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助成２係\令和３年度\01 計画調書\01 募集通知\R3.08 事業募集（高校）\"/>
    </mc:Choice>
  </mc:AlternateContent>
  <bookViews>
    <workbookView xWindow="480" yWindow="90" windowWidth="17520" windowHeight="11925" firstSheet="2" activeTab="2"/>
  </bookViews>
  <sheets>
    <sheet name="Sheet1" sheetId="1" state="hidden" r:id="rId1"/>
    <sheet name="Sheet1 (2)" sheetId="2" state="hidden" r:id="rId2"/>
    <sheet name="Sheet1 (3)" sheetId="3" r:id="rId3"/>
  </sheets>
  <definedNames>
    <definedName name="_xlnm.Print_Area" localSheetId="0">Sheet1!$A$1:$BA$113</definedName>
    <definedName name="_xlnm.Print_Area" localSheetId="1">'Sheet1 (2)'!$A$1:$BA$347</definedName>
    <definedName name="_xlnm.Print_Area" localSheetId="2">'Sheet1 (3)'!$A$1:$BA$230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7" i="3" l="1"/>
  <c r="AV164" i="3" l="1"/>
  <c r="O77" i="3"/>
  <c r="T71" i="3"/>
  <c r="T69" i="3"/>
  <c r="T77" i="3" s="1"/>
  <c r="T67" i="3"/>
  <c r="AG67" i="3" s="1"/>
  <c r="AL67" i="3" s="1"/>
  <c r="AV182" i="3"/>
  <c r="AV188" i="3"/>
  <c r="AV185" i="3"/>
  <c r="AV179" i="3"/>
  <c r="AV176" i="3"/>
  <c r="AV173" i="3"/>
  <c r="AV167" i="3"/>
  <c r="AV161" i="3"/>
  <c r="AP191" i="3"/>
  <c r="AJ191" i="3"/>
  <c r="AR108" i="3"/>
  <c r="AL108" i="3"/>
  <c r="AG108" i="3"/>
  <c r="J108" i="3"/>
  <c r="W92" i="3"/>
  <c r="AB92" i="3" s="1"/>
  <c r="R108" i="3"/>
  <c r="W94" i="3"/>
  <c r="AB94" i="3" s="1"/>
  <c r="W96" i="3"/>
  <c r="AB96" i="3" s="1"/>
  <c r="W98" i="3"/>
  <c r="AB98" i="3" s="1"/>
  <c r="W100" i="3"/>
  <c r="AB100" i="3" s="1"/>
  <c r="W102" i="3"/>
  <c r="AB102" i="3" s="1"/>
  <c r="T191" i="3"/>
  <c r="J191" i="3"/>
  <c r="AP170" i="3"/>
  <c r="AJ170" i="3"/>
  <c r="AD170" i="3"/>
  <c r="T170" i="3"/>
  <c r="J170" i="3"/>
  <c r="AB77" i="3"/>
  <c r="L71" i="3"/>
  <c r="AG69" i="3"/>
  <c r="AL69" i="3" s="1"/>
  <c r="L69" i="3"/>
  <c r="L67" i="3"/>
  <c r="AV170" i="3" l="1"/>
  <c r="AQ77" i="3"/>
  <c r="AL77" i="3"/>
  <c r="AV77" i="3"/>
  <c r="AV191" i="3"/>
  <c r="AD191" i="3"/>
  <c r="AG77" i="3"/>
  <c r="AB108" i="3"/>
  <c r="W108" i="3"/>
  <c r="O108" i="3"/>
  <c r="AB296" i="2"/>
  <c r="AB293" i="2"/>
  <c r="AB290" i="2"/>
  <c r="AB287" i="2"/>
  <c r="AB284" i="2"/>
  <c r="AB281" i="2"/>
  <c r="AB299" i="2" s="1"/>
  <c r="AB275" i="2"/>
  <c r="AB272" i="2"/>
  <c r="AB269" i="2"/>
  <c r="P299" i="2" l="1"/>
  <c r="V299" i="2"/>
  <c r="J299" i="2"/>
  <c r="P278" i="2"/>
  <c r="AB278" i="2" s="1"/>
  <c r="V278" i="2"/>
  <c r="J278" i="2"/>
  <c r="AJ160" i="2" l="1"/>
  <c r="AP160" i="2"/>
  <c r="AJ181" i="2"/>
  <c r="AP181" i="2"/>
  <c r="AD181" i="2"/>
  <c r="T181" i="2"/>
  <c r="J181" i="2"/>
  <c r="AD160" i="2"/>
  <c r="T160" i="2"/>
  <c r="J160" i="2"/>
  <c r="AR108" i="2"/>
  <c r="AL108" i="2"/>
  <c r="AG108" i="2"/>
  <c r="AB108" i="2"/>
  <c r="R108" i="2"/>
  <c r="W94" i="2"/>
  <c r="W96" i="2"/>
  <c r="W98" i="2"/>
  <c r="W100" i="2"/>
  <c r="W102" i="2"/>
  <c r="W92" i="2"/>
  <c r="T77" i="2"/>
  <c r="AB77" i="2"/>
  <c r="AL77" i="2"/>
  <c r="AG69" i="2"/>
  <c r="AG67" i="2"/>
  <c r="O108" i="2"/>
  <c r="J108" i="2"/>
  <c r="AV77" i="2"/>
  <c r="AQ77" i="2"/>
  <c r="O77" i="2"/>
  <c r="L71" i="2"/>
  <c r="L69" i="2"/>
  <c r="L67" i="2"/>
  <c r="AG77" i="2" l="1"/>
  <c r="W108" i="2"/>
  <c r="AV76" i="1"/>
  <c r="AQ76" i="1"/>
  <c r="O76" i="1"/>
  <c r="AR107" i="1" l="1"/>
  <c r="AL107" i="1"/>
  <c r="AG107" i="1"/>
  <c r="W93" i="1"/>
  <c r="AB93" i="1" s="1"/>
  <c r="W95" i="1"/>
  <c r="AB95" i="1" s="1"/>
  <c r="W97" i="1"/>
  <c r="AB97" i="1" s="1"/>
  <c r="W99" i="1"/>
  <c r="AB99" i="1" s="1"/>
  <c r="W101" i="1"/>
  <c r="AB101" i="1" s="1"/>
  <c r="W91" i="1"/>
  <c r="AB91" i="1" s="1"/>
  <c r="T107" i="1"/>
  <c r="O107" i="1"/>
  <c r="J107" i="1"/>
  <c r="AB107" i="1" l="1"/>
  <c r="W107" i="1"/>
  <c r="AG76" i="1"/>
  <c r="T76" i="1"/>
  <c r="Y68" i="1"/>
  <c r="AL68" i="1" s="1"/>
  <c r="Y70" i="1"/>
  <c r="Y66" i="1"/>
  <c r="AL66" i="1" s="1"/>
  <c r="L68" i="1"/>
  <c r="L70" i="1"/>
  <c r="L66" i="1"/>
  <c r="AL76" i="1" l="1"/>
  <c r="Y76" i="1"/>
</calcChain>
</file>

<file path=xl/sharedStrings.xml><?xml version="1.0" encoding="utf-8"?>
<sst xmlns="http://schemas.openxmlformats.org/spreadsheetml/2006/main" count="312" uniqueCount="98">
  <si>
    <t>１．耐震診断費</t>
    <rPh sb="2" eb="4">
      <t>タイシン</t>
    </rPh>
    <rPh sb="4" eb="6">
      <t>シンダン</t>
    </rPh>
    <rPh sb="6" eb="7">
      <t>ヒ</t>
    </rPh>
    <phoneticPr fontId="1"/>
  </si>
  <si>
    <t>項目</t>
    <rPh sb="0" eb="2">
      <t>コウモク</t>
    </rPh>
    <phoneticPr fontId="1"/>
  </si>
  <si>
    <t>合計</t>
    <rPh sb="0" eb="2">
      <t>ゴウケイ</t>
    </rPh>
    <phoneticPr fontId="1"/>
  </si>
  <si>
    <t>サンプル</t>
    <phoneticPr fontId="1"/>
  </si>
  <si>
    <t>耐震診断業務委託費</t>
    <rPh sb="0" eb="2">
      <t>タイシン</t>
    </rPh>
    <rPh sb="2" eb="4">
      <t>シンダン</t>
    </rPh>
    <rPh sb="4" eb="6">
      <t>ギョウム</t>
    </rPh>
    <rPh sb="6" eb="8">
      <t>イタク</t>
    </rPh>
    <rPh sb="8" eb="9">
      <t>ヒ</t>
    </rPh>
    <phoneticPr fontId="1"/>
  </si>
  <si>
    <t>床面積</t>
    <rPh sb="0" eb="3">
      <t>ユカメンセキ</t>
    </rPh>
    <phoneticPr fontId="1"/>
  </si>
  <si>
    <t>③共通部分</t>
    <rPh sb="1" eb="3">
      <t>キョウツウ</t>
    </rPh>
    <rPh sb="3" eb="5">
      <t>ブブン</t>
    </rPh>
    <phoneticPr fontId="1"/>
  </si>
  <si>
    <t>③共通部分を①、②で面積按分</t>
    <rPh sb="1" eb="3">
      <t>キョウツウ</t>
    </rPh>
    <rPh sb="3" eb="5">
      <t>ブブン</t>
    </rPh>
    <rPh sb="10" eb="12">
      <t>メンセキ</t>
    </rPh>
    <rPh sb="12" eb="14">
      <t>アンブン</t>
    </rPh>
    <phoneticPr fontId="1"/>
  </si>
  <si>
    <t>面積合計</t>
    <rPh sb="0" eb="2">
      <t>メンセキ</t>
    </rPh>
    <rPh sb="2" eb="4">
      <t>ゴウケイ</t>
    </rPh>
    <phoneticPr fontId="1"/>
  </si>
  <si>
    <t>専有部分</t>
    <rPh sb="0" eb="2">
      <t>センユウ</t>
    </rPh>
    <rPh sb="2" eb="4">
      <t>ブブン</t>
    </rPh>
    <phoneticPr fontId="1"/>
  </si>
  <si>
    <t>①大学（対象）</t>
    <rPh sb="1" eb="3">
      <t>ダイガク</t>
    </rPh>
    <rPh sb="4" eb="6">
      <t>タイショウ</t>
    </rPh>
    <phoneticPr fontId="1"/>
  </si>
  <si>
    <t>②高校（対象外）</t>
    <rPh sb="1" eb="3">
      <t>コウコウ</t>
    </rPh>
    <rPh sb="4" eb="6">
      <t>タイショウ</t>
    </rPh>
    <rPh sb="6" eb="7">
      <t>ガイ</t>
    </rPh>
    <phoneticPr fontId="1"/>
  </si>
  <si>
    <t>（金額単位：円）</t>
    <rPh sb="1" eb="3">
      <t>キンガク</t>
    </rPh>
    <rPh sb="3" eb="5">
      <t>タンイ</t>
    </rPh>
    <rPh sb="6" eb="7">
      <t>エン</t>
    </rPh>
    <phoneticPr fontId="1"/>
  </si>
  <si>
    <t>２．実施設計費</t>
    <rPh sb="2" eb="4">
      <t>ジッシ</t>
    </rPh>
    <rPh sb="4" eb="6">
      <t>セッケイ</t>
    </rPh>
    <rPh sb="6" eb="7">
      <t>ヒ</t>
    </rPh>
    <phoneticPr fontId="1"/>
  </si>
  <si>
    <t>2.工事監理業務</t>
    <rPh sb="2" eb="4">
      <t>コウジ</t>
    </rPh>
    <rPh sb="4" eb="6">
      <t>カンリ</t>
    </rPh>
    <rPh sb="6" eb="8">
      <t>ギョウム</t>
    </rPh>
    <phoneticPr fontId="1"/>
  </si>
  <si>
    <t>値引き</t>
    <rPh sb="0" eb="2">
      <t>ネビ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</si>
  <si>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</si>
  <si>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値引き按分</t>
    <rPh sb="0" eb="2">
      <t>ネビ</t>
    </rPh>
    <rPh sb="3" eb="5">
      <t>アンブン</t>
    </rPh>
    <phoneticPr fontId="1"/>
  </si>
  <si>
    <t>按分率</t>
    <rPh sb="0" eb="2">
      <t>アンブン</t>
    </rPh>
    <rPh sb="2" eb="3">
      <t>リツ</t>
    </rPh>
    <phoneticPr fontId="1"/>
  </si>
  <si>
    <t>共通費按分</t>
    <rPh sb="0" eb="2">
      <t>キョウツウ</t>
    </rPh>
    <rPh sb="2" eb="3">
      <t>ヒ</t>
    </rPh>
    <rPh sb="3" eb="5">
      <t>アンブン</t>
    </rPh>
    <phoneticPr fontId="1"/>
  </si>
  <si>
    <t>3.共通費</t>
    <rPh sb="2" eb="4">
      <t>キョウツウ</t>
    </rPh>
    <rPh sb="4" eb="5">
      <t>ヒ</t>
    </rPh>
    <phoneticPr fontId="1"/>
  </si>
  <si>
    <t>①金額</t>
    <rPh sb="1" eb="3">
      <t>キンガク</t>
    </rPh>
    <phoneticPr fontId="1"/>
  </si>
  <si>
    <t>②金額</t>
    <rPh sb="1" eb="3">
      <t>キンガク</t>
    </rPh>
    <phoneticPr fontId="1"/>
  </si>
  <si>
    <t>④消費税込
（③×1.08）</t>
    <rPh sb="1" eb="4">
      <t>ショウヒゼイ</t>
    </rPh>
    <rPh sb="4" eb="5">
      <t>コ</t>
    </rPh>
    <phoneticPr fontId="1"/>
  </si>
  <si>
    <t>⑤金額</t>
    <rPh sb="1" eb="3">
      <t>キンガク</t>
    </rPh>
    <phoneticPr fontId="1"/>
  </si>
  <si>
    <t>①金額（消費税込）</t>
    <rPh sb="1" eb="3">
      <t>キンガク</t>
    </rPh>
    <rPh sb="4" eb="7">
      <t>ショウヒゼイ</t>
    </rPh>
    <rPh sb="7" eb="8">
      <t>コミ</t>
    </rPh>
    <phoneticPr fontId="1"/>
  </si>
  <si>
    <t>大学（対象）
①×55.6%</t>
    <rPh sb="0" eb="2">
      <t>ダイガク</t>
    </rPh>
    <rPh sb="3" eb="5">
      <t>タイショウ</t>
    </rPh>
    <phoneticPr fontId="1"/>
  </si>
  <si>
    <t>高校（対象外）
①×44.4%</t>
    <rPh sb="0" eb="2">
      <t>コウコウ</t>
    </rPh>
    <rPh sb="3" eb="5">
      <t>タイショウ</t>
    </rPh>
    <rPh sb="5" eb="6">
      <t>ガイ</t>
    </rPh>
    <phoneticPr fontId="1"/>
  </si>
  <si>
    <t>合計</t>
    <rPh sb="0" eb="2">
      <t>ゴウケイ</t>
    </rPh>
    <phoneticPr fontId="1"/>
  </si>
  <si>
    <t>大学（対象）
⑥×55.6%</t>
    <rPh sb="0" eb="2">
      <t>ダイガク</t>
    </rPh>
    <rPh sb="3" eb="5">
      <t>タイショウ</t>
    </rPh>
    <phoneticPr fontId="1"/>
  </si>
  <si>
    <r>
      <t xml:space="preserve">高校（対象外）
</t>
    </r>
    <r>
      <rPr>
        <sz val="9"/>
        <color theme="1"/>
        <rFont val="ＭＳ Ｐゴシック"/>
        <family val="3"/>
        <charset val="128"/>
        <scheme val="minor"/>
      </rPr>
      <t>⑥×44.4%</t>
    </r>
    <rPh sb="0" eb="2">
      <t>コウコウ</t>
    </rPh>
    <rPh sb="3" eb="5">
      <t>タイショウ</t>
    </rPh>
    <rPh sb="5" eb="6">
      <t>ガイ</t>
    </rPh>
    <phoneticPr fontId="1"/>
  </si>
  <si>
    <t>３．工事費</t>
    <rPh sb="2" eb="5">
      <t>コウジヒ</t>
    </rPh>
    <phoneticPr fontId="1"/>
  </si>
  <si>
    <t>1.建築工事</t>
    <rPh sb="2" eb="4">
      <t>ケンチク</t>
    </rPh>
    <rPh sb="4" eb="6">
      <t>コウジ</t>
    </rPh>
    <phoneticPr fontId="1"/>
  </si>
  <si>
    <t>2.電気工事</t>
    <rPh sb="2" eb="4">
      <t>デンキ</t>
    </rPh>
    <rPh sb="4" eb="6">
      <t>コウジ</t>
    </rPh>
    <phoneticPr fontId="1"/>
  </si>
  <si>
    <t>3.空調設備工事</t>
    <rPh sb="2" eb="4">
      <t>クウチョウ</t>
    </rPh>
    <rPh sb="4" eb="6">
      <t>セツビ</t>
    </rPh>
    <rPh sb="6" eb="8">
      <t>コウジ</t>
    </rPh>
    <phoneticPr fontId="1"/>
  </si>
  <si>
    <t>4.衛生設備工事</t>
    <rPh sb="2" eb="4">
      <t>エイセイ</t>
    </rPh>
    <rPh sb="4" eb="6">
      <t>セツビ</t>
    </rPh>
    <rPh sb="6" eb="8">
      <t>コウジ</t>
    </rPh>
    <phoneticPr fontId="1"/>
  </si>
  <si>
    <t>5.昇降機設備工事</t>
    <rPh sb="2" eb="5">
      <t>ショウコウキ</t>
    </rPh>
    <rPh sb="5" eb="7">
      <t>セツビ</t>
    </rPh>
    <rPh sb="7" eb="9">
      <t>コウジ</t>
    </rPh>
    <phoneticPr fontId="1"/>
  </si>
  <si>
    <r>
      <t>③値引き按分後</t>
    </r>
    <r>
      <rPr>
        <sz val="8"/>
        <color theme="1"/>
        <rFont val="ＭＳ Ｐゴシック"/>
        <family val="3"/>
        <charset val="128"/>
        <scheme val="minor"/>
      </rPr>
      <t>（①-②）</t>
    </r>
    <rPh sb="1" eb="3">
      <t>ネビ</t>
    </rPh>
    <rPh sb="4" eb="5">
      <t>アン</t>
    </rPh>
    <rPh sb="5" eb="6">
      <t>プン</t>
    </rPh>
    <rPh sb="6" eb="7">
      <t>ゴ</t>
    </rPh>
    <phoneticPr fontId="1"/>
  </si>
  <si>
    <r>
      <t>⑥共通費按分後</t>
    </r>
    <r>
      <rPr>
        <sz val="8"/>
        <color theme="1"/>
        <rFont val="ＭＳ Ｐゴシック"/>
        <family val="3"/>
        <charset val="128"/>
        <scheme val="minor"/>
      </rPr>
      <t>（④+⑤）</t>
    </r>
    <rPh sb="1" eb="3">
      <t>キョウツウ</t>
    </rPh>
    <rPh sb="3" eb="4">
      <t>ヒ</t>
    </rPh>
    <rPh sb="4" eb="5">
      <t>アン</t>
    </rPh>
    <rPh sb="5" eb="6">
      <t>プン</t>
    </rPh>
    <rPh sb="6" eb="7">
      <t>ゴ</t>
    </rPh>
    <phoneticPr fontId="1"/>
  </si>
  <si>
    <t>6.屋外施設工事（対象外）</t>
    <rPh sb="2" eb="4">
      <t>オクガイ</t>
    </rPh>
    <rPh sb="4" eb="6">
      <t>シセツ</t>
    </rPh>
    <rPh sb="6" eb="8">
      <t>コウジ</t>
    </rPh>
    <rPh sb="9" eb="12">
      <t>タイショウガイ</t>
    </rPh>
    <phoneticPr fontId="1"/>
  </si>
  <si>
    <t>7.共通費</t>
    <rPh sb="2" eb="4">
      <t>キョウツウ</t>
    </rPh>
    <rPh sb="4" eb="5">
      <t>ヒ</t>
    </rPh>
    <phoneticPr fontId="1"/>
  </si>
  <si>
    <t>1.実施設計業務</t>
    <rPh sb="2" eb="4">
      <t>ジッシ</t>
    </rPh>
    <rPh sb="4" eb="6">
      <t>セッケイ</t>
    </rPh>
    <rPh sb="6" eb="8">
      <t>ギョウム</t>
    </rPh>
    <phoneticPr fontId="1"/>
  </si>
  <si>
    <t>②消費税込
（①×1.08）</t>
    <rPh sb="1" eb="4">
      <t>ショウヒゼイ</t>
    </rPh>
    <rPh sb="4" eb="5">
      <t>コ</t>
    </rPh>
    <phoneticPr fontId="1"/>
  </si>
  <si>
    <t>③金額</t>
    <rPh sb="1" eb="3">
      <t>キンガク</t>
    </rPh>
    <phoneticPr fontId="1"/>
  </si>
  <si>
    <r>
      <t>④共通費按分後</t>
    </r>
    <r>
      <rPr>
        <sz val="8"/>
        <color theme="1"/>
        <rFont val="ＭＳ Ｐゴシック"/>
        <family val="3"/>
        <charset val="128"/>
        <scheme val="minor"/>
      </rPr>
      <t>（②+③）</t>
    </r>
    <rPh sb="1" eb="3">
      <t>キョウツウ</t>
    </rPh>
    <rPh sb="3" eb="4">
      <t>ヒ</t>
    </rPh>
    <rPh sb="4" eb="5">
      <t>アン</t>
    </rPh>
    <rPh sb="5" eb="6">
      <t>プン</t>
    </rPh>
    <rPh sb="6" eb="7">
      <t>ゴ</t>
    </rPh>
    <phoneticPr fontId="1"/>
  </si>
  <si>
    <t>大学（対象）
④×55.6%</t>
    <rPh sb="0" eb="2">
      <t>ダイガク</t>
    </rPh>
    <rPh sb="3" eb="5">
      <t>タイショウ</t>
    </rPh>
    <phoneticPr fontId="1"/>
  </si>
  <si>
    <r>
      <t xml:space="preserve">大学（対象外）
</t>
    </r>
    <r>
      <rPr>
        <sz val="9"/>
        <color theme="1"/>
        <rFont val="ＭＳ Ｐゴシック"/>
        <family val="3"/>
        <charset val="128"/>
        <scheme val="minor"/>
      </rPr>
      <t>④×55.6%</t>
    </r>
    <rPh sb="0" eb="2">
      <t>ダイガク</t>
    </rPh>
    <rPh sb="3" eb="5">
      <t>タイショウ</t>
    </rPh>
    <rPh sb="5" eb="6">
      <t>ガイ</t>
    </rPh>
    <phoneticPr fontId="1"/>
  </si>
  <si>
    <r>
      <t xml:space="preserve">高校（対象外）
</t>
    </r>
    <r>
      <rPr>
        <sz val="9"/>
        <color theme="1"/>
        <rFont val="ＭＳ Ｐゴシック"/>
        <family val="3"/>
        <charset val="128"/>
        <scheme val="minor"/>
      </rPr>
      <t>④×44.4%</t>
    </r>
    <rPh sb="0" eb="2">
      <t>コウコウ</t>
    </rPh>
    <rPh sb="3" eb="5">
      <t>タイショウ</t>
    </rPh>
    <rPh sb="5" eb="6">
      <t>ガイ</t>
    </rPh>
    <phoneticPr fontId="1"/>
  </si>
  <si>
    <t>文部科学学園　耐震改築事業　経費按分表</t>
    <rPh sb="0" eb="2">
      <t>モンブ</t>
    </rPh>
    <rPh sb="2" eb="4">
      <t>カガク</t>
    </rPh>
    <rPh sb="4" eb="6">
      <t>ガクエン</t>
    </rPh>
    <rPh sb="7" eb="9">
      <t>タイシン</t>
    </rPh>
    <rPh sb="9" eb="11">
      <t>カイチク</t>
    </rPh>
    <rPh sb="11" eb="13">
      <t>ジギョウ</t>
    </rPh>
    <rPh sb="14" eb="16">
      <t>ケイヒ</t>
    </rPh>
    <rPh sb="16" eb="18">
      <t>アンブン</t>
    </rPh>
    <rPh sb="18" eb="19">
      <t>ヒョウ</t>
    </rPh>
    <phoneticPr fontId="1"/>
  </si>
  <si>
    <t>※補助対象部分の経費の按分の方法として、床面積割合の他、学生数や施設利用率等の合理的方法による算出が挙げられる。</t>
    <rPh sb="1" eb="3">
      <t>ホジョ</t>
    </rPh>
    <rPh sb="3" eb="5">
      <t>タイショウ</t>
    </rPh>
    <rPh sb="5" eb="7">
      <t>ブブン</t>
    </rPh>
    <rPh sb="8" eb="10">
      <t>ケイヒ</t>
    </rPh>
    <rPh sb="11" eb="13">
      <t>アンブン</t>
    </rPh>
    <rPh sb="14" eb="16">
      <t>ホウホウ</t>
    </rPh>
    <rPh sb="20" eb="23">
      <t>ユカメンセキ</t>
    </rPh>
    <rPh sb="23" eb="25">
      <t>ワリアイ</t>
    </rPh>
    <rPh sb="26" eb="27">
      <t>ホカ</t>
    </rPh>
    <rPh sb="28" eb="30">
      <t>ガクセイ</t>
    </rPh>
    <rPh sb="30" eb="31">
      <t>スウ</t>
    </rPh>
    <rPh sb="32" eb="34">
      <t>シセツ</t>
    </rPh>
    <rPh sb="34" eb="37">
      <t>リヨウリツ</t>
    </rPh>
    <rPh sb="37" eb="38">
      <t>ナド</t>
    </rPh>
    <rPh sb="39" eb="42">
      <t>ゴウリテキ</t>
    </rPh>
    <rPh sb="42" eb="44">
      <t>ホウホウ</t>
    </rPh>
    <rPh sb="47" eb="49">
      <t>サンシュツ</t>
    </rPh>
    <rPh sb="50" eb="51">
      <t>ア</t>
    </rPh>
    <phoneticPr fontId="1"/>
  </si>
  <si>
    <t>（面積按分率）</t>
    <rPh sb="1" eb="3">
      <t>メンセキ</t>
    </rPh>
    <rPh sb="3" eb="5">
      <t>アンブン</t>
    </rPh>
    <rPh sb="5" eb="6">
      <t>リツ</t>
    </rPh>
    <phoneticPr fontId="1"/>
  </si>
  <si>
    <t>既存建物面積按分</t>
    <rPh sb="0" eb="2">
      <t>キゾン</t>
    </rPh>
    <rPh sb="2" eb="4">
      <t>タテモノ</t>
    </rPh>
    <rPh sb="4" eb="6">
      <t>メンセキ</t>
    </rPh>
    <rPh sb="6" eb="8">
      <t>アンブン</t>
    </rPh>
    <phoneticPr fontId="1"/>
  </si>
  <si>
    <t>事例） 大学と高校が共用する建物を床面積割合で按分する場合（※）</t>
    <rPh sb="0" eb="2">
      <t>ジレイ</t>
    </rPh>
    <rPh sb="4" eb="6">
      <t>ダイガク</t>
    </rPh>
    <rPh sb="7" eb="9">
      <t>コウコウ</t>
    </rPh>
    <rPh sb="10" eb="12">
      <t>キョウヨウ</t>
    </rPh>
    <rPh sb="14" eb="16">
      <t>タテモノ</t>
    </rPh>
    <rPh sb="17" eb="20">
      <t>ユカメンセキ</t>
    </rPh>
    <rPh sb="20" eb="22">
      <t>ワリアイ</t>
    </rPh>
    <rPh sb="23" eb="25">
      <t>アンブン</t>
    </rPh>
    <rPh sb="27" eb="29">
      <t>バアイ</t>
    </rPh>
    <phoneticPr fontId="1"/>
  </si>
  <si>
    <t>④金額</t>
    <rPh sb="1" eb="3">
      <t>キンガク</t>
    </rPh>
    <phoneticPr fontId="1"/>
  </si>
  <si>
    <r>
      <t>⑤共通費按分後</t>
    </r>
    <r>
      <rPr>
        <sz val="8"/>
        <color theme="1"/>
        <rFont val="ＭＳ Ｐゴシック"/>
        <family val="3"/>
        <charset val="128"/>
        <scheme val="minor"/>
      </rPr>
      <t>（③+④）</t>
    </r>
    <rPh sb="1" eb="3">
      <t>キョウツウ</t>
    </rPh>
    <rPh sb="3" eb="4">
      <t>ヒ</t>
    </rPh>
    <rPh sb="4" eb="5">
      <t>アン</t>
    </rPh>
    <rPh sb="5" eb="6">
      <t>プン</t>
    </rPh>
    <rPh sb="6" eb="7">
      <t>ゴ</t>
    </rPh>
    <phoneticPr fontId="1"/>
  </si>
  <si>
    <t>⑥消費税込
（⑤×1.08）</t>
    <rPh sb="1" eb="4">
      <t>ショウヒゼイ</t>
    </rPh>
    <rPh sb="4" eb="5">
      <t>コ</t>
    </rPh>
    <phoneticPr fontId="1"/>
  </si>
  <si>
    <t>①見積書等の金額（消費税込）</t>
    <rPh sb="1" eb="4">
      <t>ミツモリショ</t>
    </rPh>
    <rPh sb="4" eb="5">
      <t>トウ</t>
    </rPh>
    <rPh sb="6" eb="8">
      <t>キンガク</t>
    </rPh>
    <rPh sb="9" eb="12">
      <t>ショウヒゼイ</t>
    </rPh>
    <rPh sb="12" eb="13">
      <t>コミ</t>
    </rPh>
    <phoneticPr fontId="1"/>
  </si>
  <si>
    <t>①見積書等の金額</t>
    <rPh sb="1" eb="4">
      <t>ミツモリショ</t>
    </rPh>
    <rPh sb="4" eb="5">
      <t>トウ</t>
    </rPh>
    <rPh sb="6" eb="8">
      <t>キンガク</t>
    </rPh>
    <phoneticPr fontId="1"/>
  </si>
  <si>
    <r>
      <t>③共通費按分後</t>
    </r>
    <r>
      <rPr>
        <sz val="8"/>
        <color theme="1"/>
        <rFont val="ＭＳ Ｐゴシック"/>
        <family val="3"/>
        <charset val="128"/>
        <scheme val="minor"/>
      </rPr>
      <t>（①+②）</t>
    </r>
    <rPh sb="1" eb="3">
      <t>キョウツウ</t>
    </rPh>
    <rPh sb="3" eb="4">
      <t>ヒ</t>
    </rPh>
    <rPh sb="4" eb="5">
      <t>アン</t>
    </rPh>
    <rPh sb="5" eb="6">
      <t>プン</t>
    </rPh>
    <rPh sb="6" eb="7">
      <t>ゴ</t>
    </rPh>
    <phoneticPr fontId="1"/>
  </si>
  <si>
    <t>新棟面積按分</t>
    <rPh sb="0" eb="1">
      <t>シン</t>
    </rPh>
    <rPh sb="1" eb="2">
      <t>トウ</t>
    </rPh>
    <rPh sb="2" eb="4">
      <t>メンセキ</t>
    </rPh>
    <rPh sb="4" eb="6">
      <t>アンブン</t>
    </rPh>
    <phoneticPr fontId="1"/>
  </si>
  <si>
    <t>計</t>
    <rPh sb="0" eb="1">
      <t>ケイ</t>
    </rPh>
    <phoneticPr fontId="1"/>
  </si>
  <si>
    <t>耐震診断費</t>
    <rPh sb="0" eb="2">
      <t>タイシン</t>
    </rPh>
    <rPh sb="2" eb="4">
      <t>シンダン</t>
    </rPh>
    <rPh sb="4" eb="5">
      <t>ヒ</t>
    </rPh>
    <phoneticPr fontId="1"/>
  </si>
  <si>
    <t>実施設計費</t>
    <rPh sb="0" eb="2">
      <t>ジッシ</t>
    </rPh>
    <rPh sb="2" eb="4">
      <t>セッケイ</t>
    </rPh>
    <rPh sb="4" eb="5">
      <t>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</si>
  <si>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</si>
  <si>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工事費</t>
    <rPh sb="0" eb="3">
      <t>コウジヒ</t>
    </rPh>
    <phoneticPr fontId="1"/>
  </si>
  <si>
    <t>（補助対象）</t>
    <rPh sb="1" eb="3">
      <t>ホジョ</t>
    </rPh>
    <rPh sb="3" eb="5">
      <t>タイショウ</t>
    </rPh>
    <phoneticPr fontId="1"/>
  </si>
  <si>
    <t>②圧縮率</t>
    <rPh sb="1" eb="3">
      <t>アッシュク</t>
    </rPh>
    <rPh sb="3" eb="4">
      <t>リツ</t>
    </rPh>
    <phoneticPr fontId="1"/>
  </si>
  <si>
    <t>（補助対象外）</t>
    <rPh sb="1" eb="3">
      <t>ホジョ</t>
    </rPh>
    <rPh sb="3" eb="5">
      <t>タイショウ</t>
    </rPh>
    <rPh sb="5" eb="6">
      <t>ガイ</t>
    </rPh>
    <phoneticPr fontId="1"/>
  </si>
  <si>
    <t>④圧縮率</t>
    <rPh sb="1" eb="3">
      <t>アッシュク</t>
    </rPh>
    <rPh sb="3" eb="4">
      <t>リツ</t>
    </rPh>
    <phoneticPr fontId="1"/>
  </si>
  <si>
    <t>③補助対象</t>
    <rPh sb="1" eb="3">
      <t>ホジョ</t>
    </rPh>
    <rPh sb="3" eb="5">
      <t>タイショウ</t>
    </rPh>
    <phoneticPr fontId="1"/>
  </si>
  <si>
    <t>（①×②）</t>
    <phoneticPr fontId="1"/>
  </si>
  <si>
    <t>（①×④）</t>
    <phoneticPr fontId="1"/>
  </si>
  <si>
    <t>-</t>
    <phoneticPr fontId="1"/>
  </si>
  <si>
    <t>-</t>
    <phoneticPr fontId="1"/>
  </si>
  <si>
    <t>⑤補助対象外</t>
    <rPh sb="1" eb="3">
      <t>ホジョ</t>
    </rPh>
    <rPh sb="3" eb="5">
      <t>タイショウ</t>
    </rPh>
    <rPh sb="5" eb="6">
      <t>ガイ</t>
    </rPh>
    <phoneticPr fontId="1"/>
  </si>
  <si>
    <t>補助対象外合計</t>
    <rPh sb="0" eb="2">
      <t>ホジョ</t>
    </rPh>
    <rPh sb="2" eb="5">
      <t>タイショウガイ</t>
    </rPh>
    <rPh sb="5" eb="7">
      <t>ゴウケイ</t>
    </rPh>
    <phoneticPr fontId="1"/>
  </si>
  <si>
    <t>（⑤＋⑥＋⑦）</t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</si>
  <si>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</si>
  <si>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　この資料は「様式２－２」を算出する際の計算例を示すものであり、
　必ずしもこの様式のとおり計算する必要はない。</t>
    <phoneticPr fontId="1"/>
  </si>
  <si>
    <r>
      <t>※大学　圧縮率（補助対象）：　既存建物面積（大学分）　÷　新棟面積（大学分）　＝　３，８８９ ㎡　÷　５，４６０ ㎡　＝　</t>
    </r>
    <r>
      <rPr>
        <b/>
        <sz val="11"/>
        <color theme="1"/>
        <rFont val="ＭＳ Ｐゴシック"/>
        <family val="3"/>
        <charset val="128"/>
        <scheme val="minor"/>
      </rPr>
      <t>７１．２ ％</t>
    </r>
    <rPh sb="1" eb="3">
      <t>ダイガク</t>
    </rPh>
    <rPh sb="4" eb="6">
      <t>アッシュク</t>
    </rPh>
    <rPh sb="6" eb="7">
      <t>リツ</t>
    </rPh>
    <rPh sb="8" eb="10">
      <t>ホジョ</t>
    </rPh>
    <rPh sb="10" eb="12">
      <t>タイショウ</t>
    </rPh>
    <rPh sb="15" eb="17">
      <t>キゾン</t>
    </rPh>
    <rPh sb="17" eb="19">
      <t>タテモノ</t>
    </rPh>
    <rPh sb="19" eb="21">
      <t>メンセキ</t>
    </rPh>
    <rPh sb="22" eb="24">
      <t>ダイガク</t>
    </rPh>
    <rPh sb="24" eb="25">
      <t>ブン</t>
    </rPh>
    <rPh sb="29" eb="31">
      <t>シントウ</t>
    </rPh>
    <rPh sb="31" eb="33">
      <t>メンセキ</t>
    </rPh>
    <rPh sb="34" eb="36">
      <t>ダイガク</t>
    </rPh>
    <rPh sb="36" eb="37">
      <t>ブン</t>
    </rPh>
    <phoneticPr fontId="1"/>
  </si>
  <si>
    <t>6.屋外施設工事（対象外）</t>
    <rPh sb="9" eb="12">
      <t>タイショウガイ</t>
    </rPh>
    <phoneticPr fontId="1"/>
  </si>
  <si>
    <t>（３，３８３㎡）</t>
    <phoneticPr fontId="1"/>
  </si>
  <si>
    <t>①大学（対象）
（55.6%）
※圧縮率100%</t>
    <rPh sb="1" eb="3">
      <t>ダイガク</t>
    </rPh>
    <rPh sb="4" eb="6">
      <t>タイショウ</t>
    </rPh>
    <rPh sb="17" eb="19">
      <t>アッシュク</t>
    </rPh>
    <rPh sb="19" eb="20">
      <t>リツ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</si>
  <si>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</si>
  <si>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※大学　圧縮率（補助対象）：</t>
    <rPh sb="1" eb="3">
      <t>ダイガク</t>
    </rPh>
    <rPh sb="4" eb="6">
      <t>アッシュク</t>
    </rPh>
    <rPh sb="6" eb="7">
      <t>リツ</t>
    </rPh>
    <rPh sb="8" eb="10">
      <t>ホジョ</t>
    </rPh>
    <rPh sb="10" eb="12">
      <t>タイショウ</t>
    </rPh>
    <phoneticPr fontId="1"/>
  </si>
  <si>
    <t>既存建物面積（大学分）</t>
    <rPh sb="0" eb="2">
      <t>キゾン</t>
    </rPh>
    <rPh sb="2" eb="4">
      <t>タテモノ</t>
    </rPh>
    <rPh sb="4" eb="6">
      <t>メンセキ</t>
    </rPh>
    <rPh sb="7" eb="9">
      <t>ダイガク</t>
    </rPh>
    <rPh sb="9" eb="10">
      <t>ブン</t>
    </rPh>
    <phoneticPr fontId="1"/>
  </si>
  <si>
    <t>＞</t>
    <phoneticPr fontId="1"/>
  </si>
  <si>
    <t>新棟面積（大学分）</t>
    <rPh sb="0" eb="1">
      <t>シン</t>
    </rPh>
    <rPh sb="1" eb="2">
      <t>トウ</t>
    </rPh>
    <rPh sb="2" eb="4">
      <t>メンセキ</t>
    </rPh>
    <rPh sb="5" eb="7">
      <t>ダイガク</t>
    </rPh>
    <rPh sb="7" eb="8">
      <t>ブン</t>
    </rPh>
    <phoneticPr fontId="1"/>
  </si>
  <si>
    <t>（３，８８９㎡）</t>
    <phoneticPr fontId="1"/>
  </si>
  <si>
    <t>圧縮率は１００％</t>
    <rPh sb="0" eb="2">
      <t>アッシュク</t>
    </rPh>
    <rPh sb="2" eb="3">
      <t>リツ</t>
    </rPh>
    <phoneticPr fontId="1"/>
  </si>
  <si>
    <t>⑥大学（対象外）</t>
    <rPh sb="1" eb="3">
      <t>ダイガク</t>
    </rPh>
    <rPh sb="4" eb="7">
      <t>タイショウガイ</t>
    </rPh>
    <phoneticPr fontId="1"/>
  </si>
  <si>
    <t>⑦高校（対象外）</t>
    <rPh sb="1" eb="3">
      <t>コウコウ</t>
    </rPh>
    <rPh sb="4" eb="7">
      <t>タイショウガイ</t>
    </rPh>
    <phoneticPr fontId="1"/>
  </si>
  <si>
    <t>②大学（対象外）</t>
    <rPh sb="1" eb="3">
      <t>ダイガク</t>
    </rPh>
    <rPh sb="4" eb="7">
      <t>タイショウガイ</t>
    </rPh>
    <phoneticPr fontId="1"/>
  </si>
  <si>
    <t>③高校（対象外）</t>
    <rPh sb="1" eb="3">
      <t>コウコウ</t>
    </rPh>
    <rPh sb="4" eb="7">
      <t>タイショウガイ</t>
    </rPh>
    <phoneticPr fontId="1"/>
  </si>
  <si>
    <t>（②＋③）</t>
    <phoneticPr fontId="1"/>
  </si>
  <si>
    <t>新棟面積</t>
    <rPh sb="0" eb="1">
      <t>シン</t>
    </rPh>
    <rPh sb="1" eb="2">
      <t>トウ</t>
    </rPh>
    <rPh sb="2" eb="4">
      <t>メンセキ</t>
    </rPh>
    <phoneticPr fontId="1"/>
  </si>
  <si>
    <t>新棟面積が既存建物面積を上回る場合</t>
    <rPh sb="0" eb="2">
      <t>シントウ</t>
    </rPh>
    <rPh sb="2" eb="4">
      <t>メンセキ</t>
    </rPh>
    <rPh sb="5" eb="7">
      <t>キゾン</t>
    </rPh>
    <rPh sb="7" eb="9">
      <t>タテモノ</t>
    </rPh>
    <rPh sb="9" eb="11">
      <t>メンセキ</t>
    </rPh>
    <rPh sb="12" eb="14">
      <t>ウワマワ</t>
    </rPh>
    <rPh sb="15" eb="17">
      <t>バアイ</t>
    </rPh>
    <phoneticPr fontId="1"/>
  </si>
  <si>
    <t>　この資料は「様式８－２」を算出する際の計算例を示すものであり、
　必ずしもこの様式のとおり計算する必要はない。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</si>
</sst>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&quot;㎡&quot;"/>
    <numFmt numFmtId="178" formatCode="#,##0;&quot;△ &quot;#,##0"/>
    <numFmt numFmtId="179" formatCode="\(0.0%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ＤＦ特太ゴシック体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1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double">
        <color indexed="64"/>
      </bottom>
      <diagonal style="thin">
        <color indexed="64"/>
      </diagonal>
    </border>
    <border diagonalUp="1">
      <left style="hair">
        <color indexed="64"/>
      </left>
      <right/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double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 diagonalUp="1">
      <left style="medium">
        <color rgb="FFFF0000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rgb="FFFF0000"/>
      </right>
      <top style="thin">
        <color indexed="64"/>
      </top>
      <bottom/>
      <diagonal style="thin">
        <color indexed="64"/>
      </diagonal>
    </border>
    <border diagonalUp="1">
      <left style="medium">
        <color rgb="FFFF0000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rgb="FFFF0000"/>
      </right>
      <top/>
      <bottom style="thin">
        <color indexed="64"/>
      </bottom>
      <diagonal style="thin">
        <color indexed="64"/>
      </diagonal>
    </border>
    <border diagonalUp="1">
      <left style="medium">
        <color rgb="FFFF0000"/>
      </left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rgb="FFFF0000"/>
      </right>
      <top/>
      <bottom style="double">
        <color indexed="64"/>
      </bottom>
      <diagonal style="thin">
        <color indexed="64"/>
      </diagonal>
    </border>
    <border>
      <left style="medium">
        <color rgb="FFFF0000"/>
      </left>
      <right/>
      <top style="double">
        <color indexed="64"/>
      </top>
      <bottom/>
      <diagonal/>
    </border>
    <border>
      <left/>
      <right style="medium">
        <color rgb="FFFF0000"/>
      </right>
      <top style="double">
        <color indexed="64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66FF"/>
      </left>
      <right/>
      <top style="medium">
        <color rgb="FF0066FF"/>
      </top>
      <bottom/>
      <diagonal/>
    </border>
    <border>
      <left/>
      <right/>
      <top style="medium">
        <color rgb="FF0066FF"/>
      </top>
      <bottom/>
      <diagonal/>
    </border>
    <border>
      <left/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/>
      <top/>
      <bottom/>
      <diagonal/>
    </border>
    <border>
      <left/>
      <right style="medium">
        <color rgb="FF0066FF"/>
      </right>
      <top/>
      <bottom/>
      <diagonal/>
    </border>
    <border>
      <left style="medium">
        <color rgb="FF0066FF"/>
      </left>
      <right/>
      <top/>
      <bottom style="thin">
        <color indexed="64"/>
      </bottom>
      <diagonal/>
    </border>
    <border>
      <left/>
      <right style="medium">
        <color rgb="FF0066FF"/>
      </right>
      <top/>
      <bottom style="thin">
        <color indexed="64"/>
      </bottom>
      <diagonal/>
    </border>
    <border>
      <left style="medium">
        <color rgb="FF0066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6FF"/>
      </right>
      <top style="thin">
        <color indexed="64"/>
      </top>
      <bottom style="thin">
        <color indexed="64"/>
      </bottom>
      <diagonal/>
    </border>
    <border>
      <left style="medium">
        <color rgb="FF0066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66FF"/>
      </right>
      <top style="thin">
        <color indexed="64"/>
      </top>
      <bottom/>
      <diagonal/>
    </border>
    <border>
      <left style="medium">
        <color rgb="FF0066FF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6FF"/>
      </right>
      <top style="hair">
        <color indexed="64"/>
      </top>
      <bottom style="thin">
        <color indexed="64"/>
      </bottom>
      <diagonal/>
    </border>
    <border>
      <left style="medium">
        <color rgb="FF0066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66FF"/>
      </right>
      <top style="hair">
        <color indexed="64"/>
      </top>
      <bottom style="hair">
        <color indexed="64"/>
      </bottom>
      <diagonal/>
    </border>
    <border>
      <left style="medium">
        <color rgb="FF0066F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66FF"/>
      </right>
      <top/>
      <bottom style="thin">
        <color indexed="64"/>
      </bottom>
      <diagonal/>
    </border>
    <border>
      <left style="medium">
        <color rgb="FF0066FF"/>
      </left>
      <right style="thin">
        <color indexed="64"/>
      </right>
      <top style="thin">
        <color indexed="64"/>
      </top>
      <bottom style="medium">
        <color rgb="FF0066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66FF"/>
      </bottom>
      <diagonal/>
    </border>
    <border>
      <left style="thin">
        <color indexed="64"/>
      </left>
      <right style="medium">
        <color rgb="FF0066FF"/>
      </right>
      <top style="thin">
        <color indexed="64"/>
      </top>
      <bottom style="medium">
        <color rgb="FF0066FF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7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shrinkToFit="1"/>
    </xf>
    <xf numFmtId="178" fontId="4" fillId="0" borderId="24" xfId="1" applyNumberFormat="1" applyFont="1" applyBorder="1" applyAlignment="1">
      <alignment horizontal="right" vertical="center"/>
    </xf>
    <xf numFmtId="178" fontId="4" fillId="0" borderId="25" xfId="1" applyNumberFormat="1" applyFont="1" applyBorder="1" applyAlignment="1">
      <alignment horizontal="right" vertical="center"/>
    </xf>
    <xf numFmtId="178" fontId="4" fillId="0" borderId="26" xfId="1" applyNumberFormat="1" applyFont="1" applyBorder="1" applyAlignment="1">
      <alignment horizontal="right" vertical="center"/>
    </xf>
    <xf numFmtId="178" fontId="4" fillId="0" borderId="27" xfId="1" applyNumberFormat="1" applyFont="1" applyBorder="1" applyAlignment="1">
      <alignment horizontal="right" vertical="center"/>
    </xf>
    <xf numFmtId="178" fontId="4" fillId="0" borderId="6" xfId="1" applyNumberFormat="1" applyFont="1" applyBorder="1" applyAlignment="1">
      <alignment horizontal="right" vertical="center"/>
    </xf>
    <xf numFmtId="178" fontId="4" fillId="0" borderId="9" xfId="1" applyNumberFormat="1" applyFont="1" applyBorder="1" applyAlignment="1">
      <alignment horizontal="right" vertical="center"/>
    </xf>
    <xf numFmtId="178" fontId="4" fillId="0" borderId="33" xfId="1" applyNumberFormat="1" applyFont="1" applyBorder="1" applyAlignment="1">
      <alignment vertical="center"/>
    </xf>
    <xf numFmtId="178" fontId="4" fillId="0" borderId="1" xfId="1" applyNumberFormat="1" applyFont="1" applyBorder="1" applyAlignment="1">
      <alignment vertical="center"/>
    </xf>
    <xf numFmtId="178" fontId="4" fillId="0" borderId="58" xfId="1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8" fontId="4" fillId="4" borderId="46" xfId="1" applyNumberFormat="1" applyFont="1" applyFill="1" applyBorder="1" applyAlignment="1">
      <alignment horizontal="right" vertical="center"/>
    </xf>
    <xf numFmtId="178" fontId="4" fillId="4" borderId="0" xfId="1" applyNumberFormat="1" applyFont="1" applyFill="1" applyBorder="1" applyAlignment="1">
      <alignment horizontal="right" vertical="center"/>
    </xf>
    <xf numFmtId="178" fontId="4" fillId="4" borderId="8" xfId="1" applyNumberFormat="1" applyFont="1" applyFill="1" applyBorder="1" applyAlignment="1">
      <alignment horizontal="right" vertical="center"/>
    </xf>
    <xf numFmtId="178" fontId="4" fillId="4" borderId="45" xfId="1" applyNumberFormat="1" applyFont="1" applyFill="1" applyBorder="1" applyAlignment="1">
      <alignment horizontal="right" vertical="center"/>
    </xf>
    <xf numFmtId="178" fontId="4" fillId="4" borderId="6" xfId="1" applyNumberFormat="1" applyFont="1" applyFill="1" applyBorder="1" applyAlignment="1">
      <alignment horizontal="right" vertical="center"/>
    </xf>
    <xf numFmtId="178" fontId="4" fillId="4" borderId="9" xfId="1" applyNumberFormat="1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center" vertical="center" wrapText="1"/>
    </xf>
    <xf numFmtId="178" fontId="4" fillId="0" borderId="47" xfId="1" applyNumberFormat="1" applyFont="1" applyBorder="1" applyAlignment="1">
      <alignment horizontal="right" vertical="center"/>
    </xf>
    <xf numFmtId="178" fontId="4" fillId="0" borderId="48" xfId="1" applyNumberFormat="1" applyFont="1" applyBorder="1" applyAlignment="1">
      <alignment horizontal="right" vertical="center"/>
    </xf>
    <xf numFmtId="178" fontId="4" fillId="0" borderId="50" xfId="1" applyNumberFormat="1" applyFont="1" applyBorder="1" applyAlignment="1">
      <alignment horizontal="right" vertical="center"/>
    </xf>
    <xf numFmtId="178" fontId="4" fillId="0" borderId="51" xfId="1" applyNumberFormat="1" applyFont="1" applyBorder="1" applyAlignment="1">
      <alignment horizontal="right" vertical="center"/>
    </xf>
    <xf numFmtId="178" fontId="4" fillId="0" borderId="53" xfId="1" applyNumberFormat="1" applyFont="1" applyBorder="1" applyAlignment="1">
      <alignment horizontal="right" vertical="center"/>
    </xf>
    <xf numFmtId="178" fontId="4" fillId="0" borderId="54" xfId="1" applyNumberFormat="1" applyFont="1" applyBorder="1" applyAlignment="1">
      <alignment horizontal="right" vertical="center"/>
    </xf>
    <xf numFmtId="178" fontId="4" fillId="0" borderId="30" xfId="1" applyNumberFormat="1" applyFont="1" applyBorder="1" applyAlignment="1">
      <alignment horizontal="right" vertical="center"/>
    </xf>
    <xf numFmtId="178" fontId="4" fillId="0" borderId="31" xfId="1" applyNumberFormat="1" applyFont="1" applyBorder="1" applyAlignment="1">
      <alignment horizontal="right" vertical="center"/>
    </xf>
    <xf numFmtId="0" fontId="4" fillId="2" borderId="3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4" fillId="4" borderId="24" xfId="1" applyNumberFormat="1" applyFont="1" applyFill="1" applyBorder="1" applyAlignment="1">
      <alignment horizontal="right" vertical="center"/>
    </xf>
    <xf numFmtId="178" fontId="4" fillId="4" borderId="25" xfId="1" applyNumberFormat="1" applyFont="1" applyFill="1" applyBorder="1" applyAlignment="1">
      <alignment horizontal="right" vertical="center"/>
    </xf>
    <xf numFmtId="178" fontId="4" fillId="4" borderId="26" xfId="1" applyNumberFormat="1" applyFont="1" applyFill="1" applyBorder="1" applyAlignment="1">
      <alignment horizontal="right" vertical="center"/>
    </xf>
    <xf numFmtId="178" fontId="4" fillId="4" borderId="27" xfId="1" applyNumberFormat="1" applyFont="1" applyFill="1" applyBorder="1" applyAlignment="1">
      <alignment horizontal="right" vertical="center"/>
    </xf>
    <xf numFmtId="178" fontId="4" fillId="0" borderId="49" xfId="1" applyNumberFormat="1" applyFont="1" applyBorder="1" applyAlignment="1">
      <alignment horizontal="right" vertical="center"/>
    </xf>
    <xf numFmtId="178" fontId="4" fillId="0" borderId="52" xfId="1" applyNumberFormat="1" applyFont="1" applyBorder="1" applyAlignment="1">
      <alignment horizontal="right" vertical="center"/>
    </xf>
    <xf numFmtId="178" fontId="4" fillId="0" borderId="91" xfId="1" applyNumberFormat="1" applyFont="1" applyBorder="1" applyAlignment="1">
      <alignment horizontal="right" vertical="center"/>
    </xf>
    <xf numFmtId="178" fontId="4" fillId="0" borderId="92" xfId="1" applyNumberFormat="1" applyFont="1" applyBorder="1" applyAlignment="1">
      <alignment horizontal="right" vertical="center"/>
    </xf>
    <xf numFmtId="178" fontId="4" fillId="0" borderId="89" xfId="1" applyNumberFormat="1" applyFont="1" applyBorder="1" applyAlignment="1">
      <alignment horizontal="right" vertical="center"/>
    </xf>
    <xf numFmtId="178" fontId="4" fillId="0" borderId="90" xfId="1" applyNumberFormat="1" applyFont="1" applyBorder="1" applyAlignment="1">
      <alignment horizontal="right" vertical="center"/>
    </xf>
    <xf numFmtId="178" fontId="4" fillId="0" borderId="93" xfId="1" applyNumberFormat="1" applyFont="1" applyBorder="1" applyAlignment="1">
      <alignment horizontal="right" vertical="center"/>
    </xf>
    <xf numFmtId="178" fontId="4" fillId="0" borderId="94" xfId="1" applyNumberFormat="1" applyFont="1" applyBorder="1" applyAlignment="1">
      <alignment horizontal="right" vertical="center"/>
    </xf>
    <xf numFmtId="178" fontId="4" fillId="0" borderId="95" xfId="1" applyNumberFormat="1" applyFont="1" applyBorder="1" applyAlignment="1">
      <alignment horizontal="right" vertical="center"/>
    </xf>
    <xf numFmtId="178" fontId="4" fillId="0" borderId="96" xfId="1" applyNumberFormat="1" applyFont="1" applyBorder="1" applyAlignment="1">
      <alignment horizontal="right" vertical="center"/>
    </xf>
    <xf numFmtId="0" fontId="7" fillId="2" borderId="84" xfId="0" applyFont="1" applyFill="1" applyBorder="1" applyAlignment="1">
      <alignment horizontal="center" vertical="center" wrapText="1"/>
    </xf>
    <xf numFmtId="0" fontId="7" fillId="2" borderId="85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178" fontId="4" fillId="0" borderId="97" xfId="1" applyNumberFormat="1" applyFont="1" applyBorder="1" applyAlignment="1">
      <alignment horizontal="right" vertical="center"/>
    </xf>
    <xf numFmtId="178" fontId="4" fillId="0" borderId="98" xfId="1" applyNumberFormat="1" applyFont="1" applyBorder="1" applyAlignment="1">
      <alignment horizontal="right" vertical="center"/>
    </xf>
    <xf numFmtId="178" fontId="4" fillId="0" borderId="99" xfId="1" applyNumberFormat="1" applyFont="1" applyBorder="1" applyAlignment="1">
      <alignment horizontal="right" vertical="center"/>
    </xf>
    <xf numFmtId="178" fontId="4" fillId="0" borderId="100" xfId="1" applyNumberFormat="1" applyFont="1" applyBorder="1" applyAlignment="1">
      <alignment horizontal="right" vertical="center"/>
    </xf>
    <xf numFmtId="178" fontId="4" fillId="0" borderId="101" xfId="1" applyNumberFormat="1" applyFont="1" applyBorder="1" applyAlignment="1">
      <alignment horizontal="right" vertical="center"/>
    </xf>
    <xf numFmtId="178" fontId="4" fillId="0" borderId="102" xfId="1" applyNumberFormat="1" applyFont="1" applyBorder="1" applyAlignment="1">
      <alignment horizontal="right" vertical="center"/>
    </xf>
    <xf numFmtId="178" fontId="4" fillId="0" borderId="103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8" fontId="4" fillId="0" borderId="44" xfId="1" applyNumberFormat="1" applyFont="1" applyBorder="1" applyAlignment="1">
      <alignment horizontal="right" vertical="center"/>
    </xf>
    <xf numFmtId="178" fontId="4" fillId="0" borderId="45" xfId="1" applyNumberFormat="1" applyFont="1" applyBorder="1" applyAlignment="1">
      <alignment horizontal="right" vertical="center"/>
    </xf>
    <xf numFmtId="178" fontId="4" fillId="0" borderId="56" xfId="1" applyNumberFormat="1" applyFont="1" applyBorder="1" applyAlignment="1">
      <alignment horizontal="right" vertical="center"/>
    </xf>
    <xf numFmtId="178" fontId="4" fillId="0" borderId="57" xfId="1" applyNumberFormat="1" applyFont="1" applyBorder="1" applyAlignment="1">
      <alignment horizontal="right" vertical="center"/>
    </xf>
    <xf numFmtId="178" fontId="4" fillId="0" borderId="66" xfId="1" applyNumberFormat="1" applyFont="1" applyBorder="1" applyAlignment="1">
      <alignment horizontal="right" vertical="center"/>
    </xf>
    <xf numFmtId="178" fontId="4" fillId="0" borderId="55" xfId="1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4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8" fontId="4" fillId="0" borderId="24" xfId="1" applyNumberFormat="1" applyFont="1" applyFill="1" applyBorder="1" applyAlignment="1">
      <alignment horizontal="right" vertical="center"/>
    </xf>
    <xf numFmtId="178" fontId="4" fillId="0" borderId="25" xfId="1" applyNumberFormat="1" applyFont="1" applyFill="1" applyBorder="1" applyAlignment="1">
      <alignment horizontal="right" vertical="center"/>
    </xf>
    <xf numFmtId="178" fontId="4" fillId="0" borderId="26" xfId="1" applyNumberFormat="1" applyFont="1" applyFill="1" applyBorder="1" applyAlignment="1">
      <alignment horizontal="right" vertical="center"/>
    </xf>
    <xf numFmtId="178" fontId="4" fillId="0" borderId="27" xfId="1" applyNumberFormat="1" applyFont="1" applyFill="1" applyBorder="1" applyAlignment="1">
      <alignment horizontal="right" vertical="center"/>
    </xf>
    <xf numFmtId="178" fontId="4" fillId="0" borderId="6" xfId="1" applyNumberFormat="1" applyFont="1" applyFill="1" applyBorder="1" applyAlignment="1">
      <alignment horizontal="right" vertical="center"/>
    </xf>
    <xf numFmtId="178" fontId="4" fillId="0" borderId="9" xfId="1" applyNumberFormat="1" applyFont="1" applyFill="1" applyBorder="1" applyAlignment="1">
      <alignment horizontal="right" vertical="center"/>
    </xf>
    <xf numFmtId="178" fontId="4" fillId="3" borderId="24" xfId="1" applyNumberFormat="1" applyFont="1" applyFill="1" applyBorder="1" applyAlignment="1">
      <alignment horizontal="right" vertical="center"/>
    </xf>
    <xf numFmtId="178" fontId="4" fillId="3" borderId="25" xfId="1" applyNumberFormat="1" applyFont="1" applyFill="1" applyBorder="1" applyAlignment="1">
      <alignment horizontal="right" vertical="center"/>
    </xf>
    <xf numFmtId="178" fontId="4" fillId="3" borderId="26" xfId="1" applyNumberFormat="1" applyFont="1" applyFill="1" applyBorder="1" applyAlignment="1">
      <alignment horizontal="right" vertical="center"/>
    </xf>
    <xf numFmtId="178" fontId="4" fillId="3" borderId="27" xfId="1" applyNumberFormat="1" applyFont="1" applyFill="1" applyBorder="1" applyAlignment="1">
      <alignment horizontal="right" vertical="center"/>
    </xf>
    <xf numFmtId="178" fontId="4" fillId="3" borderId="6" xfId="1" applyNumberFormat="1" applyFont="1" applyFill="1" applyBorder="1" applyAlignment="1">
      <alignment horizontal="right" vertical="center"/>
    </xf>
    <xf numFmtId="178" fontId="4" fillId="3" borderId="9" xfId="1" applyNumberFormat="1" applyFont="1" applyFill="1" applyBorder="1" applyAlignment="1">
      <alignment horizontal="right" vertical="center"/>
    </xf>
    <xf numFmtId="178" fontId="4" fillId="3" borderId="46" xfId="1" applyNumberFormat="1" applyFont="1" applyFill="1" applyBorder="1" applyAlignment="1">
      <alignment horizontal="right" vertical="center"/>
    </xf>
    <xf numFmtId="178" fontId="4" fillId="3" borderId="0" xfId="1" applyNumberFormat="1" applyFont="1" applyFill="1" applyBorder="1" applyAlignment="1">
      <alignment horizontal="right" vertical="center"/>
    </xf>
    <xf numFmtId="178" fontId="4" fillId="3" borderId="8" xfId="1" applyNumberFormat="1" applyFont="1" applyFill="1" applyBorder="1" applyAlignment="1">
      <alignment horizontal="right" vertical="center"/>
    </xf>
    <xf numFmtId="178" fontId="4" fillId="3" borderId="45" xfId="1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77" fontId="2" fillId="0" borderId="2" xfId="1" applyNumberFormat="1" applyFont="1" applyBorder="1" applyAlignment="1">
      <alignment horizontal="center" vertical="center"/>
    </xf>
    <xf numFmtId="177" fontId="2" fillId="0" borderId="37" xfId="1" applyNumberFormat="1" applyFont="1" applyBorder="1" applyAlignment="1">
      <alignment horizontal="center" vertical="center"/>
    </xf>
    <xf numFmtId="177" fontId="2" fillId="0" borderId="68" xfId="1" applyNumberFormat="1" applyFont="1" applyBorder="1" applyAlignment="1">
      <alignment horizontal="center" vertical="center"/>
    </xf>
    <xf numFmtId="177" fontId="2" fillId="0" borderId="27" xfId="1" applyNumberFormat="1" applyFont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7" fontId="2" fillId="0" borderId="7" xfId="1" applyNumberFormat="1" applyFont="1" applyBorder="1" applyAlignment="1">
      <alignment horizontal="center" vertical="center"/>
    </xf>
    <xf numFmtId="177" fontId="2" fillId="0" borderId="20" xfId="1" applyNumberFormat="1" applyFont="1" applyBorder="1" applyAlignment="1">
      <alignment horizontal="center" vertical="center"/>
    </xf>
    <xf numFmtId="177" fontId="2" fillId="0" borderId="38" xfId="1" applyNumberFormat="1" applyFont="1" applyBorder="1" applyAlignment="1">
      <alignment horizontal="center" vertical="center"/>
    </xf>
    <xf numFmtId="178" fontId="4" fillId="0" borderId="32" xfId="1" applyNumberFormat="1" applyFont="1" applyBorder="1" applyAlignment="1">
      <alignment horizontal="right" vertical="center"/>
    </xf>
    <xf numFmtId="178" fontId="4" fillId="0" borderId="23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4" fillId="0" borderId="27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38" fontId="4" fillId="0" borderId="75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6" xfId="1" applyFont="1" applyBorder="1" applyAlignment="1">
      <alignment horizontal="right" vertical="center"/>
    </xf>
    <xf numFmtId="38" fontId="4" fillId="0" borderId="77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78" xfId="1" applyFont="1" applyBorder="1" applyAlignment="1">
      <alignment horizontal="right" vertical="center"/>
    </xf>
    <xf numFmtId="38" fontId="4" fillId="0" borderId="33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4" fillId="0" borderId="79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80" xfId="1" applyFont="1" applyBorder="1" applyAlignment="1">
      <alignment horizontal="right" vertical="center"/>
    </xf>
    <xf numFmtId="38" fontId="4" fillId="0" borderId="81" xfId="1" applyFont="1" applyBorder="1" applyAlignment="1">
      <alignment horizontal="right" vertical="center"/>
    </xf>
    <xf numFmtId="38" fontId="4" fillId="0" borderId="82" xfId="1" applyFont="1" applyBorder="1" applyAlignment="1">
      <alignment horizontal="right" vertical="center"/>
    </xf>
    <xf numFmtId="38" fontId="4" fillId="0" borderId="83" xfId="1" applyFont="1" applyBorder="1" applyAlignment="1">
      <alignment horizontal="right" vertical="center"/>
    </xf>
    <xf numFmtId="38" fontId="4" fillId="0" borderId="34" xfId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2" fillId="0" borderId="3" xfId="1" applyNumberFormat="1" applyFont="1" applyBorder="1" applyAlignment="1">
      <alignment horizontal="center" vertical="center"/>
    </xf>
    <xf numFmtId="177" fontId="2" fillId="0" borderId="24" xfId="1" applyNumberFormat="1" applyFont="1" applyBorder="1" applyAlignment="1">
      <alignment horizontal="center" vertical="center"/>
    </xf>
    <xf numFmtId="177" fontId="2" fillId="0" borderId="39" xfId="1" applyNumberFormat="1" applyFont="1" applyBorder="1" applyAlignment="1">
      <alignment horizontal="center" vertical="center"/>
    </xf>
    <xf numFmtId="177" fontId="2" fillId="0" borderId="40" xfId="1" applyNumberFormat="1" applyFont="1" applyBorder="1" applyAlignment="1">
      <alignment horizontal="center" vertical="center"/>
    </xf>
    <xf numFmtId="177" fontId="2" fillId="0" borderId="14" xfId="1" applyNumberFormat="1" applyFont="1" applyBorder="1" applyAlignment="1">
      <alignment horizontal="center" vertical="center"/>
    </xf>
    <xf numFmtId="177" fontId="2" fillId="0" borderId="104" xfId="1" applyNumberFormat="1" applyFont="1" applyBorder="1" applyAlignment="1">
      <alignment horizontal="center" vertical="center"/>
    </xf>
    <xf numFmtId="177" fontId="2" fillId="0" borderId="69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2" fillId="0" borderId="41" xfId="1" applyNumberFormat="1" applyFont="1" applyBorder="1" applyAlignment="1">
      <alignment horizontal="center" vertical="center"/>
    </xf>
    <xf numFmtId="177" fontId="2" fillId="0" borderId="36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9" fontId="2" fillId="0" borderId="68" xfId="1" applyNumberFormat="1" applyFont="1" applyBorder="1" applyAlignment="1">
      <alignment horizontal="center" vertical="center"/>
    </xf>
    <xf numFmtId="179" fontId="2" fillId="0" borderId="27" xfId="1" applyNumberFormat="1" applyFont="1" applyBorder="1" applyAlignment="1">
      <alignment horizontal="center" vertical="center"/>
    </xf>
    <xf numFmtId="179" fontId="2" fillId="0" borderId="1" xfId="1" applyNumberFormat="1" applyFont="1" applyBorder="1" applyAlignment="1">
      <alignment horizontal="center" vertical="center"/>
    </xf>
    <xf numFmtId="179" fontId="2" fillId="0" borderId="7" xfId="1" applyNumberFormat="1" applyFont="1" applyBorder="1" applyAlignment="1">
      <alignment horizontal="center" vertical="center"/>
    </xf>
    <xf numFmtId="179" fontId="2" fillId="0" borderId="69" xfId="1" applyNumberFormat="1" applyFont="1" applyBorder="1" applyAlignment="1">
      <alignment horizontal="center" vertical="center"/>
    </xf>
    <xf numFmtId="179" fontId="2" fillId="0" borderId="39" xfId="1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178" fontId="4" fillId="0" borderId="24" xfId="1" applyNumberFormat="1" applyFont="1" applyBorder="1" applyAlignment="1">
      <alignment vertical="center"/>
    </xf>
    <xf numFmtId="178" fontId="4" fillId="0" borderId="25" xfId="1" applyNumberFormat="1" applyFont="1" applyBorder="1" applyAlignment="1">
      <alignment vertical="center"/>
    </xf>
    <xf numFmtId="178" fontId="4" fillId="0" borderId="26" xfId="1" applyNumberFormat="1" applyFont="1" applyBorder="1" applyAlignment="1">
      <alignment vertical="center"/>
    </xf>
    <xf numFmtId="178" fontId="4" fillId="0" borderId="27" xfId="1" applyNumberFormat="1" applyFont="1" applyBorder="1" applyAlignment="1">
      <alignment vertical="center"/>
    </xf>
    <xf numFmtId="178" fontId="4" fillId="0" borderId="6" xfId="1" applyNumberFormat="1" applyFont="1" applyBorder="1" applyAlignment="1">
      <alignment vertical="center"/>
    </xf>
    <xf numFmtId="178" fontId="4" fillId="0" borderId="9" xfId="1" applyNumberFormat="1" applyFont="1" applyBorder="1" applyAlignment="1">
      <alignment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59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60" xfId="0" applyNumberFormat="1" applyFont="1" applyBorder="1" applyAlignment="1">
      <alignment horizontal="center" vertical="center"/>
    </xf>
    <xf numFmtId="178" fontId="4" fillId="0" borderId="48" xfId="1" applyNumberFormat="1" applyFont="1" applyBorder="1" applyAlignment="1">
      <alignment vertical="center"/>
    </xf>
    <xf numFmtId="178" fontId="4" fillId="0" borderId="51" xfId="1" applyNumberFormat="1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shrinkToFit="1"/>
    </xf>
    <xf numFmtId="178" fontId="4" fillId="0" borderId="24" xfId="1" applyNumberFormat="1" applyFont="1" applyBorder="1" applyAlignment="1">
      <alignment vertical="center" shrinkToFit="1"/>
    </xf>
    <xf numFmtId="178" fontId="4" fillId="0" borderId="25" xfId="1" applyNumberFormat="1" applyFont="1" applyBorder="1" applyAlignment="1">
      <alignment vertical="center" shrinkToFit="1"/>
    </xf>
    <xf numFmtId="178" fontId="4" fillId="0" borderId="26" xfId="1" applyNumberFormat="1" applyFont="1" applyBorder="1" applyAlignment="1">
      <alignment vertical="center" shrinkToFit="1"/>
    </xf>
    <xf numFmtId="178" fontId="4" fillId="0" borderId="27" xfId="1" applyNumberFormat="1" applyFont="1" applyBorder="1" applyAlignment="1">
      <alignment vertical="center" shrinkToFit="1"/>
    </xf>
    <xf numFmtId="178" fontId="4" fillId="0" borderId="6" xfId="1" applyNumberFormat="1" applyFont="1" applyBorder="1" applyAlignment="1">
      <alignment vertical="center" shrinkToFit="1"/>
    </xf>
    <xf numFmtId="178" fontId="4" fillId="0" borderId="9" xfId="1" applyNumberFormat="1" applyFont="1" applyBorder="1" applyAlignment="1">
      <alignment vertical="center" shrinkToFit="1"/>
    </xf>
    <xf numFmtId="178" fontId="4" fillId="0" borderId="30" xfId="1" applyNumberFormat="1" applyFont="1" applyBorder="1" applyAlignment="1">
      <alignment horizontal="right" vertical="center" shrinkToFit="1"/>
    </xf>
    <xf numFmtId="178" fontId="4" fillId="0" borderId="31" xfId="1" applyNumberFormat="1" applyFont="1" applyBorder="1" applyAlignment="1">
      <alignment horizontal="right" vertical="center" shrinkToFit="1"/>
    </xf>
    <xf numFmtId="178" fontId="4" fillId="0" borderId="32" xfId="1" applyNumberFormat="1" applyFont="1" applyBorder="1" applyAlignment="1">
      <alignment horizontal="right" vertical="center" shrinkToFit="1"/>
    </xf>
    <xf numFmtId="178" fontId="4" fillId="0" borderId="27" xfId="1" applyNumberFormat="1" applyFont="1" applyBorder="1" applyAlignment="1">
      <alignment horizontal="right" vertical="center" shrinkToFit="1"/>
    </xf>
    <xf numFmtId="178" fontId="4" fillId="0" borderId="6" xfId="1" applyNumberFormat="1" applyFont="1" applyBorder="1" applyAlignment="1">
      <alignment horizontal="right" vertical="center" shrinkToFit="1"/>
    </xf>
    <xf numFmtId="178" fontId="4" fillId="0" borderId="9" xfId="1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center" vertical="center" shrinkToFit="1"/>
    </xf>
    <xf numFmtId="176" fontId="4" fillId="0" borderId="31" xfId="0" applyNumberFormat="1" applyFont="1" applyBorder="1" applyAlignment="1">
      <alignment horizontal="center" vertical="center" shrinkToFit="1"/>
    </xf>
    <xf numFmtId="176" fontId="4" fillId="0" borderId="62" xfId="0" applyNumberFormat="1" applyFont="1" applyBorder="1" applyAlignment="1">
      <alignment horizontal="center" vertical="center" shrinkToFit="1"/>
    </xf>
    <xf numFmtId="176" fontId="4" fillId="0" borderId="27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60" xfId="0" applyNumberFormat="1" applyFont="1" applyBorder="1" applyAlignment="1">
      <alignment horizontal="center" vertical="center" shrinkToFit="1"/>
    </xf>
    <xf numFmtId="178" fontId="4" fillId="4" borderId="61" xfId="1" applyNumberFormat="1" applyFont="1" applyFill="1" applyBorder="1" applyAlignment="1">
      <alignment horizontal="right" vertical="center" shrinkToFit="1"/>
    </xf>
    <xf numFmtId="178" fontId="4" fillId="4" borderId="31" xfId="1" applyNumberFormat="1" applyFont="1" applyFill="1" applyBorder="1" applyAlignment="1">
      <alignment horizontal="right" vertical="center" shrinkToFit="1"/>
    </xf>
    <xf numFmtId="178" fontId="4" fillId="4" borderId="32" xfId="1" applyNumberFormat="1" applyFont="1" applyFill="1" applyBorder="1" applyAlignment="1">
      <alignment horizontal="right" vertical="center" shrinkToFit="1"/>
    </xf>
    <xf numFmtId="178" fontId="4" fillId="4" borderId="45" xfId="1" applyNumberFormat="1" applyFont="1" applyFill="1" applyBorder="1" applyAlignment="1">
      <alignment horizontal="right" vertical="center" shrinkToFit="1"/>
    </xf>
    <xf numFmtId="178" fontId="4" fillId="4" borderId="6" xfId="1" applyNumberFormat="1" applyFont="1" applyFill="1" applyBorder="1" applyAlignment="1">
      <alignment horizontal="right" vertical="center" shrinkToFit="1"/>
    </xf>
    <xf numFmtId="178" fontId="4" fillId="4" borderId="9" xfId="1" applyNumberFormat="1" applyFont="1" applyFill="1" applyBorder="1" applyAlignment="1">
      <alignment horizontal="right" vertical="center" shrinkToFit="1"/>
    </xf>
    <xf numFmtId="178" fontId="4" fillId="0" borderId="99" xfId="1" applyNumberFormat="1" applyFont="1" applyBorder="1" applyAlignment="1">
      <alignment horizontal="right" vertical="center" shrinkToFit="1"/>
    </xf>
    <xf numFmtId="178" fontId="4" fillId="0" borderId="100" xfId="1" applyNumberFormat="1" applyFont="1" applyBorder="1" applyAlignment="1">
      <alignment horizontal="right" vertical="center" shrinkToFit="1"/>
    </xf>
    <xf numFmtId="178" fontId="4" fillId="0" borderId="101" xfId="1" applyNumberFormat="1" applyFont="1" applyBorder="1" applyAlignment="1">
      <alignment horizontal="right" vertical="center" shrinkToFit="1"/>
    </xf>
    <xf numFmtId="178" fontId="4" fillId="0" borderId="102" xfId="1" applyNumberFormat="1" applyFont="1" applyBorder="1" applyAlignment="1">
      <alignment horizontal="right" vertical="center" shrinkToFit="1"/>
    </xf>
    <xf numFmtId="178" fontId="4" fillId="0" borderId="103" xfId="1" applyNumberFormat="1" applyFont="1" applyBorder="1" applyAlignment="1">
      <alignment horizontal="right" vertical="center" shrinkToFi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59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60" xfId="0" applyFont="1" applyFill="1" applyBorder="1" applyAlignment="1">
      <alignment horizontal="center" vertical="center" shrinkToFit="1"/>
    </xf>
    <xf numFmtId="0" fontId="7" fillId="2" borderId="85" xfId="0" applyFont="1" applyFill="1" applyBorder="1" applyAlignment="1">
      <alignment horizontal="center" vertical="center" wrapText="1"/>
    </xf>
    <xf numFmtId="0" fontId="7" fillId="2" borderId="86" xfId="0" applyFont="1" applyFill="1" applyBorder="1" applyAlignment="1">
      <alignment horizontal="center" vertical="center" wrapText="1"/>
    </xf>
    <xf numFmtId="0" fontId="7" fillId="2" borderId="8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8" xfId="0" applyFont="1" applyFill="1" applyBorder="1" applyAlignment="1">
      <alignment horizontal="center" vertical="center" wrapText="1"/>
    </xf>
    <xf numFmtId="0" fontId="7" fillId="2" borderId="8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0" xfId="0" applyFont="1" applyFill="1" applyBorder="1" applyAlignment="1">
      <alignment horizontal="center" vertical="center" wrapText="1"/>
    </xf>
    <xf numFmtId="178" fontId="4" fillId="0" borderId="47" xfId="1" applyNumberFormat="1" applyFont="1" applyBorder="1" applyAlignment="1">
      <alignment vertical="center"/>
    </xf>
    <xf numFmtId="178" fontId="4" fillId="0" borderId="49" xfId="1" applyNumberFormat="1" applyFont="1" applyBorder="1" applyAlignment="1">
      <alignment vertical="center"/>
    </xf>
    <xf numFmtId="178" fontId="4" fillId="0" borderId="50" xfId="1" applyNumberFormat="1" applyFont="1" applyBorder="1" applyAlignment="1">
      <alignment vertical="center"/>
    </xf>
    <xf numFmtId="178" fontId="4" fillId="0" borderId="52" xfId="1" applyNumberFormat="1" applyFont="1" applyBorder="1" applyAlignment="1">
      <alignment vertical="center"/>
    </xf>
    <xf numFmtId="0" fontId="11" fillId="0" borderId="146" xfId="0" applyFont="1" applyBorder="1" applyAlignment="1">
      <alignment horizontal="left" vertical="center" wrapText="1"/>
    </xf>
    <xf numFmtId="0" fontId="11" fillId="0" borderId="147" xfId="0" applyFont="1" applyBorder="1" applyAlignment="1">
      <alignment horizontal="left" vertical="center"/>
    </xf>
    <xf numFmtId="0" fontId="11" fillId="0" borderId="148" xfId="0" applyFont="1" applyBorder="1" applyAlignment="1">
      <alignment horizontal="left" vertical="center"/>
    </xf>
    <xf numFmtId="0" fontId="11" fillId="0" borderId="14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50" xfId="0" applyFont="1" applyBorder="1" applyAlignment="1">
      <alignment horizontal="left" vertical="center"/>
    </xf>
    <xf numFmtId="0" fontId="11" fillId="0" borderId="151" xfId="0" applyFont="1" applyBorder="1" applyAlignment="1">
      <alignment horizontal="left" vertical="center"/>
    </xf>
    <xf numFmtId="0" fontId="11" fillId="0" borderId="152" xfId="0" applyFont="1" applyBorder="1" applyAlignment="1">
      <alignment horizontal="left" vertical="center"/>
    </xf>
    <xf numFmtId="0" fontId="11" fillId="0" borderId="153" xfId="0" applyFont="1" applyBorder="1" applyAlignment="1">
      <alignment horizontal="left" vertical="center"/>
    </xf>
    <xf numFmtId="0" fontId="4" fillId="3" borderId="24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23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4" borderId="24" xfId="0" applyFont="1" applyFill="1" applyBorder="1" applyAlignment="1">
      <alignment horizontal="center" vertical="center" shrinkToFit="1"/>
    </xf>
    <xf numFmtId="0" fontId="4" fillId="4" borderId="25" xfId="0" applyFont="1" applyFill="1" applyBorder="1" applyAlignment="1">
      <alignment horizontal="center" vertical="center" shrinkToFit="1"/>
    </xf>
    <xf numFmtId="0" fontId="4" fillId="4" borderId="26" xfId="0" applyFont="1" applyFill="1" applyBorder="1" applyAlignment="1">
      <alignment horizontal="center" vertical="center" shrinkToFit="1"/>
    </xf>
    <xf numFmtId="0" fontId="4" fillId="4" borderId="23" xfId="0" applyFont="1" applyFill="1" applyBorder="1" applyAlignment="1">
      <alignment horizontal="center" vertical="center" shrinkToFit="1"/>
    </xf>
    <xf numFmtId="0" fontId="4" fillId="4" borderId="0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4" fillId="4" borderId="27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23" xfId="0" applyFont="1" applyFill="1" applyBorder="1" applyAlignment="1">
      <alignment horizontal="center" vertical="center" wrapText="1" shrinkToFit="1"/>
    </xf>
    <xf numFmtId="0" fontId="4" fillId="4" borderId="0" xfId="0" applyFont="1" applyFill="1" applyBorder="1" applyAlignment="1">
      <alignment horizontal="center" vertical="center" wrapText="1" shrinkToFit="1"/>
    </xf>
    <xf numFmtId="0" fontId="4" fillId="4" borderId="8" xfId="0" applyFont="1" applyFill="1" applyBorder="1" applyAlignment="1">
      <alignment horizontal="center" vertical="center" wrapText="1" shrinkToFit="1"/>
    </xf>
    <xf numFmtId="0" fontId="4" fillId="4" borderId="27" xfId="0" applyFont="1" applyFill="1" applyBorder="1" applyAlignment="1">
      <alignment horizontal="center" vertical="center" wrapText="1" shrinkToFit="1"/>
    </xf>
    <xf numFmtId="0" fontId="4" fillId="4" borderId="6" xfId="0" applyFont="1" applyFill="1" applyBorder="1" applyAlignment="1">
      <alignment horizontal="center" vertical="center" wrapText="1" shrinkToFit="1"/>
    </xf>
    <xf numFmtId="0" fontId="4" fillId="4" borderId="9" xfId="0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horizontal="center" vertical="center" shrinkToFit="1"/>
    </xf>
    <xf numFmtId="38" fontId="4" fillId="5" borderId="1" xfId="1" applyFont="1" applyFill="1" applyBorder="1" applyAlignment="1">
      <alignment horizontal="right" vertical="center"/>
    </xf>
    <xf numFmtId="38" fontId="4" fillId="5" borderId="7" xfId="1" applyFont="1" applyFill="1" applyBorder="1" applyAlignment="1">
      <alignment horizontal="right" vertical="center"/>
    </xf>
    <xf numFmtId="38" fontId="4" fillId="5" borderId="133" xfId="1" applyFont="1" applyFill="1" applyBorder="1" applyAlignment="1">
      <alignment horizontal="right" vertical="center"/>
    </xf>
    <xf numFmtId="38" fontId="4" fillId="5" borderId="134" xfId="1" applyFont="1" applyFill="1" applyBorder="1" applyAlignment="1">
      <alignment horizontal="right" vertical="center"/>
    </xf>
    <xf numFmtId="38" fontId="4" fillId="5" borderId="143" xfId="1" applyFont="1" applyFill="1" applyBorder="1" applyAlignment="1">
      <alignment horizontal="right" vertical="center"/>
    </xf>
    <xf numFmtId="38" fontId="4" fillId="5" borderId="144" xfId="1" applyFont="1" applyFill="1" applyBorder="1" applyAlignment="1">
      <alignment horizontal="right" vertical="center"/>
    </xf>
    <xf numFmtId="38" fontId="4" fillId="5" borderId="145" xfId="1" applyFont="1" applyFill="1" applyBorder="1" applyAlignment="1">
      <alignment horizontal="right" vertical="center"/>
    </xf>
    <xf numFmtId="0" fontId="4" fillId="0" borderId="68" xfId="0" applyFont="1" applyBorder="1" applyAlignment="1">
      <alignment horizontal="left" vertical="center" shrinkToFit="1"/>
    </xf>
    <xf numFmtId="38" fontId="4" fillId="0" borderId="68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141" xfId="1" applyFont="1" applyBorder="1" applyAlignment="1">
      <alignment horizontal="right" vertical="center"/>
    </xf>
    <xf numFmtId="38" fontId="4" fillId="0" borderId="142" xfId="1" applyFont="1" applyBorder="1" applyAlignment="1">
      <alignment horizontal="right" vertical="center"/>
    </xf>
    <xf numFmtId="38" fontId="4" fillId="0" borderId="133" xfId="1" applyFont="1" applyBorder="1" applyAlignment="1">
      <alignment horizontal="right" vertical="center"/>
    </xf>
    <xf numFmtId="38" fontId="4" fillId="0" borderId="134" xfId="1" applyFont="1" applyBorder="1" applyAlignment="1">
      <alignment horizontal="right" vertical="center"/>
    </xf>
    <xf numFmtId="0" fontId="4" fillId="0" borderId="115" xfId="0" applyFont="1" applyBorder="1" applyAlignment="1">
      <alignment horizontal="left" vertical="center" shrinkToFit="1"/>
    </xf>
    <xf numFmtId="38" fontId="4" fillId="0" borderId="115" xfId="1" applyFont="1" applyBorder="1" applyAlignment="1">
      <alignment horizontal="right" vertical="center"/>
    </xf>
    <xf numFmtId="38" fontId="4" fillId="0" borderId="117" xfId="1" applyFont="1" applyBorder="1" applyAlignment="1">
      <alignment horizontal="right" vertical="center"/>
    </xf>
    <xf numFmtId="38" fontId="4" fillId="0" borderId="139" xfId="1" applyFont="1" applyBorder="1" applyAlignment="1">
      <alignment horizontal="right" vertical="center"/>
    </xf>
    <xf numFmtId="38" fontId="4" fillId="0" borderId="140" xfId="1" applyFont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 textRotation="255" shrinkToFit="1"/>
    </xf>
    <xf numFmtId="38" fontId="4" fillId="0" borderId="135" xfId="1" applyFont="1" applyBorder="1" applyAlignment="1">
      <alignment horizontal="right" vertical="center"/>
    </xf>
    <xf numFmtId="38" fontId="4" fillId="0" borderId="136" xfId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114" xfId="0" applyFont="1" applyBorder="1" applyAlignment="1">
      <alignment horizontal="left" vertical="center" shrinkToFit="1"/>
    </xf>
    <xf numFmtId="38" fontId="4" fillId="0" borderId="114" xfId="1" applyFont="1" applyBorder="1" applyAlignment="1">
      <alignment horizontal="right" vertical="center"/>
    </xf>
    <xf numFmtId="38" fontId="4" fillId="0" borderId="116" xfId="1" applyFont="1" applyBorder="1" applyAlignment="1">
      <alignment horizontal="right" vertical="center"/>
    </xf>
    <xf numFmtId="38" fontId="4" fillId="0" borderId="137" xfId="1" applyFont="1" applyBorder="1" applyAlignment="1">
      <alignment horizontal="right" vertical="center"/>
    </xf>
    <xf numFmtId="38" fontId="4" fillId="0" borderId="138" xfId="1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126" xfId="0" applyFont="1" applyFill="1" applyBorder="1" applyAlignment="1">
      <alignment horizontal="center" vertical="center" shrinkToFit="1"/>
    </xf>
    <xf numFmtId="0" fontId="4" fillId="3" borderId="127" xfId="0" applyFont="1" applyFill="1" applyBorder="1" applyAlignment="1">
      <alignment horizontal="center" vertical="center" shrinkToFit="1"/>
    </xf>
    <xf numFmtId="0" fontId="4" fillId="3" borderId="128" xfId="0" applyFont="1" applyFill="1" applyBorder="1" applyAlignment="1">
      <alignment horizontal="center" vertical="center" shrinkToFit="1"/>
    </xf>
    <xf numFmtId="0" fontId="4" fillId="3" borderId="129" xfId="0" applyFont="1" applyFill="1" applyBorder="1" applyAlignment="1">
      <alignment horizontal="center" vertical="center" shrinkToFit="1"/>
    </xf>
    <xf numFmtId="0" fontId="4" fillId="3" borderId="130" xfId="0" applyFont="1" applyFill="1" applyBorder="1" applyAlignment="1">
      <alignment horizontal="center" vertical="center" shrinkToFit="1"/>
    </xf>
    <xf numFmtId="179" fontId="4" fillId="3" borderId="68" xfId="0" applyNumberFormat="1" applyFont="1" applyFill="1" applyBorder="1" applyAlignment="1">
      <alignment horizontal="center" vertical="center" shrinkToFit="1"/>
    </xf>
    <xf numFmtId="179" fontId="4" fillId="3" borderId="1" xfId="0" applyNumberFormat="1" applyFont="1" applyFill="1" applyBorder="1" applyAlignment="1">
      <alignment horizontal="center" vertical="center" shrinkToFit="1"/>
    </xf>
    <xf numFmtId="179" fontId="4" fillId="3" borderId="27" xfId="0" applyNumberFormat="1" applyFont="1" applyFill="1" applyBorder="1" applyAlignment="1">
      <alignment horizontal="center" vertical="center" shrinkToFit="1"/>
    </xf>
    <xf numFmtId="179" fontId="4" fillId="3" borderId="7" xfId="0" applyNumberFormat="1" applyFont="1" applyFill="1" applyBorder="1" applyAlignment="1">
      <alignment horizontal="center" vertical="center" shrinkToFit="1"/>
    </xf>
    <xf numFmtId="0" fontId="4" fillId="3" borderId="12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30" xfId="0" applyFont="1" applyFill="1" applyBorder="1" applyAlignment="1">
      <alignment horizontal="center" vertical="center"/>
    </xf>
    <xf numFmtId="0" fontId="4" fillId="3" borderId="13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32" xfId="0" applyFont="1" applyFill="1" applyBorder="1" applyAlignment="1">
      <alignment horizontal="center" vertical="center"/>
    </xf>
    <xf numFmtId="0" fontId="7" fillId="2" borderId="112" xfId="0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/>
    </xf>
    <xf numFmtId="0" fontId="7" fillId="2" borderId="113" xfId="0" applyFont="1" applyFill="1" applyBorder="1" applyAlignment="1">
      <alignment horizontal="center" vertical="center"/>
    </xf>
    <xf numFmtId="178" fontId="4" fillId="0" borderId="47" xfId="1" applyNumberFormat="1" applyFont="1" applyFill="1" applyBorder="1" applyAlignment="1">
      <alignment horizontal="right" vertical="center"/>
    </xf>
    <xf numFmtId="178" fontId="4" fillId="0" borderId="48" xfId="1" applyNumberFormat="1" applyFont="1" applyFill="1" applyBorder="1" applyAlignment="1">
      <alignment horizontal="right" vertical="center"/>
    </xf>
    <xf numFmtId="178" fontId="4" fillId="0" borderId="94" xfId="1" applyNumberFormat="1" applyFont="1" applyFill="1" applyBorder="1" applyAlignment="1">
      <alignment horizontal="right" vertical="center"/>
    </xf>
    <xf numFmtId="178" fontId="4" fillId="0" borderId="50" xfId="1" applyNumberFormat="1" applyFont="1" applyFill="1" applyBorder="1" applyAlignment="1">
      <alignment horizontal="right" vertical="center"/>
    </xf>
    <xf numFmtId="178" fontId="4" fillId="0" borderId="51" xfId="1" applyNumberFormat="1" applyFont="1" applyFill="1" applyBorder="1" applyAlignment="1">
      <alignment horizontal="right" vertical="center"/>
    </xf>
    <xf numFmtId="178" fontId="4" fillId="0" borderId="96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shrinkToFi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38" fontId="4" fillId="0" borderId="122" xfId="1" applyFont="1" applyBorder="1" applyAlignment="1">
      <alignment horizontal="right" vertical="center"/>
    </xf>
    <xf numFmtId="38" fontId="4" fillId="0" borderId="123" xfId="1" applyFont="1" applyBorder="1" applyAlignment="1">
      <alignment horizontal="right" vertical="center"/>
    </xf>
    <xf numFmtId="38" fontId="4" fillId="5" borderId="75" xfId="1" applyFont="1" applyFill="1" applyBorder="1" applyAlignment="1">
      <alignment horizontal="right" vertical="center"/>
    </xf>
    <xf numFmtId="38" fontId="4" fillId="5" borderId="76" xfId="1" applyFont="1" applyFill="1" applyBorder="1" applyAlignment="1">
      <alignment horizontal="right" vertical="center"/>
    </xf>
    <xf numFmtId="38" fontId="4" fillId="5" borderId="81" xfId="1" applyFont="1" applyFill="1" applyBorder="1" applyAlignment="1">
      <alignment horizontal="right" vertical="center"/>
    </xf>
    <xf numFmtId="38" fontId="4" fillId="5" borderId="82" xfId="1" applyFont="1" applyFill="1" applyBorder="1" applyAlignment="1">
      <alignment horizontal="right" vertical="center"/>
    </xf>
    <xf numFmtId="38" fontId="4" fillId="5" borderId="83" xfId="1" applyFont="1" applyFill="1" applyBorder="1" applyAlignment="1">
      <alignment horizontal="right" vertical="center"/>
    </xf>
    <xf numFmtId="38" fontId="4" fillId="0" borderId="120" xfId="1" applyFont="1" applyBorder="1" applyAlignment="1">
      <alignment horizontal="right" vertical="center"/>
    </xf>
    <xf numFmtId="38" fontId="4" fillId="0" borderId="121" xfId="1" applyFont="1" applyBorder="1" applyAlignment="1">
      <alignment horizontal="right" vertical="center"/>
    </xf>
    <xf numFmtId="0" fontId="5" fillId="4" borderId="68" xfId="0" applyFont="1" applyFill="1" applyBorder="1" applyAlignment="1">
      <alignment horizontal="center" vertical="center" shrinkToFit="1"/>
    </xf>
    <xf numFmtId="0" fontId="5" fillId="4" borderId="27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68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 shrinkToFit="1"/>
    </xf>
    <xf numFmtId="0" fontId="4" fillId="3" borderId="33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176" fontId="7" fillId="0" borderId="115" xfId="0" applyNumberFormat="1" applyFont="1" applyBorder="1" applyAlignment="1">
      <alignment horizontal="center" vertical="center"/>
    </xf>
    <xf numFmtId="176" fontId="7" fillId="0" borderId="117" xfId="0" applyNumberFormat="1" applyFont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176" fontId="7" fillId="5" borderId="7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176" fontId="7" fillId="0" borderId="114" xfId="0" applyNumberFormat="1" applyFont="1" applyBorder="1" applyAlignment="1">
      <alignment horizontal="center" vertical="center"/>
    </xf>
    <xf numFmtId="176" fontId="7" fillId="0" borderId="116" xfId="0" applyNumberFormat="1" applyFont="1" applyBorder="1" applyAlignment="1">
      <alignment horizontal="center" vertical="center"/>
    </xf>
    <xf numFmtId="38" fontId="4" fillId="5" borderId="39" xfId="1" applyFont="1" applyFill="1" applyBorder="1" applyAlignment="1">
      <alignment horizontal="right" vertical="center"/>
    </xf>
    <xf numFmtId="38" fontId="4" fillId="0" borderId="39" xfId="1" applyFont="1" applyBorder="1" applyAlignment="1">
      <alignment horizontal="right" vertical="center"/>
    </xf>
    <xf numFmtId="38" fontId="4" fillId="0" borderId="40" xfId="1" applyFont="1" applyBorder="1" applyAlignment="1">
      <alignment horizontal="right" vertical="center"/>
    </xf>
    <xf numFmtId="38" fontId="4" fillId="0" borderId="124" xfId="1" applyFont="1" applyBorder="1" applyAlignment="1">
      <alignment horizontal="right" vertical="center"/>
    </xf>
    <xf numFmtId="38" fontId="4" fillId="0" borderId="125" xfId="1" applyFont="1" applyBorder="1" applyAlignment="1">
      <alignment horizontal="right" vertical="center"/>
    </xf>
    <xf numFmtId="176" fontId="4" fillId="5" borderId="33" xfId="0" applyNumberFormat="1" applyFont="1" applyFill="1" applyBorder="1" applyAlignment="1">
      <alignment horizontal="center" vertical="center"/>
    </xf>
    <xf numFmtId="0" fontId="4" fillId="4" borderId="72" xfId="0" applyFont="1" applyFill="1" applyBorder="1" applyAlignment="1">
      <alignment horizontal="center" vertical="center" wrapText="1"/>
    </xf>
    <xf numFmtId="0" fontId="4" fillId="4" borderId="73" xfId="0" applyFont="1" applyFill="1" applyBorder="1" applyAlignment="1">
      <alignment horizontal="center" vertical="center" wrapText="1"/>
    </xf>
    <xf numFmtId="0" fontId="4" fillId="4" borderId="74" xfId="0" applyFont="1" applyFill="1" applyBorder="1" applyAlignment="1">
      <alignment horizontal="center" vertical="center" wrapText="1"/>
    </xf>
    <xf numFmtId="0" fontId="5" fillId="4" borderId="77" xfId="0" applyFont="1" applyFill="1" applyBorder="1" applyAlignment="1">
      <alignment horizontal="center" vertical="center" wrapText="1"/>
    </xf>
    <xf numFmtId="0" fontId="5" fillId="4" borderId="78" xfId="0" applyFont="1" applyFill="1" applyBorder="1" applyAlignment="1">
      <alignment horizontal="center" vertical="center" wrapText="1"/>
    </xf>
    <xf numFmtId="0" fontId="5" fillId="4" borderId="112" xfId="0" applyFont="1" applyFill="1" applyBorder="1" applyAlignment="1">
      <alignment horizontal="center" vertical="center" wrapText="1"/>
    </xf>
    <xf numFmtId="0" fontId="5" fillId="4" borderId="68" xfId="0" applyFont="1" applyFill="1" applyBorder="1" applyAlignment="1">
      <alignment horizontal="center" vertical="center" wrapText="1"/>
    </xf>
    <xf numFmtId="0" fontId="5" fillId="4" borderId="113" xfId="0" applyFont="1" applyFill="1" applyBorder="1" applyAlignment="1">
      <alignment horizontal="center" vertical="center" wrapText="1"/>
    </xf>
    <xf numFmtId="0" fontId="4" fillId="4" borderId="75" xfId="0" applyFont="1" applyFill="1" applyBorder="1" applyAlignment="1">
      <alignment horizontal="center" vertical="center" wrapText="1"/>
    </xf>
    <xf numFmtId="0" fontId="4" fillId="4" borderId="76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 wrapText="1"/>
    </xf>
    <xf numFmtId="176" fontId="4" fillId="0" borderId="33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18" xfId="0" applyNumberFormat="1" applyFont="1" applyBorder="1" applyAlignment="1">
      <alignment horizontal="center" vertical="center"/>
    </xf>
    <xf numFmtId="176" fontId="4" fillId="0" borderId="114" xfId="0" applyNumberFormat="1" applyFont="1" applyBorder="1" applyAlignment="1">
      <alignment horizontal="center" vertical="center"/>
    </xf>
    <xf numFmtId="176" fontId="4" fillId="0" borderId="116" xfId="0" applyNumberFormat="1" applyFont="1" applyBorder="1" applyAlignment="1">
      <alignment horizontal="center" vertical="center"/>
    </xf>
    <xf numFmtId="176" fontId="4" fillId="0" borderId="119" xfId="0" applyNumberFormat="1" applyFont="1" applyBorder="1" applyAlignment="1">
      <alignment horizontal="center" vertical="center"/>
    </xf>
    <xf numFmtId="176" fontId="4" fillId="0" borderId="115" xfId="0" applyNumberFormat="1" applyFont="1" applyBorder="1" applyAlignment="1">
      <alignment horizontal="center" vertical="center"/>
    </xf>
    <xf numFmtId="176" fontId="4" fillId="0" borderId="117" xfId="0" applyNumberFormat="1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shrinkToFit="1"/>
    </xf>
    <xf numFmtId="0" fontId="4" fillId="2" borderId="25" xfId="0" applyFont="1" applyFill="1" applyBorder="1" applyAlignment="1">
      <alignment horizontal="center" shrinkToFit="1"/>
    </xf>
    <xf numFmtId="0" fontId="4" fillId="2" borderId="26" xfId="0" applyFont="1" applyFill="1" applyBorder="1" applyAlignment="1">
      <alignment horizontal="center" shrinkToFit="1"/>
    </xf>
    <xf numFmtId="0" fontId="4" fillId="2" borderId="23" xfId="0" applyFont="1" applyFill="1" applyBorder="1" applyAlignment="1">
      <alignment horizontal="center" shrinkToFit="1"/>
    </xf>
    <xf numFmtId="0" fontId="4" fillId="2" borderId="0" xfId="0" applyFont="1" applyFill="1" applyBorder="1" applyAlignment="1">
      <alignment horizontal="center" shrinkToFit="1"/>
    </xf>
    <xf numFmtId="0" fontId="4" fillId="2" borderId="8" xfId="0" applyFont="1" applyFill="1" applyBorder="1" applyAlignment="1">
      <alignment horizontal="center" shrinkToFit="1"/>
    </xf>
    <xf numFmtId="179" fontId="4" fillId="2" borderId="23" xfId="0" applyNumberFormat="1" applyFont="1" applyFill="1" applyBorder="1" applyAlignment="1">
      <alignment horizontal="center" vertical="top" shrinkToFit="1"/>
    </xf>
    <xf numFmtId="179" fontId="4" fillId="2" borderId="0" xfId="0" applyNumberFormat="1" applyFont="1" applyFill="1" applyBorder="1" applyAlignment="1">
      <alignment horizontal="center" vertical="top" shrinkToFit="1"/>
    </xf>
    <xf numFmtId="179" fontId="4" fillId="2" borderId="8" xfId="0" applyNumberFormat="1" applyFont="1" applyFill="1" applyBorder="1" applyAlignment="1">
      <alignment horizontal="center" vertical="top" shrinkToFit="1"/>
    </xf>
    <xf numFmtId="179" fontId="4" fillId="2" borderId="27" xfId="0" applyNumberFormat="1" applyFont="1" applyFill="1" applyBorder="1" applyAlignment="1">
      <alignment horizontal="center" vertical="top" shrinkToFit="1"/>
    </xf>
    <xf numFmtId="179" fontId="4" fillId="2" borderId="6" xfId="0" applyNumberFormat="1" applyFont="1" applyFill="1" applyBorder="1" applyAlignment="1">
      <alignment horizontal="center" vertical="top" shrinkToFit="1"/>
    </xf>
    <xf numFmtId="179" fontId="4" fillId="2" borderId="9" xfId="0" applyNumberFormat="1" applyFont="1" applyFill="1" applyBorder="1" applyAlignment="1">
      <alignment horizontal="center" vertical="top" shrinkToFit="1"/>
    </xf>
    <xf numFmtId="176" fontId="7" fillId="0" borderId="68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38" fontId="4" fillId="0" borderId="112" xfId="1" applyFont="1" applyBorder="1" applyAlignment="1">
      <alignment horizontal="right" vertical="center"/>
    </xf>
    <xf numFmtId="38" fontId="4" fillId="0" borderId="113" xfId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68" xfId="0" applyNumberFormat="1" applyFont="1" applyBorder="1" applyAlignment="1">
      <alignment horizontal="center" vertical="center"/>
    </xf>
    <xf numFmtId="38" fontId="4" fillId="0" borderId="69" xfId="1" applyFont="1" applyBorder="1" applyAlignment="1">
      <alignment horizontal="right" vertical="center"/>
    </xf>
    <xf numFmtId="178" fontId="4" fillId="0" borderId="44" xfId="1" applyNumberFormat="1" applyFont="1" applyBorder="1" applyAlignment="1">
      <alignment horizontal="right" vertical="center" shrinkToFit="1"/>
    </xf>
    <xf numFmtId="178" fontId="4" fillId="0" borderId="25" xfId="1" applyNumberFormat="1" applyFont="1" applyBorder="1" applyAlignment="1">
      <alignment horizontal="right" vertical="center" shrinkToFit="1"/>
    </xf>
    <xf numFmtId="178" fontId="4" fillId="0" borderId="26" xfId="1" applyNumberFormat="1" applyFont="1" applyBorder="1" applyAlignment="1">
      <alignment horizontal="right" vertical="center" shrinkToFit="1"/>
    </xf>
    <xf numFmtId="178" fontId="4" fillId="0" borderId="45" xfId="1" applyNumberFormat="1" applyFont="1" applyBorder="1" applyAlignment="1">
      <alignment horizontal="right" vertical="center" shrinkToFit="1"/>
    </xf>
    <xf numFmtId="178" fontId="4" fillId="0" borderId="24" xfId="1" applyNumberFormat="1" applyFont="1" applyBorder="1" applyAlignment="1">
      <alignment horizontal="right" vertical="center" shrinkToFit="1"/>
    </xf>
    <xf numFmtId="178" fontId="4" fillId="0" borderId="91" xfId="1" applyNumberFormat="1" applyFont="1" applyBorder="1" applyAlignment="1">
      <alignment horizontal="right" vertical="center" shrinkToFit="1"/>
    </xf>
    <xf numFmtId="178" fontId="4" fillId="0" borderId="92" xfId="1" applyNumberFormat="1" applyFont="1" applyBorder="1" applyAlignment="1">
      <alignment horizontal="right" vertical="center" shrinkToFit="1"/>
    </xf>
    <xf numFmtId="178" fontId="4" fillId="0" borderId="89" xfId="1" applyNumberFormat="1" applyFont="1" applyBorder="1" applyAlignment="1">
      <alignment horizontal="right" vertical="center" shrinkToFit="1"/>
    </xf>
    <xf numFmtId="178" fontId="4" fillId="0" borderId="90" xfId="1" applyNumberFormat="1" applyFont="1" applyBorder="1" applyAlignment="1">
      <alignment horizontal="right" vertical="center" shrinkToFit="1"/>
    </xf>
    <xf numFmtId="178" fontId="4" fillId="0" borderId="56" xfId="1" applyNumberFormat="1" applyFont="1" applyBorder="1" applyAlignment="1">
      <alignment horizontal="right" vertical="center" shrinkToFit="1"/>
    </xf>
    <xf numFmtId="178" fontId="4" fillId="0" borderId="48" xfId="1" applyNumberFormat="1" applyFont="1" applyBorder="1" applyAlignment="1">
      <alignment horizontal="right" vertical="center" shrinkToFit="1"/>
    </xf>
    <xf numFmtId="178" fontId="4" fillId="0" borderId="49" xfId="1" applyNumberFormat="1" applyFont="1" applyBorder="1" applyAlignment="1">
      <alignment horizontal="right" vertical="center" shrinkToFit="1"/>
    </xf>
    <xf numFmtId="178" fontId="4" fillId="0" borderId="57" xfId="1" applyNumberFormat="1" applyFont="1" applyBorder="1" applyAlignment="1">
      <alignment horizontal="right" vertical="center" shrinkToFit="1"/>
    </xf>
    <xf numFmtId="178" fontId="4" fillId="0" borderId="51" xfId="1" applyNumberFormat="1" applyFont="1" applyBorder="1" applyAlignment="1">
      <alignment horizontal="right" vertical="center" shrinkToFit="1"/>
    </xf>
    <xf numFmtId="178" fontId="4" fillId="0" borderId="52" xfId="1" applyNumberFormat="1" applyFont="1" applyBorder="1" applyAlignment="1">
      <alignment horizontal="right" vertical="center" shrinkToFit="1"/>
    </xf>
    <xf numFmtId="178" fontId="4" fillId="0" borderId="47" xfId="1" applyNumberFormat="1" applyFont="1" applyBorder="1" applyAlignment="1">
      <alignment horizontal="right" vertical="center" shrinkToFit="1"/>
    </xf>
    <xf numFmtId="178" fontId="4" fillId="0" borderId="50" xfId="1" applyNumberFormat="1" applyFont="1" applyBorder="1" applyAlignment="1">
      <alignment horizontal="right" vertical="center" shrinkToFit="1"/>
    </xf>
    <xf numFmtId="178" fontId="4" fillId="0" borderId="47" xfId="1" applyNumberFormat="1" applyFont="1" applyFill="1" applyBorder="1" applyAlignment="1">
      <alignment horizontal="right" vertical="center" shrinkToFit="1"/>
    </xf>
    <xf numFmtId="178" fontId="4" fillId="0" borderId="48" xfId="1" applyNumberFormat="1" applyFont="1" applyFill="1" applyBorder="1" applyAlignment="1">
      <alignment horizontal="right" vertical="center" shrinkToFit="1"/>
    </xf>
    <xf numFmtId="178" fontId="4" fillId="0" borderId="94" xfId="1" applyNumberFormat="1" applyFont="1" applyFill="1" applyBorder="1" applyAlignment="1">
      <alignment horizontal="right" vertical="center" shrinkToFit="1"/>
    </xf>
    <xf numFmtId="178" fontId="4" fillId="0" borderId="50" xfId="1" applyNumberFormat="1" applyFont="1" applyFill="1" applyBorder="1" applyAlignment="1">
      <alignment horizontal="right" vertical="center" shrinkToFit="1"/>
    </xf>
    <xf numFmtId="178" fontId="4" fillId="0" borderId="51" xfId="1" applyNumberFormat="1" applyFont="1" applyFill="1" applyBorder="1" applyAlignment="1">
      <alignment horizontal="right" vertical="center" shrinkToFit="1"/>
    </xf>
    <xf numFmtId="178" fontId="4" fillId="0" borderId="96" xfId="1" applyNumberFormat="1" applyFont="1" applyFill="1" applyBorder="1" applyAlignment="1">
      <alignment horizontal="right" vertical="center" shrinkToFit="1"/>
    </xf>
    <xf numFmtId="178" fontId="4" fillId="0" borderId="93" xfId="1" applyNumberFormat="1" applyFont="1" applyBorder="1" applyAlignment="1">
      <alignment horizontal="right" vertical="center" shrinkToFit="1"/>
    </xf>
    <xf numFmtId="178" fontId="4" fillId="0" borderId="94" xfId="1" applyNumberFormat="1" applyFont="1" applyBorder="1" applyAlignment="1">
      <alignment horizontal="right" vertical="center" shrinkToFit="1"/>
    </xf>
    <xf numFmtId="178" fontId="4" fillId="0" borderId="95" xfId="1" applyNumberFormat="1" applyFont="1" applyBorder="1" applyAlignment="1">
      <alignment horizontal="right" vertical="center" shrinkToFit="1"/>
    </xf>
    <xf numFmtId="178" fontId="4" fillId="0" borderId="96" xfId="1" applyNumberFormat="1" applyFont="1" applyBorder="1" applyAlignment="1">
      <alignment horizontal="right" vertical="center" shrinkToFit="1"/>
    </xf>
    <xf numFmtId="178" fontId="4" fillId="0" borderId="48" xfId="1" applyNumberFormat="1" applyFont="1" applyBorder="1" applyAlignment="1">
      <alignment vertical="center" shrinkToFit="1"/>
    </xf>
    <xf numFmtId="178" fontId="4" fillId="0" borderId="51" xfId="1" applyNumberFormat="1" applyFont="1" applyBorder="1" applyAlignment="1">
      <alignment vertical="center" shrinkToFit="1"/>
    </xf>
    <xf numFmtId="178" fontId="4" fillId="0" borderId="47" xfId="1" applyNumberFormat="1" applyFont="1" applyBorder="1" applyAlignment="1">
      <alignment vertical="center" shrinkToFit="1"/>
    </xf>
    <xf numFmtId="178" fontId="4" fillId="0" borderId="49" xfId="1" applyNumberFormat="1" applyFont="1" applyBorder="1" applyAlignment="1">
      <alignment vertical="center" shrinkToFit="1"/>
    </xf>
    <xf numFmtId="178" fontId="4" fillId="0" borderId="50" xfId="1" applyNumberFormat="1" applyFont="1" applyBorder="1" applyAlignment="1">
      <alignment vertical="center" shrinkToFit="1"/>
    </xf>
    <xf numFmtId="178" fontId="4" fillId="0" borderId="52" xfId="1" applyNumberFormat="1" applyFont="1" applyBorder="1" applyAlignment="1">
      <alignment vertical="center" shrinkToFit="1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8" fontId="4" fillId="0" borderId="66" xfId="1" applyNumberFormat="1" applyFont="1" applyBorder="1" applyAlignment="1">
      <alignment horizontal="right" vertical="center" shrinkToFit="1"/>
    </xf>
    <xf numFmtId="178" fontId="4" fillId="0" borderId="54" xfId="1" applyNumberFormat="1" applyFont="1" applyBorder="1" applyAlignment="1">
      <alignment horizontal="right" vertical="center" shrinkToFit="1"/>
    </xf>
    <xf numFmtId="178" fontId="4" fillId="0" borderId="55" xfId="1" applyNumberFormat="1" applyFont="1" applyBorder="1" applyAlignment="1">
      <alignment horizontal="right" vertical="center" shrinkToFit="1"/>
    </xf>
    <xf numFmtId="178" fontId="4" fillId="0" borderId="53" xfId="1" applyNumberFormat="1" applyFont="1" applyBorder="1" applyAlignment="1">
      <alignment horizontal="right" vertical="center" shrinkToFit="1"/>
    </xf>
    <xf numFmtId="178" fontId="4" fillId="0" borderId="97" xfId="1" applyNumberFormat="1" applyFont="1" applyBorder="1" applyAlignment="1">
      <alignment horizontal="right" vertical="center" shrinkToFit="1"/>
    </xf>
    <xf numFmtId="178" fontId="4" fillId="0" borderId="98" xfId="1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0066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8"/>
  <sheetViews>
    <sheetView topLeftCell="A46" zoomScaleNormal="100" workbookViewId="0">
      <selection activeCell="A11" sqref="A11"/>
    </sheetView>
  </sheetViews>
  <sheetFormatPr defaultColWidth="1.875" defaultRowHeight="7.5" customHeight="1" x14ac:dyDescent="0.15"/>
  <cols>
    <col min="1" max="1" width="1.875" style="1" customWidth="1"/>
    <col min="2" max="16384" width="1.875" style="1"/>
  </cols>
  <sheetData>
    <row r="1" spans="1:53" ht="7.5" customHeight="1" x14ac:dyDescent="0.15">
      <c r="A1" s="264" t="s">
        <v>48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N1" s="206" t="s">
        <v>3</v>
      </c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</row>
    <row r="2" spans="1:53" ht="7.5" customHeight="1" x14ac:dyDescent="0.15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</row>
    <row r="3" spans="1:53" ht="7.5" customHeight="1" x14ac:dyDescent="0.15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</row>
    <row r="4" spans="1:53" ht="7.5" customHeight="1" x14ac:dyDescent="0.15"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</row>
    <row r="8" spans="1:53" ht="7.5" customHeight="1" x14ac:dyDescent="0.15">
      <c r="A8" s="27" t="s">
        <v>52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</row>
    <row r="9" spans="1:53" ht="7.5" customHeight="1" x14ac:dyDescent="0.1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</row>
    <row r="10" spans="1:53" ht="7.5" customHeight="1" x14ac:dyDescent="0.1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</row>
    <row r="12" spans="1:53" ht="7.5" customHeight="1" x14ac:dyDescent="0.15">
      <c r="A12" s="163" t="s">
        <v>51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</row>
    <row r="13" spans="1:53" ht="7.5" customHeight="1" x14ac:dyDescent="0.15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</row>
    <row r="14" spans="1:53" ht="7.5" customHeight="1" thickBot="1" x14ac:dyDescent="0.2"/>
    <row r="15" spans="1:53" ht="7.5" customHeight="1" x14ac:dyDescent="0.15">
      <c r="A15" s="249"/>
      <c r="B15" s="244"/>
      <c r="C15" s="244"/>
      <c r="D15" s="244"/>
      <c r="E15" s="244"/>
      <c r="F15" s="244"/>
      <c r="G15" s="244"/>
      <c r="H15" s="244" t="s">
        <v>9</v>
      </c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6" t="s">
        <v>6</v>
      </c>
      <c r="W15" s="246"/>
      <c r="X15" s="246"/>
      <c r="Y15" s="246"/>
      <c r="Z15" s="246"/>
      <c r="AA15" s="246"/>
      <c r="AB15" s="247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7.5" customHeight="1" x14ac:dyDescent="0.15">
      <c r="A16" s="250"/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179"/>
      <c r="W16" s="179"/>
      <c r="X16" s="179"/>
      <c r="Y16" s="179"/>
      <c r="Z16" s="179"/>
      <c r="AA16" s="179"/>
      <c r="AB16" s="248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28" ht="7.5" customHeight="1" x14ac:dyDescent="0.15">
      <c r="A17" s="250"/>
      <c r="B17" s="245"/>
      <c r="C17" s="245"/>
      <c r="D17" s="245"/>
      <c r="E17" s="245"/>
      <c r="F17" s="245"/>
      <c r="G17" s="245"/>
      <c r="H17" s="179" t="s">
        <v>10</v>
      </c>
      <c r="I17" s="179"/>
      <c r="J17" s="179"/>
      <c r="K17" s="179"/>
      <c r="L17" s="179"/>
      <c r="M17" s="179"/>
      <c r="N17" s="180"/>
      <c r="O17" s="187" t="s">
        <v>11</v>
      </c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248"/>
    </row>
    <row r="18" spans="1:28" ht="7.5" customHeight="1" x14ac:dyDescent="0.15">
      <c r="A18" s="250"/>
      <c r="B18" s="245"/>
      <c r="C18" s="245"/>
      <c r="D18" s="245"/>
      <c r="E18" s="245"/>
      <c r="F18" s="245"/>
      <c r="G18" s="245"/>
      <c r="H18" s="179"/>
      <c r="I18" s="179"/>
      <c r="J18" s="179"/>
      <c r="K18" s="179"/>
      <c r="L18" s="179"/>
      <c r="M18" s="179"/>
      <c r="N18" s="180"/>
      <c r="O18" s="187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248"/>
    </row>
    <row r="19" spans="1:28" ht="7.5" customHeight="1" x14ac:dyDescent="0.15">
      <c r="A19" s="250"/>
      <c r="B19" s="245"/>
      <c r="C19" s="245"/>
      <c r="D19" s="245"/>
      <c r="E19" s="245"/>
      <c r="F19" s="245"/>
      <c r="G19" s="245"/>
      <c r="H19" s="179"/>
      <c r="I19" s="179"/>
      <c r="J19" s="179"/>
      <c r="K19" s="179"/>
      <c r="L19" s="179"/>
      <c r="M19" s="179"/>
      <c r="N19" s="180"/>
      <c r="O19" s="187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248"/>
    </row>
    <row r="20" spans="1:28" ht="7.5" customHeight="1" x14ac:dyDescent="0.15">
      <c r="A20" s="217" t="s">
        <v>5</v>
      </c>
      <c r="B20" s="218"/>
      <c r="C20" s="218"/>
      <c r="D20" s="218"/>
      <c r="E20" s="218"/>
      <c r="F20" s="218"/>
      <c r="G20" s="218"/>
      <c r="H20" s="147">
        <v>3000</v>
      </c>
      <c r="I20" s="147"/>
      <c r="J20" s="147"/>
      <c r="K20" s="147"/>
      <c r="L20" s="147"/>
      <c r="M20" s="147"/>
      <c r="N20" s="148"/>
      <c r="O20" s="192">
        <v>2400</v>
      </c>
      <c r="P20" s="147"/>
      <c r="Q20" s="147"/>
      <c r="R20" s="147"/>
      <c r="S20" s="147"/>
      <c r="T20" s="147"/>
      <c r="U20" s="147"/>
      <c r="V20" s="147">
        <v>1600</v>
      </c>
      <c r="W20" s="147"/>
      <c r="X20" s="147"/>
      <c r="Y20" s="147"/>
      <c r="Z20" s="147"/>
      <c r="AA20" s="147"/>
      <c r="AB20" s="194"/>
    </row>
    <row r="21" spans="1:28" ht="7.5" customHeight="1" x14ac:dyDescent="0.15">
      <c r="A21" s="217"/>
      <c r="B21" s="218"/>
      <c r="C21" s="218"/>
      <c r="D21" s="218"/>
      <c r="E21" s="218"/>
      <c r="F21" s="218"/>
      <c r="G21" s="218"/>
      <c r="H21" s="147"/>
      <c r="I21" s="147"/>
      <c r="J21" s="147"/>
      <c r="K21" s="147"/>
      <c r="L21" s="147"/>
      <c r="M21" s="147"/>
      <c r="N21" s="148"/>
      <c r="O21" s="192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94"/>
    </row>
    <row r="22" spans="1:28" ht="7.5" customHeight="1" x14ac:dyDescent="0.15">
      <c r="A22" s="217"/>
      <c r="B22" s="218"/>
      <c r="C22" s="218"/>
      <c r="D22" s="218"/>
      <c r="E22" s="218"/>
      <c r="F22" s="218"/>
      <c r="G22" s="218"/>
      <c r="H22" s="147"/>
      <c r="I22" s="147"/>
      <c r="J22" s="147"/>
      <c r="K22" s="147"/>
      <c r="L22" s="147"/>
      <c r="M22" s="147"/>
      <c r="N22" s="148"/>
      <c r="O22" s="192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94"/>
    </row>
    <row r="23" spans="1:28" ht="7.5" customHeight="1" x14ac:dyDescent="0.15">
      <c r="A23" s="219"/>
      <c r="B23" s="220"/>
      <c r="C23" s="220"/>
      <c r="D23" s="220"/>
      <c r="E23" s="220"/>
      <c r="F23" s="220"/>
      <c r="G23" s="220"/>
      <c r="H23" s="190"/>
      <c r="I23" s="190"/>
      <c r="J23" s="190"/>
      <c r="K23" s="190"/>
      <c r="L23" s="190"/>
      <c r="M23" s="190"/>
      <c r="N23" s="191"/>
      <c r="O23" s="193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5"/>
    </row>
    <row r="24" spans="1:28" ht="7.5" customHeight="1" x14ac:dyDescent="0.15">
      <c r="A24" s="137" t="s">
        <v>50</v>
      </c>
      <c r="B24" s="138"/>
      <c r="C24" s="138"/>
      <c r="D24" s="138"/>
      <c r="E24" s="138"/>
      <c r="F24" s="138"/>
      <c r="G24" s="138"/>
      <c r="H24" s="232">
        <v>0.5555714285714286</v>
      </c>
      <c r="I24" s="232"/>
      <c r="J24" s="232"/>
      <c r="K24" s="232"/>
      <c r="L24" s="232"/>
      <c r="M24" s="232"/>
      <c r="N24" s="233"/>
      <c r="O24" s="236">
        <v>0.44442857142857145</v>
      </c>
      <c r="P24" s="232"/>
      <c r="Q24" s="232"/>
      <c r="R24" s="232"/>
      <c r="S24" s="232"/>
      <c r="T24" s="232"/>
      <c r="U24" s="232"/>
      <c r="V24" s="238"/>
      <c r="W24" s="239"/>
      <c r="X24" s="239"/>
      <c r="Y24" s="239"/>
      <c r="Z24" s="239"/>
      <c r="AA24" s="239"/>
      <c r="AB24" s="240"/>
    </row>
    <row r="25" spans="1:28" ht="7.5" customHeight="1" x14ac:dyDescent="0.15">
      <c r="A25" s="139"/>
      <c r="B25" s="140"/>
      <c r="C25" s="140"/>
      <c r="D25" s="140"/>
      <c r="E25" s="140"/>
      <c r="F25" s="140"/>
      <c r="G25" s="140"/>
      <c r="H25" s="234"/>
      <c r="I25" s="234"/>
      <c r="J25" s="234"/>
      <c r="K25" s="234"/>
      <c r="L25" s="234"/>
      <c r="M25" s="234"/>
      <c r="N25" s="235"/>
      <c r="O25" s="237"/>
      <c r="P25" s="234"/>
      <c r="Q25" s="234"/>
      <c r="R25" s="234"/>
      <c r="S25" s="234"/>
      <c r="T25" s="234"/>
      <c r="U25" s="234"/>
      <c r="V25" s="241"/>
      <c r="W25" s="242"/>
      <c r="X25" s="242"/>
      <c r="Y25" s="242"/>
      <c r="Z25" s="242"/>
      <c r="AA25" s="242"/>
      <c r="AB25" s="243"/>
    </row>
    <row r="26" spans="1:28" ht="7.5" customHeight="1" x14ac:dyDescent="0.15">
      <c r="A26" s="137" t="s">
        <v>7</v>
      </c>
      <c r="B26" s="138"/>
      <c r="C26" s="138"/>
      <c r="D26" s="138"/>
      <c r="E26" s="138"/>
      <c r="F26" s="138"/>
      <c r="G26" s="138"/>
      <c r="H26" s="145">
        <v>889</v>
      </c>
      <c r="I26" s="145"/>
      <c r="J26" s="145"/>
      <c r="K26" s="145"/>
      <c r="L26" s="145"/>
      <c r="M26" s="145"/>
      <c r="N26" s="146"/>
      <c r="O26" s="196">
        <v>711</v>
      </c>
      <c r="P26" s="145"/>
      <c r="Q26" s="145"/>
      <c r="R26" s="145"/>
      <c r="S26" s="145"/>
      <c r="T26" s="145"/>
      <c r="U26" s="145"/>
      <c r="V26" s="197"/>
      <c r="W26" s="198"/>
      <c r="X26" s="198"/>
      <c r="Y26" s="198"/>
      <c r="Z26" s="198"/>
      <c r="AA26" s="198"/>
      <c r="AB26" s="199"/>
    </row>
    <row r="27" spans="1:28" ht="7.5" customHeight="1" x14ac:dyDescent="0.15">
      <c r="A27" s="139"/>
      <c r="B27" s="140"/>
      <c r="C27" s="140"/>
      <c r="D27" s="140"/>
      <c r="E27" s="140"/>
      <c r="F27" s="140"/>
      <c r="G27" s="140"/>
      <c r="H27" s="147"/>
      <c r="I27" s="147"/>
      <c r="J27" s="147"/>
      <c r="K27" s="147"/>
      <c r="L27" s="147"/>
      <c r="M27" s="147"/>
      <c r="N27" s="148"/>
      <c r="O27" s="192"/>
      <c r="P27" s="147"/>
      <c r="Q27" s="147"/>
      <c r="R27" s="147"/>
      <c r="S27" s="147"/>
      <c r="T27" s="147"/>
      <c r="U27" s="147"/>
      <c r="V27" s="200"/>
      <c r="W27" s="201"/>
      <c r="X27" s="201"/>
      <c r="Y27" s="201"/>
      <c r="Z27" s="201"/>
      <c r="AA27" s="201"/>
      <c r="AB27" s="202"/>
    </row>
    <row r="28" spans="1:28" ht="7.5" customHeight="1" x14ac:dyDescent="0.15">
      <c r="A28" s="139"/>
      <c r="B28" s="140"/>
      <c r="C28" s="140"/>
      <c r="D28" s="140"/>
      <c r="E28" s="140"/>
      <c r="F28" s="140"/>
      <c r="G28" s="140"/>
      <c r="H28" s="147"/>
      <c r="I28" s="147"/>
      <c r="J28" s="147"/>
      <c r="K28" s="147"/>
      <c r="L28" s="147"/>
      <c r="M28" s="147"/>
      <c r="N28" s="148"/>
      <c r="O28" s="192"/>
      <c r="P28" s="147"/>
      <c r="Q28" s="147"/>
      <c r="R28" s="147"/>
      <c r="S28" s="147"/>
      <c r="T28" s="147"/>
      <c r="U28" s="147"/>
      <c r="V28" s="200"/>
      <c r="W28" s="201"/>
      <c r="X28" s="201"/>
      <c r="Y28" s="201"/>
      <c r="Z28" s="201"/>
      <c r="AA28" s="201"/>
      <c r="AB28" s="202"/>
    </row>
    <row r="29" spans="1:28" ht="7.5" customHeight="1" thickBot="1" x14ac:dyDescent="0.2">
      <c r="A29" s="188"/>
      <c r="B29" s="189"/>
      <c r="C29" s="189"/>
      <c r="D29" s="189"/>
      <c r="E29" s="189"/>
      <c r="F29" s="189"/>
      <c r="G29" s="189"/>
      <c r="H29" s="190"/>
      <c r="I29" s="190"/>
      <c r="J29" s="190"/>
      <c r="K29" s="190"/>
      <c r="L29" s="190"/>
      <c r="M29" s="190"/>
      <c r="N29" s="191"/>
      <c r="O29" s="193"/>
      <c r="P29" s="190"/>
      <c r="Q29" s="190"/>
      <c r="R29" s="190"/>
      <c r="S29" s="190"/>
      <c r="T29" s="190"/>
      <c r="U29" s="190"/>
      <c r="V29" s="203"/>
      <c r="W29" s="204"/>
      <c r="X29" s="204"/>
      <c r="Y29" s="204"/>
      <c r="Z29" s="204"/>
      <c r="AA29" s="204"/>
      <c r="AB29" s="205"/>
    </row>
    <row r="30" spans="1:28" ht="7.5" customHeight="1" thickTop="1" x14ac:dyDescent="0.15">
      <c r="A30" s="135" t="s">
        <v>8</v>
      </c>
      <c r="B30" s="136"/>
      <c r="C30" s="136"/>
      <c r="D30" s="136"/>
      <c r="E30" s="136"/>
      <c r="F30" s="136"/>
      <c r="G30" s="136"/>
      <c r="H30" s="143">
        <v>3889</v>
      </c>
      <c r="I30" s="143"/>
      <c r="J30" s="143"/>
      <c r="K30" s="143"/>
      <c r="L30" s="143"/>
      <c r="M30" s="143"/>
      <c r="N30" s="144"/>
      <c r="O30" s="222">
        <v>3111</v>
      </c>
      <c r="P30" s="143"/>
      <c r="Q30" s="143"/>
      <c r="R30" s="143"/>
      <c r="S30" s="143"/>
      <c r="T30" s="143"/>
      <c r="U30" s="143"/>
      <c r="V30" s="224"/>
      <c r="W30" s="224"/>
      <c r="X30" s="224"/>
      <c r="Y30" s="224"/>
      <c r="Z30" s="224"/>
      <c r="AA30" s="224"/>
      <c r="AB30" s="225"/>
    </row>
    <row r="31" spans="1:28" ht="7.5" customHeight="1" x14ac:dyDescent="0.15">
      <c r="A31" s="137"/>
      <c r="B31" s="138"/>
      <c r="C31" s="138"/>
      <c r="D31" s="138"/>
      <c r="E31" s="138"/>
      <c r="F31" s="138"/>
      <c r="G31" s="138"/>
      <c r="H31" s="145"/>
      <c r="I31" s="145"/>
      <c r="J31" s="145"/>
      <c r="K31" s="145"/>
      <c r="L31" s="145"/>
      <c r="M31" s="145"/>
      <c r="N31" s="146"/>
      <c r="O31" s="196"/>
      <c r="P31" s="145"/>
      <c r="Q31" s="145"/>
      <c r="R31" s="145"/>
      <c r="S31" s="145"/>
      <c r="T31" s="145"/>
      <c r="U31" s="145"/>
      <c r="V31" s="226"/>
      <c r="W31" s="226"/>
      <c r="X31" s="226"/>
      <c r="Y31" s="226"/>
      <c r="Z31" s="226"/>
      <c r="AA31" s="226"/>
      <c r="AB31" s="227"/>
    </row>
    <row r="32" spans="1:28" ht="7.5" customHeight="1" x14ac:dyDescent="0.15">
      <c r="A32" s="139"/>
      <c r="B32" s="140"/>
      <c r="C32" s="140"/>
      <c r="D32" s="140"/>
      <c r="E32" s="140"/>
      <c r="F32" s="140"/>
      <c r="G32" s="140"/>
      <c r="H32" s="147"/>
      <c r="I32" s="147"/>
      <c r="J32" s="147"/>
      <c r="K32" s="147"/>
      <c r="L32" s="147"/>
      <c r="M32" s="147"/>
      <c r="N32" s="148"/>
      <c r="O32" s="192"/>
      <c r="P32" s="147"/>
      <c r="Q32" s="147"/>
      <c r="R32" s="147"/>
      <c r="S32" s="147"/>
      <c r="T32" s="147"/>
      <c r="U32" s="147"/>
      <c r="V32" s="228"/>
      <c r="W32" s="228"/>
      <c r="X32" s="228"/>
      <c r="Y32" s="228"/>
      <c r="Z32" s="228"/>
      <c r="AA32" s="228"/>
      <c r="AB32" s="229"/>
    </row>
    <row r="33" spans="1:54" ht="7.5" customHeight="1" thickBot="1" x14ac:dyDescent="0.2">
      <c r="A33" s="141"/>
      <c r="B33" s="142"/>
      <c r="C33" s="142"/>
      <c r="D33" s="142"/>
      <c r="E33" s="142"/>
      <c r="F33" s="142"/>
      <c r="G33" s="142"/>
      <c r="H33" s="149"/>
      <c r="I33" s="149"/>
      <c r="J33" s="149"/>
      <c r="K33" s="149"/>
      <c r="L33" s="149"/>
      <c r="M33" s="149"/>
      <c r="N33" s="150"/>
      <c r="O33" s="223"/>
      <c r="P33" s="149"/>
      <c r="Q33" s="149"/>
      <c r="R33" s="149"/>
      <c r="S33" s="149"/>
      <c r="T33" s="149"/>
      <c r="U33" s="149"/>
      <c r="V33" s="230"/>
      <c r="W33" s="230"/>
      <c r="X33" s="230"/>
      <c r="Y33" s="230"/>
      <c r="Z33" s="230"/>
      <c r="AA33" s="230"/>
      <c r="AB33" s="231"/>
    </row>
    <row r="35" spans="1:54" ht="7.5" customHeight="1" x14ac:dyDescent="0.15">
      <c r="A35" s="28" t="s">
        <v>49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6"/>
    </row>
    <row r="36" spans="1:54" ht="7.5" customHeight="1" x14ac:dyDescent="0.1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6"/>
    </row>
    <row r="37" spans="1:54" ht="7.5" customHeight="1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6"/>
    </row>
    <row r="42" spans="1:54" ht="7.5" customHeight="1" x14ac:dyDescent="0.15">
      <c r="A42" s="163" t="s">
        <v>0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</row>
    <row r="43" spans="1:54" ht="7.5" customHeight="1" x14ac:dyDescent="0.15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</row>
    <row r="44" spans="1:54" ht="7.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58" t="s">
        <v>12</v>
      </c>
      <c r="AD44" s="258"/>
      <c r="AE44" s="258"/>
      <c r="AF44" s="258"/>
      <c r="AG44" s="258"/>
      <c r="AH44" s="258"/>
      <c r="AI44" s="258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</row>
    <row r="45" spans="1:54" ht="7.5" customHeight="1" thickBot="1" x14ac:dyDescent="0.2">
      <c r="AC45" s="259"/>
      <c r="AD45" s="259"/>
      <c r="AE45" s="259"/>
      <c r="AF45" s="259"/>
      <c r="AG45" s="259"/>
      <c r="AH45" s="259"/>
      <c r="AI45" s="259"/>
    </row>
    <row r="46" spans="1:54" ht="7.5" customHeight="1" x14ac:dyDescent="0.15">
      <c r="A46" s="221" t="s">
        <v>1</v>
      </c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12" t="s">
        <v>25</v>
      </c>
      <c r="P46" s="13"/>
      <c r="Q46" s="13"/>
      <c r="R46" s="13"/>
      <c r="S46" s="13"/>
      <c r="T46" s="13"/>
      <c r="U46" s="13"/>
      <c r="V46" s="251" t="s">
        <v>26</v>
      </c>
      <c r="W46" s="252"/>
      <c r="X46" s="252"/>
      <c r="Y46" s="252"/>
      <c r="Z46" s="252"/>
      <c r="AA46" s="252"/>
      <c r="AB46" s="253"/>
      <c r="AC46" s="54" t="s">
        <v>27</v>
      </c>
      <c r="AD46" s="221"/>
      <c r="AE46" s="221"/>
      <c r="AF46" s="221"/>
      <c r="AG46" s="221"/>
      <c r="AH46" s="221"/>
      <c r="AI46" s="221"/>
    </row>
    <row r="47" spans="1:54" ht="7.5" customHeight="1" x14ac:dyDescent="0.15">
      <c r="A47" s="221"/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15"/>
      <c r="P47" s="16"/>
      <c r="Q47" s="16"/>
      <c r="R47" s="16"/>
      <c r="S47" s="16"/>
      <c r="T47" s="16"/>
      <c r="U47" s="16"/>
      <c r="V47" s="254"/>
      <c r="W47" s="255"/>
      <c r="X47" s="255"/>
      <c r="Y47" s="255"/>
      <c r="Z47" s="255"/>
      <c r="AA47" s="255"/>
      <c r="AB47" s="256"/>
      <c r="AC47" s="257"/>
      <c r="AD47" s="221"/>
      <c r="AE47" s="221"/>
      <c r="AF47" s="221"/>
      <c r="AG47" s="221"/>
      <c r="AH47" s="221"/>
      <c r="AI47" s="221"/>
    </row>
    <row r="48" spans="1:54" ht="7.5" customHeight="1" x14ac:dyDescent="0.15">
      <c r="A48" s="221"/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18"/>
      <c r="P48" s="19"/>
      <c r="Q48" s="19"/>
      <c r="R48" s="19"/>
      <c r="S48" s="19"/>
      <c r="T48" s="19"/>
      <c r="U48" s="19"/>
      <c r="V48" s="254"/>
      <c r="W48" s="255"/>
      <c r="X48" s="255"/>
      <c r="Y48" s="255"/>
      <c r="Z48" s="255"/>
      <c r="AA48" s="255"/>
      <c r="AB48" s="256"/>
      <c r="AC48" s="257"/>
      <c r="AD48" s="221"/>
      <c r="AE48" s="221"/>
      <c r="AF48" s="221"/>
      <c r="AG48" s="221"/>
      <c r="AH48" s="221"/>
      <c r="AI48" s="221"/>
    </row>
    <row r="49" spans="1:54" ht="7.5" customHeight="1" x14ac:dyDescent="0.15">
      <c r="A49" s="260" t="s">
        <v>4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155">
        <v>2304500</v>
      </c>
      <c r="P49" s="156"/>
      <c r="Q49" s="156"/>
      <c r="R49" s="156"/>
      <c r="S49" s="156"/>
      <c r="T49" s="156"/>
      <c r="U49" s="156"/>
      <c r="V49" s="164">
        <v>1281302</v>
      </c>
      <c r="W49" s="165"/>
      <c r="X49" s="165"/>
      <c r="Y49" s="165"/>
      <c r="Z49" s="165"/>
      <c r="AA49" s="165"/>
      <c r="AB49" s="166"/>
      <c r="AC49" s="170">
        <v>1023198</v>
      </c>
      <c r="AD49" s="165"/>
      <c r="AE49" s="165"/>
      <c r="AF49" s="165"/>
      <c r="AG49" s="165"/>
      <c r="AH49" s="165"/>
      <c r="AI49" s="165"/>
    </row>
    <row r="50" spans="1:54" ht="7.5" customHeight="1" thickBot="1" x14ac:dyDescent="0.2">
      <c r="A50" s="261"/>
      <c r="B50" s="261"/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157"/>
      <c r="P50" s="158"/>
      <c r="Q50" s="158"/>
      <c r="R50" s="158"/>
      <c r="S50" s="158"/>
      <c r="T50" s="158"/>
      <c r="U50" s="158"/>
      <c r="V50" s="167"/>
      <c r="W50" s="168"/>
      <c r="X50" s="168"/>
      <c r="Y50" s="168"/>
      <c r="Z50" s="168"/>
      <c r="AA50" s="168"/>
      <c r="AB50" s="169"/>
      <c r="AC50" s="171"/>
      <c r="AD50" s="168"/>
      <c r="AE50" s="168"/>
      <c r="AF50" s="168"/>
      <c r="AG50" s="168"/>
      <c r="AH50" s="168"/>
      <c r="AI50" s="168"/>
    </row>
    <row r="51" spans="1:54" ht="7.5" customHeight="1" thickTop="1" x14ac:dyDescent="0.15">
      <c r="A51" s="262" t="s">
        <v>2</v>
      </c>
      <c r="B51" s="262"/>
      <c r="C51" s="262"/>
      <c r="D51" s="262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159">
        <v>2304500</v>
      </c>
      <c r="P51" s="160"/>
      <c r="Q51" s="160"/>
      <c r="R51" s="160"/>
      <c r="S51" s="160"/>
      <c r="T51" s="160"/>
      <c r="U51" s="160"/>
      <c r="V51" s="172">
        <v>1281302</v>
      </c>
      <c r="W51" s="173"/>
      <c r="X51" s="173"/>
      <c r="Y51" s="173"/>
      <c r="Z51" s="173"/>
      <c r="AA51" s="173"/>
      <c r="AB51" s="174"/>
      <c r="AC51" s="178">
        <v>1023198</v>
      </c>
      <c r="AD51" s="173"/>
      <c r="AE51" s="173"/>
      <c r="AF51" s="173"/>
      <c r="AG51" s="173"/>
      <c r="AH51" s="173"/>
      <c r="AI51" s="173"/>
    </row>
    <row r="52" spans="1:54" ht="7.5" customHeight="1" thickBot="1" x14ac:dyDescent="0.2">
      <c r="A52" s="263"/>
      <c r="B52" s="263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161"/>
      <c r="P52" s="162"/>
      <c r="Q52" s="162"/>
      <c r="R52" s="162"/>
      <c r="S52" s="162"/>
      <c r="T52" s="162"/>
      <c r="U52" s="162"/>
      <c r="V52" s="175"/>
      <c r="W52" s="176"/>
      <c r="X52" s="176"/>
      <c r="Y52" s="176"/>
      <c r="Z52" s="176"/>
      <c r="AA52" s="176"/>
      <c r="AB52" s="177"/>
      <c r="AC52" s="170"/>
      <c r="AD52" s="165"/>
      <c r="AE52" s="165"/>
      <c r="AF52" s="165"/>
      <c r="AG52" s="165"/>
      <c r="AH52" s="165"/>
      <c r="AI52" s="165"/>
    </row>
    <row r="58" spans="1:54" ht="7.5" customHeight="1" x14ac:dyDescent="0.15">
      <c r="A58" s="163" t="s">
        <v>13</v>
      </c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</row>
    <row r="59" spans="1:54" ht="7.5" customHeight="1" x14ac:dyDescent="0.15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</row>
    <row r="60" spans="1:54" ht="7.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V60" s="207" t="s">
        <v>12</v>
      </c>
      <c r="AW60" s="207"/>
      <c r="AX60" s="207"/>
      <c r="AY60" s="207"/>
      <c r="AZ60" s="207"/>
      <c r="BA60" s="207"/>
      <c r="BB60" s="4"/>
    </row>
    <row r="61" spans="1:54" ht="7.5" customHeight="1" thickBot="1" x14ac:dyDescent="0.2">
      <c r="AV61" s="208"/>
      <c r="AW61" s="208"/>
      <c r="AX61" s="208"/>
      <c r="AY61" s="208"/>
      <c r="AZ61" s="208"/>
      <c r="BA61" s="208"/>
      <c r="BB61" s="4"/>
    </row>
    <row r="62" spans="1:54" ht="7.5" customHeight="1" x14ac:dyDescent="0.15">
      <c r="A62" s="12" t="s">
        <v>1</v>
      </c>
      <c r="B62" s="13"/>
      <c r="C62" s="13"/>
      <c r="D62" s="13"/>
      <c r="E62" s="13"/>
      <c r="F62" s="14"/>
      <c r="G62" s="12" t="s">
        <v>21</v>
      </c>
      <c r="H62" s="13"/>
      <c r="I62" s="13"/>
      <c r="J62" s="13"/>
      <c r="K62" s="14"/>
      <c r="L62" s="12" t="s">
        <v>17</v>
      </c>
      <c r="M62" s="13"/>
      <c r="N62" s="13"/>
      <c r="O62" s="13"/>
      <c r="P62" s="13"/>
      <c r="Q62" s="13"/>
      <c r="R62" s="13"/>
      <c r="S62" s="14"/>
      <c r="T62" s="45" t="s">
        <v>37</v>
      </c>
      <c r="U62" s="127"/>
      <c r="V62" s="127"/>
      <c r="W62" s="127"/>
      <c r="X62" s="128"/>
      <c r="Y62" s="45" t="s">
        <v>23</v>
      </c>
      <c r="Z62" s="13"/>
      <c r="AA62" s="13"/>
      <c r="AB62" s="13"/>
      <c r="AC62" s="14"/>
      <c r="AD62" s="12" t="s">
        <v>19</v>
      </c>
      <c r="AE62" s="13"/>
      <c r="AF62" s="13"/>
      <c r="AG62" s="13"/>
      <c r="AH62" s="13"/>
      <c r="AI62" s="13"/>
      <c r="AJ62" s="13"/>
      <c r="AK62" s="14"/>
      <c r="AL62" s="45" t="s">
        <v>38</v>
      </c>
      <c r="AM62" s="13"/>
      <c r="AN62" s="13"/>
      <c r="AO62" s="13"/>
      <c r="AP62" s="13"/>
      <c r="AQ62" s="70" t="s">
        <v>29</v>
      </c>
      <c r="AR62" s="71"/>
      <c r="AS62" s="71"/>
      <c r="AT62" s="71"/>
      <c r="AU62" s="72"/>
      <c r="AV62" s="54" t="s">
        <v>30</v>
      </c>
      <c r="AW62" s="55"/>
      <c r="AX62" s="55"/>
      <c r="AY62" s="55"/>
      <c r="AZ62" s="55"/>
      <c r="BA62" s="55"/>
      <c r="BB62" s="4"/>
    </row>
    <row r="63" spans="1:54" ht="7.5" customHeight="1" x14ac:dyDescent="0.15">
      <c r="A63" s="15"/>
      <c r="B63" s="16"/>
      <c r="C63" s="16"/>
      <c r="D63" s="16"/>
      <c r="E63" s="16"/>
      <c r="F63" s="17"/>
      <c r="G63" s="15"/>
      <c r="H63" s="16"/>
      <c r="I63" s="16"/>
      <c r="J63" s="16"/>
      <c r="K63" s="17"/>
      <c r="L63" s="18"/>
      <c r="M63" s="19"/>
      <c r="N63" s="19"/>
      <c r="O63" s="19"/>
      <c r="P63" s="19"/>
      <c r="Q63" s="19"/>
      <c r="R63" s="19"/>
      <c r="S63" s="20"/>
      <c r="T63" s="129"/>
      <c r="U63" s="130"/>
      <c r="V63" s="130"/>
      <c r="W63" s="130"/>
      <c r="X63" s="131"/>
      <c r="Y63" s="15"/>
      <c r="Z63" s="16"/>
      <c r="AA63" s="16"/>
      <c r="AB63" s="16"/>
      <c r="AC63" s="17"/>
      <c r="AD63" s="18"/>
      <c r="AE63" s="19"/>
      <c r="AF63" s="19"/>
      <c r="AG63" s="19"/>
      <c r="AH63" s="19"/>
      <c r="AI63" s="19"/>
      <c r="AJ63" s="19"/>
      <c r="AK63" s="20"/>
      <c r="AL63" s="15"/>
      <c r="AM63" s="16"/>
      <c r="AN63" s="16"/>
      <c r="AO63" s="16"/>
      <c r="AP63" s="16"/>
      <c r="AQ63" s="73"/>
      <c r="AR63" s="74"/>
      <c r="AS63" s="74"/>
      <c r="AT63" s="74"/>
      <c r="AU63" s="75"/>
      <c r="AV63" s="54"/>
      <c r="AW63" s="55"/>
      <c r="AX63" s="55"/>
      <c r="AY63" s="55"/>
      <c r="AZ63" s="55"/>
      <c r="BA63" s="55"/>
      <c r="BB63" s="4"/>
    </row>
    <row r="64" spans="1:54" ht="7.5" customHeight="1" x14ac:dyDescent="0.15">
      <c r="A64" s="15"/>
      <c r="B64" s="16"/>
      <c r="C64" s="16"/>
      <c r="D64" s="16"/>
      <c r="E64" s="16"/>
      <c r="F64" s="17"/>
      <c r="G64" s="15"/>
      <c r="H64" s="16"/>
      <c r="I64" s="16"/>
      <c r="J64" s="16"/>
      <c r="K64" s="17"/>
      <c r="L64" s="179" t="s">
        <v>18</v>
      </c>
      <c r="M64" s="179"/>
      <c r="N64" s="180"/>
      <c r="O64" s="181" t="s">
        <v>22</v>
      </c>
      <c r="P64" s="182"/>
      <c r="Q64" s="182"/>
      <c r="R64" s="182"/>
      <c r="S64" s="183"/>
      <c r="T64" s="129"/>
      <c r="U64" s="130"/>
      <c r="V64" s="130"/>
      <c r="W64" s="130"/>
      <c r="X64" s="131"/>
      <c r="Y64" s="15"/>
      <c r="Z64" s="16"/>
      <c r="AA64" s="16"/>
      <c r="AB64" s="16"/>
      <c r="AC64" s="17"/>
      <c r="AD64" s="179" t="s">
        <v>18</v>
      </c>
      <c r="AE64" s="179"/>
      <c r="AF64" s="180"/>
      <c r="AG64" s="181" t="s">
        <v>24</v>
      </c>
      <c r="AH64" s="182"/>
      <c r="AI64" s="182"/>
      <c r="AJ64" s="182"/>
      <c r="AK64" s="183"/>
      <c r="AL64" s="15"/>
      <c r="AM64" s="16"/>
      <c r="AN64" s="16"/>
      <c r="AO64" s="16"/>
      <c r="AP64" s="16"/>
      <c r="AQ64" s="73"/>
      <c r="AR64" s="74"/>
      <c r="AS64" s="74"/>
      <c r="AT64" s="74"/>
      <c r="AU64" s="75"/>
      <c r="AV64" s="54"/>
      <c r="AW64" s="55"/>
      <c r="AX64" s="55"/>
      <c r="AY64" s="55"/>
      <c r="AZ64" s="55"/>
      <c r="BA64" s="55"/>
      <c r="BB64" s="4"/>
    </row>
    <row r="65" spans="1:54" ht="7.5" customHeight="1" x14ac:dyDescent="0.15">
      <c r="A65" s="18"/>
      <c r="B65" s="19"/>
      <c r="C65" s="19"/>
      <c r="D65" s="19"/>
      <c r="E65" s="19"/>
      <c r="F65" s="20"/>
      <c r="G65" s="18"/>
      <c r="H65" s="19"/>
      <c r="I65" s="19"/>
      <c r="J65" s="19"/>
      <c r="K65" s="20"/>
      <c r="L65" s="179"/>
      <c r="M65" s="179"/>
      <c r="N65" s="180"/>
      <c r="O65" s="184"/>
      <c r="P65" s="185"/>
      <c r="Q65" s="185"/>
      <c r="R65" s="185"/>
      <c r="S65" s="186"/>
      <c r="T65" s="132"/>
      <c r="U65" s="133"/>
      <c r="V65" s="133"/>
      <c r="W65" s="133"/>
      <c r="X65" s="134"/>
      <c r="Y65" s="18"/>
      <c r="Z65" s="19"/>
      <c r="AA65" s="19"/>
      <c r="AB65" s="19"/>
      <c r="AC65" s="20"/>
      <c r="AD65" s="179"/>
      <c r="AE65" s="179"/>
      <c r="AF65" s="180"/>
      <c r="AG65" s="184"/>
      <c r="AH65" s="185"/>
      <c r="AI65" s="185"/>
      <c r="AJ65" s="185"/>
      <c r="AK65" s="186"/>
      <c r="AL65" s="18"/>
      <c r="AM65" s="19"/>
      <c r="AN65" s="19"/>
      <c r="AO65" s="19"/>
      <c r="AP65" s="19"/>
      <c r="AQ65" s="76"/>
      <c r="AR65" s="77"/>
      <c r="AS65" s="77"/>
      <c r="AT65" s="77"/>
      <c r="AU65" s="78"/>
      <c r="AV65" s="54"/>
      <c r="AW65" s="55"/>
      <c r="AX65" s="55"/>
      <c r="AY65" s="55"/>
      <c r="AZ65" s="55"/>
      <c r="BA65" s="55"/>
      <c r="BB65" s="4"/>
    </row>
    <row r="66" spans="1:54" ht="7.5" customHeight="1" x14ac:dyDescent="0.15">
      <c r="A66" s="21" t="s">
        <v>41</v>
      </c>
      <c r="B66" s="22"/>
      <c r="C66" s="22"/>
      <c r="D66" s="22"/>
      <c r="E66" s="22"/>
      <c r="F66" s="23"/>
      <c r="G66" s="29">
        <v>1710000</v>
      </c>
      <c r="H66" s="30"/>
      <c r="I66" s="30"/>
      <c r="J66" s="30"/>
      <c r="K66" s="31"/>
      <c r="L66" s="92">
        <f>G66/SUM($G$66:$K$71)</f>
        <v>0.59790209790209792</v>
      </c>
      <c r="M66" s="92"/>
      <c r="N66" s="93"/>
      <c r="O66" s="94">
        <v>-2990</v>
      </c>
      <c r="P66" s="30"/>
      <c r="Q66" s="30"/>
      <c r="R66" s="30"/>
      <c r="S66" s="31"/>
      <c r="T66" s="29">
        <v>1707010</v>
      </c>
      <c r="U66" s="30"/>
      <c r="V66" s="30"/>
      <c r="W66" s="30"/>
      <c r="X66" s="31"/>
      <c r="Y66" s="29">
        <f>T66*1.08</f>
        <v>1843570.8</v>
      </c>
      <c r="Z66" s="30"/>
      <c r="AA66" s="30"/>
      <c r="AB66" s="30"/>
      <c r="AC66" s="31"/>
      <c r="AD66" s="92">
        <v>0.76300000000000001</v>
      </c>
      <c r="AE66" s="92"/>
      <c r="AF66" s="93"/>
      <c r="AG66" s="94">
        <v>510011</v>
      </c>
      <c r="AH66" s="30"/>
      <c r="AI66" s="30"/>
      <c r="AJ66" s="30"/>
      <c r="AK66" s="31"/>
      <c r="AL66" s="29">
        <f>Y66+AG66</f>
        <v>2353581.7999999998</v>
      </c>
      <c r="AM66" s="30"/>
      <c r="AN66" s="30"/>
      <c r="AO66" s="30"/>
      <c r="AP66" s="30"/>
      <c r="AQ66" s="62">
        <v>1308592</v>
      </c>
      <c r="AR66" s="30"/>
      <c r="AS66" s="30"/>
      <c r="AT66" s="30"/>
      <c r="AU66" s="63"/>
      <c r="AV66" s="35">
        <v>1044990</v>
      </c>
      <c r="AW66" s="36"/>
      <c r="AX66" s="36"/>
      <c r="AY66" s="36"/>
      <c r="AZ66" s="36"/>
      <c r="BA66" s="36"/>
      <c r="BB66" s="4"/>
    </row>
    <row r="67" spans="1:54" ht="7.5" customHeight="1" x14ac:dyDescent="0.15">
      <c r="A67" s="24"/>
      <c r="B67" s="25"/>
      <c r="C67" s="25"/>
      <c r="D67" s="25"/>
      <c r="E67" s="25"/>
      <c r="F67" s="26"/>
      <c r="G67" s="32"/>
      <c r="H67" s="33"/>
      <c r="I67" s="33"/>
      <c r="J67" s="33"/>
      <c r="K67" s="34"/>
      <c r="L67" s="92"/>
      <c r="M67" s="92"/>
      <c r="N67" s="93"/>
      <c r="O67" s="95"/>
      <c r="P67" s="33"/>
      <c r="Q67" s="33"/>
      <c r="R67" s="33"/>
      <c r="S67" s="34"/>
      <c r="T67" s="32"/>
      <c r="U67" s="33"/>
      <c r="V67" s="33"/>
      <c r="W67" s="33"/>
      <c r="X67" s="34"/>
      <c r="Y67" s="32"/>
      <c r="Z67" s="33"/>
      <c r="AA67" s="33"/>
      <c r="AB67" s="33"/>
      <c r="AC67" s="34"/>
      <c r="AD67" s="92"/>
      <c r="AE67" s="92"/>
      <c r="AF67" s="93"/>
      <c r="AG67" s="95"/>
      <c r="AH67" s="33"/>
      <c r="AI67" s="33"/>
      <c r="AJ67" s="33"/>
      <c r="AK67" s="34"/>
      <c r="AL67" s="32"/>
      <c r="AM67" s="33"/>
      <c r="AN67" s="33"/>
      <c r="AO67" s="33"/>
      <c r="AP67" s="33"/>
      <c r="AQ67" s="64"/>
      <c r="AR67" s="33"/>
      <c r="AS67" s="33"/>
      <c r="AT67" s="33"/>
      <c r="AU67" s="65"/>
      <c r="AV67" s="35"/>
      <c r="AW67" s="36"/>
      <c r="AX67" s="36"/>
      <c r="AY67" s="36"/>
      <c r="AZ67" s="36"/>
      <c r="BA67" s="36"/>
      <c r="BB67" s="4"/>
    </row>
    <row r="68" spans="1:54" ht="7.5" customHeight="1" x14ac:dyDescent="0.15">
      <c r="A68" s="21" t="s">
        <v>14</v>
      </c>
      <c r="B68" s="22"/>
      <c r="C68" s="22"/>
      <c r="D68" s="22"/>
      <c r="E68" s="22"/>
      <c r="F68" s="23"/>
      <c r="G68" s="29">
        <v>530000</v>
      </c>
      <c r="H68" s="30"/>
      <c r="I68" s="30"/>
      <c r="J68" s="30"/>
      <c r="K68" s="31"/>
      <c r="L68" s="92">
        <f>G68/SUM($G$66:$K$71)</f>
        <v>0.18531468531468531</v>
      </c>
      <c r="M68" s="92"/>
      <c r="N68" s="93"/>
      <c r="O68" s="94">
        <v>-925</v>
      </c>
      <c r="P68" s="30"/>
      <c r="Q68" s="30"/>
      <c r="R68" s="30"/>
      <c r="S68" s="31"/>
      <c r="T68" s="29">
        <v>529075</v>
      </c>
      <c r="U68" s="30"/>
      <c r="V68" s="30"/>
      <c r="W68" s="30"/>
      <c r="X68" s="31"/>
      <c r="Y68" s="29">
        <f>T68*1.08</f>
        <v>571401</v>
      </c>
      <c r="Z68" s="30"/>
      <c r="AA68" s="30"/>
      <c r="AB68" s="30"/>
      <c r="AC68" s="31"/>
      <c r="AD68" s="92">
        <v>0.23699999999999999</v>
      </c>
      <c r="AE68" s="92"/>
      <c r="AF68" s="93"/>
      <c r="AG68" s="94">
        <v>158417</v>
      </c>
      <c r="AH68" s="30"/>
      <c r="AI68" s="30"/>
      <c r="AJ68" s="30"/>
      <c r="AK68" s="31"/>
      <c r="AL68" s="29">
        <f>Y68+AG68</f>
        <v>729818</v>
      </c>
      <c r="AM68" s="30"/>
      <c r="AN68" s="30"/>
      <c r="AO68" s="30"/>
      <c r="AP68" s="30"/>
      <c r="AQ68" s="62">
        <v>405779</v>
      </c>
      <c r="AR68" s="30"/>
      <c r="AS68" s="30"/>
      <c r="AT68" s="30"/>
      <c r="AU68" s="63"/>
      <c r="AV68" s="35">
        <v>324039</v>
      </c>
      <c r="AW68" s="36"/>
      <c r="AX68" s="36"/>
      <c r="AY68" s="36"/>
      <c r="AZ68" s="36"/>
      <c r="BA68" s="36"/>
      <c r="BB68" s="4"/>
    </row>
    <row r="69" spans="1:54" ht="7.5" customHeight="1" x14ac:dyDescent="0.15">
      <c r="A69" s="24"/>
      <c r="B69" s="25"/>
      <c r="C69" s="25"/>
      <c r="D69" s="25"/>
      <c r="E69" s="25"/>
      <c r="F69" s="26"/>
      <c r="G69" s="32"/>
      <c r="H69" s="33"/>
      <c r="I69" s="33"/>
      <c r="J69" s="33"/>
      <c r="K69" s="34"/>
      <c r="L69" s="92"/>
      <c r="M69" s="92"/>
      <c r="N69" s="93"/>
      <c r="O69" s="95"/>
      <c r="P69" s="33"/>
      <c r="Q69" s="33"/>
      <c r="R69" s="33"/>
      <c r="S69" s="34"/>
      <c r="T69" s="32"/>
      <c r="U69" s="33"/>
      <c r="V69" s="33"/>
      <c r="W69" s="33"/>
      <c r="X69" s="34"/>
      <c r="Y69" s="32"/>
      <c r="Z69" s="33"/>
      <c r="AA69" s="33"/>
      <c r="AB69" s="33"/>
      <c r="AC69" s="34"/>
      <c r="AD69" s="92"/>
      <c r="AE69" s="92"/>
      <c r="AF69" s="93"/>
      <c r="AG69" s="95"/>
      <c r="AH69" s="33"/>
      <c r="AI69" s="33"/>
      <c r="AJ69" s="33"/>
      <c r="AK69" s="34"/>
      <c r="AL69" s="32"/>
      <c r="AM69" s="33"/>
      <c r="AN69" s="33"/>
      <c r="AO69" s="33"/>
      <c r="AP69" s="33"/>
      <c r="AQ69" s="64"/>
      <c r="AR69" s="33"/>
      <c r="AS69" s="33"/>
      <c r="AT69" s="33"/>
      <c r="AU69" s="65"/>
      <c r="AV69" s="35"/>
      <c r="AW69" s="36"/>
      <c r="AX69" s="36"/>
      <c r="AY69" s="36"/>
      <c r="AZ69" s="36"/>
      <c r="BA69" s="36"/>
      <c r="BB69" s="4"/>
    </row>
    <row r="70" spans="1:54" ht="7.5" customHeight="1" x14ac:dyDescent="0.15">
      <c r="A70" s="21" t="s">
        <v>20</v>
      </c>
      <c r="B70" s="22"/>
      <c r="C70" s="22"/>
      <c r="D70" s="22"/>
      <c r="E70" s="22"/>
      <c r="F70" s="23"/>
      <c r="G70" s="111">
        <v>620000</v>
      </c>
      <c r="H70" s="112"/>
      <c r="I70" s="112"/>
      <c r="J70" s="112"/>
      <c r="K70" s="113"/>
      <c r="L70" s="92">
        <f>G70/SUM($G$66:$K$71)</f>
        <v>0.21678321678321677</v>
      </c>
      <c r="M70" s="92"/>
      <c r="N70" s="93"/>
      <c r="O70" s="94">
        <v>-1085</v>
      </c>
      <c r="P70" s="30"/>
      <c r="Q70" s="30"/>
      <c r="R70" s="30"/>
      <c r="S70" s="31"/>
      <c r="T70" s="29">
        <v>618915</v>
      </c>
      <c r="U70" s="30"/>
      <c r="V70" s="30"/>
      <c r="W70" s="30"/>
      <c r="X70" s="31"/>
      <c r="Y70" s="56">
        <f>T70*1.08</f>
        <v>668428.20000000007</v>
      </c>
      <c r="Z70" s="57"/>
      <c r="AA70" s="57"/>
      <c r="AB70" s="57"/>
      <c r="AC70" s="58"/>
      <c r="AD70" s="100"/>
      <c r="AE70" s="100"/>
      <c r="AF70" s="101"/>
      <c r="AG70" s="96"/>
      <c r="AH70" s="47"/>
      <c r="AI70" s="47"/>
      <c r="AJ70" s="47"/>
      <c r="AK70" s="60"/>
      <c r="AL70" s="46"/>
      <c r="AM70" s="47"/>
      <c r="AN70" s="47"/>
      <c r="AO70" s="47"/>
      <c r="AP70" s="47"/>
      <c r="AQ70" s="66"/>
      <c r="AR70" s="47"/>
      <c r="AS70" s="47"/>
      <c r="AT70" s="47"/>
      <c r="AU70" s="67"/>
      <c r="AV70" s="37"/>
      <c r="AW70" s="38"/>
      <c r="AX70" s="38"/>
      <c r="AY70" s="38"/>
      <c r="AZ70" s="38"/>
      <c r="BA70" s="38"/>
      <c r="BB70" s="4"/>
    </row>
    <row r="71" spans="1:54" ht="7.5" customHeight="1" x14ac:dyDescent="0.15">
      <c r="A71" s="24"/>
      <c r="B71" s="25"/>
      <c r="C71" s="25"/>
      <c r="D71" s="25"/>
      <c r="E71" s="25"/>
      <c r="F71" s="26"/>
      <c r="G71" s="114"/>
      <c r="H71" s="115"/>
      <c r="I71" s="115"/>
      <c r="J71" s="115"/>
      <c r="K71" s="116"/>
      <c r="L71" s="92"/>
      <c r="M71" s="92"/>
      <c r="N71" s="93"/>
      <c r="O71" s="95"/>
      <c r="P71" s="33"/>
      <c r="Q71" s="33"/>
      <c r="R71" s="33"/>
      <c r="S71" s="34"/>
      <c r="T71" s="32"/>
      <c r="U71" s="33"/>
      <c r="V71" s="33"/>
      <c r="W71" s="33"/>
      <c r="X71" s="34"/>
      <c r="Y71" s="59"/>
      <c r="Z71" s="43"/>
      <c r="AA71" s="43"/>
      <c r="AB71" s="43"/>
      <c r="AC71" s="44"/>
      <c r="AD71" s="100"/>
      <c r="AE71" s="100"/>
      <c r="AF71" s="101"/>
      <c r="AG71" s="97"/>
      <c r="AH71" s="49"/>
      <c r="AI71" s="49"/>
      <c r="AJ71" s="49"/>
      <c r="AK71" s="61"/>
      <c r="AL71" s="48"/>
      <c r="AM71" s="49"/>
      <c r="AN71" s="49"/>
      <c r="AO71" s="49"/>
      <c r="AP71" s="49"/>
      <c r="AQ71" s="68"/>
      <c r="AR71" s="49"/>
      <c r="AS71" s="49"/>
      <c r="AT71" s="49"/>
      <c r="AU71" s="69"/>
      <c r="AV71" s="37"/>
      <c r="AW71" s="38"/>
      <c r="AX71" s="38"/>
      <c r="AY71" s="38"/>
      <c r="AZ71" s="38"/>
      <c r="BA71" s="38"/>
      <c r="BB71" s="4"/>
    </row>
    <row r="72" spans="1:54" ht="7.5" customHeight="1" x14ac:dyDescent="0.15">
      <c r="A72" s="21" t="s">
        <v>15</v>
      </c>
      <c r="B72" s="22"/>
      <c r="C72" s="22"/>
      <c r="D72" s="22"/>
      <c r="E72" s="22"/>
      <c r="F72" s="23"/>
      <c r="G72" s="117">
        <v>-5000</v>
      </c>
      <c r="H72" s="118"/>
      <c r="I72" s="118"/>
      <c r="J72" s="118"/>
      <c r="K72" s="119"/>
      <c r="L72" s="86"/>
      <c r="M72" s="86"/>
      <c r="N72" s="87"/>
      <c r="O72" s="96"/>
      <c r="P72" s="47"/>
      <c r="Q72" s="47"/>
      <c r="R72" s="47"/>
      <c r="S72" s="60"/>
      <c r="T72" s="46"/>
      <c r="U72" s="47"/>
      <c r="V72" s="47"/>
      <c r="W72" s="47"/>
      <c r="X72" s="60"/>
      <c r="Y72" s="46"/>
      <c r="Z72" s="47"/>
      <c r="AA72" s="47"/>
      <c r="AB72" s="47"/>
      <c r="AC72" s="60"/>
      <c r="AD72" s="86"/>
      <c r="AE72" s="86"/>
      <c r="AF72" s="87"/>
      <c r="AG72" s="96"/>
      <c r="AH72" s="47"/>
      <c r="AI72" s="47"/>
      <c r="AJ72" s="47"/>
      <c r="AK72" s="60"/>
      <c r="AL72" s="46"/>
      <c r="AM72" s="47"/>
      <c r="AN72" s="47"/>
      <c r="AO72" s="47"/>
      <c r="AP72" s="47"/>
      <c r="AQ72" s="66"/>
      <c r="AR72" s="47"/>
      <c r="AS72" s="47"/>
      <c r="AT72" s="47"/>
      <c r="AU72" s="67"/>
      <c r="AV72" s="37"/>
      <c r="AW72" s="38"/>
      <c r="AX72" s="38"/>
      <c r="AY72" s="38"/>
      <c r="AZ72" s="38"/>
      <c r="BA72" s="38"/>
      <c r="BB72" s="4"/>
    </row>
    <row r="73" spans="1:54" ht="7.5" customHeight="1" x14ac:dyDescent="0.15">
      <c r="A73" s="24"/>
      <c r="B73" s="25"/>
      <c r="C73" s="25"/>
      <c r="D73" s="25"/>
      <c r="E73" s="25"/>
      <c r="F73" s="26"/>
      <c r="G73" s="120"/>
      <c r="H73" s="121"/>
      <c r="I73" s="121"/>
      <c r="J73" s="121"/>
      <c r="K73" s="122"/>
      <c r="L73" s="86"/>
      <c r="M73" s="86"/>
      <c r="N73" s="87"/>
      <c r="O73" s="97"/>
      <c r="P73" s="49"/>
      <c r="Q73" s="49"/>
      <c r="R73" s="49"/>
      <c r="S73" s="61"/>
      <c r="T73" s="48"/>
      <c r="U73" s="49"/>
      <c r="V73" s="49"/>
      <c r="W73" s="49"/>
      <c r="X73" s="61"/>
      <c r="Y73" s="48"/>
      <c r="Z73" s="49"/>
      <c r="AA73" s="49"/>
      <c r="AB73" s="49"/>
      <c r="AC73" s="61"/>
      <c r="AD73" s="86"/>
      <c r="AE73" s="86"/>
      <c r="AF73" s="87"/>
      <c r="AG73" s="97"/>
      <c r="AH73" s="49"/>
      <c r="AI73" s="49"/>
      <c r="AJ73" s="49"/>
      <c r="AK73" s="61"/>
      <c r="AL73" s="48"/>
      <c r="AM73" s="49"/>
      <c r="AN73" s="49"/>
      <c r="AO73" s="49"/>
      <c r="AP73" s="49"/>
      <c r="AQ73" s="68"/>
      <c r="AR73" s="49"/>
      <c r="AS73" s="49"/>
      <c r="AT73" s="49"/>
      <c r="AU73" s="69"/>
      <c r="AV73" s="37"/>
      <c r="AW73" s="38"/>
      <c r="AX73" s="38"/>
      <c r="AY73" s="38"/>
      <c r="AZ73" s="38"/>
      <c r="BA73" s="38"/>
      <c r="BB73" s="4"/>
    </row>
    <row r="74" spans="1:54" ht="7.5" customHeight="1" x14ac:dyDescent="0.15">
      <c r="A74" s="21" t="s">
        <v>16</v>
      </c>
      <c r="B74" s="22"/>
      <c r="C74" s="22"/>
      <c r="D74" s="22"/>
      <c r="E74" s="22"/>
      <c r="F74" s="23"/>
      <c r="G74" s="29">
        <v>228400</v>
      </c>
      <c r="H74" s="30"/>
      <c r="I74" s="30"/>
      <c r="J74" s="30"/>
      <c r="K74" s="31"/>
      <c r="L74" s="86"/>
      <c r="M74" s="86"/>
      <c r="N74" s="87"/>
      <c r="O74" s="96"/>
      <c r="P74" s="47"/>
      <c r="Q74" s="47"/>
      <c r="R74" s="47"/>
      <c r="S74" s="60"/>
      <c r="T74" s="46"/>
      <c r="U74" s="47"/>
      <c r="V74" s="47"/>
      <c r="W74" s="47"/>
      <c r="X74" s="60"/>
      <c r="Y74" s="46"/>
      <c r="Z74" s="47"/>
      <c r="AA74" s="47"/>
      <c r="AB74" s="47"/>
      <c r="AC74" s="60"/>
      <c r="AD74" s="86"/>
      <c r="AE74" s="86"/>
      <c r="AF74" s="87"/>
      <c r="AG74" s="96"/>
      <c r="AH74" s="47"/>
      <c r="AI74" s="47"/>
      <c r="AJ74" s="47"/>
      <c r="AK74" s="60"/>
      <c r="AL74" s="46"/>
      <c r="AM74" s="47"/>
      <c r="AN74" s="47"/>
      <c r="AO74" s="47"/>
      <c r="AP74" s="47"/>
      <c r="AQ74" s="66"/>
      <c r="AR74" s="47"/>
      <c r="AS74" s="47"/>
      <c r="AT74" s="47"/>
      <c r="AU74" s="67"/>
      <c r="AV74" s="37"/>
      <c r="AW74" s="38"/>
      <c r="AX74" s="38"/>
      <c r="AY74" s="38"/>
      <c r="AZ74" s="38"/>
      <c r="BA74" s="38"/>
      <c r="BB74" s="4"/>
    </row>
    <row r="75" spans="1:54" ht="7.5" customHeight="1" thickBot="1" x14ac:dyDescent="0.2">
      <c r="A75" s="102"/>
      <c r="B75" s="103"/>
      <c r="C75" s="103"/>
      <c r="D75" s="103"/>
      <c r="E75" s="103"/>
      <c r="F75" s="104"/>
      <c r="G75" s="152"/>
      <c r="H75" s="153"/>
      <c r="I75" s="153"/>
      <c r="J75" s="153"/>
      <c r="K75" s="154"/>
      <c r="L75" s="88"/>
      <c r="M75" s="88"/>
      <c r="N75" s="89"/>
      <c r="O75" s="98"/>
      <c r="P75" s="51"/>
      <c r="Q75" s="51"/>
      <c r="R75" s="51"/>
      <c r="S75" s="99"/>
      <c r="T75" s="50"/>
      <c r="U75" s="51"/>
      <c r="V75" s="51"/>
      <c r="W75" s="51"/>
      <c r="X75" s="99"/>
      <c r="Y75" s="50"/>
      <c r="Z75" s="51"/>
      <c r="AA75" s="51"/>
      <c r="AB75" s="51"/>
      <c r="AC75" s="99"/>
      <c r="AD75" s="88"/>
      <c r="AE75" s="88"/>
      <c r="AF75" s="89"/>
      <c r="AG75" s="98"/>
      <c r="AH75" s="51"/>
      <c r="AI75" s="51"/>
      <c r="AJ75" s="51"/>
      <c r="AK75" s="99"/>
      <c r="AL75" s="50"/>
      <c r="AM75" s="51"/>
      <c r="AN75" s="51"/>
      <c r="AO75" s="51"/>
      <c r="AP75" s="51"/>
      <c r="AQ75" s="79"/>
      <c r="AR75" s="51"/>
      <c r="AS75" s="51"/>
      <c r="AT75" s="51"/>
      <c r="AU75" s="80"/>
      <c r="AV75" s="37"/>
      <c r="AW75" s="38"/>
      <c r="AX75" s="38"/>
      <c r="AY75" s="38"/>
      <c r="AZ75" s="38"/>
      <c r="BA75" s="38"/>
      <c r="BB75" s="4"/>
    </row>
    <row r="76" spans="1:54" ht="7.5" customHeight="1" thickTop="1" x14ac:dyDescent="0.15">
      <c r="A76" s="105" t="s">
        <v>28</v>
      </c>
      <c r="B76" s="106"/>
      <c r="C76" s="106"/>
      <c r="D76" s="106"/>
      <c r="E76" s="106"/>
      <c r="F76" s="107"/>
      <c r="G76" s="52">
        <v>3083400</v>
      </c>
      <c r="H76" s="53"/>
      <c r="I76" s="53"/>
      <c r="J76" s="53"/>
      <c r="K76" s="151"/>
      <c r="L76" s="90">
        <v>1</v>
      </c>
      <c r="M76" s="90"/>
      <c r="N76" s="91"/>
      <c r="O76" s="123">
        <f>SUM(O66:S71)</f>
        <v>-5000</v>
      </c>
      <c r="P76" s="124"/>
      <c r="Q76" s="124"/>
      <c r="R76" s="124"/>
      <c r="S76" s="125"/>
      <c r="T76" s="52">
        <f>SUM(T66:X71)</f>
        <v>2855000</v>
      </c>
      <c r="U76" s="53"/>
      <c r="V76" s="53"/>
      <c r="W76" s="53"/>
      <c r="X76" s="151"/>
      <c r="Y76" s="52">
        <f>SUM(Y66:AC71)</f>
        <v>3083400</v>
      </c>
      <c r="Z76" s="53"/>
      <c r="AA76" s="53"/>
      <c r="AB76" s="53"/>
      <c r="AC76" s="151"/>
      <c r="AD76" s="90">
        <v>1</v>
      </c>
      <c r="AE76" s="90"/>
      <c r="AF76" s="91"/>
      <c r="AG76" s="39">
        <f>SUM(AG66:AK71)</f>
        <v>668428</v>
      </c>
      <c r="AH76" s="40"/>
      <c r="AI76" s="40"/>
      <c r="AJ76" s="40"/>
      <c r="AK76" s="41"/>
      <c r="AL76" s="52">
        <f>SUM(AL66:AP71)</f>
        <v>3083399.8</v>
      </c>
      <c r="AM76" s="53"/>
      <c r="AN76" s="53"/>
      <c r="AO76" s="53"/>
      <c r="AP76" s="53"/>
      <c r="AQ76" s="81">
        <f>SUM(AQ66:AU69)</f>
        <v>1714371</v>
      </c>
      <c r="AR76" s="53"/>
      <c r="AS76" s="53"/>
      <c r="AT76" s="53"/>
      <c r="AU76" s="82"/>
      <c r="AV76" s="35">
        <f>SUM(AV66:BA69)</f>
        <v>1369029</v>
      </c>
      <c r="AW76" s="36"/>
      <c r="AX76" s="36"/>
      <c r="AY76" s="36"/>
      <c r="AZ76" s="36"/>
      <c r="BA76" s="36"/>
      <c r="BB76" s="4"/>
    </row>
    <row r="77" spans="1:54" ht="7.5" customHeight="1" thickBot="1" x14ac:dyDescent="0.2">
      <c r="A77" s="108"/>
      <c r="B77" s="109"/>
      <c r="C77" s="109"/>
      <c r="D77" s="109"/>
      <c r="E77" s="109"/>
      <c r="F77" s="110"/>
      <c r="G77" s="32"/>
      <c r="H77" s="33"/>
      <c r="I77" s="33"/>
      <c r="J77" s="33"/>
      <c r="K77" s="34"/>
      <c r="L77" s="92"/>
      <c r="M77" s="92"/>
      <c r="N77" s="93"/>
      <c r="O77" s="126"/>
      <c r="P77" s="121"/>
      <c r="Q77" s="121"/>
      <c r="R77" s="121"/>
      <c r="S77" s="122"/>
      <c r="T77" s="32"/>
      <c r="U77" s="33"/>
      <c r="V77" s="33"/>
      <c r="W77" s="33"/>
      <c r="X77" s="34"/>
      <c r="Y77" s="32"/>
      <c r="Z77" s="33"/>
      <c r="AA77" s="33"/>
      <c r="AB77" s="33"/>
      <c r="AC77" s="34"/>
      <c r="AD77" s="92"/>
      <c r="AE77" s="92"/>
      <c r="AF77" s="93"/>
      <c r="AG77" s="42"/>
      <c r="AH77" s="43"/>
      <c r="AI77" s="43"/>
      <c r="AJ77" s="43"/>
      <c r="AK77" s="44"/>
      <c r="AL77" s="32"/>
      <c r="AM77" s="33"/>
      <c r="AN77" s="33"/>
      <c r="AO77" s="33"/>
      <c r="AP77" s="33"/>
      <c r="AQ77" s="83"/>
      <c r="AR77" s="84"/>
      <c r="AS77" s="84"/>
      <c r="AT77" s="84"/>
      <c r="AU77" s="85"/>
      <c r="AV77" s="35"/>
      <c r="AW77" s="36"/>
      <c r="AX77" s="36"/>
      <c r="AY77" s="36"/>
      <c r="AZ77" s="36"/>
      <c r="BA77" s="36"/>
    </row>
    <row r="83" spans="1:53" ht="7.5" customHeight="1" x14ac:dyDescent="0.15">
      <c r="A83" s="163" t="s">
        <v>31</v>
      </c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  <c r="AP83" s="163"/>
      <c r="AQ83" s="163"/>
      <c r="AR83" s="163"/>
      <c r="AS83" s="163"/>
      <c r="AT83" s="163"/>
      <c r="AU83" s="163"/>
      <c r="AV83" s="163"/>
      <c r="AW83" s="163"/>
      <c r="AX83" s="163"/>
      <c r="AY83" s="163"/>
      <c r="AZ83" s="163"/>
      <c r="BA83" s="163"/>
    </row>
    <row r="84" spans="1:53" ht="7.5" customHeight="1" x14ac:dyDescent="0.15">
      <c r="A84" s="163"/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3"/>
      <c r="AY84" s="163"/>
      <c r="AZ84" s="163"/>
      <c r="BA84" s="163"/>
    </row>
    <row r="85" spans="1:53" ht="7.5" customHeight="1" x14ac:dyDescent="0.15">
      <c r="A85" s="3"/>
      <c r="B85" s="3"/>
      <c r="C85" s="3"/>
      <c r="D85" s="3"/>
      <c r="E85" s="3"/>
      <c r="F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R85" s="207" t="s">
        <v>12</v>
      </c>
      <c r="AS85" s="207"/>
      <c r="AT85" s="207"/>
      <c r="AU85" s="207"/>
      <c r="AV85" s="207"/>
      <c r="AW85" s="207"/>
    </row>
    <row r="86" spans="1:53" ht="7.5" customHeight="1" thickBot="1" x14ac:dyDescent="0.2">
      <c r="AR86" s="208"/>
      <c r="AS86" s="208"/>
      <c r="AT86" s="208"/>
      <c r="AU86" s="208"/>
      <c r="AV86" s="208"/>
      <c r="AW86" s="208"/>
    </row>
    <row r="87" spans="1:53" ht="7.5" customHeight="1" x14ac:dyDescent="0.15">
      <c r="A87" s="221" t="s">
        <v>1</v>
      </c>
      <c r="B87" s="221"/>
      <c r="C87" s="221"/>
      <c r="D87" s="221"/>
      <c r="E87" s="221"/>
      <c r="F87" s="221"/>
      <c r="G87" s="221"/>
      <c r="H87" s="221"/>
      <c r="I87" s="221"/>
      <c r="J87" s="12" t="s">
        <v>21</v>
      </c>
      <c r="K87" s="13"/>
      <c r="L87" s="13"/>
      <c r="M87" s="13"/>
      <c r="N87" s="14"/>
      <c r="O87" s="45" t="s">
        <v>42</v>
      </c>
      <c r="P87" s="209"/>
      <c r="Q87" s="209"/>
      <c r="R87" s="209"/>
      <c r="S87" s="210"/>
      <c r="T87" s="12" t="s">
        <v>19</v>
      </c>
      <c r="U87" s="13"/>
      <c r="V87" s="13"/>
      <c r="W87" s="13"/>
      <c r="X87" s="13"/>
      <c r="Y87" s="13"/>
      <c r="Z87" s="13"/>
      <c r="AA87" s="14"/>
      <c r="AB87" s="45" t="s">
        <v>44</v>
      </c>
      <c r="AC87" s="209"/>
      <c r="AD87" s="209"/>
      <c r="AE87" s="209"/>
      <c r="AF87" s="209"/>
      <c r="AG87" s="70" t="s">
        <v>45</v>
      </c>
      <c r="AH87" s="325"/>
      <c r="AI87" s="325"/>
      <c r="AJ87" s="325"/>
      <c r="AK87" s="326"/>
      <c r="AL87" s="209" t="s">
        <v>46</v>
      </c>
      <c r="AM87" s="209"/>
      <c r="AN87" s="209"/>
      <c r="AO87" s="209"/>
      <c r="AP87" s="209"/>
      <c r="AQ87" s="209"/>
      <c r="AR87" s="45" t="s">
        <v>47</v>
      </c>
      <c r="AS87" s="209"/>
      <c r="AT87" s="209"/>
      <c r="AU87" s="209"/>
      <c r="AV87" s="209"/>
      <c r="AW87" s="210"/>
    </row>
    <row r="88" spans="1:53" ht="7.5" customHeight="1" x14ac:dyDescent="0.15">
      <c r="A88" s="221"/>
      <c r="B88" s="221"/>
      <c r="C88" s="221"/>
      <c r="D88" s="221"/>
      <c r="E88" s="221"/>
      <c r="F88" s="221"/>
      <c r="G88" s="221"/>
      <c r="H88" s="221"/>
      <c r="I88" s="221"/>
      <c r="J88" s="15"/>
      <c r="K88" s="16"/>
      <c r="L88" s="16"/>
      <c r="M88" s="16"/>
      <c r="N88" s="17"/>
      <c r="O88" s="211"/>
      <c r="P88" s="212"/>
      <c r="Q88" s="212"/>
      <c r="R88" s="212"/>
      <c r="S88" s="213"/>
      <c r="T88" s="18"/>
      <c r="U88" s="19"/>
      <c r="V88" s="19"/>
      <c r="W88" s="19"/>
      <c r="X88" s="19"/>
      <c r="Y88" s="19"/>
      <c r="Z88" s="19"/>
      <c r="AA88" s="20"/>
      <c r="AB88" s="211"/>
      <c r="AC88" s="212"/>
      <c r="AD88" s="212"/>
      <c r="AE88" s="212"/>
      <c r="AF88" s="212"/>
      <c r="AG88" s="327"/>
      <c r="AH88" s="328"/>
      <c r="AI88" s="328"/>
      <c r="AJ88" s="328"/>
      <c r="AK88" s="329"/>
      <c r="AL88" s="212"/>
      <c r="AM88" s="212"/>
      <c r="AN88" s="212"/>
      <c r="AO88" s="212"/>
      <c r="AP88" s="212"/>
      <c r="AQ88" s="212"/>
      <c r="AR88" s="211"/>
      <c r="AS88" s="212"/>
      <c r="AT88" s="212"/>
      <c r="AU88" s="212"/>
      <c r="AV88" s="212"/>
      <c r="AW88" s="213"/>
    </row>
    <row r="89" spans="1:53" ht="7.5" customHeight="1" x14ac:dyDescent="0.15">
      <c r="A89" s="221"/>
      <c r="B89" s="221"/>
      <c r="C89" s="221"/>
      <c r="D89" s="221"/>
      <c r="E89" s="221"/>
      <c r="F89" s="221"/>
      <c r="G89" s="221"/>
      <c r="H89" s="221"/>
      <c r="I89" s="221"/>
      <c r="J89" s="15"/>
      <c r="K89" s="16"/>
      <c r="L89" s="16"/>
      <c r="M89" s="16"/>
      <c r="N89" s="17"/>
      <c r="O89" s="211"/>
      <c r="P89" s="212"/>
      <c r="Q89" s="212"/>
      <c r="R89" s="212"/>
      <c r="S89" s="213"/>
      <c r="T89" s="321" t="s">
        <v>18</v>
      </c>
      <c r="U89" s="182"/>
      <c r="V89" s="322"/>
      <c r="W89" s="181" t="s">
        <v>43</v>
      </c>
      <c r="X89" s="182"/>
      <c r="Y89" s="182"/>
      <c r="Z89" s="182"/>
      <c r="AA89" s="183"/>
      <c r="AB89" s="211"/>
      <c r="AC89" s="212"/>
      <c r="AD89" s="212"/>
      <c r="AE89" s="212"/>
      <c r="AF89" s="212"/>
      <c r="AG89" s="327"/>
      <c r="AH89" s="328"/>
      <c r="AI89" s="328"/>
      <c r="AJ89" s="328"/>
      <c r="AK89" s="329"/>
      <c r="AL89" s="212"/>
      <c r="AM89" s="212"/>
      <c r="AN89" s="212"/>
      <c r="AO89" s="212"/>
      <c r="AP89" s="212"/>
      <c r="AQ89" s="212"/>
      <c r="AR89" s="211"/>
      <c r="AS89" s="212"/>
      <c r="AT89" s="212"/>
      <c r="AU89" s="212"/>
      <c r="AV89" s="212"/>
      <c r="AW89" s="213"/>
    </row>
    <row r="90" spans="1:53" ht="7.5" customHeight="1" x14ac:dyDescent="0.15">
      <c r="A90" s="221"/>
      <c r="B90" s="221"/>
      <c r="C90" s="221"/>
      <c r="D90" s="221"/>
      <c r="E90" s="221"/>
      <c r="F90" s="221"/>
      <c r="G90" s="221"/>
      <c r="H90" s="221"/>
      <c r="I90" s="221"/>
      <c r="J90" s="18"/>
      <c r="K90" s="19"/>
      <c r="L90" s="19"/>
      <c r="M90" s="19"/>
      <c r="N90" s="20"/>
      <c r="O90" s="214"/>
      <c r="P90" s="215"/>
      <c r="Q90" s="215"/>
      <c r="R90" s="215"/>
      <c r="S90" s="216"/>
      <c r="T90" s="323"/>
      <c r="U90" s="185"/>
      <c r="V90" s="324"/>
      <c r="W90" s="184"/>
      <c r="X90" s="185"/>
      <c r="Y90" s="185"/>
      <c r="Z90" s="185"/>
      <c r="AA90" s="186"/>
      <c r="AB90" s="214"/>
      <c r="AC90" s="215"/>
      <c r="AD90" s="215"/>
      <c r="AE90" s="215"/>
      <c r="AF90" s="215"/>
      <c r="AG90" s="330"/>
      <c r="AH90" s="331"/>
      <c r="AI90" s="331"/>
      <c r="AJ90" s="331"/>
      <c r="AK90" s="332"/>
      <c r="AL90" s="215"/>
      <c r="AM90" s="215"/>
      <c r="AN90" s="215"/>
      <c r="AO90" s="215"/>
      <c r="AP90" s="215"/>
      <c r="AQ90" s="215"/>
      <c r="AR90" s="214"/>
      <c r="AS90" s="215"/>
      <c r="AT90" s="215"/>
      <c r="AU90" s="215"/>
      <c r="AV90" s="215"/>
      <c r="AW90" s="216"/>
    </row>
    <row r="91" spans="1:53" ht="7.5" customHeight="1" x14ac:dyDescent="0.15">
      <c r="A91" s="265" t="s">
        <v>32</v>
      </c>
      <c r="B91" s="265"/>
      <c r="C91" s="265"/>
      <c r="D91" s="265"/>
      <c r="E91" s="265"/>
      <c r="F91" s="265"/>
      <c r="G91" s="265"/>
      <c r="H91" s="265"/>
      <c r="I91" s="265"/>
      <c r="J91" s="29">
        <v>520000000</v>
      </c>
      <c r="K91" s="30"/>
      <c r="L91" s="30"/>
      <c r="M91" s="30"/>
      <c r="N91" s="31"/>
      <c r="O91" s="29">
        <v>561600000</v>
      </c>
      <c r="P91" s="30"/>
      <c r="Q91" s="30"/>
      <c r="R91" s="30"/>
      <c r="S91" s="31"/>
      <c r="T91" s="272">
        <v>0.55700000000000005</v>
      </c>
      <c r="U91" s="273"/>
      <c r="V91" s="274"/>
      <c r="W91" s="94">
        <f>$O$103*T91</f>
        <v>72909072.000000015</v>
      </c>
      <c r="X91" s="30"/>
      <c r="Y91" s="30"/>
      <c r="Z91" s="30"/>
      <c r="AA91" s="31"/>
      <c r="AB91" s="29">
        <f>O91+W91</f>
        <v>634509072</v>
      </c>
      <c r="AC91" s="30"/>
      <c r="AD91" s="30"/>
      <c r="AE91" s="30"/>
      <c r="AF91" s="30"/>
      <c r="AG91" s="62">
        <v>352787044</v>
      </c>
      <c r="AH91" s="30"/>
      <c r="AI91" s="30"/>
      <c r="AJ91" s="30"/>
      <c r="AK91" s="63"/>
      <c r="AL91" s="267">
        <v>0</v>
      </c>
      <c r="AM91" s="267"/>
      <c r="AN91" s="267"/>
      <c r="AO91" s="267"/>
      <c r="AP91" s="267"/>
      <c r="AQ91" s="267"/>
      <c r="AR91" s="266">
        <v>281722028</v>
      </c>
      <c r="AS91" s="267"/>
      <c r="AT91" s="267"/>
      <c r="AU91" s="267"/>
      <c r="AV91" s="267"/>
      <c r="AW91" s="268"/>
    </row>
    <row r="92" spans="1:53" ht="7.5" customHeight="1" x14ac:dyDescent="0.15">
      <c r="A92" s="265"/>
      <c r="B92" s="265"/>
      <c r="C92" s="265"/>
      <c r="D92" s="265"/>
      <c r="E92" s="265"/>
      <c r="F92" s="265"/>
      <c r="G92" s="265"/>
      <c r="H92" s="265"/>
      <c r="I92" s="265"/>
      <c r="J92" s="32"/>
      <c r="K92" s="33"/>
      <c r="L92" s="33"/>
      <c r="M92" s="33"/>
      <c r="N92" s="34"/>
      <c r="O92" s="32"/>
      <c r="P92" s="33"/>
      <c r="Q92" s="33"/>
      <c r="R92" s="33"/>
      <c r="S92" s="34"/>
      <c r="T92" s="275"/>
      <c r="U92" s="276"/>
      <c r="V92" s="277"/>
      <c r="W92" s="95"/>
      <c r="X92" s="33"/>
      <c r="Y92" s="33"/>
      <c r="Z92" s="33"/>
      <c r="AA92" s="34"/>
      <c r="AB92" s="32"/>
      <c r="AC92" s="33"/>
      <c r="AD92" s="33"/>
      <c r="AE92" s="33"/>
      <c r="AF92" s="33"/>
      <c r="AG92" s="64"/>
      <c r="AH92" s="33"/>
      <c r="AI92" s="33"/>
      <c r="AJ92" s="33"/>
      <c r="AK92" s="65"/>
      <c r="AL92" s="270"/>
      <c r="AM92" s="270"/>
      <c r="AN92" s="270"/>
      <c r="AO92" s="270"/>
      <c r="AP92" s="270"/>
      <c r="AQ92" s="270"/>
      <c r="AR92" s="269"/>
      <c r="AS92" s="270"/>
      <c r="AT92" s="270"/>
      <c r="AU92" s="270"/>
      <c r="AV92" s="270"/>
      <c r="AW92" s="271"/>
    </row>
    <row r="93" spans="1:53" ht="7.5" customHeight="1" x14ac:dyDescent="0.15">
      <c r="A93" s="265" t="s">
        <v>33</v>
      </c>
      <c r="B93" s="265"/>
      <c r="C93" s="265"/>
      <c r="D93" s="265"/>
      <c r="E93" s="265"/>
      <c r="F93" s="265"/>
      <c r="G93" s="265"/>
      <c r="H93" s="265"/>
      <c r="I93" s="265"/>
      <c r="J93" s="29">
        <v>84500000</v>
      </c>
      <c r="K93" s="30"/>
      <c r="L93" s="30"/>
      <c r="M93" s="30"/>
      <c r="N93" s="31"/>
      <c r="O93" s="29">
        <v>91260000</v>
      </c>
      <c r="P93" s="30"/>
      <c r="Q93" s="30"/>
      <c r="R93" s="30"/>
      <c r="S93" s="31"/>
      <c r="T93" s="272">
        <v>9.0999999999999998E-2</v>
      </c>
      <c r="U93" s="273"/>
      <c r="V93" s="274"/>
      <c r="W93" s="94">
        <f t="shared" ref="W93" si="0">$O$103*T93</f>
        <v>11911536.000000002</v>
      </c>
      <c r="X93" s="30"/>
      <c r="Y93" s="30"/>
      <c r="Z93" s="30"/>
      <c r="AA93" s="31"/>
      <c r="AB93" s="29">
        <f t="shared" ref="AB93" si="1">O93+W93</f>
        <v>103171536</v>
      </c>
      <c r="AC93" s="30"/>
      <c r="AD93" s="30"/>
      <c r="AE93" s="30"/>
      <c r="AF93" s="30"/>
      <c r="AG93" s="62">
        <v>57363374</v>
      </c>
      <c r="AH93" s="30"/>
      <c r="AI93" s="30"/>
      <c r="AJ93" s="30"/>
      <c r="AK93" s="63"/>
      <c r="AL93" s="267">
        <v>0</v>
      </c>
      <c r="AM93" s="267"/>
      <c r="AN93" s="267"/>
      <c r="AO93" s="267"/>
      <c r="AP93" s="267"/>
      <c r="AQ93" s="267"/>
      <c r="AR93" s="266">
        <v>45808162</v>
      </c>
      <c r="AS93" s="267"/>
      <c r="AT93" s="267"/>
      <c r="AU93" s="267"/>
      <c r="AV93" s="267"/>
      <c r="AW93" s="268"/>
    </row>
    <row r="94" spans="1:53" ht="7.5" customHeight="1" x14ac:dyDescent="0.15">
      <c r="A94" s="265"/>
      <c r="B94" s="265"/>
      <c r="C94" s="265"/>
      <c r="D94" s="265"/>
      <c r="E94" s="265"/>
      <c r="F94" s="265"/>
      <c r="G94" s="265"/>
      <c r="H94" s="265"/>
      <c r="I94" s="265"/>
      <c r="J94" s="32"/>
      <c r="K94" s="33"/>
      <c r="L94" s="33"/>
      <c r="M94" s="33"/>
      <c r="N94" s="34"/>
      <c r="O94" s="32"/>
      <c r="P94" s="33"/>
      <c r="Q94" s="33"/>
      <c r="R94" s="33"/>
      <c r="S94" s="34"/>
      <c r="T94" s="275"/>
      <c r="U94" s="276"/>
      <c r="V94" s="277"/>
      <c r="W94" s="95"/>
      <c r="X94" s="33"/>
      <c r="Y94" s="33"/>
      <c r="Z94" s="33"/>
      <c r="AA94" s="34"/>
      <c r="AB94" s="32"/>
      <c r="AC94" s="33"/>
      <c r="AD94" s="33"/>
      <c r="AE94" s="33"/>
      <c r="AF94" s="33"/>
      <c r="AG94" s="64"/>
      <c r="AH94" s="33"/>
      <c r="AI94" s="33"/>
      <c r="AJ94" s="33"/>
      <c r="AK94" s="65"/>
      <c r="AL94" s="270"/>
      <c r="AM94" s="270"/>
      <c r="AN94" s="270"/>
      <c r="AO94" s="270"/>
      <c r="AP94" s="270"/>
      <c r="AQ94" s="270"/>
      <c r="AR94" s="269"/>
      <c r="AS94" s="270"/>
      <c r="AT94" s="270"/>
      <c r="AU94" s="270"/>
      <c r="AV94" s="270"/>
      <c r="AW94" s="271"/>
    </row>
    <row r="95" spans="1:53" ht="7.5" customHeight="1" x14ac:dyDescent="0.15">
      <c r="A95" s="265" t="s">
        <v>34</v>
      </c>
      <c r="B95" s="265"/>
      <c r="C95" s="265"/>
      <c r="D95" s="265"/>
      <c r="E95" s="265"/>
      <c r="F95" s="265"/>
      <c r="G95" s="265"/>
      <c r="H95" s="265"/>
      <c r="I95" s="265"/>
      <c r="J95" s="29">
        <v>101100000</v>
      </c>
      <c r="K95" s="30"/>
      <c r="L95" s="30"/>
      <c r="M95" s="30"/>
      <c r="N95" s="31"/>
      <c r="O95" s="29">
        <v>109188000</v>
      </c>
      <c r="P95" s="30"/>
      <c r="Q95" s="30"/>
      <c r="R95" s="30"/>
      <c r="S95" s="31"/>
      <c r="T95" s="272">
        <v>0.108</v>
      </c>
      <c r="U95" s="273"/>
      <c r="V95" s="274"/>
      <c r="W95" s="94">
        <f t="shared" ref="W95" si="2">$O$103*T95</f>
        <v>14136768.000000002</v>
      </c>
      <c r="X95" s="30"/>
      <c r="Y95" s="30"/>
      <c r="Z95" s="30"/>
      <c r="AA95" s="31"/>
      <c r="AB95" s="29">
        <f t="shared" ref="AB95" si="3">O95+W95</f>
        <v>123324768</v>
      </c>
      <c r="AC95" s="30"/>
      <c r="AD95" s="30"/>
      <c r="AE95" s="30"/>
      <c r="AF95" s="30"/>
      <c r="AG95" s="62">
        <v>68568571</v>
      </c>
      <c r="AH95" s="30"/>
      <c r="AI95" s="30"/>
      <c r="AJ95" s="30"/>
      <c r="AK95" s="63"/>
      <c r="AL95" s="267">
        <v>0</v>
      </c>
      <c r="AM95" s="267"/>
      <c r="AN95" s="267"/>
      <c r="AO95" s="267"/>
      <c r="AP95" s="267"/>
      <c r="AQ95" s="267"/>
      <c r="AR95" s="266">
        <v>54756197</v>
      </c>
      <c r="AS95" s="267"/>
      <c r="AT95" s="267"/>
      <c r="AU95" s="267"/>
      <c r="AV95" s="267"/>
      <c r="AW95" s="268"/>
    </row>
    <row r="96" spans="1:53" ht="7.5" customHeight="1" x14ac:dyDescent="0.15">
      <c r="A96" s="265"/>
      <c r="B96" s="265"/>
      <c r="C96" s="265"/>
      <c r="D96" s="265"/>
      <c r="E96" s="265"/>
      <c r="F96" s="265"/>
      <c r="G96" s="265"/>
      <c r="H96" s="265"/>
      <c r="I96" s="265"/>
      <c r="J96" s="32"/>
      <c r="K96" s="33"/>
      <c r="L96" s="33"/>
      <c r="M96" s="33"/>
      <c r="N96" s="34"/>
      <c r="O96" s="32"/>
      <c r="P96" s="33"/>
      <c r="Q96" s="33"/>
      <c r="R96" s="33"/>
      <c r="S96" s="34"/>
      <c r="T96" s="275"/>
      <c r="U96" s="276"/>
      <c r="V96" s="277"/>
      <c r="W96" s="95"/>
      <c r="X96" s="33"/>
      <c r="Y96" s="33"/>
      <c r="Z96" s="33"/>
      <c r="AA96" s="34"/>
      <c r="AB96" s="32"/>
      <c r="AC96" s="33"/>
      <c r="AD96" s="33"/>
      <c r="AE96" s="33"/>
      <c r="AF96" s="33"/>
      <c r="AG96" s="64"/>
      <c r="AH96" s="33"/>
      <c r="AI96" s="33"/>
      <c r="AJ96" s="33"/>
      <c r="AK96" s="65"/>
      <c r="AL96" s="270"/>
      <c r="AM96" s="270"/>
      <c r="AN96" s="270"/>
      <c r="AO96" s="270"/>
      <c r="AP96" s="270"/>
      <c r="AQ96" s="270"/>
      <c r="AR96" s="269"/>
      <c r="AS96" s="270"/>
      <c r="AT96" s="270"/>
      <c r="AU96" s="270"/>
      <c r="AV96" s="270"/>
      <c r="AW96" s="271"/>
    </row>
    <row r="97" spans="1:49" ht="7.5" customHeight="1" x14ac:dyDescent="0.15">
      <c r="A97" s="265" t="s">
        <v>35</v>
      </c>
      <c r="B97" s="265"/>
      <c r="C97" s="265"/>
      <c r="D97" s="265"/>
      <c r="E97" s="265"/>
      <c r="F97" s="265"/>
      <c r="G97" s="265"/>
      <c r="H97" s="265"/>
      <c r="I97" s="265"/>
      <c r="J97" s="29">
        <v>45200000</v>
      </c>
      <c r="K97" s="30"/>
      <c r="L97" s="30"/>
      <c r="M97" s="30"/>
      <c r="N97" s="31"/>
      <c r="O97" s="29">
        <v>48816000</v>
      </c>
      <c r="P97" s="30"/>
      <c r="Q97" s="30"/>
      <c r="R97" s="30"/>
      <c r="S97" s="31"/>
      <c r="T97" s="272">
        <v>4.8000000000000001E-2</v>
      </c>
      <c r="U97" s="273"/>
      <c r="V97" s="274"/>
      <c r="W97" s="94">
        <f t="shared" ref="W97" si="4">$O$103*T97</f>
        <v>6283008.0000000009</v>
      </c>
      <c r="X97" s="30"/>
      <c r="Y97" s="30"/>
      <c r="Z97" s="30"/>
      <c r="AA97" s="31"/>
      <c r="AB97" s="29">
        <f t="shared" ref="AB97" si="5">O97+W97</f>
        <v>55099008</v>
      </c>
      <c r="AC97" s="30"/>
      <c r="AD97" s="30"/>
      <c r="AE97" s="30"/>
      <c r="AF97" s="30"/>
      <c r="AG97" s="62">
        <v>30635048</v>
      </c>
      <c r="AH97" s="30"/>
      <c r="AI97" s="30"/>
      <c r="AJ97" s="30"/>
      <c r="AK97" s="63"/>
      <c r="AL97" s="267">
        <v>0</v>
      </c>
      <c r="AM97" s="267"/>
      <c r="AN97" s="267"/>
      <c r="AO97" s="267"/>
      <c r="AP97" s="267"/>
      <c r="AQ97" s="267"/>
      <c r="AR97" s="266">
        <v>24463960</v>
      </c>
      <c r="AS97" s="267"/>
      <c r="AT97" s="267"/>
      <c r="AU97" s="267"/>
      <c r="AV97" s="267"/>
      <c r="AW97" s="268"/>
    </row>
    <row r="98" spans="1:49" ht="7.5" customHeight="1" x14ac:dyDescent="0.15">
      <c r="A98" s="265"/>
      <c r="B98" s="265"/>
      <c r="C98" s="265"/>
      <c r="D98" s="265"/>
      <c r="E98" s="265"/>
      <c r="F98" s="265"/>
      <c r="G98" s="265"/>
      <c r="H98" s="265"/>
      <c r="I98" s="265"/>
      <c r="J98" s="32"/>
      <c r="K98" s="33"/>
      <c r="L98" s="33"/>
      <c r="M98" s="33"/>
      <c r="N98" s="34"/>
      <c r="O98" s="32"/>
      <c r="P98" s="33"/>
      <c r="Q98" s="33"/>
      <c r="R98" s="33"/>
      <c r="S98" s="34"/>
      <c r="T98" s="275"/>
      <c r="U98" s="276"/>
      <c r="V98" s="277"/>
      <c r="W98" s="95"/>
      <c r="X98" s="33"/>
      <c r="Y98" s="33"/>
      <c r="Z98" s="33"/>
      <c r="AA98" s="34"/>
      <c r="AB98" s="32"/>
      <c r="AC98" s="33"/>
      <c r="AD98" s="33"/>
      <c r="AE98" s="33"/>
      <c r="AF98" s="33"/>
      <c r="AG98" s="64"/>
      <c r="AH98" s="33"/>
      <c r="AI98" s="33"/>
      <c r="AJ98" s="33"/>
      <c r="AK98" s="65"/>
      <c r="AL98" s="270"/>
      <c r="AM98" s="270"/>
      <c r="AN98" s="270"/>
      <c r="AO98" s="270"/>
      <c r="AP98" s="270"/>
      <c r="AQ98" s="270"/>
      <c r="AR98" s="269"/>
      <c r="AS98" s="270"/>
      <c r="AT98" s="270"/>
      <c r="AU98" s="270"/>
      <c r="AV98" s="270"/>
      <c r="AW98" s="271"/>
    </row>
    <row r="99" spans="1:49" ht="7.5" customHeight="1" x14ac:dyDescent="0.15">
      <c r="A99" s="265" t="s">
        <v>36</v>
      </c>
      <c r="B99" s="265"/>
      <c r="C99" s="265"/>
      <c r="D99" s="265"/>
      <c r="E99" s="265"/>
      <c r="F99" s="265"/>
      <c r="G99" s="265"/>
      <c r="H99" s="265"/>
      <c r="I99" s="265"/>
      <c r="J99" s="29">
        <v>7300000</v>
      </c>
      <c r="K99" s="30"/>
      <c r="L99" s="30"/>
      <c r="M99" s="30"/>
      <c r="N99" s="31"/>
      <c r="O99" s="29">
        <v>7884000.0000000009</v>
      </c>
      <c r="P99" s="30"/>
      <c r="Q99" s="30"/>
      <c r="R99" s="30"/>
      <c r="S99" s="31"/>
      <c r="T99" s="272">
        <v>8.0000000000000002E-3</v>
      </c>
      <c r="U99" s="273"/>
      <c r="V99" s="274"/>
      <c r="W99" s="94">
        <f t="shared" ref="W99" si="6">$O$103*T99</f>
        <v>1047168.0000000001</v>
      </c>
      <c r="X99" s="30"/>
      <c r="Y99" s="30"/>
      <c r="Z99" s="30"/>
      <c r="AA99" s="31"/>
      <c r="AB99" s="29">
        <f t="shared" ref="AB99" si="7">O99+W99</f>
        <v>8931168.0000000019</v>
      </c>
      <c r="AC99" s="30"/>
      <c r="AD99" s="30"/>
      <c r="AE99" s="30"/>
      <c r="AF99" s="30"/>
      <c r="AG99" s="62">
        <v>4965729</v>
      </c>
      <c r="AH99" s="30"/>
      <c r="AI99" s="30"/>
      <c r="AJ99" s="30"/>
      <c r="AK99" s="63"/>
      <c r="AL99" s="267">
        <v>0</v>
      </c>
      <c r="AM99" s="267"/>
      <c r="AN99" s="267"/>
      <c r="AO99" s="267"/>
      <c r="AP99" s="267"/>
      <c r="AQ99" s="267"/>
      <c r="AR99" s="266">
        <v>3965439</v>
      </c>
      <c r="AS99" s="267"/>
      <c r="AT99" s="267"/>
      <c r="AU99" s="267"/>
      <c r="AV99" s="267"/>
      <c r="AW99" s="268"/>
    </row>
    <row r="100" spans="1:49" ht="7.5" customHeight="1" x14ac:dyDescent="0.15">
      <c r="A100" s="265"/>
      <c r="B100" s="265"/>
      <c r="C100" s="265"/>
      <c r="D100" s="265"/>
      <c r="E100" s="265"/>
      <c r="F100" s="265"/>
      <c r="G100" s="265"/>
      <c r="H100" s="265"/>
      <c r="I100" s="265"/>
      <c r="J100" s="32"/>
      <c r="K100" s="33"/>
      <c r="L100" s="33"/>
      <c r="M100" s="33"/>
      <c r="N100" s="34"/>
      <c r="O100" s="32"/>
      <c r="P100" s="33"/>
      <c r="Q100" s="33"/>
      <c r="R100" s="33"/>
      <c r="S100" s="34"/>
      <c r="T100" s="275"/>
      <c r="U100" s="276"/>
      <c r="V100" s="277"/>
      <c r="W100" s="95"/>
      <c r="X100" s="33"/>
      <c r="Y100" s="33"/>
      <c r="Z100" s="33"/>
      <c r="AA100" s="34"/>
      <c r="AB100" s="32"/>
      <c r="AC100" s="33"/>
      <c r="AD100" s="33"/>
      <c r="AE100" s="33"/>
      <c r="AF100" s="33"/>
      <c r="AG100" s="64"/>
      <c r="AH100" s="33"/>
      <c r="AI100" s="33"/>
      <c r="AJ100" s="33"/>
      <c r="AK100" s="65"/>
      <c r="AL100" s="270"/>
      <c r="AM100" s="270"/>
      <c r="AN100" s="270"/>
      <c r="AO100" s="270"/>
      <c r="AP100" s="270"/>
      <c r="AQ100" s="270"/>
      <c r="AR100" s="269"/>
      <c r="AS100" s="270"/>
      <c r="AT100" s="270"/>
      <c r="AU100" s="270"/>
      <c r="AV100" s="270"/>
      <c r="AW100" s="271"/>
    </row>
    <row r="101" spans="1:49" ht="7.5" customHeight="1" x14ac:dyDescent="0.15">
      <c r="A101" s="320" t="s">
        <v>39</v>
      </c>
      <c r="B101" s="320"/>
      <c r="C101" s="320"/>
      <c r="D101" s="320"/>
      <c r="E101" s="320"/>
      <c r="F101" s="320"/>
      <c r="G101" s="320"/>
      <c r="H101" s="320"/>
      <c r="I101" s="320"/>
      <c r="J101" s="29">
        <v>175000000</v>
      </c>
      <c r="K101" s="30"/>
      <c r="L101" s="30"/>
      <c r="M101" s="30"/>
      <c r="N101" s="31"/>
      <c r="O101" s="29">
        <v>189000000</v>
      </c>
      <c r="P101" s="30"/>
      <c r="Q101" s="30"/>
      <c r="R101" s="30"/>
      <c r="S101" s="31"/>
      <c r="T101" s="272">
        <v>0.188</v>
      </c>
      <c r="U101" s="273"/>
      <c r="V101" s="274"/>
      <c r="W101" s="94">
        <f t="shared" ref="W101" si="8">$O$103*T101</f>
        <v>24608448.000000004</v>
      </c>
      <c r="X101" s="30"/>
      <c r="Y101" s="30"/>
      <c r="Z101" s="30"/>
      <c r="AA101" s="31"/>
      <c r="AB101" s="29">
        <f t="shared" ref="AB101" si="9">O101+W101</f>
        <v>213608448</v>
      </c>
      <c r="AC101" s="30"/>
      <c r="AD101" s="30"/>
      <c r="AE101" s="30"/>
      <c r="AF101" s="30"/>
      <c r="AG101" s="62">
        <v>0</v>
      </c>
      <c r="AH101" s="30"/>
      <c r="AI101" s="30"/>
      <c r="AJ101" s="30"/>
      <c r="AK101" s="63"/>
      <c r="AL101" s="267">
        <v>118766297</v>
      </c>
      <c r="AM101" s="267"/>
      <c r="AN101" s="267"/>
      <c r="AO101" s="267"/>
      <c r="AP101" s="267"/>
      <c r="AQ101" s="267"/>
      <c r="AR101" s="266">
        <v>94842151</v>
      </c>
      <c r="AS101" s="267"/>
      <c r="AT101" s="267"/>
      <c r="AU101" s="267"/>
      <c r="AV101" s="267"/>
      <c r="AW101" s="268"/>
    </row>
    <row r="102" spans="1:49" ht="7.5" customHeight="1" x14ac:dyDescent="0.15">
      <c r="A102" s="320"/>
      <c r="B102" s="320"/>
      <c r="C102" s="320"/>
      <c r="D102" s="320"/>
      <c r="E102" s="320"/>
      <c r="F102" s="320"/>
      <c r="G102" s="320"/>
      <c r="H102" s="320"/>
      <c r="I102" s="320"/>
      <c r="J102" s="32"/>
      <c r="K102" s="33"/>
      <c r="L102" s="33"/>
      <c r="M102" s="33"/>
      <c r="N102" s="34"/>
      <c r="O102" s="32"/>
      <c r="P102" s="33"/>
      <c r="Q102" s="33"/>
      <c r="R102" s="33"/>
      <c r="S102" s="34"/>
      <c r="T102" s="275"/>
      <c r="U102" s="276"/>
      <c r="V102" s="277"/>
      <c r="W102" s="95"/>
      <c r="X102" s="33"/>
      <c r="Y102" s="33"/>
      <c r="Z102" s="33"/>
      <c r="AA102" s="34"/>
      <c r="AB102" s="32"/>
      <c r="AC102" s="33"/>
      <c r="AD102" s="33"/>
      <c r="AE102" s="33"/>
      <c r="AF102" s="33"/>
      <c r="AG102" s="64"/>
      <c r="AH102" s="33"/>
      <c r="AI102" s="33"/>
      <c r="AJ102" s="33"/>
      <c r="AK102" s="65"/>
      <c r="AL102" s="270"/>
      <c r="AM102" s="270"/>
      <c r="AN102" s="270"/>
      <c r="AO102" s="270"/>
      <c r="AP102" s="270"/>
      <c r="AQ102" s="270"/>
      <c r="AR102" s="269"/>
      <c r="AS102" s="270"/>
      <c r="AT102" s="270"/>
      <c r="AU102" s="270"/>
      <c r="AV102" s="270"/>
      <c r="AW102" s="271"/>
    </row>
    <row r="103" spans="1:49" ht="7.5" customHeight="1" x14ac:dyDescent="0.15">
      <c r="A103" s="265" t="s">
        <v>40</v>
      </c>
      <c r="B103" s="265"/>
      <c r="C103" s="265"/>
      <c r="D103" s="265"/>
      <c r="E103" s="265"/>
      <c r="F103" s="265"/>
      <c r="G103" s="265"/>
      <c r="H103" s="265"/>
      <c r="I103" s="265"/>
      <c r="J103" s="29">
        <v>121200000</v>
      </c>
      <c r="K103" s="30"/>
      <c r="L103" s="30"/>
      <c r="M103" s="30"/>
      <c r="N103" s="31"/>
      <c r="O103" s="56">
        <v>130896000.00000001</v>
      </c>
      <c r="P103" s="57"/>
      <c r="Q103" s="57"/>
      <c r="R103" s="57"/>
      <c r="S103" s="58"/>
      <c r="T103" s="280"/>
      <c r="U103" s="281"/>
      <c r="V103" s="282"/>
      <c r="W103" s="96"/>
      <c r="X103" s="47"/>
      <c r="Y103" s="47"/>
      <c r="Z103" s="47"/>
      <c r="AA103" s="60"/>
      <c r="AB103" s="46"/>
      <c r="AC103" s="47"/>
      <c r="AD103" s="47"/>
      <c r="AE103" s="47"/>
      <c r="AF103" s="47"/>
      <c r="AG103" s="66"/>
      <c r="AH103" s="47"/>
      <c r="AI103" s="47"/>
      <c r="AJ103" s="47"/>
      <c r="AK103" s="67"/>
      <c r="AL103" s="278"/>
      <c r="AM103" s="278"/>
      <c r="AN103" s="278"/>
      <c r="AO103" s="278"/>
      <c r="AP103" s="278"/>
      <c r="AQ103" s="278"/>
      <c r="AR103" s="333"/>
      <c r="AS103" s="278"/>
      <c r="AT103" s="278"/>
      <c r="AU103" s="278"/>
      <c r="AV103" s="278"/>
      <c r="AW103" s="334"/>
    </row>
    <row r="104" spans="1:49" ht="7.5" customHeight="1" x14ac:dyDescent="0.15">
      <c r="A104" s="265"/>
      <c r="B104" s="265"/>
      <c r="C104" s="265"/>
      <c r="D104" s="265"/>
      <c r="E104" s="265"/>
      <c r="F104" s="265"/>
      <c r="G104" s="265"/>
      <c r="H104" s="265"/>
      <c r="I104" s="265"/>
      <c r="J104" s="32"/>
      <c r="K104" s="33"/>
      <c r="L104" s="33"/>
      <c r="M104" s="33"/>
      <c r="N104" s="34"/>
      <c r="O104" s="59"/>
      <c r="P104" s="43"/>
      <c r="Q104" s="43"/>
      <c r="R104" s="43"/>
      <c r="S104" s="44"/>
      <c r="T104" s="283"/>
      <c r="U104" s="284"/>
      <c r="V104" s="285"/>
      <c r="W104" s="97"/>
      <c r="X104" s="49"/>
      <c r="Y104" s="49"/>
      <c r="Z104" s="49"/>
      <c r="AA104" s="61"/>
      <c r="AB104" s="48"/>
      <c r="AC104" s="49"/>
      <c r="AD104" s="49"/>
      <c r="AE104" s="49"/>
      <c r="AF104" s="49"/>
      <c r="AG104" s="68"/>
      <c r="AH104" s="49"/>
      <c r="AI104" s="49"/>
      <c r="AJ104" s="49"/>
      <c r="AK104" s="69"/>
      <c r="AL104" s="279"/>
      <c r="AM104" s="279"/>
      <c r="AN104" s="279"/>
      <c r="AO104" s="279"/>
      <c r="AP104" s="279"/>
      <c r="AQ104" s="279"/>
      <c r="AR104" s="335"/>
      <c r="AS104" s="279"/>
      <c r="AT104" s="279"/>
      <c r="AU104" s="279"/>
      <c r="AV104" s="279"/>
      <c r="AW104" s="336"/>
    </row>
    <row r="105" spans="1:49" ht="7.5" customHeight="1" x14ac:dyDescent="0.15">
      <c r="A105" s="265" t="s">
        <v>16</v>
      </c>
      <c r="B105" s="265"/>
      <c r="C105" s="265"/>
      <c r="D105" s="265"/>
      <c r="E105" s="265"/>
      <c r="F105" s="265"/>
      <c r="G105" s="265"/>
      <c r="H105" s="265"/>
      <c r="I105" s="265"/>
      <c r="J105" s="29">
        <v>84344000</v>
      </c>
      <c r="K105" s="30"/>
      <c r="L105" s="30"/>
      <c r="M105" s="30"/>
      <c r="N105" s="31"/>
      <c r="O105" s="46"/>
      <c r="P105" s="47"/>
      <c r="Q105" s="47"/>
      <c r="R105" s="47"/>
      <c r="S105" s="60"/>
      <c r="T105" s="280"/>
      <c r="U105" s="281"/>
      <c r="V105" s="282"/>
      <c r="W105" s="96"/>
      <c r="X105" s="47"/>
      <c r="Y105" s="47"/>
      <c r="Z105" s="47"/>
      <c r="AA105" s="60"/>
      <c r="AB105" s="46"/>
      <c r="AC105" s="47"/>
      <c r="AD105" s="47"/>
      <c r="AE105" s="47"/>
      <c r="AF105" s="47"/>
      <c r="AG105" s="66"/>
      <c r="AH105" s="47"/>
      <c r="AI105" s="47"/>
      <c r="AJ105" s="47"/>
      <c r="AK105" s="67"/>
      <c r="AL105" s="278"/>
      <c r="AM105" s="278"/>
      <c r="AN105" s="278"/>
      <c r="AO105" s="278"/>
      <c r="AP105" s="278"/>
      <c r="AQ105" s="278"/>
      <c r="AR105" s="333"/>
      <c r="AS105" s="278"/>
      <c r="AT105" s="278"/>
      <c r="AU105" s="278"/>
      <c r="AV105" s="278"/>
      <c r="AW105" s="334"/>
    </row>
    <row r="106" spans="1:49" ht="7.5" customHeight="1" thickBot="1" x14ac:dyDescent="0.2">
      <c r="A106" s="286"/>
      <c r="B106" s="286"/>
      <c r="C106" s="286"/>
      <c r="D106" s="286"/>
      <c r="E106" s="286"/>
      <c r="F106" s="286"/>
      <c r="G106" s="286"/>
      <c r="H106" s="286"/>
      <c r="I106" s="286"/>
      <c r="J106" s="152"/>
      <c r="K106" s="153"/>
      <c r="L106" s="153"/>
      <c r="M106" s="153"/>
      <c r="N106" s="154"/>
      <c r="O106" s="50"/>
      <c r="P106" s="51"/>
      <c r="Q106" s="51"/>
      <c r="R106" s="51"/>
      <c r="S106" s="99"/>
      <c r="T106" s="316"/>
      <c r="U106" s="317"/>
      <c r="V106" s="318"/>
      <c r="W106" s="98"/>
      <c r="X106" s="51"/>
      <c r="Y106" s="51"/>
      <c r="Z106" s="51"/>
      <c r="AA106" s="99"/>
      <c r="AB106" s="50"/>
      <c r="AC106" s="51"/>
      <c r="AD106" s="51"/>
      <c r="AE106" s="51"/>
      <c r="AF106" s="51"/>
      <c r="AG106" s="79"/>
      <c r="AH106" s="51"/>
      <c r="AI106" s="51"/>
      <c r="AJ106" s="51"/>
      <c r="AK106" s="80"/>
      <c r="AL106" s="279"/>
      <c r="AM106" s="279"/>
      <c r="AN106" s="279"/>
      <c r="AO106" s="279"/>
      <c r="AP106" s="279"/>
      <c r="AQ106" s="279"/>
      <c r="AR106" s="335"/>
      <c r="AS106" s="279"/>
      <c r="AT106" s="279"/>
      <c r="AU106" s="279"/>
      <c r="AV106" s="279"/>
      <c r="AW106" s="336"/>
    </row>
    <row r="107" spans="1:49" ht="7.5" customHeight="1" thickTop="1" x14ac:dyDescent="0.15">
      <c r="A107" s="319" t="s">
        <v>2</v>
      </c>
      <c r="B107" s="319"/>
      <c r="C107" s="319"/>
      <c r="D107" s="319"/>
      <c r="E107" s="319"/>
      <c r="F107" s="319"/>
      <c r="G107" s="319"/>
      <c r="H107" s="319"/>
      <c r="I107" s="319"/>
      <c r="J107" s="293">
        <f>SUM(J91:N106)</f>
        <v>1138644000</v>
      </c>
      <c r="K107" s="294"/>
      <c r="L107" s="294"/>
      <c r="M107" s="294"/>
      <c r="N107" s="295"/>
      <c r="O107" s="293">
        <f>SUM(O91:S106)</f>
        <v>1138644000</v>
      </c>
      <c r="P107" s="294"/>
      <c r="Q107" s="294"/>
      <c r="R107" s="294"/>
      <c r="S107" s="295"/>
      <c r="T107" s="299">
        <f>SUM(T91:V102)</f>
        <v>1</v>
      </c>
      <c r="U107" s="300"/>
      <c r="V107" s="301"/>
      <c r="W107" s="305">
        <f>SUM(W91:AA102)</f>
        <v>130896000.00000001</v>
      </c>
      <c r="X107" s="306"/>
      <c r="Y107" s="306"/>
      <c r="Z107" s="306"/>
      <c r="AA107" s="307"/>
      <c r="AB107" s="293">
        <f>SUM(AB91:AF102)</f>
        <v>1138644000</v>
      </c>
      <c r="AC107" s="294"/>
      <c r="AD107" s="294"/>
      <c r="AE107" s="294"/>
      <c r="AF107" s="294"/>
      <c r="AG107" s="311">
        <f>SUM(AG91:AK102)</f>
        <v>514319766</v>
      </c>
      <c r="AH107" s="294"/>
      <c r="AI107" s="294"/>
      <c r="AJ107" s="294"/>
      <c r="AK107" s="312"/>
      <c r="AL107" s="288">
        <f>SUM(AL91:AQ102)</f>
        <v>118766297</v>
      </c>
      <c r="AM107" s="288"/>
      <c r="AN107" s="288"/>
      <c r="AO107" s="288"/>
      <c r="AP107" s="288"/>
      <c r="AQ107" s="288"/>
      <c r="AR107" s="287">
        <f>SUM(AR91:AW102)</f>
        <v>505557937</v>
      </c>
      <c r="AS107" s="288"/>
      <c r="AT107" s="288"/>
      <c r="AU107" s="288"/>
      <c r="AV107" s="288"/>
      <c r="AW107" s="289"/>
    </row>
    <row r="108" spans="1:49" ht="7.5" customHeight="1" thickBot="1" x14ac:dyDescent="0.2">
      <c r="A108" s="320"/>
      <c r="B108" s="320"/>
      <c r="C108" s="320"/>
      <c r="D108" s="320"/>
      <c r="E108" s="320"/>
      <c r="F108" s="320"/>
      <c r="G108" s="320"/>
      <c r="H108" s="320"/>
      <c r="I108" s="320"/>
      <c r="J108" s="296"/>
      <c r="K108" s="297"/>
      <c r="L108" s="297"/>
      <c r="M108" s="297"/>
      <c r="N108" s="298"/>
      <c r="O108" s="296"/>
      <c r="P108" s="297"/>
      <c r="Q108" s="297"/>
      <c r="R108" s="297"/>
      <c r="S108" s="298"/>
      <c r="T108" s="302"/>
      <c r="U108" s="303"/>
      <c r="V108" s="304"/>
      <c r="W108" s="308"/>
      <c r="X108" s="309"/>
      <c r="Y108" s="309"/>
      <c r="Z108" s="309"/>
      <c r="AA108" s="310"/>
      <c r="AB108" s="296"/>
      <c r="AC108" s="297"/>
      <c r="AD108" s="297"/>
      <c r="AE108" s="297"/>
      <c r="AF108" s="297"/>
      <c r="AG108" s="313"/>
      <c r="AH108" s="314"/>
      <c r="AI108" s="314"/>
      <c r="AJ108" s="314"/>
      <c r="AK108" s="315"/>
      <c r="AL108" s="291"/>
      <c r="AM108" s="291"/>
      <c r="AN108" s="291"/>
      <c r="AO108" s="291"/>
      <c r="AP108" s="291"/>
      <c r="AQ108" s="291"/>
      <c r="AR108" s="290"/>
      <c r="AS108" s="291"/>
      <c r="AT108" s="291"/>
      <c r="AU108" s="291"/>
      <c r="AV108" s="291"/>
      <c r="AW108" s="292"/>
    </row>
  </sheetData>
  <mergeCells count="214">
    <mergeCell ref="A107:I108"/>
    <mergeCell ref="AR85:AW86"/>
    <mergeCell ref="W89:AA90"/>
    <mergeCell ref="T89:V90"/>
    <mergeCell ref="AL87:AQ90"/>
    <mergeCell ref="AG87:AK90"/>
    <mergeCell ref="AB87:AF90"/>
    <mergeCell ref="T87:AA88"/>
    <mergeCell ref="O87:S90"/>
    <mergeCell ref="AG99:AK100"/>
    <mergeCell ref="AL99:AQ100"/>
    <mergeCell ref="J101:N102"/>
    <mergeCell ref="W101:AA102"/>
    <mergeCell ref="O101:S102"/>
    <mergeCell ref="T101:V102"/>
    <mergeCell ref="AB101:AF102"/>
    <mergeCell ref="AG101:AK102"/>
    <mergeCell ref="AL101:AQ102"/>
    <mergeCell ref="A101:I102"/>
    <mergeCell ref="AR99:AW100"/>
    <mergeCell ref="AR101:AW102"/>
    <mergeCell ref="AR103:AW104"/>
    <mergeCell ref="AR105:AW106"/>
    <mergeCell ref="A97:I98"/>
    <mergeCell ref="A99:I100"/>
    <mergeCell ref="A103:I104"/>
    <mergeCell ref="A105:I106"/>
    <mergeCell ref="A87:I90"/>
    <mergeCell ref="W95:AA96"/>
    <mergeCell ref="O95:S96"/>
    <mergeCell ref="T95:V96"/>
    <mergeCell ref="AB95:AF96"/>
    <mergeCell ref="AR107:AW108"/>
    <mergeCell ref="AG105:AK106"/>
    <mergeCell ref="AL105:AQ106"/>
    <mergeCell ref="J107:N108"/>
    <mergeCell ref="O107:S108"/>
    <mergeCell ref="T107:V108"/>
    <mergeCell ref="W107:AA108"/>
    <mergeCell ref="AB107:AF108"/>
    <mergeCell ref="AG107:AK108"/>
    <mergeCell ref="AL107:AQ108"/>
    <mergeCell ref="J105:N106"/>
    <mergeCell ref="O105:S106"/>
    <mergeCell ref="T105:V106"/>
    <mergeCell ref="W105:AA106"/>
    <mergeCell ref="AB105:AF106"/>
    <mergeCell ref="J99:N100"/>
    <mergeCell ref="AG103:AK104"/>
    <mergeCell ref="AL103:AQ104"/>
    <mergeCell ref="J97:N98"/>
    <mergeCell ref="W97:AA98"/>
    <mergeCell ref="O97:S98"/>
    <mergeCell ref="T97:V98"/>
    <mergeCell ref="AB97:AF98"/>
    <mergeCell ref="AG97:AK98"/>
    <mergeCell ref="AL97:AQ98"/>
    <mergeCell ref="W99:AA100"/>
    <mergeCell ref="O99:S100"/>
    <mergeCell ref="T99:V100"/>
    <mergeCell ref="AB99:AF100"/>
    <mergeCell ref="J103:N104"/>
    <mergeCell ref="O103:S104"/>
    <mergeCell ref="T103:V104"/>
    <mergeCell ref="W103:AA104"/>
    <mergeCell ref="AB103:AF104"/>
    <mergeCell ref="A95:I96"/>
    <mergeCell ref="AR95:AW96"/>
    <mergeCell ref="AR97:AW98"/>
    <mergeCell ref="AG91:AK92"/>
    <mergeCell ref="AL91:AQ92"/>
    <mergeCell ref="J93:N94"/>
    <mergeCell ref="W93:AA94"/>
    <mergeCell ref="O93:S94"/>
    <mergeCell ref="T93:V94"/>
    <mergeCell ref="AB93:AF94"/>
    <mergeCell ref="AG93:AK94"/>
    <mergeCell ref="AL93:AQ94"/>
    <mergeCell ref="A91:I92"/>
    <mergeCell ref="A93:I94"/>
    <mergeCell ref="J91:N92"/>
    <mergeCell ref="O91:S92"/>
    <mergeCell ref="T91:V92"/>
    <mergeCell ref="W91:AA92"/>
    <mergeCell ref="AB91:AF92"/>
    <mergeCell ref="AR91:AW92"/>
    <mergeCell ref="AR93:AW94"/>
    <mergeCell ref="AG95:AK96"/>
    <mergeCell ref="AL95:AQ96"/>
    <mergeCell ref="J95:N96"/>
    <mergeCell ref="AN1:BA4"/>
    <mergeCell ref="A83:BA84"/>
    <mergeCell ref="J87:N90"/>
    <mergeCell ref="AV60:BA61"/>
    <mergeCell ref="AR87:AW90"/>
    <mergeCell ref="A12:BA13"/>
    <mergeCell ref="A20:G23"/>
    <mergeCell ref="A46:N48"/>
    <mergeCell ref="O30:U33"/>
    <mergeCell ref="V30:AB33"/>
    <mergeCell ref="A24:G25"/>
    <mergeCell ref="H24:N25"/>
    <mergeCell ref="O24:U25"/>
    <mergeCell ref="V24:AB25"/>
    <mergeCell ref="H15:U16"/>
    <mergeCell ref="V15:AB19"/>
    <mergeCell ref="A15:G19"/>
    <mergeCell ref="V46:AB48"/>
    <mergeCell ref="AC46:AI48"/>
    <mergeCell ref="A42:BA43"/>
    <mergeCell ref="AC44:AI45"/>
    <mergeCell ref="A49:N50"/>
    <mergeCell ref="A51:N52"/>
    <mergeCell ref="A1:AF3"/>
    <mergeCell ref="H17:N19"/>
    <mergeCell ref="O17:U19"/>
    <mergeCell ref="A26:G29"/>
    <mergeCell ref="H20:N23"/>
    <mergeCell ref="O20:U23"/>
    <mergeCell ref="V20:AB23"/>
    <mergeCell ref="H26:N29"/>
    <mergeCell ref="O26:U29"/>
    <mergeCell ref="V26:AB29"/>
    <mergeCell ref="A30:G33"/>
    <mergeCell ref="H30:N33"/>
    <mergeCell ref="T74:X75"/>
    <mergeCell ref="T76:X77"/>
    <mergeCell ref="Y74:AC75"/>
    <mergeCell ref="Y76:AC77"/>
    <mergeCell ref="G74:K75"/>
    <mergeCell ref="G76:K77"/>
    <mergeCell ref="O46:U48"/>
    <mergeCell ref="O49:U50"/>
    <mergeCell ref="O51:U52"/>
    <mergeCell ref="A58:BA59"/>
    <mergeCell ref="V49:AB50"/>
    <mergeCell ref="AC49:AI50"/>
    <mergeCell ref="V51:AB52"/>
    <mergeCell ref="AC51:AI52"/>
    <mergeCell ref="AD64:AF65"/>
    <mergeCell ref="AD66:AF67"/>
    <mergeCell ref="AD62:AK63"/>
    <mergeCell ref="AG64:AK65"/>
    <mergeCell ref="L76:N77"/>
    <mergeCell ref="L64:N65"/>
    <mergeCell ref="O64:S65"/>
    <mergeCell ref="O66:S67"/>
    <mergeCell ref="T70:X71"/>
    <mergeCell ref="T72:X73"/>
    <mergeCell ref="A74:F75"/>
    <mergeCell ref="A76:F77"/>
    <mergeCell ref="G62:K65"/>
    <mergeCell ref="G66:K67"/>
    <mergeCell ref="G68:K69"/>
    <mergeCell ref="G70:K71"/>
    <mergeCell ref="G72:K73"/>
    <mergeCell ref="O68:S69"/>
    <mergeCell ref="O70:S71"/>
    <mergeCell ref="O72:S73"/>
    <mergeCell ref="L66:N67"/>
    <mergeCell ref="L68:N69"/>
    <mergeCell ref="L70:N71"/>
    <mergeCell ref="L72:N73"/>
    <mergeCell ref="L74:N75"/>
    <mergeCell ref="O74:S75"/>
    <mergeCell ref="A70:F71"/>
    <mergeCell ref="A72:F73"/>
    <mergeCell ref="O76:S77"/>
    <mergeCell ref="L62:S63"/>
    <mergeCell ref="T62:X65"/>
    <mergeCell ref="T66:X67"/>
    <mergeCell ref="Y70:AC71"/>
    <mergeCell ref="Y72:AC73"/>
    <mergeCell ref="AQ68:AU69"/>
    <mergeCell ref="AQ70:AU71"/>
    <mergeCell ref="AQ72:AU73"/>
    <mergeCell ref="AQ62:AU65"/>
    <mergeCell ref="AQ66:AU67"/>
    <mergeCell ref="AQ74:AU75"/>
    <mergeCell ref="AQ76:AU77"/>
    <mergeCell ref="AD74:AF75"/>
    <mergeCell ref="AD76:AF77"/>
    <mergeCell ref="AG66:AK67"/>
    <mergeCell ref="AG68:AK69"/>
    <mergeCell ref="AG70:AK71"/>
    <mergeCell ref="AG72:AK73"/>
    <mergeCell ref="AG74:AK75"/>
    <mergeCell ref="AD68:AF69"/>
    <mergeCell ref="AD70:AF71"/>
    <mergeCell ref="AD72:AF73"/>
    <mergeCell ref="A62:F65"/>
    <mergeCell ref="A66:F67"/>
    <mergeCell ref="A68:F69"/>
    <mergeCell ref="A8:AK10"/>
    <mergeCell ref="A35:BA37"/>
    <mergeCell ref="T68:X69"/>
    <mergeCell ref="AV76:BA77"/>
    <mergeCell ref="AV66:BA67"/>
    <mergeCell ref="AV68:BA69"/>
    <mergeCell ref="AV70:BA71"/>
    <mergeCell ref="AV72:BA73"/>
    <mergeCell ref="AV74:BA75"/>
    <mergeCell ref="AG76:AK77"/>
    <mergeCell ref="AL62:AP65"/>
    <mergeCell ref="AL66:AP67"/>
    <mergeCell ref="AL68:AP69"/>
    <mergeCell ref="AL70:AP71"/>
    <mergeCell ref="AL72:AP73"/>
    <mergeCell ref="AL74:AP75"/>
    <mergeCell ref="AL76:AP77"/>
    <mergeCell ref="AV62:BA65"/>
    <mergeCell ref="Y62:AC65"/>
    <mergeCell ref="Y66:AC67"/>
    <mergeCell ref="Y68:AC69"/>
  </mergeCells>
  <phoneticPr fontI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37"/>
  <sheetViews>
    <sheetView topLeftCell="A139" zoomScaleNormal="100" workbookViewId="0">
      <selection activeCell="A11" sqref="A11"/>
    </sheetView>
  </sheetViews>
  <sheetFormatPr defaultColWidth="1.875" defaultRowHeight="7.5" customHeight="1" x14ac:dyDescent="0.15"/>
  <cols>
    <col min="1" max="1" width="1.875" style="1" customWidth="1"/>
    <col min="2" max="16384" width="1.875" style="1"/>
  </cols>
  <sheetData>
    <row r="1" spans="1:53" ht="7.5" customHeight="1" x14ac:dyDescent="0.15">
      <c r="A1" s="264" t="s">
        <v>48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N1" s="206" t="s">
        <v>3</v>
      </c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</row>
    <row r="2" spans="1:53" ht="7.5" customHeight="1" x14ac:dyDescent="0.15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</row>
    <row r="3" spans="1:53" ht="7.5" customHeight="1" x14ac:dyDescent="0.15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</row>
    <row r="4" spans="1:53" ht="7.5" customHeight="1" x14ac:dyDescent="0.15"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</row>
    <row r="8" spans="1:53" ht="7.5" customHeight="1" x14ac:dyDescent="0.15">
      <c r="A8" s="27" t="s">
        <v>52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</row>
    <row r="9" spans="1:53" ht="7.5" customHeight="1" x14ac:dyDescent="0.1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</row>
    <row r="10" spans="1:53" ht="7.5" customHeight="1" x14ac:dyDescent="0.1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</row>
    <row r="12" spans="1:53" ht="7.5" customHeight="1" x14ac:dyDescent="0.15">
      <c r="A12" s="163" t="s">
        <v>51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</row>
    <row r="13" spans="1:53" ht="7.5" customHeight="1" x14ac:dyDescent="0.15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</row>
    <row r="14" spans="1:53" ht="7.5" customHeight="1" thickBot="1" x14ac:dyDescent="0.2"/>
    <row r="15" spans="1:53" ht="7.5" customHeight="1" x14ac:dyDescent="0.15">
      <c r="A15" s="249"/>
      <c r="B15" s="244"/>
      <c r="C15" s="244"/>
      <c r="D15" s="244"/>
      <c r="E15" s="244"/>
      <c r="F15" s="244"/>
      <c r="G15" s="244"/>
      <c r="H15" s="244" t="s">
        <v>9</v>
      </c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6" t="s">
        <v>6</v>
      </c>
      <c r="W15" s="246"/>
      <c r="X15" s="246"/>
      <c r="Y15" s="246"/>
      <c r="Z15" s="246"/>
      <c r="AA15" s="246"/>
      <c r="AB15" s="247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</row>
    <row r="16" spans="1:53" ht="7.5" customHeight="1" x14ac:dyDescent="0.15">
      <c r="A16" s="250"/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179"/>
      <c r="W16" s="179"/>
      <c r="X16" s="179"/>
      <c r="Y16" s="179"/>
      <c r="Z16" s="179"/>
      <c r="AA16" s="179"/>
      <c r="AB16" s="248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1:28" ht="7.5" customHeight="1" x14ac:dyDescent="0.15">
      <c r="A17" s="250"/>
      <c r="B17" s="245"/>
      <c r="C17" s="245"/>
      <c r="D17" s="245"/>
      <c r="E17" s="245"/>
      <c r="F17" s="245"/>
      <c r="G17" s="245"/>
      <c r="H17" s="179" t="s">
        <v>10</v>
      </c>
      <c r="I17" s="179"/>
      <c r="J17" s="179"/>
      <c r="K17" s="179"/>
      <c r="L17" s="179"/>
      <c r="M17" s="179"/>
      <c r="N17" s="180"/>
      <c r="O17" s="187" t="s">
        <v>11</v>
      </c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248"/>
    </row>
    <row r="18" spans="1:28" ht="7.5" customHeight="1" x14ac:dyDescent="0.15">
      <c r="A18" s="250"/>
      <c r="B18" s="245"/>
      <c r="C18" s="245"/>
      <c r="D18" s="245"/>
      <c r="E18" s="245"/>
      <c r="F18" s="245"/>
      <c r="G18" s="245"/>
      <c r="H18" s="179"/>
      <c r="I18" s="179"/>
      <c r="J18" s="179"/>
      <c r="K18" s="179"/>
      <c r="L18" s="179"/>
      <c r="M18" s="179"/>
      <c r="N18" s="180"/>
      <c r="O18" s="187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248"/>
    </row>
    <row r="19" spans="1:28" ht="7.5" customHeight="1" x14ac:dyDescent="0.15">
      <c r="A19" s="250"/>
      <c r="B19" s="245"/>
      <c r="C19" s="245"/>
      <c r="D19" s="245"/>
      <c r="E19" s="245"/>
      <c r="F19" s="245"/>
      <c r="G19" s="245"/>
      <c r="H19" s="179"/>
      <c r="I19" s="179"/>
      <c r="J19" s="179"/>
      <c r="K19" s="179"/>
      <c r="L19" s="179"/>
      <c r="M19" s="179"/>
      <c r="N19" s="180"/>
      <c r="O19" s="187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248"/>
    </row>
    <row r="20" spans="1:28" ht="7.5" customHeight="1" x14ac:dyDescent="0.15">
      <c r="A20" s="217" t="s">
        <v>5</v>
      </c>
      <c r="B20" s="218"/>
      <c r="C20" s="218"/>
      <c r="D20" s="218"/>
      <c r="E20" s="218"/>
      <c r="F20" s="218"/>
      <c r="G20" s="218"/>
      <c r="H20" s="147">
        <v>3000</v>
      </c>
      <c r="I20" s="147"/>
      <c r="J20" s="147"/>
      <c r="K20" s="147"/>
      <c r="L20" s="147"/>
      <c r="M20" s="147"/>
      <c r="N20" s="148"/>
      <c r="O20" s="192">
        <v>2400</v>
      </c>
      <c r="P20" s="147"/>
      <c r="Q20" s="147"/>
      <c r="R20" s="147"/>
      <c r="S20" s="147"/>
      <c r="T20" s="147"/>
      <c r="U20" s="147"/>
      <c r="V20" s="147">
        <v>1600</v>
      </c>
      <c r="W20" s="147"/>
      <c r="X20" s="147"/>
      <c r="Y20" s="147"/>
      <c r="Z20" s="147"/>
      <c r="AA20" s="147"/>
      <c r="AB20" s="194"/>
    </row>
    <row r="21" spans="1:28" ht="7.5" customHeight="1" x14ac:dyDescent="0.15">
      <c r="A21" s="217"/>
      <c r="B21" s="218"/>
      <c r="C21" s="218"/>
      <c r="D21" s="218"/>
      <c r="E21" s="218"/>
      <c r="F21" s="218"/>
      <c r="G21" s="218"/>
      <c r="H21" s="147"/>
      <c r="I21" s="147"/>
      <c r="J21" s="147"/>
      <c r="K21" s="147"/>
      <c r="L21" s="147"/>
      <c r="M21" s="147"/>
      <c r="N21" s="148"/>
      <c r="O21" s="192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94"/>
    </row>
    <row r="22" spans="1:28" ht="7.5" customHeight="1" x14ac:dyDescent="0.15">
      <c r="A22" s="217"/>
      <c r="B22" s="218"/>
      <c r="C22" s="218"/>
      <c r="D22" s="218"/>
      <c r="E22" s="218"/>
      <c r="F22" s="218"/>
      <c r="G22" s="218"/>
      <c r="H22" s="147"/>
      <c r="I22" s="147"/>
      <c r="J22" s="147"/>
      <c r="K22" s="147"/>
      <c r="L22" s="147"/>
      <c r="M22" s="147"/>
      <c r="N22" s="148"/>
      <c r="O22" s="192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94"/>
    </row>
    <row r="23" spans="1:28" ht="7.5" customHeight="1" x14ac:dyDescent="0.15">
      <c r="A23" s="219"/>
      <c r="B23" s="220"/>
      <c r="C23" s="220"/>
      <c r="D23" s="220"/>
      <c r="E23" s="220"/>
      <c r="F23" s="220"/>
      <c r="G23" s="220"/>
      <c r="H23" s="190"/>
      <c r="I23" s="190"/>
      <c r="J23" s="190"/>
      <c r="K23" s="190"/>
      <c r="L23" s="190"/>
      <c r="M23" s="190"/>
      <c r="N23" s="191"/>
      <c r="O23" s="193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5"/>
    </row>
    <row r="24" spans="1:28" ht="7.5" customHeight="1" x14ac:dyDescent="0.15">
      <c r="A24" s="137" t="s">
        <v>50</v>
      </c>
      <c r="B24" s="138"/>
      <c r="C24" s="138"/>
      <c r="D24" s="138"/>
      <c r="E24" s="138"/>
      <c r="F24" s="138"/>
      <c r="G24" s="138"/>
      <c r="H24" s="232">
        <v>0.5555714285714286</v>
      </c>
      <c r="I24" s="232"/>
      <c r="J24" s="232"/>
      <c r="K24" s="232"/>
      <c r="L24" s="232"/>
      <c r="M24" s="232"/>
      <c r="N24" s="233"/>
      <c r="O24" s="236">
        <v>0.44442857142857145</v>
      </c>
      <c r="P24" s="232"/>
      <c r="Q24" s="232"/>
      <c r="R24" s="232"/>
      <c r="S24" s="232"/>
      <c r="T24" s="232"/>
      <c r="U24" s="232"/>
      <c r="V24" s="238"/>
      <c r="W24" s="239"/>
      <c r="X24" s="239"/>
      <c r="Y24" s="239"/>
      <c r="Z24" s="239"/>
      <c r="AA24" s="239"/>
      <c r="AB24" s="240"/>
    </row>
    <row r="25" spans="1:28" ht="7.5" customHeight="1" x14ac:dyDescent="0.15">
      <c r="A25" s="139"/>
      <c r="B25" s="140"/>
      <c r="C25" s="140"/>
      <c r="D25" s="140"/>
      <c r="E25" s="140"/>
      <c r="F25" s="140"/>
      <c r="G25" s="140"/>
      <c r="H25" s="234"/>
      <c r="I25" s="234"/>
      <c r="J25" s="234"/>
      <c r="K25" s="234"/>
      <c r="L25" s="234"/>
      <c r="M25" s="234"/>
      <c r="N25" s="235"/>
      <c r="O25" s="237"/>
      <c r="P25" s="234"/>
      <c r="Q25" s="234"/>
      <c r="R25" s="234"/>
      <c r="S25" s="234"/>
      <c r="T25" s="234"/>
      <c r="U25" s="234"/>
      <c r="V25" s="241"/>
      <c r="W25" s="242"/>
      <c r="X25" s="242"/>
      <c r="Y25" s="242"/>
      <c r="Z25" s="242"/>
      <c r="AA25" s="242"/>
      <c r="AB25" s="243"/>
    </row>
    <row r="26" spans="1:28" ht="7.5" customHeight="1" x14ac:dyDescent="0.15">
      <c r="A26" s="137" t="s">
        <v>7</v>
      </c>
      <c r="B26" s="138"/>
      <c r="C26" s="138"/>
      <c r="D26" s="138"/>
      <c r="E26" s="138"/>
      <c r="F26" s="138"/>
      <c r="G26" s="138"/>
      <c r="H26" s="145">
        <v>889</v>
      </c>
      <c r="I26" s="145"/>
      <c r="J26" s="145"/>
      <c r="K26" s="145"/>
      <c r="L26" s="145"/>
      <c r="M26" s="145"/>
      <c r="N26" s="146"/>
      <c r="O26" s="196">
        <v>711</v>
      </c>
      <c r="P26" s="145"/>
      <c r="Q26" s="145"/>
      <c r="R26" s="145"/>
      <c r="S26" s="145"/>
      <c r="T26" s="145"/>
      <c r="U26" s="145"/>
      <c r="V26" s="197"/>
      <c r="W26" s="198"/>
      <c r="X26" s="198"/>
      <c r="Y26" s="198"/>
      <c r="Z26" s="198"/>
      <c r="AA26" s="198"/>
      <c r="AB26" s="199"/>
    </row>
    <row r="27" spans="1:28" ht="7.5" customHeight="1" x14ac:dyDescent="0.15">
      <c r="A27" s="139"/>
      <c r="B27" s="140"/>
      <c r="C27" s="140"/>
      <c r="D27" s="140"/>
      <c r="E27" s="140"/>
      <c r="F27" s="140"/>
      <c r="G27" s="140"/>
      <c r="H27" s="147"/>
      <c r="I27" s="147"/>
      <c r="J27" s="147"/>
      <c r="K27" s="147"/>
      <c r="L27" s="147"/>
      <c r="M27" s="147"/>
      <c r="N27" s="148"/>
      <c r="O27" s="192"/>
      <c r="P27" s="147"/>
      <c r="Q27" s="147"/>
      <c r="R27" s="147"/>
      <c r="S27" s="147"/>
      <c r="T27" s="147"/>
      <c r="U27" s="147"/>
      <c r="V27" s="200"/>
      <c r="W27" s="201"/>
      <c r="X27" s="201"/>
      <c r="Y27" s="201"/>
      <c r="Z27" s="201"/>
      <c r="AA27" s="201"/>
      <c r="AB27" s="202"/>
    </row>
    <row r="28" spans="1:28" ht="7.5" customHeight="1" x14ac:dyDescent="0.15">
      <c r="A28" s="139"/>
      <c r="B28" s="140"/>
      <c r="C28" s="140"/>
      <c r="D28" s="140"/>
      <c r="E28" s="140"/>
      <c r="F28" s="140"/>
      <c r="G28" s="140"/>
      <c r="H28" s="147"/>
      <c r="I28" s="147"/>
      <c r="J28" s="147"/>
      <c r="K28" s="147"/>
      <c r="L28" s="147"/>
      <c r="M28" s="147"/>
      <c r="N28" s="148"/>
      <c r="O28" s="192"/>
      <c r="P28" s="147"/>
      <c r="Q28" s="147"/>
      <c r="R28" s="147"/>
      <c r="S28" s="147"/>
      <c r="T28" s="147"/>
      <c r="U28" s="147"/>
      <c r="V28" s="200"/>
      <c r="W28" s="201"/>
      <c r="X28" s="201"/>
      <c r="Y28" s="201"/>
      <c r="Z28" s="201"/>
      <c r="AA28" s="201"/>
      <c r="AB28" s="202"/>
    </row>
    <row r="29" spans="1:28" ht="7.5" customHeight="1" thickBot="1" x14ac:dyDescent="0.2">
      <c r="A29" s="188"/>
      <c r="B29" s="189"/>
      <c r="C29" s="189"/>
      <c r="D29" s="189"/>
      <c r="E29" s="189"/>
      <c r="F29" s="189"/>
      <c r="G29" s="189"/>
      <c r="H29" s="190"/>
      <c r="I29" s="190"/>
      <c r="J29" s="190"/>
      <c r="K29" s="190"/>
      <c r="L29" s="190"/>
      <c r="M29" s="190"/>
      <c r="N29" s="191"/>
      <c r="O29" s="193"/>
      <c r="P29" s="190"/>
      <c r="Q29" s="190"/>
      <c r="R29" s="190"/>
      <c r="S29" s="190"/>
      <c r="T29" s="190"/>
      <c r="U29" s="190"/>
      <c r="V29" s="203"/>
      <c r="W29" s="204"/>
      <c r="X29" s="204"/>
      <c r="Y29" s="204"/>
      <c r="Z29" s="204"/>
      <c r="AA29" s="204"/>
      <c r="AB29" s="205"/>
    </row>
    <row r="30" spans="1:28" ht="7.5" customHeight="1" thickTop="1" x14ac:dyDescent="0.15">
      <c r="A30" s="135" t="s">
        <v>8</v>
      </c>
      <c r="B30" s="136"/>
      <c r="C30" s="136"/>
      <c r="D30" s="136"/>
      <c r="E30" s="136"/>
      <c r="F30" s="136"/>
      <c r="G30" s="136"/>
      <c r="H30" s="143">
        <v>3889</v>
      </c>
      <c r="I30" s="143"/>
      <c r="J30" s="143"/>
      <c r="K30" s="143"/>
      <c r="L30" s="143"/>
      <c r="M30" s="143"/>
      <c r="N30" s="144"/>
      <c r="O30" s="222">
        <v>3111</v>
      </c>
      <c r="P30" s="143"/>
      <c r="Q30" s="143"/>
      <c r="R30" s="143"/>
      <c r="S30" s="143"/>
      <c r="T30" s="143"/>
      <c r="U30" s="143"/>
      <c r="V30" s="224"/>
      <c r="W30" s="224"/>
      <c r="X30" s="224"/>
      <c r="Y30" s="224"/>
      <c r="Z30" s="224"/>
      <c r="AA30" s="224"/>
      <c r="AB30" s="225"/>
    </row>
    <row r="31" spans="1:28" ht="7.5" customHeight="1" x14ac:dyDescent="0.15">
      <c r="A31" s="137"/>
      <c r="B31" s="138"/>
      <c r="C31" s="138"/>
      <c r="D31" s="138"/>
      <c r="E31" s="138"/>
      <c r="F31" s="138"/>
      <c r="G31" s="138"/>
      <c r="H31" s="145"/>
      <c r="I31" s="145"/>
      <c r="J31" s="145"/>
      <c r="K31" s="145"/>
      <c r="L31" s="145"/>
      <c r="M31" s="145"/>
      <c r="N31" s="146"/>
      <c r="O31" s="196"/>
      <c r="P31" s="145"/>
      <c r="Q31" s="145"/>
      <c r="R31" s="145"/>
      <c r="S31" s="145"/>
      <c r="T31" s="145"/>
      <c r="U31" s="145"/>
      <c r="V31" s="226"/>
      <c r="W31" s="226"/>
      <c r="X31" s="226"/>
      <c r="Y31" s="226"/>
      <c r="Z31" s="226"/>
      <c r="AA31" s="226"/>
      <c r="AB31" s="227"/>
    </row>
    <row r="32" spans="1:28" ht="7.5" customHeight="1" x14ac:dyDescent="0.15">
      <c r="A32" s="139"/>
      <c r="B32" s="140"/>
      <c r="C32" s="140"/>
      <c r="D32" s="140"/>
      <c r="E32" s="140"/>
      <c r="F32" s="140"/>
      <c r="G32" s="140"/>
      <c r="H32" s="147"/>
      <c r="I32" s="147"/>
      <c r="J32" s="147"/>
      <c r="K32" s="147"/>
      <c r="L32" s="147"/>
      <c r="M32" s="147"/>
      <c r="N32" s="148"/>
      <c r="O32" s="192"/>
      <c r="P32" s="147"/>
      <c r="Q32" s="147"/>
      <c r="R32" s="147"/>
      <c r="S32" s="147"/>
      <c r="T32" s="147"/>
      <c r="U32" s="147"/>
      <c r="V32" s="228"/>
      <c r="W32" s="228"/>
      <c r="X32" s="228"/>
      <c r="Y32" s="228"/>
      <c r="Z32" s="228"/>
      <c r="AA32" s="228"/>
      <c r="AB32" s="229"/>
    </row>
    <row r="33" spans="1:53" ht="7.5" customHeight="1" thickBot="1" x14ac:dyDescent="0.2">
      <c r="A33" s="141"/>
      <c r="B33" s="142"/>
      <c r="C33" s="142"/>
      <c r="D33" s="142"/>
      <c r="E33" s="142"/>
      <c r="F33" s="142"/>
      <c r="G33" s="142"/>
      <c r="H33" s="149"/>
      <c r="I33" s="149"/>
      <c r="J33" s="149"/>
      <c r="K33" s="149"/>
      <c r="L33" s="149"/>
      <c r="M33" s="149"/>
      <c r="N33" s="150"/>
      <c r="O33" s="223"/>
      <c r="P33" s="149"/>
      <c r="Q33" s="149"/>
      <c r="R33" s="149"/>
      <c r="S33" s="149"/>
      <c r="T33" s="149"/>
      <c r="U33" s="149"/>
      <c r="V33" s="230"/>
      <c r="W33" s="230"/>
      <c r="X33" s="230"/>
      <c r="Y33" s="230"/>
      <c r="Z33" s="230"/>
      <c r="AA33" s="230"/>
      <c r="AB33" s="231"/>
    </row>
    <row r="35" spans="1:53" ht="7.5" customHeight="1" x14ac:dyDescent="0.15">
      <c r="A35" s="28" t="s">
        <v>49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</row>
    <row r="36" spans="1:53" ht="7.5" customHeight="1" x14ac:dyDescent="0.1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</row>
    <row r="37" spans="1:53" ht="7.5" customHeight="1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</row>
    <row r="42" spans="1:53" ht="7.5" customHeight="1" x14ac:dyDescent="0.15">
      <c r="A42" s="163" t="s">
        <v>0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</row>
    <row r="43" spans="1:53" ht="7.5" customHeight="1" x14ac:dyDescent="0.15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</row>
    <row r="44" spans="1:53" ht="7.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258" t="s">
        <v>12</v>
      </c>
      <c r="AD44" s="258"/>
      <c r="AE44" s="258"/>
      <c r="AF44" s="258"/>
      <c r="AG44" s="258"/>
      <c r="AH44" s="258"/>
      <c r="AI44" s="258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</row>
    <row r="45" spans="1:53" ht="7.5" customHeight="1" thickBot="1" x14ac:dyDescent="0.2">
      <c r="AC45" s="259"/>
      <c r="AD45" s="259"/>
      <c r="AE45" s="259"/>
      <c r="AF45" s="259"/>
      <c r="AG45" s="259"/>
      <c r="AH45" s="259"/>
      <c r="AI45" s="259"/>
    </row>
    <row r="46" spans="1:53" ht="7.5" customHeight="1" x14ac:dyDescent="0.15">
      <c r="A46" s="221" t="s">
        <v>1</v>
      </c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45" t="s">
        <v>56</v>
      </c>
      <c r="P46" s="209"/>
      <c r="Q46" s="209"/>
      <c r="R46" s="209"/>
      <c r="S46" s="209"/>
      <c r="T46" s="209"/>
      <c r="U46" s="209"/>
      <c r="V46" s="251" t="s">
        <v>26</v>
      </c>
      <c r="W46" s="252"/>
      <c r="X46" s="252"/>
      <c r="Y46" s="252"/>
      <c r="Z46" s="252"/>
      <c r="AA46" s="252"/>
      <c r="AB46" s="253"/>
      <c r="AC46" s="54" t="s">
        <v>27</v>
      </c>
      <c r="AD46" s="221"/>
      <c r="AE46" s="221"/>
      <c r="AF46" s="221"/>
      <c r="AG46" s="221"/>
      <c r="AH46" s="221"/>
      <c r="AI46" s="221"/>
    </row>
    <row r="47" spans="1:53" ht="7.5" customHeight="1" x14ac:dyDescent="0.15">
      <c r="A47" s="221"/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11"/>
      <c r="P47" s="212"/>
      <c r="Q47" s="212"/>
      <c r="R47" s="212"/>
      <c r="S47" s="212"/>
      <c r="T47" s="212"/>
      <c r="U47" s="212"/>
      <c r="V47" s="422"/>
      <c r="W47" s="423"/>
      <c r="X47" s="423"/>
      <c r="Y47" s="423"/>
      <c r="Z47" s="423"/>
      <c r="AA47" s="423"/>
      <c r="AB47" s="424"/>
      <c r="AC47" s="54"/>
      <c r="AD47" s="221"/>
      <c r="AE47" s="221"/>
      <c r="AF47" s="221"/>
      <c r="AG47" s="221"/>
      <c r="AH47" s="221"/>
      <c r="AI47" s="221"/>
    </row>
    <row r="48" spans="1:53" ht="7.5" customHeight="1" x14ac:dyDescent="0.15">
      <c r="A48" s="221"/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11"/>
      <c r="P48" s="212"/>
      <c r="Q48" s="212"/>
      <c r="R48" s="212"/>
      <c r="S48" s="212"/>
      <c r="T48" s="212"/>
      <c r="U48" s="212"/>
      <c r="V48" s="254"/>
      <c r="W48" s="255"/>
      <c r="X48" s="255"/>
      <c r="Y48" s="255"/>
      <c r="Z48" s="255"/>
      <c r="AA48" s="255"/>
      <c r="AB48" s="256"/>
      <c r="AC48" s="257"/>
      <c r="AD48" s="221"/>
      <c r="AE48" s="221"/>
      <c r="AF48" s="221"/>
      <c r="AG48" s="221"/>
      <c r="AH48" s="221"/>
      <c r="AI48" s="221"/>
    </row>
    <row r="49" spans="1:53" ht="7.5" customHeight="1" x14ac:dyDescent="0.15">
      <c r="A49" s="221"/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14"/>
      <c r="P49" s="215"/>
      <c r="Q49" s="215"/>
      <c r="R49" s="215"/>
      <c r="S49" s="215"/>
      <c r="T49" s="215"/>
      <c r="U49" s="215"/>
      <c r="V49" s="254"/>
      <c r="W49" s="255"/>
      <c r="X49" s="255"/>
      <c r="Y49" s="255"/>
      <c r="Z49" s="255"/>
      <c r="AA49" s="255"/>
      <c r="AB49" s="256"/>
      <c r="AC49" s="257"/>
      <c r="AD49" s="221"/>
      <c r="AE49" s="221"/>
      <c r="AF49" s="221"/>
      <c r="AG49" s="221"/>
      <c r="AH49" s="221"/>
      <c r="AI49" s="221"/>
    </row>
    <row r="50" spans="1:53" ht="7.5" customHeight="1" x14ac:dyDescent="0.15">
      <c r="A50" s="260" t="s">
        <v>4</v>
      </c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155">
        <v>2304500</v>
      </c>
      <c r="P50" s="156"/>
      <c r="Q50" s="156"/>
      <c r="R50" s="156"/>
      <c r="S50" s="156"/>
      <c r="T50" s="156"/>
      <c r="U50" s="156"/>
      <c r="V50" s="164">
        <v>1281302</v>
      </c>
      <c r="W50" s="165"/>
      <c r="X50" s="165"/>
      <c r="Y50" s="165"/>
      <c r="Z50" s="165"/>
      <c r="AA50" s="165"/>
      <c r="AB50" s="166"/>
      <c r="AC50" s="170">
        <v>1023198</v>
      </c>
      <c r="AD50" s="165"/>
      <c r="AE50" s="165"/>
      <c r="AF50" s="165"/>
      <c r="AG50" s="165"/>
      <c r="AH50" s="165"/>
      <c r="AI50" s="165"/>
    </row>
    <row r="51" spans="1:53" ht="7.5" customHeight="1" thickBot="1" x14ac:dyDescent="0.2">
      <c r="A51" s="261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157"/>
      <c r="P51" s="158"/>
      <c r="Q51" s="158"/>
      <c r="R51" s="158"/>
      <c r="S51" s="158"/>
      <c r="T51" s="158"/>
      <c r="U51" s="158"/>
      <c r="V51" s="167"/>
      <c r="W51" s="168"/>
      <c r="X51" s="168"/>
      <c r="Y51" s="168"/>
      <c r="Z51" s="168"/>
      <c r="AA51" s="168"/>
      <c r="AB51" s="169"/>
      <c r="AC51" s="171"/>
      <c r="AD51" s="168"/>
      <c r="AE51" s="168"/>
      <c r="AF51" s="168"/>
      <c r="AG51" s="168"/>
      <c r="AH51" s="168"/>
      <c r="AI51" s="168"/>
    </row>
    <row r="52" spans="1:53" ht="7.5" customHeight="1" thickTop="1" x14ac:dyDescent="0.15">
      <c r="A52" s="262" t="s">
        <v>2</v>
      </c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159">
        <v>2304500</v>
      </c>
      <c r="P52" s="160"/>
      <c r="Q52" s="160"/>
      <c r="R52" s="160"/>
      <c r="S52" s="160"/>
      <c r="T52" s="160"/>
      <c r="U52" s="160"/>
      <c r="V52" s="172">
        <v>1281302</v>
      </c>
      <c r="W52" s="173"/>
      <c r="X52" s="173"/>
      <c r="Y52" s="173"/>
      <c r="Z52" s="173"/>
      <c r="AA52" s="173"/>
      <c r="AB52" s="174"/>
      <c r="AC52" s="178">
        <v>1023198</v>
      </c>
      <c r="AD52" s="173"/>
      <c r="AE52" s="173"/>
      <c r="AF52" s="173"/>
      <c r="AG52" s="173"/>
      <c r="AH52" s="173"/>
      <c r="AI52" s="173"/>
    </row>
    <row r="53" spans="1:53" ht="7.5" customHeight="1" thickBot="1" x14ac:dyDescent="0.2">
      <c r="A53" s="263"/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161"/>
      <c r="P53" s="162"/>
      <c r="Q53" s="162"/>
      <c r="R53" s="162"/>
      <c r="S53" s="162"/>
      <c r="T53" s="162"/>
      <c r="U53" s="162"/>
      <c r="V53" s="175"/>
      <c r="W53" s="176"/>
      <c r="X53" s="176"/>
      <c r="Y53" s="176"/>
      <c r="Z53" s="176"/>
      <c r="AA53" s="176"/>
      <c r="AB53" s="177"/>
      <c r="AC53" s="170"/>
      <c r="AD53" s="165"/>
      <c r="AE53" s="165"/>
      <c r="AF53" s="165"/>
      <c r="AG53" s="165"/>
      <c r="AH53" s="165"/>
      <c r="AI53" s="165"/>
    </row>
    <row r="59" spans="1:53" ht="7.5" customHeight="1" x14ac:dyDescent="0.15">
      <c r="A59" s="163" t="s">
        <v>13</v>
      </c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</row>
    <row r="60" spans="1:53" ht="7.5" customHeight="1" x14ac:dyDescent="0.1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</row>
    <row r="61" spans="1:53" ht="7.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V61" s="207" t="s">
        <v>12</v>
      </c>
      <c r="AW61" s="207"/>
      <c r="AX61" s="207"/>
      <c r="AY61" s="207"/>
      <c r="AZ61" s="207"/>
      <c r="BA61" s="207"/>
    </row>
    <row r="62" spans="1:53" ht="7.5" customHeight="1" thickBot="1" x14ac:dyDescent="0.2">
      <c r="AV62" s="208"/>
      <c r="AW62" s="208"/>
      <c r="AX62" s="208"/>
      <c r="AY62" s="208"/>
      <c r="AZ62" s="208"/>
      <c r="BA62" s="208"/>
    </row>
    <row r="63" spans="1:53" ht="7.5" customHeight="1" x14ac:dyDescent="0.15">
      <c r="A63" s="12" t="s">
        <v>1</v>
      </c>
      <c r="B63" s="13"/>
      <c r="C63" s="13"/>
      <c r="D63" s="13"/>
      <c r="E63" s="13"/>
      <c r="F63" s="14"/>
      <c r="G63" s="45" t="s">
        <v>57</v>
      </c>
      <c r="H63" s="209"/>
      <c r="I63" s="209"/>
      <c r="J63" s="209"/>
      <c r="K63" s="210"/>
      <c r="L63" s="12" t="s">
        <v>17</v>
      </c>
      <c r="M63" s="13"/>
      <c r="N63" s="13"/>
      <c r="O63" s="13"/>
      <c r="P63" s="13"/>
      <c r="Q63" s="13"/>
      <c r="R63" s="13"/>
      <c r="S63" s="14"/>
      <c r="T63" s="45" t="s">
        <v>37</v>
      </c>
      <c r="U63" s="127"/>
      <c r="V63" s="127"/>
      <c r="W63" s="127"/>
      <c r="X63" s="128"/>
      <c r="Y63" s="12" t="s">
        <v>19</v>
      </c>
      <c r="Z63" s="13"/>
      <c r="AA63" s="13"/>
      <c r="AB63" s="13"/>
      <c r="AC63" s="13"/>
      <c r="AD63" s="13"/>
      <c r="AE63" s="13"/>
      <c r="AF63" s="14"/>
      <c r="AG63" s="45" t="s">
        <v>54</v>
      </c>
      <c r="AH63" s="13"/>
      <c r="AI63" s="13"/>
      <c r="AJ63" s="13"/>
      <c r="AK63" s="13"/>
      <c r="AL63" s="45" t="s">
        <v>55</v>
      </c>
      <c r="AM63" s="13"/>
      <c r="AN63" s="13"/>
      <c r="AO63" s="13"/>
      <c r="AP63" s="14"/>
      <c r="AQ63" s="70" t="s">
        <v>29</v>
      </c>
      <c r="AR63" s="71"/>
      <c r="AS63" s="71"/>
      <c r="AT63" s="71"/>
      <c r="AU63" s="72"/>
      <c r="AV63" s="54" t="s">
        <v>30</v>
      </c>
      <c r="AW63" s="55"/>
      <c r="AX63" s="55"/>
      <c r="AY63" s="55"/>
      <c r="AZ63" s="55"/>
      <c r="BA63" s="55"/>
    </row>
    <row r="64" spans="1:53" ht="7.5" customHeight="1" x14ac:dyDescent="0.15">
      <c r="A64" s="15"/>
      <c r="B64" s="16"/>
      <c r="C64" s="16"/>
      <c r="D64" s="16"/>
      <c r="E64" s="16"/>
      <c r="F64" s="17"/>
      <c r="G64" s="211"/>
      <c r="H64" s="212"/>
      <c r="I64" s="212"/>
      <c r="J64" s="212"/>
      <c r="K64" s="213"/>
      <c r="L64" s="18"/>
      <c r="M64" s="19"/>
      <c r="N64" s="19"/>
      <c r="O64" s="19"/>
      <c r="P64" s="19"/>
      <c r="Q64" s="19"/>
      <c r="R64" s="19"/>
      <c r="S64" s="20"/>
      <c r="T64" s="129"/>
      <c r="U64" s="130"/>
      <c r="V64" s="130"/>
      <c r="W64" s="130"/>
      <c r="X64" s="131"/>
      <c r="Y64" s="18"/>
      <c r="Z64" s="19"/>
      <c r="AA64" s="19"/>
      <c r="AB64" s="19"/>
      <c r="AC64" s="19"/>
      <c r="AD64" s="19"/>
      <c r="AE64" s="19"/>
      <c r="AF64" s="20"/>
      <c r="AG64" s="15"/>
      <c r="AH64" s="16"/>
      <c r="AI64" s="16"/>
      <c r="AJ64" s="16"/>
      <c r="AK64" s="16"/>
      <c r="AL64" s="15"/>
      <c r="AM64" s="16"/>
      <c r="AN64" s="16"/>
      <c r="AO64" s="16"/>
      <c r="AP64" s="17"/>
      <c r="AQ64" s="73"/>
      <c r="AR64" s="74"/>
      <c r="AS64" s="74"/>
      <c r="AT64" s="74"/>
      <c r="AU64" s="75"/>
      <c r="AV64" s="54"/>
      <c r="AW64" s="55"/>
      <c r="AX64" s="55"/>
      <c r="AY64" s="55"/>
      <c r="AZ64" s="55"/>
      <c r="BA64" s="55"/>
    </row>
    <row r="65" spans="1:53" ht="7.5" customHeight="1" x14ac:dyDescent="0.15">
      <c r="A65" s="15"/>
      <c r="B65" s="16"/>
      <c r="C65" s="16"/>
      <c r="D65" s="16"/>
      <c r="E65" s="16"/>
      <c r="F65" s="17"/>
      <c r="G65" s="211"/>
      <c r="H65" s="212"/>
      <c r="I65" s="212"/>
      <c r="J65" s="212"/>
      <c r="K65" s="213"/>
      <c r="L65" s="179" t="s">
        <v>18</v>
      </c>
      <c r="M65" s="179"/>
      <c r="N65" s="180"/>
      <c r="O65" s="181" t="s">
        <v>22</v>
      </c>
      <c r="P65" s="182"/>
      <c r="Q65" s="182"/>
      <c r="R65" s="182"/>
      <c r="S65" s="183"/>
      <c r="T65" s="129"/>
      <c r="U65" s="130"/>
      <c r="V65" s="130"/>
      <c r="W65" s="130"/>
      <c r="X65" s="131"/>
      <c r="Y65" s="179" t="s">
        <v>18</v>
      </c>
      <c r="Z65" s="179"/>
      <c r="AA65" s="180"/>
      <c r="AB65" s="181" t="s">
        <v>53</v>
      </c>
      <c r="AC65" s="182"/>
      <c r="AD65" s="182"/>
      <c r="AE65" s="182"/>
      <c r="AF65" s="183"/>
      <c r="AG65" s="15"/>
      <c r="AH65" s="16"/>
      <c r="AI65" s="16"/>
      <c r="AJ65" s="16"/>
      <c r="AK65" s="16"/>
      <c r="AL65" s="15"/>
      <c r="AM65" s="16"/>
      <c r="AN65" s="16"/>
      <c r="AO65" s="16"/>
      <c r="AP65" s="17"/>
      <c r="AQ65" s="73"/>
      <c r="AR65" s="74"/>
      <c r="AS65" s="74"/>
      <c r="AT65" s="74"/>
      <c r="AU65" s="75"/>
      <c r="AV65" s="54"/>
      <c r="AW65" s="55"/>
      <c r="AX65" s="55"/>
      <c r="AY65" s="55"/>
      <c r="AZ65" s="55"/>
      <c r="BA65" s="55"/>
    </row>
    <row r="66" spans="1:53" ht="7.5" customHeight="1" x14ac:dyDescent="0.15">
      <c r="A66" s="18"/>
      <c r="B66" s="19"/>
      <c r="C66" s="19"/>
      <c r="D66" s="19"/>
      <c r="E66" s="19"/>
      <c r="F66" s="20"/>
      <c r="G66" s="214"/>
      <c r="H66" s="215"/>
      <c r="I66" s="215"/>
      <c r="J66" s="215"/>
      <c r="K66" s="216"/>
      <c r="L66" s="179"/>
      <c r="M66" s="179"/>
      <c r="N66" s="180"/>
      <c r="O66" s="184"/>
      <c r="P66" s="185"/>
      <c r="Q66" s="185"/>
      <c r="R66" s="185"/>
      <c r="S66" s="186"/>
      <c r="T66" s="132"/>
      <c r="U66" s="133"/>
      <c r="V66" s="133"/>
      <c r="W66" s="133"/>
      <c r="X66" s="134"/>
      <c r="Y66" s="179"/>
      <c r="Z66" s="179"/>
      <c r="AA66" s="180"/>
      <c r="AB66" s="184"/>
      <c r="AC66" s="185"/>
      <c r="AD66" s="185"/>
      <c r="AE66" s="185"/>
      <c r="AF66" s="186"/>
      <c r="AG66" s="18"/>
      <c r="AH66" s="19"/>
      <c r="AI66" s="19"/>
      <c r="AJ66" s="19"/>
      <c r="AK66" s="19"/>
      <c r="AL66" s="18"/>
      <c r="AM66" s="19"/>
      <c r="AN66" s="19"/>
      <c r="AO66" s="19"/>
      <c r="AP66" s="20"/>
      <c r="AQ66" s="76"/>
      <c r="AR66" s="77"/>
      <c r="AS66" s="77"/>
      <c r="AT66" s="77"/>
      <c r="AU66" s="78"/>
      <c r="AV66" s="54"/>
      <c r="AW66" s="55"/>
      <c r="AX66" s="55"/>
      <c r="AY66" s="55"/>
      <c r="AZ66" s="55"/>
      <c r="BA66" s="55"/>
    </row>
    <row r="67" spans="1:53" ht="7.5" customHeight="1" x14ac:dyDescent="0.15">
      <c r="A67" s="21" t="s">
        <v>41</v>
      </c>
      <c r="B67" s="22"/>
      <c r="C67" s="22"/>
      <c r="D67" s="22"/>
      <c r="E67" s="22"/>
      <c r="F67" s="23"/>
      <c r="G67" s="29">
        <v>1710000</v>
      </c>
      <c r="H67" s="30"/>
      <c r="I67" s="30"/>
      <c r="J67" s="30"/>
      <c r="K67" s="31"/>
      <c r="L67" s="92">
        <f>G67/SUM($G$67:$K$72)</f>
        <v>0.59790209790209792</v>
      </c>
      <c r="M67" s="92"/>
      <c r="N67" s="93"/>
      <c r="O67" s="94">
        <v>2990</v>
      </c>
      <c r="P67" s="30"/>
      <c r="Q67" s="30"/>
      <c r="R67" s="30"/>
      <c r="S67" s="31"/>
      <c r="T67" s="29">
        <v>1707010</v>
      </c>
      <c r="U67" s="30"/>
      <c r="V67" s="30"/>
      <c r="W67" s="30"/>
      <c r="X67" s="31"/>
      <c r="Y67" s="92">
        <v>0.76300000000000001</v>
      </c>
      <c r="Z67" s="92"/>
      <c r="AA67" s="93"/>
      <c r="AB67" s="94">
        <v>472232</v>
      </c>
      <c r="AC67" s="30"/>
      <c r="AD67" s="30"/>
      <c r="AE67" s="30"/>
      <c r="AF67" s="31"/>
      <c r="AG67" s="29">
        <f>T67+AB67</f>
        <v>2179242</v>
      </c>
      <c r="AH67" s="30"/>
      <c r="AI67" s="30"/>
      <c r="AJ67" s="30"/>
      <c r="AK67" s="30"/>
      <c r="AL67" s="29">
        <v>2353581</v>
      </c>
      <c r="AM67" s="30"/>
      <c r="AN67" s="30"/>
      <c r="AO67" s="30"/>
      <c r="AP67" s="31"/>
      <c r="AQ67" s="62">
        <v>1308591</v>
      </c>
      <c r="AR67" s="30"/>
      <c r="AS67" s="30"/>
      <c r="AT67" s="30"/>
      <c r="AU67" s="63"/>
      <c r="AV67" s="35">
        <v>1044990</v>
      </c>
      <c r="AW67" s="36"/>
      <c r="AX67" s="36"/>
      <c r="AY67" s="36"/>
      <c r="AZ67" s="36"/>
      <c r="BA67" s="36"/>
    </row>
    <row r="68" spans="1:53" ht="7.5" customHeight="1" x14ac:dyDescent="0.15">
      <c r="A68" s="24"/>
      <c r="B68" s="25"/>
      <c r="C68" s="25"/>
      <c r="D68" s="25"/>
      <c r="E68" s="25"/>
      <c r="F68" s="26"/>
      <c r="G68" s="32"/>
      <c r="H68" s="33"/>
      <c r="I68" s="33"/>
      <c r="J68" s="33"/>
      <c r="K68" s="34"/>
      <c r="L68" s="92"/>
      <c r="M68" s="92"/>
      <c r="N68" s="93"/>
      <c r="O68" s="95"/>
      <c r="P68" s="33"/>
      <c r="Q68" s="33"/>
      <c r="R68" s="33"/>
      <c r="S68" s="34"/>
      <c r="T68" s="32"/>
      <c r="U68" s="33"/>
      <c r="V68" s="33"/>
      <c r="W68" s="33"/>
      <c r="X68" s="34"/>
      <c r="Y68" s="92"/>
      <c r="Z68" s="92"/>
      <c r="AA68" s="93"/>
      <c r="AB68" s="95"/>
      <c r="AC68" s="33"/>
      <c r="AD68" s="33"/>
      <c r="AE68" s="33"/>
      <c r="AF68" s="34"/>
      <c r="AG68" s="32"/>
      <c r="AH68" s="33"/>
      <c r="AI68" s="33"/>
      <c r="AJ68" s="33"/>
      <c r="AK68" s="33"/>
      <c r="AL68" s="32"/>
      <c r="AM68" s="33"/>
      <c r="AN68" s="33"/>
      <c r="AO68" s="33"/>
      <c r="AP68" s="34"/>
      <c r="AQ68" s="64"/>
      <c r="AR68" s="33"/>
      <c r="AS68" s="33"/>
      <c r="AT68" s="33"/>
      <c r="AU68" s="65"/>
      <c r="AV68" s="35"/>
      <c r="AW68" s="36"/>
      <c r="AX68" s="36"/>
      <c r="AY68" s="36"/>
      <c r="AZ68" s="36"/>
      <c r="BA68" s="36"/>
    </row>
    <row r="69" spans="1:53" ht="7.5" customHeight="1" x14ac:dyDescent="0.15">
      <c r="A69" s="21" t="s">
        <v>14</v>
      </c>
      <c r="B69" s="22"/>
      <c r="C69" s="22"/>
      <c r="D69" s="22"/>
      <c r="E69" s="22"/>
      <c r="F69" s="23"/>
      <c r="G69" s="29">
        <v>530000</v>
      </c>
      <c r="H69" s="30"/>
      <c r="I69" s="30"/>
      <c r="J69" s="30"/>
      <c r="K69" s="31"/>
      <c r="L69" s="92">
        <f>G69/SUM($G$67:$K$72)</f>
        <v>0.18531468531468531</v>
      </c>
      <c r="M69" s="92"/>
      <c r="N69" s="93"/>
      <c r="O69" s="94">
        <v>925</v>
      </c>
      <c r="P69" s="30"/>
      <c r="Q69" s="30"/>
      <c r="R69" s="30"/>
      <c r="S69" s="31"/>
      <c r="T69" s="29">
        <v>529075</v>
      </c>
      <c r="U69" s="30"/>
      <c r="V69" s="30"/>
      <c r="W69" s="30"/>
      <c r="X69" s="31"/>
      <c r="Y69" s="92">
        <v>0.23699999999999999</v>
      </c>
      <c r="Z69" s="92"/>
      <c r="AA69" s="93"/>
      <c r="AB69" s="94">
        <v>146683</v>
      </c>
      <c r="AC69" s="30"/>
      <c r="AD69" s="30"/>
      <c r="AE69" s="30"/>
      <c r="AF69" s="31"/>
      <c r="AG69" s="29">
        <f>T69+AB69</f>
        <v>675758</v>
      </c>
      <c r="AH69" s="30"/>
      <c r="AI69" s="30"/>
      <c r="AJ69" s="30"/>
      <c r="AK69" s="30"/>
      <c r="AL69" s="29">
        <v>729819</v>
      </c>
      <c r="AM69" s="30"/>
      <c r="AN69" s="30"/>
      <c r="AO69" s="30"/>
      <c r="AP69" s="31"/>
      <c r="AQ69" s="62">
        <v>405779</v>
      </c>
      <c r="AR69" s="30"/>
      <c r="AS69" s="30"/>
      <c r="AT69" s="30"/>
      <c r="AU69" s="63"/>
      <c r="AV69" s="35">
        <v>324040</v>
      </c>
      <c r="AW69" s="36"/>
      <c r="AX69" s="36"/>
      <c r="AY69" s="36"/>
      <c r="AZ69" s="36"/>
      <c r="BA69" s="36"/>
    </row>
    <row r="70" spans="1:53" ht="7.5" customHeight="1" x14ac:dyDescent="0.15">
      <c r="A70" s="24"/>
      <c r="B70" s="25"/>
      <c r="C70" s="25"/>
      <c r="D70" s="25"/>
      <c r="E70" s="25"/>
      <c r="F70" s="26"/>
      <c r="G70" s="32"/>
      <c r="H70" s="33"/>
      <c r="I70" s="33"/>
      <c r="J70" s="33"/>
      <c r="K70" s="34"/>
      <c r="L70" s="92"/>
      <c r="M70" s="92"/>
      <c r="N70" s="93"/>
      <c r="O70" s="95"/>
      <c r="P70" s="33"/>
      <c r="Q70" s="33"/>
      <c r="R70" s="33"/>
      <c r="S70" s="34"/>
      <c r="T70" s="32"/>
      <c r="U70" s="33"/>
      <c r="V70" s="33"/>
      <c r="W70" s="33"/>
      <c r="X70" s="34"/>
      <c r="Y70" s="92"/>
      <c r="Z70" s="92"/>
      <c r="AA70" s="93"/>
      <c r="AB70" s="95"/>
      <c r="AC70" s="33"/>
      <c r="AD70" s="33"/>
      <c r="AE70" s="33"/>
      <c r="AF70" s="34"/>
      <c r="AG70" s="32"/>
      <c r="AH70" s="33"/>
      <c r="AI70" s="33"/>
      <c r="AJ70" s="33"/>
      <c r="AK70" s="33"/>
      <c r="AL70" s="32"/>
      <c r="AM70" s="33"/>
      <c r="AN70" s="33"/>
      <c r="AO70" s="33"/>
      <c r="AP70" s="34"/>
      <c r="AQ70" s="64"/>
      <c r="AR70" s="33"/>
      <c r="AS70" s="33"/>
      <c r="AT70" s="33"/>
      <c r="AU70" s="65"/>
      <c r="AV70" s="35"/>
      <c r="AW70" s="36"/>
      <c r="AX70" s="36"/>
      <c r="AY70" s="36"/>
      <c r="AZ70" s="36"/>
      <c r="BA70" s="36"/>
    </row>
    <row r="71" spans="1:53" ht="7.5" customHeight="1" x14ac:dyDescent="0.15">
      <c r="A71" s="21" t="s">
        <v>20</v>
      </c>
      <c r="B71" s="22"/>
      <c r="C71" s="22"/>
      <c r="D71" s="22"/>
      <c r="E71" s="22"/>
      <c r="F71" s="23"/>
      <c r="G71" s="111">
        <v>620000</v>
      </c>
      <c r="H71" s="112"/>
      <c r="I71" s="112"/>
      <c r="J71" s="112"/>
      <c r="K71" s="113"/>
      <c r="L71" s="92">
        <f>G71/SUM($G$67:$K$72)</f>
        <v>0.21678321678321677</v>
      </c>
      <c r="M71" s="92"/>
      <c r="N71" s="93"/>
      <c r="O71" s="94">
        <v>1085</v>
      </c>
      <c r="P71" s="30"/>
      <c r="Q71" s="30"/>
      <c r="R71" s="30"/>
      <c r="S71" s="31"/>
      <c r="T71" s="56">
        <v>618915</v>
      </c>
      <c r="U71" s="57"/>
      <c r="V71" s="57"/>
      <c r="W71" s="57"/>
      <c r="X71" s="58"/>
      <c r="Y71" s="100"/>
      <c r="Z71" s="100"/>
      <c r="AA71" s="101"/>
      <c r="AB71" s="96"/>
      <c r="AC71" s="47"/>
      <c r="AD71" s="47"/>
      <c r="AE71" s="47"/>
      <c r="AF71" s="60"/>
      <c r="AG71" s="46"/>
      <c r="AH71" s="47"/>
      <c r="AI71" s="47"/>
      <c r="AJ71" s="47"/>
      <c r="AK71" s="47"/>
      <c r="AL71" s="425"/>
      <c r="AM71" s="426"/>
      <c r="AN71" s="426"/>
      <c r="AO71" s="426"/>
      <c r="AP71" s="427"/>
      <c r="AQ71" s="66"/>
      <c r="AR71" s="47"/>
      <c r="AS71" s="47"/>
      <c r="AT71" s="47"/>
      <c r="AU71" s="67"/>
      <c r="AV71" s="37"/>
      <c r="AW71" s="38"/>
      <c r="AX71" s="38"/>
      <c r="AY71" s="38"/>
      <c r="AZ71" s="38"/>
      <c r="BA71" s="38"/>
    </row>
    <row r="72" spans="1:53" ht="7.5" customHeight="1" x14ac:dyDescent="0.15">
      <c r="A72" s="24"/>
      <c r="B72" s="25"/>
      <c r="C72" s="25"/>
      <c r="D72" s="25"/>
      <c r="E72" s="25"/>
      <c r="F72" s="26"/>
      <c r="G72" s="114"/>
      <c r="H72" s="115"/>
      <c r="I72" s="115"/>
      <c r="J72" s="115"/>
      <c r="K72" s="116"/>
      <c r="L72" s="92"/>
      <c r="M72" s="92"/>
      <c r="N72" s="93"/>
      <c r="O72" s="95"/>
      <c r="P72" s="33"/>
      <c r="Q72" s="33"/>
      <c r="R72" s="33"/>
      <c r="S72" s="34"/>
      <c r="T72" s="59"/>
      <c r="U72" s="43"/>
      <c r="V72" s="43"/>
      <c r="W72" s="43"/>
      <c r="X72" s="44"/>
      <c r="Y72" s="100"/>
      <c r="Z72" s="100"/>
      <c r="AA72" s="101"/>
      <c r="AB72" s="97"/>
      <c r="AC72" s="49"/>
      <c r="AD72" s="49"/>
      <c r="AE72" s="49"/>
      <c r="AF72" s="61"/>
      <c r="AG72" s="48"/>
      <c r="AH72" s="49"/>
      <c r="AI72" s="49"/>
      <c r="AJ72" s="49"/>
      <c r="AK72" s="49"/>
      <c r="AL72" s="428"/>
      <c r="AM72" s="429"/>
      <c r="AN72" s="429"/>
      <c r="AO72" s="429"/>
      <c r="AP72" s="430"/>
      <c r="AQ72" s="68"/>
      <c r="AR72" s="49"/>
      <c r="AS72" s="49"/>
      <c r="AT72" s="49"/>
      <c r="AU72" s="69"/>
      <c r="AV72" s="37"/>
      <c r="AW72" s="38"/>
      <c r="AX72" s="38"/>
      <c r="AY72" s="38"/>
      <c r="AZ72" s="38"/>
      <c r="BA72" s="38"/>
    </row>
    <row r="73" spans="1:53" ht="7.5" customHeight="1" x14ac:dyDescent="0.15">
      <c r="A73" s="21" t="s">
        <v>15</v>
      </c>
      <c r="B73" s="22"/>
      <c r="C73" s="22"/>
      <c r="D73" s="22"/>
      <c r="E73" s="22"/>
      <c r="F73" s="23"/>
      <c r="G73" s="117">
        <v>-5000</v>
      </c>
      <c r="H73" s="118"/>
      <c r="I73" s="118"/>
      <c r="J73" s="118"/>
      <c r="K73" s="119"/>
      <c r="L73" s="86"/>
      <c r="M73" s="86"/>
      <c r="N73" s="87"/>
      <c r="O73" s="96"/>
      <c r="P73" s="47"/>
      <c r="Q73" s="47"/>
      <c r="R73" s="47"/>
      <c r="S73" s="60"/>
      <c r="T73" s="46"/>
      <c r="U73" s="47"/>
      <c r="V73" s="47"/>
      <c r="W73" s="47"/>
      <c r="X73" s="60"/>
      <c r="Y73" s="86"/>
      <c r="Z73" s="86"/>
      <c r="AA73" s="87"/>
      <c r="AB73" s="96"/>
      <c r="AC73" s="47"/>
      <c r="AD73" s="47"/>
      <c r="AE73" s="47"/>
      <c r="AF73" s="60"/>
      <c r="AG73" s="46"/>
      <c r="AH73" s="47"/>
      <c r="AI73" s="47"/>
      <c r="AJ73" s="47"/>
      <c r="AK73" s="47"/>
      <c r="AL73" s="46"/>
      <c r="AM73" s="47"/>
      <c r="AN73" s="47"/>
      <c r="AO73" s="47"/>
      <c r="AP73" s="60"/>
      <c r="AQ73" s="66"/>
      <c r="AR73" s="47"/>
      <c r="AS73" s="47"/>
      <c r="AT73" s="47"/>
      <c r="AU73" s="67"/>
      <c r="AV73" s="37"/>
      <c r="AW73" s="38"/>
      <c r="AX73" s="38"/>
      <c r="AY73" s="38"/>
      <c r="AZ73" s="38"/>
      <c r="BA73" s="38"/>
    </row>
    <row r="74" spans="1:53" ht="7.5" customHeight="1" x14ac:dyDescent="0.15">
      <c r="A74" s="24"/>
      <c r="B74" s="25"/>
      <c r="C74" s="25"/>
      <c r="D74" s="25"/>
      <c r="E74" s="25"/>
      <c r="F74" s="26"/>
      <c r="G74" s="120"/>
      <c r="H74" s="121"/>
      <c r="I74" s="121"/>
      <c r="J74" s="121"/>
      <c r="K74" s="122"/>
      <c r="L74" s="86"/>
      <c r="M74" s="86"/>
      <c r="N74" s="87"/>
      <c r="O74" s="97"/>
      <c r="P74" s="49"/>
      <c r="Q74" s="49"/>
      <c r="R74" s="49"/>
      <c r="S74" s="61"/>
      <c r="T74" s="48"/>
      <c r="U74" s="49"/>
      <c r="V74" s="49"/>
      <c r="W74" s="49"/>
      <c r="X74" s="61"/>
      <c r="Y74" s="86"/>
      <c r="Z74" s="86"/>
      <c r="AA74" s="87"/>
      <c r="AB74" s="97"/>
      <c r="AC74" s="49"/>
      <c r="AD74" s="49"/>
      <c r="AE74" s="49"/>
      <c r="AF74" s="61"/>
      <c r="AG74" s="48"/>
      <c r="AH74" s="49"/>
      <c r="AI74" s="49"/>
      <c r="AJ74" s="49"/>
      <c r="AK74" s="49"/>
      <c r="AL74" s="48"/>
      <c r="AM74" s="49"/>
      <c r="AN74" s="49"/>
      <c r="AO74" s="49"/>
      <c r="AP74" s="61"/>
      <c r="AQ74" s="68"/>
      <c r="AR74" s="49"/>
      <c r="AS74" s="49"/>
      <c r="AT74" s="49"/>
      <c r="AU74" s="69"/>
      <c r="AV74" s="37"/>
      <c r="AW74" s="38"/>
      <c r="AX74" s="38"/>
      <c r="AY74" s="38"/>
      <c r="AZ74" s="38"/>
      <c r="BA74" s="38"/>
    </row>
    <row r="75" spans="1:53" ht="7.5" customHeight="1" x14ac:dyDescent="0.15">
      <c r="A75" s="21" t="s">
        <v>16</v>
      </c>
      <c r="B75" s="22"/>
      <c r="C75" s="22"/>
      <c r="D75" s="22"/>
      <c r="E75" s="22"/>
      <c r="F75" s="23"/>
      <c r="G75" s="29">
        <v>228400</v>
      </c>
      <c r="H75" s="30"/>
      <c r="I75" s="30"/>
      <c r="J75" s="30"/>
      <c r="K75" s="31"/>
      <c r="L75" s="86"/>
      <c r="M75" s="86"/>
      <c r="N75" s="87"/>
      <c r="O75" s="96"/>
      <c r="P75" s="47"/>
      <c r="Q75" s="47"/>
      <c r="R75" s="47"/>
      <c r="S75" s="60"/>
      <c r="T75" s="46"/>
      <c r="U75" s="47"/>
      <c r="V75" s="47"/>
      <c r="W75" s="47"/>
      <c r="X75" s="60"/>
      <c r="Y75" s="86"/>
      <c r="Z75" s="86"/>
      <c r="AA75" s="87"/>
      <c r="AB75" s="96"/>
      <c r="AC75" s="47"/>
      <c r="AD75" s="47"/>
      <c r="AE75" s="47"/>
      <c r="AF75" s="60"/>
      <c r="AG75" s="46"/>
      <c r="AH75" s="47"/>
      <c r="AI75" s="47"/>
      <c r="AJ75" s="47"/>
      <c r="AK75" s="47"/>
      <c r="AL75" s="46"/>
      <c r="AM75" s="47"/>
      <c r="AN75" s="47"/>
      <c r="AO75" s="47"/>
      <c r="AP75" s="60"/>
      <c r="AQ75" s="66"/>
      <c r="AR75" s="47"/>
      <c r="AS75" s="47"/>
      <c r="AT75" s="47"/>
      <c r="AU75" s="67"/>
      <c r="AV75" s="37"/>
      <c r="AW75" s="38"/>
      <c r="AX75" s="38"/>
      <c r="AY75" s="38"/>
      <c r="AZ75" s="38"/>
      <c r="BA75" s="38"/>
    </row>
    <row r="76" spans="1:53" ht="7.5" customHeight="1" thickBot="1" x14ac:dyDescent="0.2">
      <c r="A76" s="102"/>
      <c r="B76" s="103"/>
      <c r="C76" s="103"/>
      <c r="D76" s="103"/>
      <c r="E76" s="103"/>
      <c r="F76" s="104"/>
      <c r="G76" s="152"/>
      <c r="H76" s="153"/>
      <c r="I76" s="153"/>
      <c r="J76" s="153"/>
      <c r="K76" s="154"/>
      <c r="L76" s="88"/>
      <c r="M76" s="88"/>
      <c r="N76" s="89"/>
      <c r="O76" s="98"/>
      <c r="P76" s="51"/>
      <c r="Q76" s="51"/>
      <c r="R76" s="51"/>
      <c r="S76" s="99"/>
      <c r="T76" s="50"/>
      <c r="U76" s="51"/>
      <c r="V76" s="51"/>
      <c r="W76" s="51"/>
      <c r="X76" s="99"/>
      <c r="Y76" s="88"/>
      <c r="Z76" s="88"/>
      <c r="AA76" s="89"/>
      <c r="AB76" s="98"/>
      <c r="AC76" s="51"/>
      <c r="AD76" s="51"/>
      <c r="AE76" s="51"/>
      <c r="AF76" s="99"/>
      <c r="AG76" s="50"/>
      <c r="AH76" s="51"/>
      <c r="AI76" s="51"/>
      <c r="AJ76" s="51"/>
      <c r="AK76" s="51"/>
      <c r="AL76" s="50"/>
      <c r="AM76" s="51"/>
      <c r="AN76" s="51"/>
      <c r="AO76" s="51"/>
      <c r="AP76" s="99"/>
      <c r="AQ76" s="79"/>
      <c r="AR76" s="51"/>
      <c r="AS76" s="51"/>
      <c r="AT76" s="51"/>
      <c r="AU76" s="80"/>
      <c r="AV76" s="37"/>
      <c r="AW76" s="38"/>
      <c r="AX76" s="38"/>
      <c r="AY76" s="38"/>
      <c r="AZ76" s="38"/>
      <c r="BA76" s="38"/>
    </row>
    <row r="77" spans="1:53" ht="7.5" customHeight="1" thickTop="1" x14ac:dyDescent="0.15">
      <c r="A77" s="105" t="s">
        <v>2</v>
      </c>
      <c r="B77" s="106"/>
      <c r="C77" s="106"/>
      <c r="D77" s="106"/>
      <c r="E77" s="106"/>
      <c r="F77" s="107"/>
      <c r="G77" s="52">
        <v>3083400</v>
      </c>
      <c r="H77" s="53"/>
      <c r="I77" s="53"/>
      <c r="J77" s="53"/>
      <c r="K77" s="151"/>
      <c r="L77" s="90">
        <v>1</v>
      </c>
      <c r="M77" s="90"/>
      <c r="N77" s="91"/>
      <c r="O77" s="123">
        <f>SUM(O67:S72)</f>
        <v>5000</v>
      </c>
      <c r="P77" s="124"/>
      <c r="Q77" s="124"/>
      <c r="R77" s="124"/>
      <c r="S77" s="125"/>
      <c r="T77" s="52">
        <f>SUM(T67:X72)</f>
        <v>2855000</v>
      </c>
      <c r="U77" s="53"/>
      <c r="V77" s="53"/>
      <c r="W77" s="53"/>
      <c r="X77" s="151"/>
      <c r="Y77" s="90">
        <v>1</v>
      </c>
      <c r="Z77" s="90"/>
      <c r="AA77" s="91"/>
      <c r="AB77" s="39">
        <f>SUM(AB67:AF70)</f>
        <v>618915</v>
      </c>
      <c r="AC77" s="40"/>
      <c r="AD77" s="40"/>
      <c r="AE77" s="40"/>
      <c r="AF77" s="41"/>
      <c r="AG77" s="52">
        <f>SUM(AG67:AK70)</f>
        <v>2855000</v>
      </c>
      <c r="AH77" s="53"/>
      <c r="AI77" s="53"/>
      <c r="AJ77" s="53"/>
      <c r="AK77" s="53"/>
      <c r="AL77" s="52">
        <f>SUM(AL67:AP70)</f>
        <v>3083400</v>
      </c>
      <c r="AM77" s="53"/>
      <c r="AN77" s="53"/>
      <c r="AO77" s="53"/>
      <c r="AP77" s="151"/>
      <c r="AQ77" s="81">
        <f>SUM(AQ67:AU70)</f>
        <v>1714370</v>
      </c>
      <c r="AR77" s="53"/>
      <c r="AS77" s="53"/>
      <c r="AT77" s="53"/>
      <c r="AU77" s="82"/>
      <c r="AV77" s="35">
        <f>SUM(AV67:BA70)</f>
        <v>1369030</v>
      </c>
      <c r="AW77" s="36"/>
      <c r="AX77" s="36"/>
      <c r="AY77" s="36"/>
      <c r="AZ77" s="36"/>
      <c r="BA77" s="36"/>
    </row>
    <row r="78" spans="1:53" ht="7.5" customHeight="1" thickBot="1" x14ac:dyDescent="0.2">
      <c r="A78" s="108"/>
      <c r="B78" s="109"/>
      <c r="C78" s="109"/>
      <c r="D78" s="109"/>
      <c r="E78" s="109"/>
      <c r="F78" s="110"/>
      <c r="G78" s="32"/>
      <c r="H78" s="33"/>
      <c r="I78" s="33"/>
      <c r="J78" s="33"/>
      <c r="K78" s="34"/>
      <c r="L78" s="92"/>
      <c r="M78" s="92"/>
      <c r="N78" s="93"/>
      <c r="O78" s="126"/>
      <c r="P78" s="121"/>
      <c r="Q78" s="121"/>
      <c r="R78" s="121"/>
      <c r="S78" s="122"/>
      <c r="T78" s="32"/>
      <c r="U78" s="33"/>
      <c r="V78" s="33"/>
      <c r="W78" s="33"/>
      <c r="X78" s="34"/>
      <c r="Y78" s="92"/>
      <c r="Z78" s="92"/>
      <c r="AA78" s="93"/>
      <c r="AB78" s="42"/>
      <c r="AC78" s="43"/>
      <c r="AD78" s="43"/>
      <c r="AE78" s="43"/>
      <c r="AF78" s="44"/>
      <c r="AG78" s="32"/>
      <c r="AH78" s="33"/>
      <c r="AI78" s="33"/>
      <c r="AJ78" s="33"/>
      <c r="AK78" s="33"/>
      <c r="AL78" s="32"/>
      <c r="AM78" s="33"/>
      <c r="AN78" s="33"/>
      <c r="AO78" s="33"/>
      <c r="AP78" s="34"/>
      <c r="AQ78" s="83"/>
      <c r="AR78" s="84"/>
      <c r="AS78" s="84"/>
      <c r="AT78" s="84"/>
      <c r="AU78" s="85"/>
      <c r="AV78" s="35"/>
      <c r="AW78" s="36"/>
      <c r="AX78" s="36"/>
      <c r="AY78" s="36"/>
      <c r="AZ78" s="36"/>
      <c r="BA78" s="36"/>
    </row>
    <row r="84" spans="1:53" ht="7.5" customHeight="1" x14ac:dyDescent="0.15">
      <c r="A84" s="163" t="s">
        <v>31</v>
      </c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3"/>
      <c r="AY84" s="163"/>
      <c r="AZ84" s="163"/>
      <c r="BA84" s="163"/>
    </row>
    <row r="85" spans="1:53" ht="7.5" customHeight="1" x14ac:dyDescent="0.15">
      <c r="A85" s="163"/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  <c r="AP85" s="163"/>
      <c r="AQ85" s="163"/>
      <c r="AR85" s="163"/>
      <c r="AS85" s="163"/>
      <c r="AT85" s="163"/>
      <c r="AU85" s="163"/>
      <c r="AV85" s="163"/>
      <c r="AW85" s="163"/>
      <c r="AX85" s="163"/>
      <c r="AY85" s="163"/>
      <c r="AZ85" s="163"/>
      <c r="BA85" s="163"/>
    </row>
    <row r="86" spans="1:53" ht="7.5" customHeight="1" x14ac:dyDescent="0.15">
      <c r="A86" s="5"/>
      <c r="B86" s="5"/>
      <c r="C86" s="5"/>
      <c r="D86" s="5"/>
      <c r="E86" s="5"/>
      <c r="F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R86" s="207" t="s">
        <v>12</v>
      </c>
      <c r="AS86" s="207"/>
      <c r="AT86" s="207"/>
      <c r="AU86" s="207"/>
      <c r="AV86" s="207"/>
      <c r="AW86" s="207"/>
    </row>
    <row r="87" spans="1:53" ht="7.5" customHeight="1" thickBot="1" x14ac:dyDescent="0.2">
      <c r="AR87" s="208"/>
      <c r="AS87" s="208"/>
      <c r="AT87" s="208"/>
      <c r="AU87" s="208"/>
      <c r="AV87" s="208"/>
      <c r="AW87" s="208"/>
    </row>
    <row r="88" spans="1:53" ht="7.5" customHeight="1" x14ac:dyDescent="0.15">
      <c r="A88" s="221" t="s">
        <v>1</v>
      </c>
      <c r="B88" s="221"/>
      <c r="C88" s="221"/>
      <c r="D88" s="221"/>
      <c r="E88" s="221"/>
      <c r="F88" s="221"/>
      <c r="G88" s="221"/>
      <c r="H88" s="221"/>
      <c r="I88" s="221"/>
      <c r="J88" s="45" t="s">
        <v>57</v>
      </c>
      <c r="K88" s="209"/>
      <c r="L88" s="209"/>
      <c r="M88" s="209"/>
      <c r="N88" s="210"/>
      <c r="O88" s="12" t="s">
        <v>19</v>
      </c>
      <c r="P88" s="13"/>
      <c r="Q88" s="13"/>
      <c r="R88" s="13"/>
      <c r="S88" s="13"/>
      <c r="T88" s="13"/>
      <c r="U88" s="13"/>
      <c r="V88" s="14"/>
      <c r="W88" s="45" t="s">
        <v>58</v>
      </c>
      <c r="X88" s="209"/>
      <c r="Y88" s="209"/>
      <c r="Z88" s="209"/>
      <c r="AA88" s="209"/>
      <c r="AB88" s="45" t="s">
        <v>23</v>
      </c>
      <c r="AC88" s="209"/>
      <c r="AD88" s="209"/>
      <c r="AE88" s="209"/>
      <c r="AF88" s="210"/>
      <c r="AG88" s="70" t="s">
        <v>45</v>
      </c>
      <c r="AH88" s="325"/>
      <c r="AI88" s="325"/>
      <c r="AJ88" s="325"/>
      <c r="AK88" s="326"/>
      <c r="AL88" s="209" t="s">
        <v>46</v>
      </c>
      <c r="AM88" s="209"/>
      <c r="AN88" s="209"/>
      <c r="AO88" s="209"/>
      <c r="AP88" s="209"/>
      <c r="AQ88" s="209"/>
      <c r="AR88" s="45" t="s">
        <v>47</v>
      </c>
      <c r="AS88" s="209"/>
      <c r="AT88" s="209"/>
      <c r="AU88" s="209"/>
      <c r="AV88" s="209"/>
      <c r="AW88" s="210"/>
    </row>
    <row r="89" spans="1:53" ht="7.5" customHeight="1" x14ac:dyDescent="0.15">
      <c r="A89" s="221"/>
      <c r="B89" s="221"/>
      <c r="C89" s="221"/>
      <c r="D89" s="221"/>
      <c r="E89" s="221"/>
      <c r="F89" s="221"/>
      <c r="G89" s="221"/>
      <c r="H89" s="221"/>
      <c r="I89" s="221"/>
      <c r="J89" s="211"/>
      <c r="K89" s="212"/>
      <c r="L89" s="212"/>
      <c r="M89" s="212"/>
      <c r="N89" s="213"/>
      <c r="O89" s="18"/>
      <c r="P89" s="19"/>
      <c r="Q89" s="19"/>
      <c r="R89" s="19"/>
      <c r="S89" s="19"/>
      <c r="T89" s="19"/>
      <c r="U89" s="19"/>
      <c r="V89" s="20"/>
      <c r="W89" s="211"/>
      <c r="X89" s="212"/>
      <c r="Y89" s="212"/>
      <c r="Z89" s="212"/>
      <c r="AA89" s="212"/>
      <c r="AB89" s="211"/>
      <c r="AC89" s="212"/>
      <c r="AD89" s="212"/>
      <c r="AE89" s="212"/>
      <c r="AF89" s="213"/>
      <c r="AG89" s="327"/>
      <c r="AH89" s="328"/>
      <c r="AI89" s="328"/>
      <c r="AJ89" s="328"/>
      <c r="AK89" s="329"/>
      <c r="AL89" s="212"/>
      <c r="AM89" s="212"/>
      <c r="AN89" s="212"/>
      <c r="AO89" s="212"/>
      <c r="AP89" s="212"/>
      <c r="AQ89" s="212"/>
      <c r="AR89" s="211"/>
      <c r="AS89" s="212"/>
      <c r="AT89" s="212"/>
      <c r="AU89" s="212"/>
      <c r="AV89" s="212"/>
      <c r="AW89" s="213"/>
    </row>
    <row r="90" spans="1:53" ht="7.5" customHeight="1" x14ac:dyDescent="0.15">
      <c r="A90" s="221"/>
      <c r="B90" s="221"/>
      <c r="C90" s="221"/>
      <c r="D90" s="221"/>
      <c r="E90" s="221"/>
      <c r="F90" s="221"/>
      <c r="G90" s="221"/>
      <c r="H90" s="221"/>
      <c r="I90" s="221"/>
      <c r="J90" s="211"/>
      <c r="K90" s="212"/>
      <c r="L90" s="212"/>
      <c r="M90" s="212"/>
      <c r="N90" s="213"/>
      <c r="O90" s="321" t="s">
        <v>18</v>
      </c>
      <c r="P90" s="182"/>
      <c r="Q90" s="322"/>
      <c r="R90" s="181" t="s">
        <v>22</v>
      </c>
      <c r="S90" s="182"/>
      <c r="T90" s="182"/>
      <c r="U90" s="182"/>
      <c r="V90" s="183"/>
      <c r="W90" s="211"/>
      <c r="X90" s="212"/>
      <c r="Y90" s="212"/>
      <c r="Z90" s="212"/>
      <c r="AA90" s="212"/>
      <c r="AB90" s="211"/>
      <c r="AC90" s="212"/>
      <c r="AD90" s="212"/>
      <c r="AE90" s="212"/>
      <c r="AF90" s="213"/>
      <c r="AG90" s="327"/>
      <c r="AH90" s="328"/>
      <c r="AI90" s="328"/>
      <c r="AJ90" s="328"/>
      <c r="AK90" s="329"/>
      <c r="AL90" s="212"/>
      <c r="AM90" s="212"/>
      <c r="AN90" s="212"/>
      <c r="AO90" s="212"/>
      <c r="AP90" s="212"/>
      <c r="AQ90" s="212"/>
      <c r="AR90" s="211"/>
      <c r="AS90" s="212"/>
      <c r="AT90" s="212"/>
      <c r="AU90" s="212"/>
      <c r="AV90" s="212"/>
      <c r="AW90" s="213"/>
    </row>
    <row r="91" spans="1:53" ht="7.5" customHeight="1" x14ac:dyDescent="0.15">
      <c r="A91" s="221"/>
      <c r="B91" s="221"/>
      <c r="C91" s="221"/>
      <c r="D91" s="221"/>
      <c r="E91" s="221"/>
      <c r="F91" s="221"/>
      <c r="G91" s="221"/>
      <c r="H91" s="221"/>
      <c r="I91" s="221"/>
      <c r="J91" s="214"/>
      <c r="K91" s="215"/>
      <c r="L91" s="215"/>
      <c r="M91" s="215"/>
      <c r="N91" s="216"/>
      <c r="O91" s="323"/>
      <c r="P91" s="185"/>
      <c r="Q91" s="324"/>
      <c r="R91" s="184"/>
      <c r="S91" s="185"/>
      <c r="T91" s="185"/>
      <c r="U91" s="185"/>
      <c r="V91" s="186"/>
      <c r="W91" s="214"/>
      <c r="X91" s="215"/>
      <c r="Y91" s="215"/>
      <c r="Z91" s="215"/>
      <c r="AA91" s="215"/>
      <c r="AB91" s="214"/>
      <c r="AC91" s="215"/>
      <c r="AD91" s="215"/>
      <c r="AE91" s="215"/>
      <c r="AF91" s="216"/>
      <c r="AG91" s="330"/>
      <c r="AH91" s="331"/>
      <c r="AI91" s="331"/>
      <c r="AJ91" s="331"/>
      <c r="AK91" s="332"/>
      <c r="AL91" s="215"/>
      <c r="AM91" s="215"/>
      <c r="AN91" s="215"/>
      <c r="AO91" s="215"/>
      <c r="AP91" s="215"/>
      <c r="AQ91" s="215"/>
      <c r="AR91" s="214"/>
      <c r="AS91" s="215"/>
      <c r="AT91" s="215"/>
      <c r="AU91" s="215"/>
      <c r="AV91" s="215"/>
      <c r="AW91" s="216"/>
    </row>
    <row r="92" spans="1:53" ht="7.5" customHeight="1" x14ac:dyDescent="0.15">
      <c r="A92" s="265" t="s">
        <v>32</v>
      </c>
      <c r="B92" s="265"/>
      <c r="C92" s="265"/>
      <c r="D92" s="265"/>
      <c r="E92" s="265"/>
      <c r="F92" s="265"/>
      <c r="G92" s="265"/>
      <c r="H92" s="265"/>
      <c r="I92" s="265"/>
      <c r="J92" s="29">
        <v>520000000</v>
      </c>
      <c r="K92" s="30"/>
      <c r="L92" s="30"/>
      <c r="M92" s="30"/>
      <c r="N92" s="31"/>
      <c r="O92" s="272">
        <v>0.55700000000000005</v>
      </c>
      <c r="P92" s="273"/>
      <c r="Q92" s="274"/>
      <c r="R92" s="94">
        <v>67508400</v>
      </c>
      <c r="S92" s="30"/>
      <c r="T92" s="30"/>
      <c r="U92" s="30"/>
      <c r="V92" s="31"/>
      <c r="W92" s="29">
        <f>J92+R92</f>
        <v>587508400</v>
      </c>
      <c r="X92" s="30"/>
      <c r="Y92" s="30"/>
      <c r="Z92" s="30"/>
      <c r="AA92" s="30"/>
      <c r="AB92" s="29">
        <v>634509072</v>
      </c>
      <c r="AC92" s="30"/>
      <c r="AD92" s="30"/>
      <c r="AE92" s="30"/>
      <c r="AF92" s="31"/>
      <c r="AG92" s="62">
        <v>352787044</v>
      </c>
      <c r="AH92" s="30"/>
      <c r="AI92" s="30"/>
      <c r="AJ92" s="30"/>
      <c r="AK92" s="63"/>
      <c r="AL92" s="267">
        <v>0</v>
      </c>
      <c r="AM92" s="267"/>
      <c r="AN92" s="267"/>
      <c r="AO92" s="267"/>
      <c r="AP92" s="267"/>
      <c r="AQ92" s="267"/>
      <c r="AR92" s="266">
        <v>281722028</v>
      </c>
      <c r="AS92" s="267"/>
      <c r="AT92" s="267"/>
      <c r="AU92" s="267"/>
      <c r="AV92" s="267"/>
      <c r="AW92" s="268"/>
    </row>
    <row r="93" spans="1:53" ht="7.5" customHeight="1" x14ac:dyDescent="0.15">
      <c r="A93" s="265"/>
      <c r="B93" s="265"/>
      <c r="C93" s="265"/>
      <c r="D93" s="265"/>
      <c r="E93" s="265"/>
      <c r="F93" s="265"/>
      <c r="G93" s="265"/>
      <c r="H93" s="265"/>
      <c r="I93" s="265"/>
      <c r="J93" s="32"/>
      <c r="K93" s="33"/>
      <c r="L93" s="33"/>
      <c r="M93" s="33"/>
      <c r="N93" s="34"/>
      <c r="O93" s="275"/>
      <c r="P93" s="276"/>
      <c r="Q93" s="277"/>
      <c r="R93" s="95"/>
      <c r="S93" s="33"/>
      <c r="T93" s="33"/>
      <c r="U93" s="33"/>
      <c r="V93" s="34"/>
      <c r="W93" s="32"/>
      <c r="X93" s="33"/>
      <c r="Y93" s="33"/>
      <c r="Z93" s="33"/>
      <c r="AA93" s="33"/>
      <c r="AB93" s="32"/>
      <c r="AC93" s="33"/>
      <c r="AD93" s="33"/>
      <c r="AE93" s="33"/>
      <c r="AF93" s="34"/>
      <c r="AG93" s="64"/>
      <c r="AH93" s="33"/>
      <c r="AI93" s="33"/>
      <c r="AJ93" s="33"/>
      <c r="AK93" s="65"/>
      <c r="AL93" s="270"/>
      <c r="AM93" s="270"/>
      <c r="AN93" s="270"/>
      <c r="AO93" s="270"/>
      <c r="AP93" s="270"/>
      <c r="AQ93" s="270"/>
      <c r="AR93" s="269"/>
      <c r="AS93" s="270"/>
      <c r="AT93" s="270"/>
      <c r="AU93" s="270"/>
      <c r="AV93" s="270"/>
      <c r="AW93" s="271"/>
    </row>
    <row r="94" spans="1:53" ht="7.5" customHeight="1" x14ac:dyDescent="0.15">
      <c r="A94" s="265" t="s">
        <v>33</v>
      </c>
      <c r="B94" s="265"/>
      <c r="C94" s="265"/>
      <c r="D94" s="265"/>
      <c r="E94" s="265"/>
      <c r="F94" s="265"/>
      <c r="G94" s="265"/>
      <c r="H94" s="265"/>
      <c r="I94" s="265"/>
      <c r="J94" s="29">
        <v>84500000</v>
      </c>
      <c r="K94" s="30"/>
      <c r="L94" s="30"/>
      <c r="M94" s="30"/>
      <c r="N94" s="31"/>
      <c r="O94" s="272">
        <v>9.0999999999999998E-2</v>
      </c>
      <c r="P94" s="273"/>
      <c r="Q94" s="274"/>
      <c r="R94" s="94">
        <v>11029200</v>
      </c>
      <c r="S94" s="30"/>
      <c r="T94" s="30"/>
      <c r="U94" s="30"/>
      <c r="V94" s="31"/>
      <c r="W94" s="29">
        <f t="shared" ref="W94" si="0">J94+R94</f>
        <v>95529200</v>
      </c>
      <c r="X94" s="30"/>
      <c r="Y94" s="30"/>
      <c r="Z94" s="30"/>
      <c r="AA94" s="30"/>
      <c r="AB94" s="29">
        <v>103171536</v>
      </c>
      <c r="AC94" s="30"/>
      <c r="AD94" s="30"/>
      <c r="AE94" s="30"/>
      <c r="AF94" s="31"/>
      <c r="AG94" s="62">
        <v>57363374</v>
      </c>
      <c r="AH94" s="30"/>
      <c r="AI94" s="30"/>
      <c r="AJ94" s="30"/>
      <c r="AK94" s="63"/>
      <c r="AL94" s="267">
        <v>0</v>
      </c>
      <c r="AM94" s="267"/>
      <c r="AN94" s="267"/>
      <c r="AO94" s="267"/>
      <c r="AP94" s="267"/>
      <c r="AQ94" s="267"/>
      <c r="AR94" s="266">
        <v>45808162</v>
      </c>
      <c r="AS94" s="267"/>
      <c r="AT94" s="267"/>
      <c r="AU94" s="267"/>
      <c r="AV94" s="267"/>
      <c r="AW94" s="268"/>
    </row>
    <row r="95" spans="1:53" ht="7.5" customHeight="1" x14ac:dyDescent="0.15">
      <c r="A95" s="265"/>
      <c r="B95" s="265"/>
      <c r="C95" s="265"/>
      <c r="D95" s="265"/>
      <c r="E95" s="265"/>
      <c r="F95" s="265"/>
      <c r="G95" s="265"/>
      <c r="H95" s="265"/>
      <c r="I95" s="265"/>
      <c r="J95" s="32"/>
      <c r="K95" s="33"/>
      <c r="L95" s="33"/>
      <c r="M95" s="33"/>
      <c r="N95" s="34"/>
      <c r="O95" s="275"/>
      <c r="P95" s="276"/>
      <c r="Q95" s="277"/>
      <c r="R95" s="95"/>
      <c r="S95" s="33"/>
      <c r="T95" s="33"/>
      <c r="U95" s="33"/>
      <c r="V95" s="34"/>
      <c r="W95" s="32"/>
      <c r="X95" s="33"/>
      <c r="Y95" s="33"/>
      <c r="Z95" s="33"/>
      <c r="AA95" s="33"/>
      <c r="AB95" s="32"/>
      <c r="AC95" s="33"/>
      <c r="AD95" s="33"/>
      <c r="AE95" s="33"/>
      <c r="AF95" s="34"/>
      <c r="AG95" s="64"/>
      <c r="AH95" s="33"/>
      <c r="AI95" s="33"/>
      <c r="AJ95" s="33"/>
      <c r="AK95" s="65"/>
      <c r="AL95" s="270"/>
      <c r="AM95" s="270"/>
      <c r="AN95" s="270"/>
      <c r="AO95" s="270"/>
      <c r="AP95" s="270"/>
      <c r="AQ95" s="270"/>
      <c r="AR95" s="269"/>
      <c r="AS95" s="270"/>
      <c r="AT95" s="270"/>
      <c r="AU95" s="270"/>
      <c r="AV95" s="270"/>
      <c r="AW95" s="271"/>
    </row>
    <row r="96" spans="1:53" ht="7.5" customHeight="1" x14ac:dyDescent="0.15">
      <c r="A96" s="265" t="s">
        <v>34</v>
      </c>
      <c r="B96" s="265"/>
      <c r="C96" s="265"/>
      <c r="D96" s="265"/>
      <c r="E96" s="265"/>
      <c r="F96" s="265"/>
      <c r="G96" s="265"/>
      <c r="H96" s="265"/>
      <c r="I96" s="265"/>
      <c r="J96" s="29">
        <v>101100000</v>
      </c>
      <c r="K96" s="30"/>
      <c r="L96" s="30"/>
      <c r="M96" s="30"/>
      <c r="N96" s="31"/>
      <c r="O96" s="272">
        <v>0.108</v>
      </c>
      <c r="P96" s="273"/>
      <c r="Q96" s="274"/>
      <c r="R96" s="94">
        <v>13089600</v>
      </c>
      <c r="S96" s="30"/>
      <c r="T96" s="30"/>
      <c r="U96" s="30"/>
      <c r="V96" s="31"/>
      <c r="W96" s="29">
        <f t="shared" ref="W96" si="1">J96+R96</f>
        <v>114189600</v>
      </c>
      <c r="X96" s="30"/>
      <c r="Y96" s="30"/>
      <c r="Z96" s="30"/>
      <c r="AA96" s="30"/>
      <c r="AB96" s="29">
        <v>123324768</v>
      </c>
      <c r="AC96" s="30"/>
      <c r="AD96" s="30"/>
      <c r="AE96" s="30"/>
      <c r="AF96" s="31"/>
      <c r="AG96" s="62">
        <v>68568571</v>
      </c>
      <c r="AH96" s="30"/>
      <c r="AI96" s="30"/>
      <c r="AJ96" s="30"/>
      <c r="AK96" s="63"/>
      <c r="AL96" s="267">
        <v>0</v>
      </c>
      <c r="AM96" s="267"/>
      <c r="AN96" s="267"/>
      <c r="AO96" s="267"/>
      <c r="AP96" s="267"/>
      <c r="AQ96" s="267"/>
      <c r="AR96" s="266">
        <v>54756197</v>
      </c>
      <c r="AS96" s="267"/>
      <c r="AT96" s="267"/>
      <c r="AU96" s="267"/>
      <c r="AV96" s="267"/>
      <c r="AW96" s="268"/>
    </row>
    <row r="97" spans="1:49" ht="7.5" customHeight="1" x14ac:dyDescent="0.15">
      <c r="A97" s="265"/>
      <c r="B97" s="265"/>
      <c r="C97" s="265"/>
      <c r="D97" s="265"/>
      <c r="E97" s="265"/>
      <c r="F97" s="265"/>
      <c r="G97" s="265"/>
      <c r="H97" s="265"/>
      <c r="I97" s="265"/>
      <c r="J97" s="32"/>
      <c r="K97" s="33"/>
      <c r="L97" s="33"/>
      <c r="M97" s="33"/>
      <c r="N97" s="34"/>
      <c r="O97" s="275"/>
      <c r="P97" s="276"/>
      <c r="Q97" s="277"/>
      <c r="R97" s="95"/>
      <c r="S97" s="33"/>
      <c r="T97" s="33"/>
      <c r="U97" s="33"/>
      <c r="V97" s="34"/>
      <c r="W97" s="32"/>
      <c r="X97" s="33"/>
      <c r="Y97" s="33"/>
      <c r="Z97" s="33"/>
      <c r="AA97" s="33"/>
      <c r="AB97" s="32"/>
      <c r="AC97" s="33"/>
      <c r="AD97" s="33"/>
      <c r="AE97" s="33"/>
      <c r="AF97" s="34"/>
      <c r="AG97" s="64"/>
      <c r="AH97" s="33"/>
      <c r="AI97" s="33"/>
      <c r="AJ97" s="33"/>
      <c r="AK97" s="65"/>
      <c r="AL97" s="270"/>
      <c r="AM97" s="270"/>
      <c r="AN97" s="270"/>
      <c r="AO97" s="270"/>
      <c r="AP97" s="270"/>
      <c r="AQ97" s="270"/>
      <c r="AR97" s="269"/>
      <c r="AS97" s="270"/>
      <c r="AT97" s="270"/>
      <c r="AU97" s="270"/>
      <c r="AV97" s="270"/>
      <c r="AW97" s="271"/>
    </row>
    <row r="98" spans="1:49" ht="7.5" customHeight="1" x14ac:dyDescent="0.15">
      <c r="A98" s="265" t="s">
        <v>35</v>
      </c>
      <c r="B98" s="265"/>
      <c r="C98" s="265"/>
      <c r="D98" s="265"/>
      <c r="E98" s="265"/>
      <c r="F98" s="265"/>
      <c r="G98" s="265"/>
      <c r="H98" s="265"/>
      <c r="I98" s="265"/>
      <c r="J98" s="29">
        <v>45200000</v>
      </c>
      <c r="K98" s="30"/>
      <c r="L98" s="30"/>
      <c r="M98" s="30"/>
      <c r="N98" s="31"/>
      <c r="O98" s="272">
        <v>4.8000000000000001E-2</v>
      </c>
      <c r="P98" s="273"/>
      <c r="Q98" s="274"/>
      <c r="R98" s="94">
        <v>5817600</v>
      </c>
      <c r="S98" s="30"/>
      <c r="T98" s="30"/>
      <c r="U98" s="30"/>
      <c r="V98" s="31"/>
      <c r="W98" s="29">
        <f t="shared" ref="W98" si="2">J98+R98</f>
        <v>51017600</v>
      </c>
      <c r="X98" s="30"/>
      <c r="Y98" s="30"/>
      <c r="Z98" s="30"/>
      <c r="AA98" s="30"/>
      <c r="AB98" s="29">
        <v>55099008</v>
      </c>
      <c r="AC98" s="30"/>
      <c r="AD98" s="30"/>
      <c r="AE98" s="30"/>
      <c r="AF98" s="31"/>
      <c r="AG98" s="62">
        <v>30635048</v>
      </c>
      <c r="AH98" s="30"/>
      <c r="AI98" s="30"/>
      <c r="AJ98" s="30"/>
      <c r="AK98" s="63"/>
      <c r="AL98" s="267">
        <v>0</v>
      </c>
      <c r="AM98" s="267"/>
      <c r="AN98" s="267"/>
      <c r="AO98" s="267"/>
      <c r="AP98" s="267"/>
      <c r="AQ98" s="267"/>
      <c r="AR98" s="266">
        <v>24463960</v>
      </c>
      <c r="AS98" s="267"/>
      <c r="AT98" s="267"/>
      <c r="AU98" s="267"/>
      <c r="AV98" s="267"/>
      <c r="AW98" s="268"/>
    </row>
    <row r="99" spans="1:49" ht="7.5" customHeight="1" x14ac:dyDescent="0.15">
      <c r="A99" s="265"/>
      <c r="B99" s="265"/>
      <c r="C99" s="265"/>
      <c r="D99" s="265"/>
      <c r="E99" s="265"/>
      <c r="F99" s="265"/>
      <c r="G99" s="265"/>
      <c r="H99" s="265"/>
      <c r="I99" s="265"/>
      <c r="J99" s="32"/>
      <c r="K99" s="33"/>
      <c r="L99" s="33"/>
      <c r="M99" s="33"/>
      <c r="N99" s="34"/>
      <c r="O99" s="275"/>
      <c r="P99" s="276"/>
      <c r="Q99" s="277"/>
      <c r="R99" s="95"/>
      <c r="S99" s="33"/>
      <c r="T99" s="33"/>
      <c r="U99" s="33"/>
      <c r="V99" s="34"/>
      <c r="W99" s="32"/>
      <c r="X99" s="33"/>
      <c r="Y99" s="33"/>
      <c r="Z99" s="33"/>
      <c r="AA99" s="33"/>
      <c r="AB99" s="32"/>
      <c r="AC99" s="33"/>
      <c r="AD99" s="33"/>
      <c r="AE99" s="33"/>
      <c r="AF99" s="34"/>
      <c r="AG99" s="64"/>
      <c r="AH99" s="33"/>
      <c r="AI99" s="33"/>
      <c r="AJ99" s="33"/>
      <c r="AK99" s="65"/>
      <c r="AL99" s="270"/>
      <c r="AM99" s="270"/>
      <c r="AN99" s="270"/>
      <c r="AO99" s="270"/>
      <c r="AP99" s="270"/>
      <c r="AQ99" s="270"/>
      <c r="AR99" s="269"/>
      <c r="AS99" s="270"/>
      <c r="AT99" s="270"/>
      <c r="AU99" s="270"/>
      <c r="AV99" s="270"/>
      <c r="AW99" s="271"/>
    </row>
    <row r="100" spans="1:49" ht="7.5" customHeight="1" x14ac:dyDescent="0.15">
      <c r="A100" s="265" t="s">
        <v>36</v>
      </c>
      <c r="B100" s="265"/>
      <c r="C100" s="265"/>
      <c r="D100" s="265"/>
      <c r="E100" s="265"/>
      <c r="F100" s="265"/>
      <c r="G100" s="265"/>
      <c r="H100" s="265"/>
      <c r="I100" s="265"/>
      <c r="J100" s="29">
        <v>7300000</v>
      </c>
      <c r="K100" s="30"/>
      <c r="L100" s="30"/>
      <c r="M100" s="30"/>
      <c r="N100" s="31"/>
      <c r="O100" s="272">
        <v>8.0000000000000002E-3</v>
      </c>
      <c r="P100" s="273"/>
      <c r="Q100" s="274"/>
      <c r="R100" s="94">
        <v>969600</v>
      </c>
      <c r="S100" s="30"/>
      <c r="T100" s="30"/>
      <c r="U100" s="30"/>
      <c r="V100" s="31"/>
      <c r="W100" s="29">
        <f t="shared" ref="W100" si="3">J100+R100</f>
        <v>8269600</v>
      </c>
      <c r="X100" s="30"/>
      <c r="Y100" s="30"/>
      <c r="Z100" s="30"/>
      <c r="AA100" s="30"/>
      <c r="AB100" s="29">
        <v>8931168</v>
      </c>
      <c r="AC100" s="30"/>
      <c r="AD100" s="30"/>
      <c r="AE100" s="30"/>
      <c r="AF100" s="31"/>
      <c r="AG100" s="62">
        <v>4965729</v>
      </c>
      <c r="AH100" s="30"/>
      <c r="AI100" s="30"/>
      <c r="AJ100" s="30"/>
      <c r="AK100" s="63"/>
      <c r="AL100" s="267">
        <v>0</v>
      </c>
      <c r="AM100" s="267"/>
      <c r="AN100" s="267"/>
      <c r="AO100" s="267"/>
      <c r="AP100" s="267"/>
      <c r="AQ100" s="267"/>
      <c r="AR100" s="266">
        <v>3965439</v>
      </c>
      <c r="AS100" s="267"/>
      <c r="AT100" s="267"/>
      <c r="AU100" s="267"/>
      <c r="AV100" s="267"/>
      <c r="AW100" s="268"/>
    </row>
    <row r="101" spans="1:49" ht="7.5" customHeight="1" x14ac:dyDescent="0.15">
      <c r="A101" s="265"/>
      <c r="B101" s="265"/>
      <c r="C101" s="265"/>
      <c r="D101" s="265"/>
      <c r="E101" s="265"/>
      <c r="F101" s="265"/>
      <c r="G101" s="265"/>
      <c r="H101" s="265"/>
      <c r="I101" s="265"/>
      <c r="J101" s="32"/>
      <c r="K101" s="33"/>
      <c r="L101" s="33"/>
      <c r="M101" s="33"/>
      <c r="N101" s="34"/>
      <c r="O101" s="275"/>
      <c r="P101" s="276"/>
      <c r="Q101" s="277"/>
      <c r="R101" s="95"/>
      <c r="S101" s="33"/>
      <c r="T101" s="33"/>
      <c r="U101" s="33"/>
      <c r="V101" s="34"/>
      <c r="W101" s="32"/>
      <c r="X101" s="33"/>
      <c r="Y101" s="33"/>
      <c r="Z101" s="33"/>
      <c r="AA101" s="33"/>
      <c r="AB101" s="32"/>
      <c r="AC101" s="33"/>
      <c r="AD101" s="33"/>
      <c r="AE101" s="33"/>
      <c r="AF101" s="34"/>
      <c r="AG101" s="64"/>
      <c r="AH101" s="33"/>
      <c r="AI101" s="33"/>
      <c r="AJ101" s="33"/>
      <c r="AK101" s="65"/>
      <c r="AL101" s="270"/>
      <c r="AM101" s="270"/>
      <c r="AN101" s="270"/>
      <c r="AO101" s="270"/>
      <c r="AP101" s="270"/>
      <c r="AQ101" s="270"/>
      <c r="AR101" s="269"/>
      <c r="AS101" s="270"/>
      <c r="AT101" s="270"/>
      <c r="AU101" s="270"/>
      <c r="AV101" s="270"/>
      <c r="AW101" s="271"/>
    </row>
    <row r="102" spans="1:49" ht="7.5" customHeight="1" x14ac:dyDescent="0.15">
      <c r="A102" s="320" t="s">
        <v>39</v>
      </c>
      <c r="B102" s="320"/>
      <c r="C102" s="320"/>
      <c r="D102" s="320"/>
      <c r="E102" s="320"/>
      <c r="F102" s="320"/>
      <c r="G102" s="320"/>
      <c r="H102" s="320"/>
      <c r="I102" s="320"/>
      <c r="J102" s="29">
        <v>175000000</v>
      </c>
      <c r="K102" s="30"/>
      <c r="L102" s="30"/>
      <c r="M102" s="30"/>
      <c r="N102" s="31"/>
      <c r="O102" s="272">
        <v>0.188</v>
      </c>
      <c r="P102" s="273"/>
      <c r="Q102" s="274"/>
      <c r="R102" s="94">
        <v>22785600</v>
      </c>
      <c r="S102" s="30"/>
      <c r="T102" s="30"/>
      <c r="U102" s="30"/>
      <c r="V102" s="31"/>
      <c r="W102" s="29">
        <f t="shared" ref="W102" si="4">J102+R102</f>
        <v>197785600</v>
      </c>
      <c r="X102" s="30"/>
      <c r="Y102" s="30"/>
      <c r="Z102" s="30"/>
      <c r="AA102" s="30"/>
      <c r="AB102" s="29">
        <v>213608448</v>
      </c>
      <c r="AC102" s="30"/>
      <c r="AD102" s="30"/>
      <c r="AE102" s="30"/>
      <c r="AF102" s="31"/>
      <c r="AG102" s="62">
        <v>0</v>
      </c>
      <c r="AH102" s="30"/>
      <c r="AI102" s="30"/>
      <c r="AJ102" s="30"/>
      <c r="AK102" s="63"/>
      <c r="AL102" s="267">
        <v>118766297</v>
      </c>
      <c r="AM102" s="267"/>
      <c r="AN102" s="267"/>
      <c r="AO102" s="267"/>
      <c r="AP102" s="267"/>
      <c r="AQ102" s="267"/>
      <c r="AR102" s="266">
        <v>94842151</v>
      </c>
      <c r="AS102" s="267"/>
      <c r="AT102" s="267"/>
      <c r="AU102" s="267"/>
      <c r="AV102" s="267"/>
      <c r="AW102" s="268"/>
    </row>
    <row r="103" spans="1:49" ht="7.5" customHeight="1" x14ac:dyDescent="0.15">
      <c r="A103" s="320"/>
      <c r="B103" s="320"/>
      <c r="C103" s="320"/>
      <c r="D103" s="320"/>
      <c r="E103" s="320"/>
      <c r="F103" s="320"/>
      <c r="G103" s="320"/>
      <c r="H103" s="320"/>
      <c r="I103" s="320"/>
      <c r="J103" s="32"/>
      <c r="K103" s="33"/>
      <c r="L103" s="33"/>
      <c r="M103" s="33"/>
      <c r="N103" s="34"/>
      <c r="O103" s="275"/>
      <c r="P103" s="276"/>
      <c r="Q103" s="277"/>
      <c r="R103" s="95"/>
      <c r="S103" s="33"/>
      <c r="T103" s="33"/>
      <c r="U103" s="33"/>
      <c r="V103" s="34"/>
      <c r="W103" s="32"/>
      <c r="X103" s="33"/>
      <c r="Y103" s="33"/>
      <c r="Z103" s="33"/>
      <c r="AA103" s="33"/>
      <c r="AB103" s="32"/>
      <c r="AC103" s="33"/>
      <c r="AD103" s="33"/>
      <c r="AE103" s="33"/>
      <c r="AF103" s="34"/>
      <c r="AG103" s="64"/>
      <c r="AH103" s="33"/>
      <c r="AI103" s="33"/>
      <c r="AJ103" s="33"/>
      <c r="AK103" s="65"/>
      <c r="AL103" s="270"/>
      <c r="AM103" s="270"/>
      <c r="AN103" s="270"/>
      <c r="AO103" s="270"/>
      <c r="AP103" s="270"/>
      <c r="AQ103" s="270"/>
      <c r="AR103" s="269"/>
      <c r="AS103" s="270"/>
      <c r="AT103" s="270"/>
      <c r="AU103" s="270"/>
      <c r="AV103" s="270"/>
      <c r="AW103" s="271"/>
    </row>
    <row r="104" spans="1:49" ht="7.5" customHeight="1" x14ac:dyDescent="0.15">
      <c r="A104" s="265" t="s">
        <v>40</v>
      </c>
      <c r="B104" s="265"/>
      <c r="C104" s="265"/>
      <c r="D104" s="265"/>
      <c r="E104" s="265"/>
      <c r="F104" s="265"/>
      <c r="G104" s="265"/>
      <c r="H104" s="265"/>
      <c r="I104" s="265"/>
      <c r="J104" s="56">
        <v>121200000</v>
      </c>
      <c r="K104" s="57"/>
      <c r="L104" s="57"/>
      <c r="M104" s="57"/>
      <c r="N104" s="58"/>
      <c r="O104" s="280"/>
      <c r="P104" s="281"/>
      <c r="Q104" s="282"/>
      <c r="R104" s="96"/>
      <c r="S104" s="47"/>
      <c r="T104" s="47"/>
      <c r="U104" s="47"/>
      <c r="V104" s="60"/>
      <c r="W104" s="46"/>
      <c r="X104" s="47"/>
      <c r="Y104" s="47"/>
      <c r="Z104" s="47"/>
      <c r="AA104" s="47"/>
      <c r="AB104" s="425"/>
      <c r="AC104" s="426"/>
      <c r="AD104" s="426"/>
      <c r="AE104" s="426"/>
      <c r="AF104" s="427"/>
      <c r="AG104" s="66"/>
      <c r="AH104" s="47"/>
      <c r="AI104" s="47"/>
      <c r="AJ104" s="47"/>
      <c r="AK104" s="67"/>
      <c r="AL104" s="278"/>
      <c r="AM104" s="278"/>
      <c r="AN104" s="278"/>
      <c r="AO104" s="278"/>
      <c r="AP104" s="278"/>
      <c r="AQ104" s="278"/>
      <c r="AR104" s="333"/>
      <c r="AS104" s="278"/>
      <c r="AT104" s="278"/>
      <c r="AU104" s="278"/>
      <c r="AV104" s="278"/>
      <c r="AW104" s="334"/>
    </row>
    <row r="105" spans="1:49" ht="7.5" customHeight="1" x14ac:dyDescent="0.15">
      <c r="A105" s="265"/>
      <c r="B105" s="265"/>
      <c r="C105" s="265"/>
      <c r="D105" s="265"/>
      <c r="E105" s="265"/>
      <c r="F105" s="265"/>
      <c r="G105" s="265"/>
      <c r="H105" s="265"/>
      <c r="I105" s="265"/>
      <c r="J105" s="59"/>
      <c r="K105" s="43"/>
      <c r="L105" s="43"/>
      <c r="M105" s="43"/>
      <c r="N105" s="44"/>
      <c r="O105" s="283"/>
      <c r="P105" s="284"/>
      <c r="Q105" s="285"/>
      <c r="R105" s="97"/>
      <c r="S105" s="49"/>
      <c r="T105" s="49"/>
      <c r="U105" s="49"/>
      <c r="V105" s="61"/>
      <c r="W105" s="48"/>
      <c r="X105" s="49"/>
      <c r="Y105" s="49"/>
      <c r="Z105" s="49"/>
      <c r="AA105" s="49"/>
      <c r="AB105" s="428"/>
      <c r="AC105" s="429"/>
      <c r="AD105" s="429"/>
      <c r="AE105" s="429"/>
      <c r="AF105" s="430"/>
      <c r="AG105" s="68"/>
      <c r="AH105" s="49"/>
      <c r="AI105" s="49"/>
      <c r="AJ105" s="49"/>
      <c r="AK105" s="69"/>
      <c r="AL105" s="279"/>
      <c r="AM105" s="279"/>
      <c r="AN105" s="279"/>
      <c r="AO105" s="279"/>
      <c r="AP105" s="279"/>
      <c r="AQ105" s="279"/>
      <c r="AR105" s="335"/>
      <c r="AS105" s="279"/>
      <c r="AT105" s="279"/>
      <c r="AU105" s="279"/>
      <c r="AV105" s="279"/>
      <c r="AW105" s="336"/>
    </row>
    <row r="106" spans="1:49" ht="7.5" customHeight="1" x14ac:dyDescent="0.15">
      <c r="A106" s="265" t="s">
        <v>16</v>
      </c>
      <c r="B106" s="265"/>
      <c r="C106" s="265"/>
      <c r="D106" s="265"/>
      <c r="E106" s="265"/>
      <c r="F106" s="265"/>
      <c r="G106" s="265"/>
      <c r="H106" s="265"/>
      <c r="I106" s="265"/>
      <c r="J106" s="29">
        <v>84344000</v>
      </c>
      <c r="K106" s="30"/>
      <c r="L106" s="30"/>
      <c r="M106" s="30"/>
      <c r="N106" s="31"/>
      <c r="O106" s="280"/>
      <c r="P106" s="281"/>
      <c r="Q106" s="282"/>
      <c r="R106" s="96"/>
      <c r="S106" s="47"/>
      <c r="T106" s="47"/>
      <c r="U106" s="47"/>
      <c r="V106" s="60"/>
      <c r="W106" s="46"/>
      <c r="X106" s="47"/>
      <c r="Y106" s="47"/>
      <c r="Z106" s="47"/>
      <c r="AA106" s="47"/>
      <c r="AB106" s="46"/>
      <c r="AC106" s="47"/>
      <c r="AD106" s="47"/>
      <c r="AE106" s="47"/>
      <c r="AF106" s="60"/>
      <c r="AG106" s="66"/>
      <c r="AH106" s="47"/>
      <c r="AI106" s="47"/>
      <c r="AJ106" s="47"/>
      <c r="AK106" s="67"/>
      <c r="AL106" s="278"/>
      <c r="AM106" s="278"/>
      <c r="AN106" s="278"/>
      <c r="AO106" s="278"/>
      <c r="AP106" s="278"/>
      <c r="AQ106" s="278"/>
      <c r="AR106" s="333"/>
      <c r="AS106" s="278"/>
      <c r="AT106" s="278"/>
      <c r="AU106" s="278"/>
      <c r="AV106" s="278"/>
      <c r="AW106" s="334"/>
    </row>
    <row r="107" spans="1:49" ht="7.5" customHeight="1" thickBot="1" x14ac:dyDescent="0.2">
      <c r="A107" s="286"/>
      <c r="B107" s="286"/>
      <c r="C107" s="286"/>
      <c r="D107" s="286"/>
      <c r="E107" s="286"/>
      <c r="F107" s="286"/>
      <c r="G107" s="286"/>
      <c r="H107" s="286"/>
      <c r="I107" s="286"/>
      <c r="J107" s="152"/>
      <c r="K107" s="153"/>
      <c r="L107" s="153"/>
      <c r="M107" s="153"/>
      <c r="N107" s="154"/>
      <c r="O107" s="316"/>
      <c r="P107" s="317"/>
      <c r="Q107" s="318"/>
      <c r="R107" s="98"/>
      <c r="S107" s="51"/>
      <c r="T107" s="51"/>
      <c r="U107" s="51"/>
      <c r="V107" s="99"/>
      <c r="W107" s="50"/>
      <c r="X107" s="51"/>
      <c r="Y107" s="51"/>
      <c r="Z107" s="51"/>
      <c r="AA107" s="51"/>
      <c r="AB107" s="50"/>
      <c r="AC107" s="51"/>
      <c r="AD107" s="51"/>
      <c r="AE107" s="51"/>
      <c r="AF107" s="99"/>
      <c r="AG107" s="79"/>
      <c r="AH107" s="51"/>
      <c r="AI107" s="51"/>
      <c r="AJ107" s="51"/>
      <c r="AK107" s="80"/>
      <c r="AL107" s="279"/>
      <c r="AM107" s="279"/>
      <c r="AN107" s="279"/>
      <c r="AO107" s="279"/>
      <c r="AP107" s="279"/>
      <c r="AQ107" s="279"/>
      <c r="AR107" s="335"/>
      <c r="AS107" s="279"/>
      <c r="AT107" s="279"/>
      <c r="AU107" s="279"/>
      <c r="AV107" s="279"/>
      <c r="AW107" s="336"/>
    </row>
    <row r="108" spans="1:49" ht="7.5" customHeight="1" thickTop="1" x14ac:dyDescent="0.15">
      <c r="A108" s="319" t="s">
        <v>2</v>
      </c>
      <c r="B108" s="319"/>
      <c r="C108" s="319"/>
      <c r="D108" s="319"/>
      <c r="E108" s="319"/>
      <c r="F108" s="319"/>
      <c r="G108" s="319"/>
      <c r="H108" s="319"/>
      <c r="I108" s="319"/>
      <c r="J108" s="293">
        <f>SUM(J92:N107)</f>
        <v>1138644000</v>
      </c>
      <c r="K108" s="294"/>
      <c r="L108" s="294"/>
      <c r="M108" s="294"/>
      <c r="N108" s="295"/>
      <c r="O108" s="299">
        <f>SUM(O92:Q103)</f>
        <v>1</v>
      </c>
      <c r="P108" s="300"/>
      <c r="Q108" s="301"/>
      <c r="R108" s="305">
        <f>SUM(R92:V103)</f>
        <v>121200000</v>
      </c>
      <c r="S108" s="306"/>
      <c r="T108" s="306"/>
      <c r="U108" s="306"/>
      <c r="V108" s="307"/>
      <c r="W108" s="293">
        <f>SUM(W92:AA103)</f>
        <v>1054300000</v>
      </c>
      <c r="X108" s="294"/>
      <c r="Y108" s="294"/>
      <c r="Z108" s="294"/>
      <c r="AA108" s="294"/>
      <c r="AB108" s="293">
        <f>SUM(AB92:AF103)</f>
        <v>1138644000</v>
      </c>
      <c r="AC108" s="294"/>
      <c r="AD108" s="294"/>
      <c r="AE108" s="294"/>
      <c r="AF108" s="295"/>
      <c r="AG108" s="311">
        <f>SUM(AG92:AK103)</f>
        <v>514319766</v>
      </c>
      <c r="AH108" s="294"/>
      <c r="AI108" s="294"/>
      <c r="AJ108" s="294"/>
      <c r="AK108" s="312"/>
      <c r="AL108" s="288">
        <f>SUM(AL92:AQ103)</f>
        <v>118766297</v>
      </c>
      <c r="AM108" s="288"/>
      <c r="AN108" s="288"/>
      <c r="AO108" s="288"/>
      <c r="AP108" s="288"/>
      <c r="AQ108" s="288"/>
      <c r="AR108" s="287">
        <f>SUM(AR92:AW103)</f>
        <v>505557937</v>
      </c>
      <c r="AS108" s="288"/>
      <c r="AT108" s="288"/>
      <c r="AU108" s="288"/>
      <c r="AV108" s="288"/>
      <c r="AW108" s="289"/>
    </row>
    <row r="109" spans="1:49" ht="7.5" customHeight="1" thickBot="1" x14ac:dyDescent="0.2">
      <c r="A109" s="320"/>
      <c r="B109" s="320"/>
      <c r="C109" s="320"/>
      <c r="D109" s="320"/>
      <c r="E109" s="320"/>
      <c r="F109" s="320"/>
      <c r="G109" s="320"/>
      <c r="H109" s="320"/>
      <c r="I109" s="320"/>
      <c r="J109" s="296"/>
      <c r="K109" s="297"/>
      <c r="L109" s="297"/>
      <c r="M109" s="297"/>
      <c r="N109" s="298"/>
      <c r="O109" s="302"/>
      <c r="P109" s="303"/>
      <c r="Q109" s="304"/>
      <c r="R109" s="308"/>
      <c r="S109" s="309"/>
      <c r="T109" s="309"/>
      <c r="U109" s="309"/>
      <c r="V109" s="310"/>
      <c r="W109" s="296"/>
      <c r="X109" s="297"/>
      <c r="Y109" s="297"/>
      <c r="Z109" s="297"/>
      <c r="AA109" s="297"/>
      <c r="AB109" s="296"/>
      <c r="AC109" s="297"/>
      <c r="AD109" s="297"/>
      <c r="AE109" s="297"/>
      <c r="AF109" s="298"/>
      <c r="AG109" s="313"/>
      <c r="AH109" s="314"/>
      <c r="AI109" s="314"/>
      <c r="AJ109" s="314"/>
      <c r="AK109" s="315"/>
      <c r="AL109" s="291"/>
      <c r="AM109" s="291"/>
      <c r="AN109" s="291"/>
      <c r="AO109" s="291"/>
      <c r="AP109" s="291"/>
      <c r="AQ109" s="291"/>
      <c r="AR109" s="290"/>
      <c r="AS109" s="291"/>
      <c r="AT109" s="291"/>
      <c r="AU109" s="291"/>
      <c r="AV109" s="291"/>
      <c r="AW109" s="292"/>
    </row>
    <row r="115" spans="1:53" ht="7.5" customHeight="1" x14ac:dyDescent="0.15">
      <c r="A115" s="163" t="s">
        <v>59</v>
      </c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3"/>
      <c r="AF115" s="163"/>
      <c r="AG115" s="163"/>
      <c r="AH115" s="163"/>
      <c r="AI115" s="163"/>
      <c r="AJ115" s="163"/>
      <c r="AK115" s="163"/>
      <c r="AL115" s="163"/>
      <c r="AM115" s="163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  <c r="AZ115" s="163"/>
      <c r="BA115" s="163"/>
    </row>
    <row r="116" spans="1:53" ht="7.5" customHeight="1" x14ac:dyDescent="0.15">
      <c r="A116" s="163"/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  <c r="AZ116" s="163"/>
      <c r="BA116" s="163"/>
    </row>
    <row r="117" spans="1:53" ht="7.5" customHeight="1" thickBot="1" x14ac:dyDescent="0.2"/>
    <row r="118" spans="1:53" ht="7.5" customHeight="1" x14ac:dyDescent="0.15">
      <c r="A118" s="249"/>
      <c r="B118" s="244"/>
      <c r="C118" s="244"/>
      <c r="D118" s="244"/>
      <c r="E118" s="244"/>
      <c r="F118" s="244"/>
      <c r="G118" s="244"/>
      <c r="H118" s="244" t="s">
        <v>9</v>
      </c>
      <c r="I118" s="244"/>
      <c r="J118" s="244"/>
      <c r="K118" s="244"/>
      <c r="L118" s="244"/>
      <c r="M118" s="244"/>
      <c r="N118" s="244"/>
      <c r="O118" s="244"/>
      <c r="P118" s="244"/>
      <c r="Q118" s="244"/>
      <c r="R118" s="244"/>
      <c r="S118" s="244"/>
      <c r="T118" s="244"/>
      <c r="U118" s="244"/>
      <c r="V118" s="246" t="s">
        <v>6</v>
      </c>
      <c r="W118" s="246"/>
      <c r="X118" s="246"/>
      <c r="Y118" s="246"/>
      <c r="Z118" s="246"/>
      <c r="AA118" s="246"/>
      <c r="AB118" s="247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</row>
    <row r="119" spans="1:53" ht="7.5" customHeight="1" x14ac:dyDescent="0.15">
      <c r="A119" s="250"/>
      <c r="B119" s="245"/>
      <c r="C119" s="245"/>
      <c r="D119" s="245"/>
      <c r="E119" s="245"/>
      <c r="F119" s="245"/>
      <c r="G119" s="245"/>
      <c r="H119" s="245"/>
      <c r="I119" s="245"/>
      <c r="J119" s="245"/>
      <c r="K119" s="245"/>
      <c r="L119" s="245"/>
      <c r="M119" s="245"/>
      <c r="N119" s="245"/>
      <c r="O119" s="245"/>
      <c r="P119" s="245"/>
      <c r="Q119" s="245"/>
      <c r="R119" s="245"/>
      <c r="S119" s="245"/>
      <c r="T119" s="245"/>
      <c r="U119" s="245"/>
      <c r="V119" s="179"/>
      <c r="W119" s="179"/>
      <c r="X119" s="179"/>
      <c r="Y119" s="179"/>
      <c r="Z119" s="179"/>
      <c r="AA119" s="179"/>
      <c r="AB119" s="248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</row>
    <row r="120" spans="1:53" ht="7.5" customHeight="1" x14ac:dyDescent="0.15">
      <c r="A120" s="250"/>
      <c r="B120" s="245"/>
      <c r="C120" s="245"/>
      <c r="D120" s="245"/>
      <c r="E120" s="245"/>
      <c r="F120" s="245"/>
      <c r="G120" s="245"/>
      <c r="H120" s="179" t="s">
        <v>10</v>
      </c>
      <c r="I120" s="179"/>
      <c r="J120" s="179"/>
      <c r="K120" s="179"/>
      <c r="L120" s="179"/>
      <c r="M120" s="179"/>
      <c r="N120" s="180"/>
      <c r="O120" s="187" t="s">
        <v>11</v>
      </c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  <c r="Z120" s="179"/>
      <c r="AA120" s="179"/>
      <c r="AB120" s="248"/>
    </row>
    <row r="121" spans="1:53" ht="7.5" customHeight="1" x14ac:dyDescent="0.15">
      <c r="A121" s="250"/>
      <c r="B121" s="245"/>
      <c r="C121" s="245"/>
      <c r="D121" s="245"/>
      <c r="E121" s="245"/>
      <c r="F121" s="245"/>
      <c r="G121" s="245"/>
      <c r="H121" s="179"/>
      <c r="I121" s="179"/>
      <c r="J121" s="179"/>
      <c r="K121" s="179"/>
      <c r="L121" s="179"/>
      <c r="M121" s="179"/>
      <c r="N121" s="180"/>
      <c r="O121" s="187"/>
      <c r="P121" s="179"/>
      <c r="Q121" s="179"/>
      <c r="R121" s="179"/>
      <c r="S121" s="179"/>
      <c r="T121" s="179"/>
      <c r="U121" s="179"/>
      <c r="V121" s="179"/>
      <c r="W121" s="179"/>
      <c r="X121" s="179"/>
      <c r="Y121" s="179"/>
      <c r="Z121" s="179"/>
      <c r="AA121" s="179"/>
      <c r="AB121" s="248"/>
    </row>
    <row r="122" spans="1:53" ht="7.5" customHeight="1" x14ac:dyDescent="0.15">
      <c r="A122" s="250"/>
      <c r="B122" s="245"/>
      <c r="C122" s="245"/>
      <c r="D122" s="245"/>
      <c r="E122" s="245"/>
      <c r="F122" s="245"/>
      <c r="G122" s="245"/>
      <c r="H122" s="179"/>
      <c r="I122" s="179"/>
      <c r="J122" s="179"/>
      <c r="K122" s="179"/>
      <c r="L122" s="179"/>
      <c r="M122" s="179"/>
      <c r="N122" s="180"/>
      <c r="O122" s="187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  <c r="AA122" s="179"/>
      <c r="AB122" s="248"/>
    </row>
    <row r="123" spans="1:53" ht="7.5" customHeight="1" x14ac:dyDescent="0.15">
      <c r="A123" s="217" t="s">
        <v>5</v>
      </c>
      <c r="B123" s="218"/>
      <c r="C123" s="218"/>
      <c r="D123" s="218"/>
      <c r="E123" s="218"/>
      <c r="F123" s="218"/>
      <c r="G123" s="218"/>
      <c r="H123" s="147">
        <v>4500</v>
      </c>
      <c r="I123" s="147"/>
      <c r="J123" s="147"/>
      <c r="K123" s="147"/>
      <c r="L123" s="147"/>
      <c r="M123" s="147"/>
      <c r="N123" s="148"/>
      <c r="O123" s="192">
        <v>3000</v>
      </c>
      <c r="P123" s="147"/>
      <c r="Q123" s="147"/>
      <c r="R123" s="147"/>
      <c r="S123" s="147"/>
      <c r="T123" s="147"/>
      <c r="U123" s="147"/>
      <c r="V123" s="147">
        <v>1600</v>
      </c>
      <c r="W123" s="147"/>
      <c r="X123" s="147"/>
      <c r="Y123" s="147"/>
      <c r="Z123" s="147"/>
      <c r="AA123" s="147"/>
      <c r="AB123" s="194"/>
    </row>
    <row r="124" spans="1:53" ht="7.5" customHeight="1" x14ac:dyDescent="0.15">
      <c r="A124" s="217"/>
      <c r="B124" s="218"/>
      <c r="C124" s="218"/>
      <c r="D124" s="218"/>
      <c r="E124" s="218"/>
      <c r="F124" s="218"/>
      <c r="G124" s="218"/>
      <c r="H124" s="147"/>
      <c r="I124" s="147"/>
      <c r="J124" s="147"/>
      <c r="K124" s="147"/>
      <c r="L124" s="147"/>
      <c r="M124" s="147"/>
      <c r="N124" s="148"/>
      <c r="O124" s="192"/>
      <c r="P124" s="147"/>
      <c r="Q124" s="147"/>
      <c r="R124" s="147"/>
      <c r="S124" s="147"/>
      <c r="T124" s="147"/>
      <c r="U124" s="147"/>
      <c r="V124" s="147"/>
      <c r="W124" s="147"/>
      <c r="X124" s="147"/>
      <c r="Y124" s="147"/>
      <c r="Z124" s="147"/>
      <c r="AA124" s="147"/>
      <c r="AB124" s="194"/>
    </row>
    <row r="125" spans="1:53" ht="7.5" customHeight="1" x14ac:dyDescent="0.15">
      <c r="A125" s="217"/>
      <c r="B125" s="218"/>
      <c r="C125" s="218"/>
      <c r="D125" s="218"/>
      <c r="E125" s="218"/>
      <c r="F125" s="218"/>
      <c r="G125" s="218"/>
      <c r="H125" s="147"/>
      <c r="I125" s="147"/>
      <c r="J125" s="147"/>
      <c r="K125" s="147"/>
      <c r="L125" s="147"/>
      <c r="M125" s="147"/>
      <c r="N125" s="148"/>
      <c r="O125" s="192"/>
      <c r="P125" s="147"/>
      <c r="Q125" s="147"/>
      <c r="R125" s="147"/>
      <c r="S125" s="147"/>
      <c r="T125" s="147"/>
      <c r="U125" s="147"/>
      <c r="V125" s="147"/>
      <c r="W125" s="147"/>
      <c r="X125" s="147"/>
      <c r="Y125" s="147"/>
      <c r="Z125" s="147"/>
      <c r="AA125" s="147"/>
      <c r="AB125" s="194"/>
    </row>
    <row r="126" spans="1:53" ht="7.5" customHeight="1" x14ac:dyDescent="0.15">
      <c r="A126" s="219"/>
      <c r="B126" s="220"/>
      <c r="C126" s="220"/>
      <c r="D126" s="220"/>
      <c r="E126" s="220"/>
      <c r="F126" s="220"/>
      <c r="G126" s="220"/>
      <c r="H126" s="190"/>
      <c r="I126" s="190"/>
      <c r="J126" s="190"/>
      <c r="K126" s="190"/>
      <c r="L126" s="190"/>
      <c r="M126" s="190"/>
      <c r="N126" s="191"/>
      <c r="O126" s="193"/>
      <c r="P126" s="190"/>
      <c r="Q126" s="190"/>
      <c r="R126" s="190"/>
      <c r="S126" s="190"/>
      <c r="T126" s="190"/>
      <c r="U126" s="190"/>
      <c r="V126" s="190"/>
      <c r="W126" s="190"/>
      <c r="X126" s="190"/>
      <c r="Y126" s="190"/>
      <c r="Z126" s="190"/>
      <c r="AA126" s="190"/>
      <c r="AB126" s="195"/>
    </row>
    <row r="127" spans="1:53" ht="7.5" customHeight="1" x14ac:dyDescent="0.15">
      <c r="A127" s="137" t="s">
        <v>50</v>
      </c>
      <c r="B127" s="138"/>
      <c r="C127" s="138"/>
      <c r="D127" s="138"/>
      <c r="E127" s="138"/>
      <c r="F127" s="138"/>
      <c r="G127" s="138"/>
      <c r="H127" s="232">
        <v>0.6</v>
      </c>
      <c r="I127" s="232"/>
      <c r="J127" s="232"/>
      <c r="K127" s="232"/>
      <c r="L127" s="232"/>
      <c r="M127" s="232"/>
      <c r="N127" s="233"/>
      <c r="O127" s="236">
        <v>0.4</v>
      </c>
      <c r="P127" s="232"/>
      <c r="Q127" s="232"/>
      <c r="R127" s="232"/>
      <c r="S127" s="232"/>
      <c r="T127" s="232"/>
      <c r="U127" s="232"/>
      <c r="V127" s="238"/>
      <c r="W127" s="239"/>
      <c r="X127" s="239"/>
      <c r="Y127" s="239"/>
      <c r="Z127" s="239"/>
      <c r="AA127" s="239"/>
      <c r="AB127" s="240"/>
    </row>
    <row r="128" spans="1:53" ht="7.5" customHeight="1" x14ac:dyDescent="0.15">
      <c r="A128" s="139"/>
      <c r="B128" s="140"/>
      <c r="C128" s="140"/>
      <c r="D128" s="140"/>
      <c r="E128" s="140"/>
      <c r="F128" s="140"/>
      <c r="G128" s="140"/>
      <c r="H128" s="234"/>
      <c r="I128" s="234"/>
      <c r="J128" s="234"/>
      <c r="K128" s="234"/>
      <c r="L128" s="234"/>
      <c r="M128" s="234"/>
      <c r="N128" s="235"/>
      <c r="O128" s="237"/>
      <c r="P128" s="234"/>
      <c r="Q128" s="234"/>
      <c r="R128" s="234"/>
      <c r="S128" s="234"/>
      <c r="T128" s="234"/>
      <c r="U128" s="234"/>
      <c r="V128" s="241"/>
      <c r="W128" s="242"/>
      <c r="X128" s="242"/>
      <c r="Y128" s="242"/>
      <c r="Z128" s="242"/>
      <c r="AA128" s="242"/>
      <c r="AB128" s="243"/>
    </row>
    <row r="129" spans="1:53" ht="7.5" customHeight="1" x14ac:dyDescent="0.15">
      <c r="A129" s="137" t="s">
        <v>7</v>
      </c>
      <c r="B129" s="138"/>
      <c r="C129" s="138"/>
      <c r="D129" s="138"/>
      <c r="E129" s="138"/>
      <c r="F129" s="138"/>
      <c r="G129" s="138"/>
      <c r="H129" s="145">
        <v>960</v>
      </c>
      <c r="I129" s="145"/>
      <c r="J129" s="145"/>
      <c r="K129" s="145"/>
      <c r="L129" s="145"/>
      <c r="M129" s="145"/>
      <c r="N129" s="146"/>
      <c r="O129" s="196">
        <v>640</v>
      </c>
      <c r="P129" s="145"/>
      <c r="Q129" s="145"/>
      <c r="R129" s="145"/>
      <c r="S129" s="145"/>
      <c r="T129" s="145"/>
      <c r="U129" s="145"/>
      <c r="V129" s="197"/>
      <c r="W129" s="198"/>
      <c r="X129" s="198"/>
      <c r="Y129" s="198"/>
      <c r="Z129" s="198"/>
      <c r="AA129" s="198"/>
      <c r="AB129" s="199"/>
    </row>
    <row r="130" spans="1:53" ht="7.5" customHeight="1" x14ac:dyDescent="0.15">
      <c r="A130" s="139"/>
      <c r="B130" s="140"/>
      <c r="C130" s="140"/>
      <c r="D130" s="140"/>
      <c r="E130" s="140"/>
      <c r="F130" s="140"/>
      <c r="G130" s="140"/>
      <c r="H130" s="147"/>
      <c r="I130" s="147"/>
      <c r="J130" s="147"/>
      <c r="K130" s="147"/>
      <c r="L130" s="147"/>
      <c r="M130" s="147"/>
      <c r="N130" s="148"/>
      <c r="O130" s="192"/>
      <c r="P130" s="147"/>
      <c r="Q130" s="147"/>
      <c r="R130" s="147"/>
      <c r="S130" s="147"/>
      <c r="T130" s="147"/>
      <c r="U130" s="147"/>
      <c r="V130" s="200"/>
      <c r="W130" s="201"/>
      <c r="X130" s="201"/>
      <c r="Y130" s="201"/>
      <c r="Z130" s="201"/>
      <c r="AA130" s="201"/>
      <c r="AB130" s="202"/>
    </row>
    <row r="131" spans="1:53" ht="7.5" customHeight="1" x14ac:dyDescent="0.15">
      <c r="A131" s="139"/>
      <c r="B131" s="140"/>
      <c r="C131" s="140"/>
      <c r="D131" s="140"/>
      <c r="E131" s="140"/>
      <c r="F131" s="140"/>
      <c r="G131" s="140"/>
      <c r="H131" s="147"/>
      <c r="I131" s="147"/>
      <c r="J131" s="147"/>
      <c r="K131" s="147"/>
      <c r="L131" s="147"/>
      <c r="M131" s="147"/>
      <c r="N131" s="148"/>
      <c r="O131" s="192"/>
      <c r="P131" s="147"/>
      <c r="Q131" s="147"/>
      <c r="R131" s="147"/>
      <c r="S131" s="147"/>
      <c r="T131" s="147"/>
      <c r="U131" s="147"/>
      <c r="V131" s="200"/>
      <c r="W131" s="201"/>
      <c r="X131" s="201"/>
      <c r="Y131" s="201"/>
      <c r="Z131" s="201"/>
      <c r="AA131" s="201"/>
      <c r="AB131" s="202"/>
    </row>
    <row r="132" spans="1:53" ht="7.5" customHeight="1" thickBot="1" x14ac:dyDescent="0.2">
      <c r="A132" s="188"/>
      <c r="B132" s="189"/>
      <c r="C132" s="189"/>
      <c r="D132" s="189"/>
      <c r="E132" s="189"/>
      <c r="F132" s="189"/>
      <c r="G132" s="189"/>
      <c r="H132" s="190"/>
      <c r="I132" s="190"/>
      <c r="J132" s="190"/>
      <c r="K132" s="190"/>
      <c r="L132" s="190"/>
      <c r="M132" s="190"/>
      <c r="N132" s="191"/>
      <c r="O132" s="193"/>
      <c r="P132" s="190"/>
      <c r="Q132" s="190"/>
      <c r="R132" s="190"/>
      <c r="S132" s="190"/>
      <c r="T132" s="190"/>
      <c r="U132" s="190"/>
      <c r="V132" s="203"/>
      <c r="W132" s="204"/>
      <c r="X132" s="204"/>
      <c r="Y132" s="204"/>
      <c r="Z132" s="204"/>
      <c r="AA132" s="204"/>
      <c r="AB132" s="205"/>
    </row>
    <row r="133" spans="1:53" ht="7.5" customHeight="1" thickTop="1" x14ac:dyDescent="0.15">
      <c r="A133" s="135" t="s">
        <v>8</v>
      </c>
      <c r="B133" s="136"/>
      <c r="C133" s="136"/>
      <c r="D133" s="136"/>
      <c r="E133" s="136"/>
      <c r="F133" s="136"/>
      <c r="G133" s="136"/>
      <c r="H133" s="143">
        <v>5460</v>
      </c>
      <c r="I133" s="143"/>
      <c r="J133" s="143"/>
      <c r="K133" s="143"/>
      <c r="L133" s="143"/>
      <c r="M133" s="143"/>
      <c r="N133" s="144"/>
      <c r="O133" s="222">
        <v>3640</v>
      </c>
      <c r="P133" s="143"/>
      <c r="Q133" s="143"/>
      <c r="R133" s="143"/>
      <c r="S133" s="143"/>
      <c r="T133" s="143"/>
      <c r="U133" s="143"/>
      <c r="V133" s="224"/>
      <c r="W133" s="224"/>
      <c r="X133" s="224"/>
      <c r="Y133" s="224"/>
      <c r="Z133" s="224"/>
      <c r="AA133" s="224"/>
      <c r="AB133" s="225"/>
    </row>
    <row r="134" spans="1:53" ht="7.5" customHeight="1" x14ac:dyDescent="0.15">
      <c r="A134" s="137"/>
      <c r="B134" s="138"/>
      <c r="C134" s="138"/>
      <c r="D134" s="138"/>
      <c r="E134" s="138"/>
      <c r="F134" s="138"/>
      <c r="G134" s="138"/>
      <c r="H134" s="145"/>
      <c r="I134" s="145"/>
      <c r="J134" s="145"/>
      <c r="K134" s="145"/>
      <c r="L134" s="145"/>
      <c r="M134" s="145"/>
      <c r="N134" s="146"/>
      <c r="O134" s="196"/>
      <c r="P134" s="145"/>
      <c r="Q134" s="145"/>
      <c r="R134" s="145"/>
      <c r="S134" s="145"/>
      <c r="T134" s="145"/>
      <c r="U134" s="145"/>
      <c r="V134" s="226"/>
      <c r="W134" s="226"/>
      <c r="X134" s="226"/>
      <c r="Y134" s="226"/>
      <c r="Z134" s="226"/>
      <c r="AA134" s="226"/>
      <c r="AB134" s="227"/>
    </row>
    <row r="135" spans="1:53" ht="7.5" customHeight="1" x14ac:dyDescent="0.15">
      <c r="A135" s="139"/>
      <c r="B135" s="140"/>
      <c r="C135" s="140"/>
      <c r="D135" s="140"/>
      <c r="E135" s="140"/>
      <c r="F135" s="140"/>
      <c r="G135" s="140"/>
      <c r="H135" s="147"/>
      <c r="I135" s="147"/>
      <c r="J135" s="147"/>
      <c r="K135" s="147"/>
      <c r="L135" s="147"/>
      <c r="M135" s="147"/>
      <c r="N135" s="148"/>
      <c r="O135" s="192"/>
      <c r="P135" s="147"/>
      <c r="Q135" s="147"/>
      <c r="R135" s="147"/>
      <c r="S135" s="147"/>
      <c r="T135" s="147"/>
      <c r="U135" s="147"/>
      <c r="V135" s="228"/>
      <c r="W135" s="228"/>
      <c r="X135" s="228"/>
      <c r="Y135" s="228"/>
      <c r="Z135" s="228"/>
      <c r="AA135" s="228"/>
      <c r="AB135" s="229"/>
    </row>
    <row r="136" spans="1:53" ht="7.5" customHeight="1" thickBot="1" x14ac:dyDescent="0.2">
      <c r="A136" s="141"/>
      <c r="B136" s="142"/>
      <c r="C136" s="142"/>
      <c r="D136" s="142"/>
      <c r="E136" s="142"/>
      <c r="F136" s="142"/>
      <c r="G136" s="142"/>
      <c r="H136" s="149"/>
      <c r="I136" s="149"/>
      <c r="J136" s="149"/>
      <c r="K136" s="149"/>
      <c r="L136" s="149"/>
      <c r="M136" s="149"/>
      <c r="N136" s="150"/>
      <c r="O136" s="223"/>
      <c r="P136" s="149"/>
      <c r="Q136" s="149"/>
      <c r="R136" s="149"/>
      <c r="S136" s="149"/>
      <c r="T136" s="149"/>
      <c r="U136" s="149"/>
      <c r="V136" s="230"/>
      <c r="W136" s="230"/>
      <c r="X136" s="230"/>
      <c r="Y136" s="230"/>
      <c r="Z136" s="230"/>
      <c r="AA136" s="230"/>
      <c r="AB136" s="231"/>
    </row>
    <row r="139" spans="1:53" ht="7.5" customHeight="1" x14ac:dyDescent="0.15">
      <c r="A139" s="431" t="s">
        <v>79</v>
      </c>
      <c r="B139" s="431"/>
      <c r="C139" s="431"/>
      <c r="D139" s="431"/>
      <c r="E139" s="431"/>
      <c r="F139" s="431"/>
      <c r="G139" s="431"/>
      <c r="H139" s="431"/>
      <c r="I139" s="431"/>
      <c r="J139" s="431"/>
      <c r="K139" s="431"/>
      <c r="L139" s="431"/>
      <c r="M139" s="431"/>
      <c r="N139" s="431"/>
      <c r="O139" s="431"/>
      <c r="P139" s="431"/>
      <c r="Q139" s="431"/>
      <c r="R139" s="431"/>
      <c r="S139" s="431"/>
      <c r="T139" s="431"/>
      <c r="U139" s="431"/>
      <c r="V139" s="431"/>
      <c r="W139" s="431"/>
      <c r="X139" s="431"/>
      <c r="Y139" s="431"/>
      <c r="Z139" s="431"/>
      <c r="AA139" s="431"/>
      <c r="AB139" s="431"/>
      <c r="AC139" s="431"/>
      <c r="AD139" s="431"/>
      <c r="AE139" s="431"/>
      <c r="AF139" s="431"/>
      <c r="AG139" s="431"/>
      <c r="AH139" s="431"/>
      <c r="AI139" s="431"/>
      <c r="AJ139" s="431"/>
      <c r="AK139" s="431"/>
      <c r="AL139" s="431"/>
      <c r="AM139" s="431"/>
      <c r="AN139" s="431"/>
      <c r="AO139" s="431"/>
      <c r="AP139" s="431"/>
      <c r="AQ139" s="431"/>
      <c r="AR139" s="431"/>
      <c r="AS139" s="431"/>
      <c r="AT139" s="431"/>
      <c r="AU139" s="431"/>
      <c r="AV139" s="431"/>
      <c r="AW139" s="431"/>
      <c r="AX139" s="431"/>
      <c r="AY139" s="431"/>
      <c r="AZ139" s="431"/>
      <c r="BA139" s="431"/>
    </row>
    <row r="140" spans="1:53" ht="7.5" customHeight="1" x14ac:dyDescent="0.15">
      <c r="A140" s="431"/>
      <c r="B140" s="431"/>
      <c r="C140" s="431"/>
      <c r="D140" s="431"/>
      <c r="E140" s="431"/>
      <c r="F140" s="431"/>
      <c r="G140" s="431"/>
      <c r="H140" s="431"/>
      <c r="I140" s="431"/>
      <c r="J140" s="431"/>
      <c r="K140" s="431"/>
      <c r="L140" s="431"/>
      <c r="M140" s="431"/>
      <c r="N140" s="431"/>
      <c r="O140" s="431"/>
      <c r="P140" s="431"/>
      <c r="Q140" s="431"/>
      <c r="R140" s="431"/>
      <c r="S140" s="431"/>
      <c r="T140" s="431"/>
      <c r="U140" s="431"/>
      <c r="V140" s="431"/>
      <c r="W140" s="431"/>
      <c r="X140" s="431"/>
      <c r="Y140" s="431"/>
      <c r="Z140" s="431"/>
      <c r="AA140" s="431"/>
      <c r="AB140" s="431"/>
      <c r="AC140" s="431"/>
      <c r="AD140" s="431"/>
      <c r="AE140" s="431"/>
      <c r="AF140" s="431"/>
      <c r="AG140" s="431"/>
      <c r="AH140" s="431"/>
      <c r="AI140" s="431"/>
      <c r="AJ140" s="431"/>
      <c r="AK140" s="431"/>
      <c r="AL140" s="431"/>
      <c r="AM140" s="431"/>
      <c r="AN140" s="431"/>
      <c r="AO140" s="431"/>
      <c r="AP140" s="431"/>
      <c r="AQ140" s="431"/>
      <c r="AR140" s="431"/>
      <c r="AS140" s="431"/>
      <c r="AT140" s="431"/>
      <c r="AU140" s="431"/>
      <c r="AV140" s="431"/>
      <c r="AW140" s="431"/>
      <c r="AX140" s="431"/>
      <c r="AY140" s="431"/>
      <c r="AZ140" s="431"/>
      <c r="BA140" s="431"/>
    </row>
    <row r="142" spans="1:53" ht="7.5" customHeight="1" x14ac:dyDescent="0.15">
      <c r="AV142" s="207" t="s">
        <v>12</v>
      </c>
      <c r="AW142" s="207"/>
      <c r="AX142" s="207"/>
      <c r="AY142" s="207"/>
      <c r="AZ142" s="207"/>
      <c r="BA142" s="207"/>
    </row>
    <row r="143" spans="1:53" ht="7.5" customHeight="1" x14ac:dyDescent="0.15">
      <c r="AV143" s="208"/>
      <c r="AW143" s="208"/>
      <c r="AX143" s="208"/>
      <c r="AY143" s="208"/>
      <c r="AZ143" s="208"/>
      <c r="BA143" s="208"/>
    </row>
    <row r="144" spans="1:53" ht="7.5" customHeight="1" x14ac:dyDescent="0.15">
      <c r="A144" s="399"/>
      <c r="B144" s="400"/>
      <c r="C144" s="400"/>
      <c r="D144" s="400"/>
      <c r="E144" s="400"/>
      <c r="F144" s="400"/>
      <c r="G144" s="400"/>
      <c r="H144" s="400"/>
      <c r="I144" s="401"/>
      <c r="J144" s="505" t="s">
        <v>10</v>
      </c>
      <c r="K144" s="506"/>
      <c r="L144" s="506"/>
      <c r="M144" s="506"/>
      <c r="N144" s="506"/>
      <c r="O144" s="507"/>
      <c r="P144" s="501" t="s">
        <v>63</v>
      </c>
      <c r="Q144" s="501"/>
      <c r="R144" s="501"/>
      <c r="S144" s="501"/>
      <c r="T144" s="501"/>
      <c r="U144" s="501"/>
      <c r="V144" s="501"/>
      <c r="W144" s="501"/>
      <c r="X144" s="501"/>
      <c r="Y144" s="501"/>
      <c r="Z144" s="503" t="s">
        <v>77</v>
      </c>
      <c r="AA144" s="503"/>
      <c r="AB144" s="503"/>
      <c r="AC144" s="503"/>
      <c r="AD144" s="503"/>
      <c r="AE144" s="503"/>
      <c r="AF144" s="503"/>
      <c r="AG144" s="503"/>
      <c r="AH144" s="503"/>
      <c r="AI144" s="503"/>
      <c r="AJ144" s="503"/>
      <c r="AK144" s="503"/>
      <c r="AL144" s="503"/>
      <c r="AM144" s="503"/>
      <c r="AN144" s="503"/>
      <c r="AO144" s="503"/>
      <c r="AP144" s="503"/>
      <c r="AQ144" s="503"/>
      <c r="AR144" s="503"/>
      <c r="AS144" s="503"/>
      <c r="AT144" s="503"/>
      <c r="AU144" s="503"/>
      <c r="AV144" s="503"/>
      <c r="AW144" s="503"/>
      <c r="AX144" s="503"/>
      <c r="AY144" s="503"/>
      <c r="AZ144" s="503"/>
      <c r="BA144" s="503"/>
    </row>
    <row r="145" spans="1:53" ht="7.5" customHeight="1" x14ac:dyDescent="0.15">
      <c r="A145" s="402"/>
      <c r="B145" s="403"/>
      <c r="C145" s="403"/>
      <c r="D145" s="403"/>
      <c r="E145" s="403"/>
      <c r="F145" s="403"/>
      <c r="G145" s="403"/>
      <c r="H145" s="403"/>
      <c r="I145" s="404"/>
      <c r="J145" s="508"/>
      <c r="K145" s="509"/>
      <c r="L145" s="509"/>
      <c r="M145" s="509"/>
      <c r="N145" s="509"/>
      <c r="O145" s="510"/>
      <c r="P145" s="501"/>
      <c r="Q145" s="501"/>
      <c r="R145" s="501"/>
      <c r="S145" s="501"/>
      <c r="T145" s="501"/>
      <c r="U145" s="501"/>
      <c r="V145" s="501"/>
      <c r="W145" s="501"/>
      <c r="X145" s="501"/>
      <c r="Y145" s="501"/>
      <c r="Z145" s="503"/>
      <c r="AA145" s="503"/>
      <c r="AB145" s="503"/>
      <c r="AC145" s="503"/>
      <c r="AD145" s="503"/>
      <c r="AE145" s="503"/>
      <c r="AF145" s="503"/>
      <c r="AG145" s="503"/>
      <c r="AH145" s="503"/>
      <c r="AI145" s="503"/>
      <c r="AJ145" s="503"/>
      <c r="AK145" s="503"/>
      <c r="AL145" s="503"/>
      <c r="AM145" s="503"/>
      <c r="AN145" s="503"/>
      <c r="AO145" s="503"/>
      <c r="AP145" s="503"/>
      <c r="AQ145" s="503"/>
      <c r="AR145" s="503"/>
      <c r="AS145" s="503"/>
      <c r="AT145" s="503"/>
      <c r="AU145" s="503"/>
      <c r="AV145" s="503"/>
      <c r="AW145" s="503"/>
      <c r="AX145" s="503"/>
      <c r="AY145" s="503"/>
      <c r="AZ145" s="503"/>
      <c r="BA145" s="503"/>
    </row>
    <row r="146" spans="1:53" ht="7.5" customHeight="1" thickBot="1" x14ac:dyDescent="0.2">
      <c r="A146" s="402"/>
      <c r="B146" s="403"/>
      <c r="C146" s="403"/>
      <c r="D146" s="403"/>
      <c r="E146" s="403"/>
      <c r="F146" s="403"/>
      <c r="G146" s="403"/>
      <c r="H146" s="403"/>
      <c r="I146" s="404"/>
      <c r="J146" s="508"/>
      <c r="K146" s="509"/>
      <c r="L146" s="509"/>
      <c r="M146" s="509"/>
      <c r="N146" s="509"/>
      <c r="O146" s="510"/>
      <c r="P146" s="501"/>
      <c r="Q146" s="501"/>
      <c r="R146" s="501"/>
      <c r="S146" s="501"/>
      <c r="T146" s="502"/>
      <c r="U146" s="502"/>
      <c r="V146" s="502"/>
      <c r="W146" s="502"/>
      <c r="X146" s="502"/>
      <c r="Y146" s="502"/>
      <c r="Z146" s="503"/>
      <c r="AA146" s="503"/>
      <c r="AB146" s="503"/>
      <c r="AC146" s="503"/>
      <c r="AD146" s="503"/>
      <c r="AE146" s="503"/>
      <c r="AF146" s="503"/>
      <c r="AG146" s="503"/>
      <c r="AH146" s="503"/>
      <c r="AI146" s="503"/>
      <c r="AJ146" s="503"/>
      <c r="AK146" s="503"/>
      <c r="AL146" s="503"/>
      <c r="AM146" s="503"/>
      <c r="AN146" s="503"/>
      <c r="AO146" s="503"/>
      <c r="AP146" s="503"/>
      <c r="AQ146" s="503"/>
      <c r="AR146" s="503"/>
      <c r="AS146" s="503"/>
      <c r="AT146" s="503"/>
      <c r="AU146" s="503"/>
      <c r="AV146" s="504"/>
      <c r="AW146" s="504"/>
      <c r="AX146" s="504"/>
      <c r="AY146" s="504"/>
      <c r="AZ146" s="504"/>
      <c r="BA146" s="504"/>
    </row>
    <row r="147" spans="1:53" ht="7.5" customHeight="1" x14ac:dyDescent="0.15">
      <c r="A147" s="402"/>
      <c r="B147" s="403"/>
      <c r="C147" s="403"/>
      <c r="D147" s="403"/>
      <c r="E147" s="403"/>
      <c r="F147" s="403"/>
      <c r="G147" s="403"/>
      <c r="H147" s="403"/>
      <c r="I147" s="404"/>
      <c r="J147" s="508"/>
      <c r="K147" s="509"/>
      <c r="L147" s="509"/>
      <c r="M147" s="509"/>
      <c r="N147" s="509"/>
      <c r="O147" s="510"/>
      <c r="P147" s="432" t="s">
        <v>66</v>
      </c>
      <c r="Q147" s="432"/>
      <c r="R147" s="432"/>
      <c r="S147" s="433"/>
      <c r="T147" s="472" t="s">
        <v>69</v>
      </c>
      <c r="U147" s="473"/>
      <c r="V147" s="473"/>
      <c r="W147" s="473"/>
      <c r="X147" s="473"/>
      <c r="Y147" s="474"/>
      <c r="Z147" s="497" t="s">
        <v>68</v>
      </c>
      <c r="AA147" s="483"/>
      <c r="AB147" s="483"/>
      <c r="AC147" s="498"/>
      <c r="AD147" s="482" t="s">
        <v>74</v>
      </c>
      <c r="AE147" s="483"/>
      <c r="AF147" s="483"/>
      <c r="AG147" s="483"/>
      <c r="AH147" s="483"/>
      <c r="AI147" s="483"/>
      <c r="AJ147" s="346" t="s">
        <v>90</v>
      </c>
      <c r="AK147" s="347"/>
      <c r="AL147" s="347"/>
      <c r="AM147" s="347"/>
      <c r="AN147" s="347"/>
      <c r="AO147" s="347"/>
      <c r="AP147" s="405" t="s">
        <v>91</v>
      </c>
      <c r="AQ147" s="405"/>
      <c r="AR147" s="405"/>
      <c r="AS147" s="405"/>
      <c r="AT147" s="405"/>
      <c r="AU147" s="405"/>
      <c r="AV147" s="407" t="s">
        <v>75</v>
      </c>
      <c r="AW147" s="408"/>
      <c r="AX147" s="408"/>
      <c r="AY147" s="408"/>
      <c r="AZ147" s="408"/>
      <c r="BA147" s="409"/>
    </row>
    <row r="148" spans="1:53" ht="7.5" customHeight="1" x14ac:dyDescent="0.15">
      <c r="A148" s="402"/>
      <c r="B148" s="403"/>
      <c r="C148" s="403"/>
      <c r="D148" s="403"/>
      <c r="E148" s="403"/>
      <c r="F148" s="403"/>
      <c r="G148" s="403"/>
      <c r="H148" s="403"/>
      <c r="I148" s="404"/>
      <c r="J148" s="511">
        <v>0.55600000000000005</v>
      </c>
      <c r="K148" s="512"/>
      <c r="L148" s="512"/>
      <c r="M148" s="512"/>
      <c r="N148" s="512"/>
      <c r="O148" s="513"/>
      <c r="P148" s="434"/>
      <c r="Q148" s="434"/>
      <c r="R148" s="434"/>
      <c r="S148" s="435"/>
      <c r="T148" s="475"/>
      <c r="U148" s="434"/>
      <c r="V148" s="434"/>
      <c r="W148" s="434"/>
      <c r="X148" s="434"/>
      <c r="Y148" s="476"/>
      <c r="Z148" s="499"/>
      <c r="AA148" s="485"/>
      <c r="AB148" s="485"/>
      <c r="AC148" s="500"/>
      <c r="AD148" s="484"/>
      <c r="AE148" s="485"/>
      <c r="AF148" s="485"/>
      <c r="AG148" s="485"/>
      <c r="AH148" s="485"/>
      <c r="AI148" s="485"/>
      <c r="AJ148" s="349"/>
      <c r="AK148" s="350"/>
      <c r="AL148" s="350"/>
      <c r="AM148" s="350"/>
      <c r="AN148" s="350"/>
      <c r="AO148" s="350"/>
      <c r="AP148" s="406"/>
      <c r="AQ148" s="406"/>
      <c r="AR148" s="406"/>
      <c r="AS148" s="406"/>
      <c r="AT148" s="406"/>
      <c r="AU148" s="406"/>
      <c r="AV148" s="410"/>
      <c r="AW148" s="350"/>
      <c r="AX148" s="350"/>
      <c r="AY148" s="350"/>
      <c r="AZ148" s="350"/>
      <c r="BA148" s="411"/>
    </row>
    <row r="149" spans="1:53" ht="7.5" customHeight="1" x14ac:dyDescent="0.15">
      <c r="A149" s="402"/>
      <c r="B149" s="403"/>
      <c r="C149" s="403"/>
      <c r="D149" s="403"/>
      <c r="E149" s="403"/>
      <c r="F149" s="403"/>
      <c r="G149" s="403"/>
      <c r="H149" s="403"/>
      <c r="I149" s="404"/>
      <c r="J149" s="511"/>
      <c r="K149" s="512"/>
      <c r="L149" s="512"/>
      <c r="M149" s="512"/>
      <c r="N149" s="512"/>
      <c r="O149" s="513"/>
      <c r="P149" s="445" t="s">
        <v>65</v>
      </c>
      <c r="Q149" s="445"/>
      <c r="R149" s="445"/>
      <c r="S149" s="446"/>
      <c r="T149" s="477" t="s">
        <v>70</v>
      </c>
      <c r="U149" s="478"/>
      <c r="V149" s="478"/>
      <c r="W149" s="478"/>
      <c r="X149" s="478"/>
      <c r="Y149" s="479"/>
      <c r="Z149" s="449" t="s">
        <v>67</v>
      </c>
      <c r="AA149" s="450"/>
      <c r="AB149" s="450"/>
      <c r="AC149" s="451"/>
      <c r="AD149" s="486" t="s">
        <v>71</v>
      </c>
      <c r="AE149" s="487"/>
      <c r="AF149" s="487"/>
      <c r="AG149" s="487"/>
      <c r="AH149" s="487"/>
      <c r="AI149" s="487"/>
      <c r="AJ149" s="412">
        <v>0.55600000000000005</v>
      </c>
      <c r="AK149" s="412"/>
      <c r="AL149" s="412"/>
      <c r="AM149" s="412"/>
      <c r="AN149" s="412"/>
      <c r="AO149" s="414"/>
      <c r="AP149" s="412">
        <v>0.44400000000000001</v>
      </c>
      <c r="AQ149" s="412"/>
      <c r="AR149" s="412"/>
      <c r="AS149" s="412"/>
      <c r="AT149" s="412"/>
      <c r="AU149" s="412"/>
      <c r="AV149" s="416" t="s">
        <v>76</v>
      </c>
      <c r="AW149" s="417"/>
      <c r="AX149" s="417"/>
      <c r="AY149" s="417"/>
      <c r="AZ149" s="417"/>
      <c r="BA149" s="418"/>
    </row>
    <row r="150" spans="1:53" ht="7.5" customHeight="1" x14ac:dyDescent="0.15">
      <c r="A150" s="108"/>
      <c r="B150" s="109"/>
      <c r="C150" s="109"/>
      <c r="D150" s="109"/>
      <c r="E150" s="109"/>
      <c r="F150" s="109"/>
      <c r="G150" s="109"/>
      <c r="H150" s="109"/>
      <c r="I150" s="110"/>
      <c r="J150" s="514"/>
      <c r="K150" s="515"/>
      <c r="L150" s="515"/>
      <c r="M150" s="515"/>
      <c r="N150" s="515"/>
      <c r="O150" s="516"/>
      <c r="P150" s="447"/>
      <c r="Q150" s="447"/>
      <c r="R150" s="447"/>
      <c r="S150" s="448"/>
      <c r="T150" s="480"/>
      <c r="U150" s="432"/>
      <c r="V150" s="432"/>
      <c r="W150" s="432"/>
      <c r="X150" s="432"/>
      <c r="Y150" s="481"/>
      <c r="Z150" s="452"/>
      <c r="AA150" s="405"/>
      <c r="AB150" s="405"/>
      <c r="AC150" s="453"/>
      <c r="AD150" s="482"/>
      <c r="AE150" s="483"/>
      <c r="AF150" s="483"/>
      <c r="AG150" s="483"/>
      <c r="AH150" s="483"/>
      <c r="AI150" s="483"/>
      <c r="AJ150" s="413"/>
      <c r="AK150" s="413"/>
      <c r="AL150" s="413"/>
      <c r="AM150" s="413"/>
      <c r="AN150" s="413"/>
      <c r="AO150" s="415"/>
      <c r="AP150" s="413"/>
      <c r="AQ150" s="413"/>
      <c r="AR150" s="413"/>
      <c r="AS150" s="413"/>
      <c r="AT150" s="413"/>
      <c r="AU150" s="413"/>
      <c r="AV150" s="419"/>
      <c r="AW150" s="420"/>
      <c r="AX150" s="420"/>
      <c r="AY150" s="420"/>
      <c r="AZ150" s="420"/>
      <c r="BA150" s="421"/>
    </row>
    <row r="151" spans="1:53" ht="7.5" customHeight="1" x14ac:dyDescent="0.15">
      <c r="A151" s="367" t="s">
        <v>61</v>
      </c>
      <c r="B151" s="367"/>
      <c r="C151" s="367"/>
      <c r="D151" s="367"/>
      <c r="E151" s="367"/>
      <c r="F151" s="367"/>
      <c r="G151" s="367"/>
      <c r="H151" s="367"/>
      <c r="I151" s="367"/>
      <c r="J151" s="368">
        <v>1281302</v>
      </c>
      <c r="K151" s="368"/>
      <c r="L151" s="368"/>
      <c r="M151" s="368"/>
      <c r="N151" s="368"/>
      <c r="O151" s="368"/>
      <c r="P151" s="458">
        <v>1</v>
      </c>
      <c r="Q151" s="458"/>
      <c r="R151" s="458"/>
      <c r="S151" s="459"/>
      <c r="T151" s="438">
        <v>1281302</v>
      </c>
      <c r="U151" s="368"/>
      <c r="V151" s="368"/>
      <c r="W151" s="368"/>
      <c r="X151" s="368"/>
      <c r="Y151" s="439"/>
      <c r="Z151" s="471">
        <v>0</v>
      </c>
      <c r="AA151" s="456"/>
      <c r="AB151" s="456"/>
      <c r="AC151" s="457"/>
      <c r="AD151" s="466">
        <v>0</v>
      </c>
      <c r="AE151" s="368"/>
      <c r="AF151" s="368"/>
      <c r="AG151" s="368"/>
      <c r="AH151" s="368"/>
      <c r="AI151" s="368"/>
      <c r="AJ151" s="368">
        <v>0</v>
      </c>
      <c r="AK151" s="368"/>
      <c r="AL151" s="368"/>
      <c r="AM151" s="368"/>
      <c r="AN151" s="368"/>
      <c r="AO151" s="369"/>
      <c r="AP151" s="368">
        <v>1023198</v>
      </c>
      <c r="AQ151" s="368"/>
      <c r="AR151" s="368"/>
      <c r="AS151" s="368"/>
      <c r="AT151" s="368"/>
      <c r="AU151" s="368"/>
      <c r="AV151" s="370">
        <v>1023198</v>
      </c>
      <c r="AW151" s="368"/>
      <c r="AX151" s="368"/>
      <c r="AY151" s="368"/>
      <c r="AZ151" s="368"/>
      <c r="BA151" s="371"/>
    </row>
    <row r="152" spans="1:53" ht="7.5" customHeight="1" x14ac:dyDescent="0.15">
      <c r="A152" s="367"/>
      <c r="B152" s="367"/>
      <c r="C152" s="367"/>
      <c r="D152" s="367"/>
      <c r="E152" s="367"/>
      <c r="F152" s="367"/>
      <c r="G152" s="367"/>
      <c r="H152" s="367"/>
      <c r="I152" s="367"/>
      <c r="J152" s="368"/>
      <c r="K152" s="368"/>
      <c r="L152" s="368"/>
      <c r="M152" s="368"/>
      <c r="N152" s="368"/>
      <c r="O152" s="368"/>
      <c r="P152" s="458"/>
      <c r="Q152" s="458"/>
      <c r="R152" s="458"/>
      <c r="S152" s="459"/>
      <c r="T152" s="438"/>
      <c r="U152" s="368"/>
      <c r="V152" s="368"/>
      <c r="W152" s="368"/>
      <c r="X152" s="368"/>
      <c r="Y152" s="439"/>
      <c r="Z152" s="471"/>
      <c r="AA152" s="456"/>
      <c r="AB152" s="456"/>
      <c r="AC152" s="457"/>
      <c r="AD152" s="466"/>
      <c r="AE152" s="368"/>
      <c r="AF152" s="368"/>
      <c r="AG152" s="368"/>
      <c r="AH152" s="368"/>
      <c r="AI152" s="368"/>
      <c r="AJ152" s="368"/>
      <c r="AK152" s="368"/>
      <c r="AL152" s="368"/>
      <c r="AM152" s="368"/>
      <c r="AN152" s="368"/>
      <c r="AO152" s="369"/>
      <c r="AP152" s="368"/>
      <c r="AQ152" s="368"/>
      <c r="AR152" s="368"/>
      <c r="AS152" s="368"/>
      <c r="AT152" s="368"/>
      <c r="AU152" s="368"/>
      <c r="AV152" s="370"/>
      <c r="AW152" s="368"/>
      <c r="AX152" s="368"/>
      <c r="AY152" s="368"/>
      <c r="AZ152" s="368"/>
      <c r="BA152" s="371"/>
    </row>
    <row r="153" spans="1:53" ht="7.5" customHeight="1" x14ac:dyDescent="0.15">
      <c r="A153" s="367"/>
      <c r="B153" s="367"/>
      <c r="C153" s="367"/>
      <c r="D153" s="367"/>
      <c r="E153" s="367"/>
      <c r="F153" s="367"/>
      <c r="G153" s="367"/>
      <c r="H153" s="367"/>
      <c r="I153" s="367"/>
      <c r="J153" s="368"/>
      <c r="K153" s="368"/>
      <c r="L153" s="368"/>
      <c r="M153" s="368"/>
      <c r="N153" s="368"/>
      <c r="O153" s="368"/>
      <c r="P153" s="458"/>
      <c r="Q153" s="458"/>
      <c r="R153" s="458"/>
      <c r="S153" s="459"/>
      <c r="T153" s="438"/>
      <c r="U153" s="368"/>
      <c r="V153" s="368"/>
      <c r="W153" s="368"/>
      <c r="X153" s="368"/>
      <c r="Y153" s="439"/>
      <c r="Z153" s="471"/>
      <c r="AA153" s="456"/>
      <c r="AB153" s="456"/>
      <c r="AC153" s="457"/>
      <c r="AD153" s="466"/>
      <c r="AE153" s="368"/>
      <c r="AF153" s="368"/>
      <c r="AG153" s="368"/>
      <c r="AH153" s="368"/>
      <c r="AI153" s="368"/>
      <c r="AJ153" s="368"/>
      <c r="AK153" s="368"/>
      <c r="AL153" s="368"/>
      <c r="AM153" s="368"/>
      <c r="AN153" s="368"/>
      <c r="AO153" s="369"/>
      <c r="AP153" s="368"/>
      <c r="AQ153" s="368"/>
      <c r="AR153" s="368"/>
      <c r="AS153" s="368"/>
      <c r="AT153" s="368"/>
      <c r="AU153" s="368"/>
      <c r="AV153" s="370"/>
      <c r="AW153" s="368"/>
      <c r="AX153" s="368"/>
      <c r="AY153" s="368"/>
      <c r="AZ153" s="368"/>
      <c r="BA153" s="371"/>
    </row>
    <row r="154" spans="1:53" ht="7.5" customHeight="1" x14ac:dyDescent="0.15">
      <c r="A154" s="387" t="s">
        <v>62</v>
      </c>
      <c r="B154" s="387"/>
      <c r="C154" s="265" t="s">
        <v>41</v>
      </c>
      <c r="D154" s="265"/>
      <c r="E154" s="265"/>
      <c r="F154" s="265"/>
      <c r="G154" s="265"/>
      <c r="H154" s="265"/>
      <c r="I154" s="265"/>
      <c r="J154" s="165">
        <v>1308591</v>
      </c>
      <c r="K154" s="165"/>
      <c r="L154" s="165"/>
      <c r="M154" s="165"/>
      <c r="N154" s="165"/>
      <c r="O154" s="165"/>
      <c r="P154" s="460">
        <v>0.71199999999999997</v>
      </c>
      <c r="Q154" s="460"/>
      <c r="R154" s="460"/>
      <c r="S154" s="461"/>
      <c r="T154" s="164">
        <v>931717</v>
      </c>
      <c r="U154" s="165"/>
      <c r="V154" s="165"/>
      <c r="W154" s="165"/>
      <c r="X154" s="165"/>
      <c r="Y154" s="166"/>
      <c r="Z154" s="488">
        <v>0.28799999999999998</v>
      </c>
      <c r="AA154" s="92"/>
      <c r="AB154" s="92"/>
      <c r="AC154" s="93"/>
      <c r="AD154" s="467">
        <v>376874</v>
      </c>
      <c r="AE154" s="165"/>
      <c r="AF154" s="165"/>
      <c r="AG154" s="165"/>
      <c r="AH154" s="165"/>
      <c r="AI154" s="165"/>
      <c r="AJ154" s="165">
        <v>0</v>
      </c>
      <c r="AK154" s="165"/>
      <c r="AL154" s="165"/>
      <c r="AM154" s="165"/>
      <c r="AN154" s="165"/>
      <c r="AO154" s="377"/>
      <c r="AP154" s="165">
        <v>1044990</v>
      </c>
      <c r="AQ154" s="165"/>
      <c r="AR154" s="165"/>
      <c r="AS154" s="165"/>
      <c r="AT154" s="165"/>
      <c r="AU154" s="165"/>
      <c r="AV154" s="380">
        <v>1421864</v>
      </c>
      <c r="AW154" s="165"/>
      <c r="AX154" s="165"/>
      <c r="AY154" s="165"/>
      <c r="AZ154" s="165"/>
      <c r="BA154" s="381"/>
    </row>
    <row r="155" spans="1:53" ht="7.5" customHeight="1" x14ac:dyDescent="0.15">
      <c r="A155" s="387"/>
      <c r="B155" s="387"/>
      <c r="C155" s="265"/>
      <c r="D155" s="265"/>
      <c r="E155" s="265"/>
      <c r="F155" s="265"/>
      <c r="G155" s="265"/>
      <c r="H155" s="265"/>
      <c r="I155" s="265"/>
      <c r="J155" s="165"/>
      <c r="K155" s="165"/>
      <c r="L155" s="165"/>
      <c r="M155" s="165"/>
      <c r="N155" s="165"/>
      <c r="O155" s="165"/>
      <c r="P155" s="460"/>
      <c r="Q155" s="460"/>
      <c r="R155" s="460"/>
      <c r="S155" s="461"/>
      <c r="T155" s="164"/>
      <c r="U155" s="165"/>
      <c r="V155" s="165"/>
      <c r="W155" s="165"/>
      <c r="X155" s="165"/>
      <c r="Y155" s="166"/>
      <c r="Z155" s="488"/>
      <c r="AA155" s="92"/>
      <c r="AB155" s="92"/>
      <c r="AC155" s="93"/>
      <c r="AD155" s="467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377"/>
      <c r="AP155" s="165"/>
      <c r="AQ155" s="165"/>
      <c r="AR155" s="165"/>
      <c r="AS155" s="165"/>
      <c r="AT155" s="165"/>
      <c r="AU155" s="165"/>
      <c r="AV155" s="380"/>
      <c r="AW155" s="165"/>
      <c r="AX155" s="165"/>
      <c r="AY155" s="165"/>
      <c r="AZ155" s="165"/>
      <c r="BA155" s="381"/>
    </row>
    <row r="156" spans="1:53" ht="7.5" customHeight="1" x14ac:dyDescent="0.15">
      <c r="A156" s="387"/>
      <c r="B156" s="387"/>
      <c r="C156" s="286"/>
      <c r="D156" s="286"/>
      <c r="E156" s="286"/>
      <c r="F156" s="286"/>
      <c r="G156" s="286"/>
      <c r="H156" s="286"/>
      <c r="I156" s="286"/>
      <c r="J156" s="168"/>
      <c r="K156" s="168"/>
      <c r="L156" s="168"/>
      <c r="M156" s="168"/>
      <c r="N156" s="168"/>
      <c r="O156" s="168"/>
      <c r="P156" s="462"/>
      <c r="Q156" s="462"/>
      <c r="R156" s="462"/>
      <c r="S156" s="463"/>
      <c r="T156" s="167"/>
      <c r="U156" s="168"/>
      <c r="V156" s="168"/>
      <c r="W156" s="168"/>
      <c r="X156" s="168"/>
      <c r="Y156" s="169"/>
      <c r="Z156" s="489"/>
      <c r="AA156" s="490"/>
      <c r="AB156" s="490"/>
      <c r="AC156" s="272"/>
      <c r="AD156" s="468"/>
      <c r="AE156" s="168"/>
      <c r="AF156" s="168"/>
      <c r="AG156" s="168"/>
      <c r="AH156" s="168"/>
      <c r="AI156" s="168"/>
      <c r="AJ156" s="168"/>
      <c r="AK156" s="168"/>
      <c r="AL156" s="168"/>
      <c r="AM156" s="168"/>
      <c r="AN156" s="168"/>
      <c r="AO156" s="155"/>
      <c r="AP156" s="168"/>
      <c r="AQ156" s="168"/>
      <c r="AR156" s="168"/>
      <c r="AS156" s="168"/>
      <c r="AT156" s="168"/>
      <c r="AU156" s="168"/>
      <c r="AV156" s="388"/>
      <c r="AW156" s="168"/>
      <c r="AX156" s="168"/>
      <c r="AY156" s="168"/>
      <c r="AZ156" s="168"/>
      <c r="BA156" s="389"/>
    </row>
    <row r="157" spans="1:53" ht="7.5" customHeight="1" x14ac:dyDescent="0.15">
      <c r="A157" s="387"/>
      <c r="B157" s="387"/>
      <c r="C157" s="394" t="s">
        <v>14</v>
      </c>
      <c r="D157" s="394"/>
      <c r="E157" s="394"/>
      <c r="F157" s="394"/>
      <c r="G157" s="394"/>
      <c r="H157" s="394"/>
      <c r="I157" s="394"/>
      <c r="J157" s="395">
        <v>405779</v>
      </c>
      <c r="K157" s="395"/>
      <c r="L157" s="395"/>
      <c r="M157" s="395"/>
      <c r="N157" s="395"/>
      <c r="O157" s="395"/>
      <c r="P157" s="464">
        <v>0.71199999999999997</v>
      </c>
      <c r="Q157" s="464"/>
      <c r="R157" s="464"/>
      <c r="S157" s="465"/>
      <c r="T157" s="443">
        <v>288915</v>
      </c>
      <c r="U157" s="395"/>
      <c r="V157" s="395"/>
      <c r="W157" s="395"/>
      <c r="X157" s="395"/>
      <c r="Y157" s="444"/>
      <c r="Z157" s="491">
        <v>0.28799999999999998</v>
      </c>
      <c r="AA157" s="492"/>
      <c r="AB157" s="492"/>
      <c r="AC157" s="493"/>
      <c r="AD157" s="469">
        <v>116864</v>
      </c>
      <c r="AE157" s="395"/>
      <c r="AF157" s="395"/>
      <c r="AG157" s="395"/>
      <c r="AH157" s="395"/>
      <c r="AI157" s="395"/>
      <c r="AJ157" s="395">
        <v>0</v>
      </c>
      <c r="AK157" s="395"/>
      <c r="AL157" s="395"/>
      <c r="AM157" s="395"/>
      <c r="AN157" s="395"/>
      <c r="AO157" s="396"/>
      <c r="AP157" s="395">
        <v>324040</v>
      </c>
      <c r="AQ157" s="395"/>
      <c r="AR157" s="395"/>
      <c r="AS157" s="395"/>
      <c r="AT157" s="395"/>
      <c r="AU157" s="395"/>
      <c r="AV157" s="397">
        <v>440904</v>
      </c>
      <c r="AW157" s="395"/>
      <c r="AX157" s="395"/>
      <c r="AY157" s="395"/>
      <c r="AZ157" s="395"/>
      <c r="BA157" s="398"/>
    </row>
    <row r="158" spans="1:53" ht="7.5" customHeight="1" x14ac:dyDescent="0.15">
      <c r="A158" s="387"/>
      <c r="B158" s="387"/>
      <c r="C158" s="265"/>
      <c r="D158" s="265"/>
      <c r="E158" s="265"/>
      <c r="F158" s="265"/>
      <c r="G158" s="265"/>
      <c r="H158" s="265"/>
      <c r="I158" s="265"/>
      <c r="J158" s="165"/>
      <c r="K158" s="165"/>
      <c r="L158" s="165"/>
      <c r="M158" s="165"/>
      <c r="N158" s="165"/>
      <c r="O158" s="165"/>
      <c r="P158" s="460"/>
      <c r="Q158" s="460"/>
      <c r="R158" s="460"/>
      <c r="S158" s="461"/>
      <c r="T158" s="164"/>
      <c r="U158" s="165"/>
      <c r="V158" s="165"/>
      <c r="W158" s="165"/>
      <c r="X158" s="165"/>
      <c r="Y158" s="166"/>
      <c r="Z158" s="488"/>
      <c r="AA158" s="92"/>
      <c r="AB158" s="92"/>
      <c r="AC158" s="93"/>
      <c r="AD158" s="467"/>
      <c r="AE158" s="165"/>
      <c r="AF158" s="165"/>
      <c r="AG158" s="165"/>
      <c r="AH158" s="165"/>
      <c r="AI158" s="165"/>
      <c r="AJ158" s="165"/>
      <c r="AK158" s="165"/>
      <c r="AL158" s="165"/>
      <c r="AM158" s="165"/>
      <c r="AN158" s="165"/>
      <c r="AO158" s="377"/>
      <c r="AP158" s="165"/>
      <c r="AQ158" s="165"/>
      <c r="AR158" s="165"/>
      <c r="AS158" s="165"/>
      <c r="AT158" s="165"/>
      <c r="AU158" s="165"/>
      <c r="AV158" s="380"/>
      <c r="AW158" s="165"/>
      <c r="AX158" s="165"/>
      <c r="AY158" s="165"/>
      <c r="AZ158" s="165"/>
      <c r="BA158" s="381"/>
    </row>
    <row r="159" spans="1:53" ht="7.5" customHeight="1" x14ac:dyDescent="0.15">
      <c r="A159" s="387"/>
      <c r="B159" s="387"/>
      <c r="C159" s="265"/>
      <c r="D159" s="265"/>
      <c r="E159" s="265"/>
      <c r="F159" s="265"/>
      <c r="G159" s="265"/>
      <c r="H159" s="265"/>
      <c r="I159" s="265"/>
      <c r="J159" s="165"/>
      <c r="K159" s="165"/>
      <c r="L159" s="165"/>
      <c r="M159" s="165"/>
      <c r="N159" s="165"/>
      <c r="O159" s="165"/>
      <c r="P159" s="460"/>
      <c r="Q159" s="460"/>
      <c r="R159" s="460"/>
      <c r="S159" s="461"/>
      <c r="T159" s="164"/>
      <c r="U159" s="165"/>
      <c r="V159" s="165"/>
      <c r="W159" s="165"/>
      <c r="X159" s="165"/>
      <c r="Y159" s="166"/>
      <c r="Z159" s="488"/>
      <c r="AA159" s="92"/>
      <c r="AB159" s="92"/>
      <c r="AC159" s="93"/>
      <c r="AD159" s="467"/>
      <c r="AE159" s="165"/>
      <c r="AF159" s="165"/>
      <c r="AG159" s="165"/>
      <c r="AH159" s="165"/>
      <c r="AI159" s="165"/>
      <c r="AJ159" s="165"/>
      <c r="AK159" s="165"/>
      <c r="AL159" s="165"/>
      <c r="AM159" s="165"/>
      <c r="AN159" s="165"/>
      <c r="AO159" s="377"/>
      <c r="AP159" s="165"/>
      <c r="AQ159" s="165"/>
      <c r="AR159" s="165"/>
      <c r="AS159" s="165"/>
      <c r="AT159" s="165"/>
      <c r="AU159" s="165"/>
      <c r="AV159" s="380"/>
      <c r="AW159" s="165"/>
      <c r="AX159" s="165"/>
      <c r="AY159" s="165"/>
      <c r="AZ159" s="165"/>
      <c r="BA159" s="381"/>
    </row>
    <row r="160" spans="1:53" ht="7.5" customHeight="1" x14ac:dyDescent="0.15">
      <c r="A160" s="387"/>
      <c r="B160" s="387"/>
      <c r="C160" s="367" t="s">
        <v>60</v>
      </c>
      <c r="D160" s="367"/>
      <c r="E160" s="367"/>
      <c r="F160" s="367"/>
      <c r="G160" s="367"/>
      <c r="H160" s="367"/>
      <c r="I160" s="367"/>
      <c r="J160" s="368">
        <f>SUM(J154:O159)</f>
        <v>1714370</v>
      </c>
      <c r="K160" s="368"/>
      <c r="L160" s="368"/>
      <c r="M160" s="368"/>
      <c r="N160" s="368"/>
      <c r="O160" s="368"/>
      <c r="P160" s="458"/>
      <c r="Q160" s="458"/>
      <c r="R160" s="458"/>
      <c r="S160" s="459"/>
      <c r="T160" s="438">
        <f>SUM(T154:Y159)</f>
        <v>1220632</v>
      </c>
      <c r="U160" s="368"/>
      <c r="V160" s="368"/>
      <c r="W160" s="368"/>
      <c r="X160" s="368"/>
      <c r="Y160" s="439"/>
      <c r="Z160" s="471"/>
      <c r="AA160" s="456"/>
      <c r="AB160" s="456"/>
      <c r="AC160" s="457"/>
      <c r="AD160" s="466">
        <f>SUM(AD154:AI159)</f>
        <v>493738</v>
      </c>
      <c r="AE160" s="368"/>
      <c r="AF160" s="368"/>
      <c r="AG160" s="368"/>
      <c r="AH160" s="368"/>
      <c r="AI160" s="368"/>
      <c r="AJ160" s="368">
        <f>SUM(AJ154:AO159)</f>
        <v>0</v>
      </c>
      <c r="AK160" s="368"/>
      <c r="AL160" s="368"/>
      <c r="AM160" s="368"/>
      <c r="AN160" s="368"/>
      <c r="AO160" s="369"/>
      <c r="AP160" s="368">
        <f>SUM(AP154:AU159)</f>
        <v>1369030</v>
      </c>
      <c r="AQ160" s="368"/>
      <c r="AR160" s="368"/>
      <c r="AS160" s="368"/>
      <c r="AT160" s="368"/>
      <c r="AU160" s="368"/>
      <c r="AV160" s="370">
        <v>1862768</v>
      </c>
      <c r="AW160" s="368"/>
      <c r="AX160" s="368"/>
      <c r="AY160" s="368"/>
      <c r="AZ160" s="368"/>
      <c r="BA160" s="371"/>
    </row>
    <row r="161" spans="1:53" ht="7.5" customHeight="1" x14ac:dyDescent="0.15">
      <c r="A161" s="387"/>
      <c r="B161" s="387"/>
      <c r="C161" s="367"/>
      <c r="D161" s="367"/>
      <c r="E161" s="367"/>
      <c r="F161" s="367"/>
      <c r="G161" s="367"/>
      <c r="H161" s="367"/>
      <c r="I161" s="367"/>
      <c r="J161" s="368"/>
      <c r="K161" s="368"/>
      <c r="L161" s="368"/>
      <c r="M161" s="368"/>
      <c r="N161" s="368"/>
      <c r="O161" s="368"/>
      <c r="P161" s="458"/>
      <c r="Q161" s="458"/>
      <c r="R161" s="458"/>
      <c r="S161" s="459"/>
      <c r="T161" s="438"/>
      <c r="U161" s="368"/>
      <c r="V161" s="368"/>
      <c r="W161" s="368"/>
      <c r="X161" s="368"/>
      <c r="Y161" s="439"/>
      <c r="Z161" s="471"/>
      <c r="AA161" s="456"/>
      <c r="AB161" s="456"/>
      <c r="AC161" s="457"/>
      <c r="AD161" s="466"/>
      <c r="AE161" s="368"/>
      <c r="AF161" s="368"/>
      <c r="AG161" s="368"/>
      <c r="AH161" s="368"/>
      <c r="AI161" s="368"/>
      <c r="AJ161" s="368"/>
      <c r="AK161" s="368"/>
      <c r="AL161" s="368"/>
      <c r="AM161" s="368"/>
      <c r="AN161" s="368"/>
      <c r="AO161" s="369"/>
      <c r="AP161" s="368"/>
      <c r="AQ161" s="368"/>
      <c r="AR161" s="368"/>
      <c r="AS161" s="368"/>
      <c r="AT161" s="368"/>
      <c r="AU161" s="368"/>
      <c r="AV161" s="370"/>
      <c r="AW161" s="368"/>
      <c r="AX161" s="368"/>
      <c r="AY161" s="368"/>
      <c r="AZ161" s="368"/>
      <c r="BA161" s="371"/>
    </row>
    <row r="162" spans="1:53" ht="7.5" customHeight="1" x14ac:dyDescent="0.15">
      <c r="A162" s="387"/>
      <c r="B162" s="387"/>
      <c r="C162" s="367"/>
      <c r="D162" s="367"/>
      <c r="E162" s="367"/>
      <c r="F162" s="367"/>
      <c r="G162" s="367"/>
      <c r="H162" s="367"/>
      <c r="I162" s="367"/>
      <c r="J162" s="368"/>
      <c r="K162" s="368"/>
      <c r="L162" s="368"/>
      <c r="M162" s="368"/>
      <c r="N162" s="368"/>
      <c r="O162" s="368"/>
      <c r="P162" s="458"/>
      <c r="Q162" s="458"/>
      <c r="R162" s="458"/>
      <c r="S162" s="459"/>
      <c r="T162" s="438"/>
      <c r="U162" s="368"/>
      <c r="V162" s="368"/>
      <c r="W162" s="368"/>
      <c r="X162" s="368"/>
      <c r="Y162" s="439"/>
      <c r="Z162" s="471"/>
      <c r="AA162" s="456"/>
      <c r="AB162" s="456"/>
      <c r="AC162" s="457"/>
      <c r="AD162" s="466"/>
      <c r="AE162" s="368"/>
      <c r="AF162" s="368"/>
      <c r="AG162" s="368"/>
      <c r="AH162" s="368"/>
      <c r="AI162" s="368"/>
      <c r="AJ162" s="368"/>
      <c r="AK162" s="368"/>
      <c r="AL162" s="368"/>
      <c r="AM162" s="368"/>
      <c r="AN162" s="368"/>
      <c r="AO162" s="369"/>
      <c r="AP162" s="368"/>
      <c r="AQ162" s="368"/>
      <c r="AR162" s="368"/>
      <c r="AS162" s="368"/>
      <c r="AT162" s="368"/>
      <c r="AU162" s="368"/>
      <c r="AV162" s="370"/>
      <c r="AW162" s="368"/>
      <c r="AX162" s="368"/>
      <c r="AY162" s="368"/>
      <c r="AZ162" s="368"/>
      <c r="BA162" s="371"/>
    </row>
    <row r="163" spans="1:53" ht="7.5" customHeight="1" x14ac:dyDescent="0.15">
      <c r="A163" s="387" t="s">
        <v>64</v>
      </c>
      <c r="B163" s="387"/>
      <c r="C163" s="265" t="s">
        <v>32</v>
      </c>
      <c r="D163" s="265"/>
      <c r="E163" s="265"/>
      <c r="F163" s="265"/>
      <c r="G163" s="265"/>
      <c r="H163" s="265"/>
      <c r="I163" s="265"/>
      <c r="J163" s="165">
        <v>352787044</v>
      </c>
      <c r="K163" s="165"/>
      <c r="L163" s="165"/>
      <c r="M163" s="165"/>
      <c r="N163" s="165"/>
      <c r="O163" s="165"/>
      <c r="P163" s="460">
        <v>0.71199999999999997</v>
      </c>
      <c r="Q163" s="460"/>
      <c r="R163" s="460"/>
      <c r="S163" s="461"/>
      <c r="T163" s="164">
        <v>251184375</v>
      </c>
      <c r="U163" s="165"/>
      <c r="V163" s="165"/>
      <c r="W163" s="165"/>
      <c r="X163" s="165"/>
      <c r="Y163" s="166"/>
      <c r="Z163" s="488">
        <v>0.28799999999999998</v>
      </c>
      <c r="AA163" s="92"/>
      <c r="AB163" s="92"/>
      <c r="AC163" s="93"/>
      <c r="AD163" s="467">
        <v>101602669</v>
      </c>
      <c r="AE163" s="165"/>
      <c r="AF163" s="165"/>
      <c r="AG163" s="165"/>
      <c r="AH163" s="165"/>
      <c r="AI163" s="165"/>
      <c r="AJ163" s="165">
        <v>0</v>
      </c>
      <c r="AK163" s="165"/>
      <c r="AL163" s="165"/>
      <c r="AM163" s="165"/>
      <c r="AN163" s="165"/>
      <c r="AO163" s="377"/>
      <c r="AP163" s="165">
        <v>281722028</v>
      </c>
      <c r="AQ163" s="165"/>
      <c r="AR163" s="165"/>
      <c r="AS163" s="165"/>
      <c r="AT163" s="165"/>
      <c r="AU163" s="165"/>
      <c r="AV163" s="380">
        <v>383324697</v>
      </c>
      <c r="AW163" s="165"/>
      <c r="AX163" s="165"/>
      <c r="AY163" s="165"/>
      <c r="AZ163" s="165"/>
      <c r="BA163" s="381"/>
    </row>
    <row r="164" spans="1:53" ht="7.5" customHeight="1" x14ac:dyDescent="0.15">
      <c r="A164" s="387"/>
      <c r="B164" s="387"/>
      <c r="C164" s="265"/>
      <c r="D164" s="265"/>
      <c r="E164" s="265"/>
      <c r="F164" s="265"/>
      <c r="G164" s="265"/>
      <c r="H164" s="265"/>
      <c r="I164" s="265"/>
      <c r="J164" s="165"/>
      <c r="K164" s="165"/>
      <c r="L164" s="165"/>
      <c r="M164" s="165"/>
      <c r="N164" s="165"/>
      <c r="O164" s="165"/>
      <c r="P164" s="460"/>
      <c r="Q164" s="460"/>
      <c r="R164" s="460"/>
      <c r="S164" s="461"/>
      <c r="T164" s="164"/>
      <c r="U164" s="165"/>
      <c r="V164" s="165"/>
      <c r="W164" s="165"/>
      <c r="X164" s="165"/>
      <c r="Y164" s="166"/>
      <c r="Z164" s="488"/>
      <c r="AA164" s="92"/>
      <c r="AB164" s="92"/>
      <c r="AC164" s="93"/>
      <c r="AD164" s="467"/>
      <c r="AE164" s="165"/>
      <c r="AF164" s="165"/>
      <c r="AG164" s="165"/>
      <c r="AH164" s="165"/>
      <c r="AI164" s="165"/>
      <c r="AJ164" s="165"/>
      <c r="AK164" s="165"/>
      <c r="AL164" s="165"/>
      <c r="AM164" s="165"/>
      <c r="AN164" s="165"/>
      <c r="AO164" s="377"/>
      <c r="AP164" s="165"/>
      <c r="AQ164" s="165"/>
      <c r="AR164" s="165"/>
      <c r="AS164" s="165"/>
      <c r="AT164" s="165"/>
      <c r="AU164" s="165"/>
      <c r="AV164" s="380"/>
      <c r="AW164" s="165"/>
      <c r="AX164" s="165"/>
      <c r="AY164" s="165"/>
      <c r="AZ164" s="165"/>
      <c r="BA164" s="381"/>
    </row>
    <row r="165" spans="1:53" ht="7.5" customHeight="1" x14ac:dyDescent="0.15">
      <c r="A165" s="387"/>
      <c r="B165" s="387"/>
      <c r="C165" s="286"/>
      <c r="D165" s="286"/>
      <c r="E165" s="286"/>
      <c r="F165" s="286"/>
      <c r="G165" s="286"/>
      <c r="H165" s="286"/>
      <c r="I165" s="286"/>
      <c r="J165" s="168"/>
      <c r="K165" s="168"/>
      <c r="L165" s="168"/>
      <c r="M165" s="168"/>
      <c r="N165" s="168"/>
      <c r="O165" s="168"/>
      <c r="P165" s="462"/>
      <c r="Q165" s="462"/>
      <c r="R165" s="462"/>
      <c r="S165" s="463"/>
      <c r="T165" s="167"/>
      <c r="U165" s="168"/>
      <c r="V165" s="168"/>
      <c r="W165" s="168"/>
      <c r="X165" s="168"/>
      <c r="Y165" s="169"/>
      <c r="Z165" s="489"/>
      <c r="AA165" s="490"/>
      <c r="AB165" s="490"/>
      <c r="AC165" s="272"/>
      <c r="AD165" s="468"/>
      <c r="AE165" s="168"/>
      <c r="AF165" s="168"/>
      <c r="AG165" s="168"/>
      <c r="AH165" s="168"/>
      <c r="AI165" s="168"/>
      <c r="AJ165" s="168"/>
      <c r="AK165" s="168"/>
      <c r="AL165" s="168"/>
      <c r="AM165" s="168"/>
      <c r="AN165" s="168"/>
      <c r="AO165" s="155"/>
      <c r="AP165" s="168"/>
      <c r="AQ165" s="168"/>
      <c r="AR165" s="168"/>
      <c r="AS165" s="168"/>
      <c r="AT165" s="168"/>
      <c r="AU165" s="168"/>
      <c r="AV165" s="388"/>
      <c r="AW165" s="168"/>
      <c r="AX165" s="168"/>
      <c r="AY165" s="168"/>
      <c r="AZ165" s="168"/>
      <c r="BA165" s="389"/>
    </row>
    <row r="166" spans="1:53" ht="7.5" customHeight="1" x14ac:dyDescent="0.15">
      <c r="A166" s="387"/>
      <c r="B166" s="387"/>
      <c r="C166" s="382" t="s">
        <v>33</v>
      </c>
      <c r="D166" s="382"/>
      <c r="E166" s="382"/>
      <c r="F166" s="382"/>
      <c r="G166" s="382"/>
      <c r="H166" s="382"/>
      <c r="I166" s="382"/>
      <c r="J166" s="383">
        <v>57363374</v>
      </c>
      <c r="K166" s="383"/>
      <c r="L166" s="383"/>
      <c r="M166" s="383"/>
      <c r="N166" s="383"/>
      <c r="O166" s="383"/>
      <c r="P166" s="454">
        <v>0.71199999999999997</v>
      </c>
      <c r="Q166" s="454"/>
      <c r="R166" s="454"/>
      <c r="S166" s="455"/>
      <c r="T166" s="436">
        <v>40842722</v>
      </c>
      <c r="U166" s="383"/>
      <c r="V166" s="383"/>
      <c r="W166" s="383"/>
      <c r="X166" s="383"/>
      <c r="Y166" s="437"/>
      <c r="Z166" s="494">
        <v>0.28799999999999998</v>
      </c>
      <c r="AA166" s="495"/>
      <c r="AB166" s="495"/>
      <c r="AC166" s="496"/>
      <c r="AD166" s="470">
        <v>16520652</v>
      </c>
      <c r="AE166" s="383"/>
      <c r="AF166" s="383"/>
      <c r="AG166" s="383"/>
      <c r="AH166" s="383"/>
      <c r="AI166" s="383"/>
      <c r="AJ166" s="383">
        <v>0</v>
      </c>
      <c r="AK166" s="383"/>
      <c r="AL166" s="383"/>
      <c r="AM166" s="383"/>
      <c r="AN166" s="383"/>
      <c r="AO166" s="384"/>
      <c r="AP166" s="383">
        <v>45808162</v>
      </c>
      <c r="AQ166" s="383"/>
      <c r="AR166" s="383"/>
      <c r="AS166" s="383"/>
      <c r="AT166" s="383"/>
      <c r="AU166" s="383"/>
      <c r="AV166" s="385">
        <v>62328814</v>
      </c>
      <c r="AW166" s="383"/>
      <c r="AX166" s="383"/>
      <c r="AY166" s="383"/>
      <c r="AZ166" s="383"/>
      <c r="BA166" s="386"/>
    </row>
    <row r="167" spans="1:53" ht="7.5" customHeight="1" x14ac:dyDescent="0.15">
      <c r="A167" s="387"/>
      <c r="B167" s="387"/>
      <c r="C167" s="382"/>
      <c r="D167" s="382"/>
      <c r="E167" s="382"/>
      <c r="F167" s="382"/>
      <c r="G167" s="382"/>
      <c r="H167" s="382"/>
      <c r="I167" s="382"/>
      <c r="J167" s="383"/>
      <c r="K167" s="383"/>
      <c r="L167" s="383"/>
      <c r="M167" s="383"/>
      <c r="N167" s="383"/>
      <c r="O167" s="383"/>
      <c r="P167" s="454"/>
      <c r="Q167" s="454"/>
      <c r="R167" s="454"/>
      <c r="S167" s="455"/>
      <c r="T167" s="436"/>
      <c r="U167" s="383"/>
      <c r="V167" s="383"/>
      <c r="W167" s="383"/>
      <c r="X167" s="383"/>
      <c r="Y167" s="437"/>
      <c r="Z167" s="494"/>
      <c r="AA167" s="495"/>
      <c r="AB167" s="495"/>
      <c r="AC167" s="496"/>
      <c r="AD167" s="470"/>
      <c r="AE167" s="383"/>
      <c r="AF167" s="383"/>
      <c r="AG167" s="383"/>
      <c r="AH167" s="383"/>
      <c r="AI167" s="383"/>
      <c r="AJ167" s="383"/>
      <c r="AK167" s="383"/>
      <c r="AL167" s="383"/>
      <c r="AM167" s="383"/>
      <c r="AN167" s="383"/>
      <c r="AO167" s="384"/>
      <c r="AP167" s="383"/>
      <c r="AQ167" s="383"/>
      <c r="AR167" s="383"/>
      <c r="AS167" s="383"/>
      <c r="AT167" s="383"/>
      <c r="AU167" s="383"/>
      <c r="AV167" s="385"/>
      <c r="AW167" s="383"/>
      <c r="AX167" s="383"/>
      <c r="AY167" s="383"/>
      <c r="AZ167" s="383"/>
      <c r="BA167" s="386"/>
    </row>
    <row r="168" spans="1:53" ht="7.5" customHeight="1" x14ac:dyDescent="0.15">
      <c r="A168" s="387"/>
      <c r="B168" s="387"/>
      <c r="C168" s="382"/>
      <c r="D168" s="382"/>
      <c r="E168" s="382"/>
      <c r="F168" s="382"/>
      <c r="G168" s="382"/>
      <c r="H168" s="382"/>
      <c r="I168" s="382"/>
      <c r="J168" s="383"/>
      <c r="K168" s="383"/>
      <c r="L168" s="383"/>
      <c r="M168" s="383"/>
      <c r="N168" s="383"/>
      <c r="O168" s="383"/>
      <c r="P168" s="454"/>
      <c r="Q168" s="454"/>
      <c r="R168" s="454"/>
      <c r="S168" s="455"/>
      <c r="T168" s="436"/>
      <c r="U168" s="383"/>
      <c r="V168" s="383"/>
      <c r="W168" s="383"/>
      <c r="X168" s="383"/>
      <c r="Y168" s="437"/>
      <c r="Z168" s="494"/>
      <c r="AA168" s="495"/>
      <c r="AB168" s="495"/>
      <c r="AC168" s="496"/>
      <c r="AD168" s="470"/>
      <c r="AE168" s="383"/>
      <c r="AF168" s="383"/>
      <c r="AG168" s="383"/>
      <c r="AH168" s="383"/>
      <c r="AI168" s="383"/>
      <c r="AJ168" s="383"/>
      <c r="AK168" s="383"/>
      <c r="AL168" s="383"/>
      <c r="AM168" s="383"/>
      <c r="AN168" s="383"/>
      <c r="AO168" s="384"/>
      <c r="AP168" s="383"/>
      <c r="AQ168" s="383"/>
      <c r="AR168" s="383"/>
      <c r="AS168" s="383"/>
      <c r="AT168" s="383"/>
      <c r="AU168" s="383"/>
      <c r="AV168" s="385"/>
      <c r="AW168" s="383"/>
      <c r="AX168" s="383"/>
      <c r="AY168" s="383"/>
      <c r="AZ168" s="383"/>
      <c r="BA168" s="386"/>
    </row>
    <row r="169" spans="1:53" ht="7.5" customHeight="1" x14ac:dyDescent="0.15">
      <c r="A169" s="387"/>
      <c r="B169" s="387"/>
      <c r="C169" s="382" t="s">
        <v>34</v>
      </c>
      <c r="D169" s="382"/>
      <c r="E169" s="382"/>
      <c r="F169" s="382"/>
      <c r="G169" s="382"/>
      <c r="H169" s="382"/>
      <c r="I169" s="382"/>
      <c r="J169" s="383">
        <v>68568571</v>
      </c>
      <c r="K169" s="383"/>
      <c r="L169" s="383"/>
      <c r="M169" s="383"/>
      <c r="N169" s="383"/>
      <c r="O169" s="383"/>
      <c r="P169" s="454">
        <v>0.71199999999999997</v>
      </c>
      <c r="Q169" s="454"/>
      <c r="R169" s="454"/>
      <c r="S169" s="455"/>
      <c r="T169" s="436">
        <v>48820823</v>
      </c>
      <c r="U169" s="383"/>
      <c r="V169" s="383"/>
      <c r="W169" s="383"/>
      <c r="X169" s="383"/>
      <c r="Y169" s="437"/>
      <c r="Z169" s="494">
        <v>0.28799999999999998</v>
      </c>
      <c r="AA169" s="495"/>
      <c r="AB169" s="495"/>
      <c r="AC169" s="496"/>
      <c r="AD169" s="470">
        <v>19747748</v>
      </c>
      <c r="AE169" s="383"/>
      <c r="AF169" s="383"/>
      <c r="AG169" s="383"/>
      <c r="AH169" s="383"/>
      <c r="AI169" s="383"/>
      <c r="AJ169" s="383">
        <v>0</v>
      </c>
      <c r="AK169" s="383"/>
      <c r="AL169" s="383"/>
      <c r="AM169" s="383"/>
      <c r="AN169" s="383"/>
      <c r="AO169" s="384"/>
      <c r="AP169" s="383">
        <v>54756197</v>
      </c>
      <c r="AQ169" s="383"/>
      <c r="AR169" s="383"/>
      <c r="AS169" s="383"/>
      <c r="AT169" s="383"/>
      <c r="AU169" s="383"/>
      <c r="AV169" s="385">
        <v>74503945</v>
      </c>
      <c r="AW169" s="383"/>
      <c r="AX169" s="383"/>
      <c r="AY169" s="383"/>
      <c r="AZ169" s="383"/>
      <c r="BA169" s="386"/>
    </row>
    <row r="170" spans="1:53" ht="7.5" customHeight="1" x14ac:dyDescent="0.15">
      <c r="A170" s="387"/>
      <c r="B170" s="387"/>
      <c r="C170" s="382"/>
      <c r="D170" s="382"/>
      <c r="E170" s="382"/>
      <c r="F170" s="382"/>
      <c r="G170" s="382"/>
      <c r="H170" s="382"/>
      <c r="I170" s="382"/>
      <c r="J170" s="383"/>
      <c r="K170" s="383"/>
      <c r="L170" s="383"/>
      <c r="M170" s="383"/>
      <c r="N170" s="383"/>
      <c r="O170" s="383"/>
      <c r="P170" s="454"/>
      <c r="Q170" s="454"/>
      <c r="R170" s="454"/>
      <c r="S170" s="455"/>
      <c r="T170" s="436"/>
      <c r="U170" s="383"/>
      <c r="V170" s="383"/>
      <c r="W170" s="383"/>
      <c r="X170" s="383"/>
      <c r="Y170" s="437"/>
      <c r="Z170" s="494"/>
      <c r="AA170" s="495"/>
      <c r="AB170" s="495"/>
      <c r="AC170" s="496"/>
      <c r="AD170" s="470"/>
      <c r="AE170" s="383"/>
      <c r="AF170" s="383"/>
      <c r="AG170" s="383"/>
      <c r="AH170" s="383"/>
      <c r="AI170" s="383"/>
      <c r="AJ170" s="383"/>
      <c r="AK170" s="383"/>
      <c r="AL170" s="383"/>
      <c r="AM170" s="383"/>
      <c r="AN170" s="383"/>
      <c r="AO170" s="384"/>
      <c r="AP170" s="383"/>
      <c r="AQ170" s="383"/>
      <c r="AR170" s="383"/>
      <c r="AS170" s="383"/>
      <c r="AT170" s="383"/>
      <c r="AU170" s="383"/>
      <c r="AV170" s="385"/>
      <c r="AW170" s="383"/>
      <c r="AX170" s="383"/>
      <c r="AY170" s="383"/>
      <c r="AZ170" s="383"/>
      <c r="BA170" s="386"/>
    </row>
    <row r="171" spans="1:53" ht="7.5" customHeight="1" x14ac:dyDescent="0.15">
      <c r="A171" s="387"/>
      <c r="B171" s="387"/>
      <c r="C171" s="382"/>
      <c r="D171" s="382"/>
      <c r="E171" s="382"/>
      <c r="F171" s="382"/>
      <c r="G171" s="382"/>
      <c r="H171" s="382"/>
      <c r="I171" s="382"/>
      <c r="J171" s="383"/>
      <c r="K171" s="383"/>
      <c r="L171" s="383"/>
      <c r="M171" s="383"/>
      <c r="N171" s="383"/>
      <c r="O171" s="383"/>
      <c r="P171" s="454"/>
      <c r="Q171" s="454"/>
      <c r="R171" s="454"/>
      <c r="S171" s="455"/>
      <c r="T171" s="436"/>
      <c r="U171" s="383"/>
      <c r="V171" s="383"/>
      <c r="W171" s="383"/>
      <c r="X171" s="383"/>
      <c r="Y171" s="437"/>
      <c r="Z171" s="494"/>
      <c r="AA171" s="495"/>
      <c r="AB171" s="495"/>
      <c r="AC171" s="496"/>
      <c r="AD171" s="470"/>
      <c r="AE171" s="383"/>
      <c r="AF171" s="383"/>
      <c r="AG171" s="383"/>
      <c r="AH171" s="383"/>
      <c r="AI171" s="383"/>
      <c r="AJ171" s="383"/>
      <c r="AK171" s="383"/>
      <c r="AL171" s="383"/>
      <c r="AM171" s="383"/>
      <c r="AN171" s="383"/>
      <c r="AO171" s="384"/>
      <c r="AP171" s="383"/>
      <c r="AQ171" s="383"/>
      <c r="AR171" s="383"/>
      <c r="AS171" s="383"/>
      <c r="AT171" s="383"/>
      <c r="AU171" s="383"/>
      <c r="AV171" s="385"/>
      <c r="AW171" s="383"/>
      <c r="AX171" s="383"/>
      <c r="AY171" s="383"/>
      <c r="AZ171" s="383"/>
      <c r="BA171" s="386"/>
    </row>
    <row r="172" spans="1:53" ht="7.5" customHeight="1" x14ac:dyDescent="0.15">
      <c r="A172" s="387"/>
      <c r="B172" s="387"/>
      <c r="C172" s="382" t="s">
        <v>35</v>
      </c>
      <c r="D172" s="382"/>
      <c r="E172" s="382"/>
      <c r="F172" s="382"/>
      <c r="G172" s="382"/>
      <c r="H172" s="382"/>
      <c r="I172" s="382"/>
      <c r="J172" s="383">
        <v>30635048</v>
      </c>
      <c r="K172" s="383"/>
      <c r="L172" s="383"/>
      <c r="M172" s="383"/>
      <c r="N172" s="383"/>
      <c r="O172" s="383"/>
      <c r="P172" s="454">
        <v>0.71199999999999997</v>
      </c>
      <c r="Q172" s="454"/>
      <c r="R172" s="454"/>
      <c r="S172" s="455"/>
      <c r="T172" s="436">
        <v>21812154</v>
      </c>
      <c r="U172" s="383"/>
      <c r="V172" s="383"/>
      <c r="W172" s="383"/>
      <c r="X172" s="383"/>
      <c r="Y172" s="437"/>
      <c r="Z172" s="494">
        <v>0.28799999999999998</v>
      </c>
      <c r="AA172" s="495"/>
      <c r="AB172" s="495"/>
      <c r="AC172" s="496"/>
      <c r="AD172" s="470">
        <v>8822894</v>
      </c>
      <c r="AE172" s="383"/>
      <c r="AF172" s="383"/>
      <c r="AG172" s="383"/>
      <c r="AH172" s="383"/>
      <c r="AI172" s="383"/>
      <c r="AJ172" s="383">
        <v>0</v>
      </c>
      <c r="AK172" s="383"/>
      <c r="AL172" s="383"/>
      <c r="AM172" s="383"/>
      <c r="AN172" s="383"/>
      <c r="AO172" s="384"/>
      <c r="AP172" s="383">
        <v>24463960</v>
      </c>
      <c r="AQ172" s="383"/>
      <c r="AR172" s="383"/>
      <c r="AS172" s="383"/>
      <c r="AT172" s="383"/>
      <c r="AU172" s="383"/>
      <c r="AV172" s="385">
        <v>33286854</v>
      </c>
      <c r="AW172" s="383"/>
      <c r="AX172" s="383"/>
      <c r="AY172" s="383"/>
      <c r="AZ172" s="383"/>
      <c r="BA172" s="386"/>
    </row>
    <row r="173" spans="1:53" ht="7.5" customHeight="1" x14ac:dyDescent="0.15">
      <c r="A173" s="387"/>
      <c r="B173" s="387"/>
      <c r="C173" s="382"/>
      <c r="D173" s="382"/>
      <c r="E173" s="382"/>
      <c r="F173" s="382"/>
      <c r="G173" s="382"/>
      <c r="H173" s="382"/>
      <c r="I173" s="382"/>
      <c r="J173" s="383"/>
      <c r="K173" s="383"/>
      <c r="L173" s="383"/>
      <c r="M173" s="383"/>
      <c r="N173" s="383"/>
      <c r="O173" s="383"/>
      <c r="P173" s="454"/>
      <c r="Q173" s="454"/>
      <c r="R173" s="454"/>
      <c r="S173" s="455"/>
      <c r="T173" s="436"/>
      <c r="U173" s="383"/>
      <c r="V173" s="383"/>
      <c r="W173" s="383"/>
      <c r="X173" s="383"/>
      <c r="Y173" s="437"/>
      <c r="Z173" s="494"/>
      <c r="AA173" s="495"/>
      <c r="AB173" s="495"/>
      <c r="AC173" s="496"/>
      <c r="AD173" s="470"/>
      <c r="AE173" s="383"/>
      <c r="AF173" s="383"/>
      <c r="AG173" s="383"/>
      <c r="AH173" s="383"/>
      <c r="AI173" s="383"/>
      <c r="AJ173" s="383"/>
      <c r="AK173" s="383"/>
      <c r="AL173" s="383"/>
      <c r="AM173" s="383"/>
      <c r="AN173" s="383"/>
      <c r="AO173" s="384"/>
      <c r="AP173" s="383"/>
      <c r="AQ173" s="383"/>
      <c r="AR173" s="383"/>
      <c r="AS173" s="383"/>
      <c r="AT173" s="383"/>
      <c r="AU173" s="383"/>
      <c r="AV173" s="385"/>
      <c r="AW173" s="383"/>
      <c r="AX173" s="383"/>
      <c r="AY173" s="383"/>
      <c r="AZ173" s="383"/>
      <c r="BA173" s="386"/>
    </row>
    <row r="174" spans="1:53" ht="7.5" customHeight="1" x14ac:dyDescent="0.15">
      <c r="A174" s="387"/>
      <c r="B174" s="387"/>
      <c r="C174" s="382"/>
      <c r="D174" s="382"/>
      <c r="E174" s="382"/>
      <c r="F174" s="382"/>
      <c r="G174" s="382"/>
      <c r="H174" s="382"/>
      <c r="I174" s="382"/>
      <c r="J174" s="383"/>
      <c r="K174" s="383"/>
      <c r="L174" s="383"/>
      <c r="M174" s="383"/>
      <c r="N174" s="383"/>
      <c r="O174" s="383"/>
      <c r="P174" s="454"/>
      <c r="Q174" s="454"/>
      <c r="R174" s="454"/>
      <c r="S174" s="455"/>
      <c r="T174" s="436"/>
      <c r="U174" s="383"/>
      <c r="V174" s="383"/>
      <c r="W174" s="383"/>
      <c r="X174" s="383"/>
      <c r="Y174" s="437"/>
      <c r="Z174" s="494"/>
      <c r="AA174" s="495"/>
      <c r="AB174" s="495"/>
      <c r="AC174" s="496"/>
      <c r="AD174" s="470"/>
      <c r="AE174" s="383"/>
      <c r="AF174" s="383"/>
      <c r="AG174" s="383"/>
      <c r="AH174" s="383"/>
      <c r="AI174" s="383"/>
      <c r="AJ174" s="383"/>
      <c r="AK174" s="383"/>
      <c r="AL174" s="383"/>
      <c r="AM174" s="383"/>
      <c r="AN174" s="383"/>
      <c r="AO174" s="384"/>
      <c r="AP174" s="383"/>
      <c r="AQ174" s="383"/>
      <c r="AR174" s="383"/>
      <c r="AS174" s="383"/>
      <c r="AT174" s="383"/>
      <c r="AU174" s="383"/>
      <c r="AV174" s="385"/>
      <c r="AW174" s="383"/>
      <c r="AX174" s="383"/>
      <c r="AY174" s="383"/>
      <c r="AZ174" s="383"/>
      <c r="BA174" s="386"/>
    </row>
    <row r="175" spans="1:53" ht="7.5" customHeight="1" x14ac:dyDescent="0.15">
      <c r="A175" s="387"/>
      <c r="B175" s="387"/>
      <c r="C175" s="382" t="s">
        <v>36</v>
      </c>
      <c r="D175" s="382"/>
      <c r="E175" s="382"/>
      <c r="F175" s="382"/>
      <c r="G175" s="382"/>
      <c r="H175" s="382"/>
      <c r="I175" s="382"/>
      <c r="J175" s="383">
        <v>4965729</v>
      </c>
      <c r="K175" s="383"/>
      <c r="L175" s="383"/>
      <c r="M175" s="383"/>
      <c r="N175" s="383"/>
      <c r="O175" s="383"/>
      <c r="P175" s="454">
        <v>0.71199999999999997</v>
      </c>
      <c r="Q175" s="454"/>
      <c r="R175" s="454"/>
      <c r="S175" s="455"/>
      <c r="T175" s="436">
        <v>3535599</v>
      </c>
      <c r="U175" s="383"/>
      <c r="V175" s="383"/>
      <c r="W175" s="383"/>
      <c r="X175" s="383"/>
      <c r="Y175" s="437"/>
      <c r="Z175" s="494">
        <v>0.28799999999999998</v>
      </c>
      <c r="AA175" s="495"/>
      <c r="AB175" s="495"/>
      <c r="AC175" s="496"/>
      <c r="AD175" s="470">
        <v>1430130</v>
      </c>
      <c r="AE175" s="383"/>
      <c r="AF175" s="383"/>
      <c r="AG175" s="383"/>
      <c r="AH175" s="383"/>
      <c r="AI175" s="383"/>
      <c r="AJ175" s="383">
        <v>0</v>
      </c>
      <c r="AK175" s="383"/>
      <c r="AL175" s="383"/>
      <c r="AM175" s="383"/>
      <c r="AN175" s="383"/>
      <c r="AO175" s="384"/>
      <c r="AP175" s="383">
        <v>3965439</v>
      </c>
      <c r="AQ175" s="383"/>
      <c r="AR175" s="383"/>
      <c r="AS175" s="383"/>
      <c r="AT175" s="383"/>
      <c r="AU175" s="383"/>
      <c r="AV175" s="385">
        <v>5395569</v>
      </c>
      <c r="AW175" s="383"/>
      <c r="AX175" s="383"/>
      <c r="AY175" s="383"/>
      <c r="AZ175" s="383"/>
      <c r="BA175" s="386"/>
    </row>
    <row r="176" spans="1:53" ht="7.5" customHeight="1" x14ac:dyDescent="0.15">
      <c r="A176" s="387"/>
      <c r="B176" s="387"/>
      <c r="C176" s="382"/>
      <c r="D176" s="382"/>
      <c r="E176" s="382"/>
      <c r="F176" s="382"/>
      <c r="G176" s="382"/>
      <c r="H176" s="382"/>
      <c r="I176" s="382"/>
      <c r="J176" s="383"/>
      <c r="K176" s="383"/>
      <c r="L176" s="383"/>
      <c r="M176" s="383"/>
      <c r="N176" s="383"/>
      <c r="O176" s="383"/>
      <c r="P176" s="454"/>
      <c r="Q176" s="454"/>
      <c r="R176" s="454"/>
      <c r="S176" s="455"/>
      <c r="T176" s="436"/>
      <c r="U176" s="383"/>
      <c r="V176" s="383"/>
      <c r="W176" s="383"/>
      <c r="X176" s="383"/>
      <c r="Y176" s="437"/>
      <c r="Z176" s="494"/>
      <c r="AA176" s="495"/>
      <c r="AB176" s="495"/>
      <c r="AC176" s="496"/>
      <c r="AD176" s="470"/>
      <c r="AE176" s="383"/>
      <c r="AF176" s="383"/>
      <c r="AG176" s="383"/>
      <c r="AH176" s="383"/>
      <c r="AI176" s="383"/>
      <c r="AJ176" s="383"/>
      <c r="AK176" s="383"/>
      <c r="AL176" s="383"/>
      <c r="AM176" s="383"/>
      <c r="AN176" s="383"/>
      <c r="AO176" s="384"/>
      <c r="AP176" s="383"/>
      <c r="AQ176" s="383"/>
      <c r="AR176" s="383"/>
      <c r="AS176" s="383"/>
      <c r="AT176" s="383"/>
      <c r="AU176" s="383"/>
      <c r="AV176" s="385"/>
      <c r="AW176" s="383"/>
      <c r="AX176" s="383"/>
      <c r="AY176" s="383"/>
      <c r="AZ176" s="383"/>
      <c r="BA176" s="386"/>
    </row>
    <row r="177" spans="1:53" ht="7.5" customHeight="1" x14ac:dyDescent="0.15">
      <c r="A177" s="387"/>
      <c r="B177" s="387"/>
      <c r="C177" s="382"/>
      <c r="D177" s="382"/>
      <c r="E177" s="382"/>
      <c r="F177" s="382"/>
      <c r="G177" s="382"/>
      <c r="H177" s="382"/>
      <c r="I177" s="382"/>
      <c r="J177" s="383"/>
      <c r="K177" s="383"/>
      <c r="L177" s="383"/>
      <c r="M177" s="383"/>
      <c r="N177" s="383"/>
      <c r="O177" s="383"/>
      <c r="P177" s="454"/>
      <c r="Q177" s="454"/>
      <c r="R177" s="454"/>
      <c r="S177" s="455"/>
      <c r="T177" s="436"/>
      <c r="U177" s="383"/>
      <c r="V177" s="383"/>
      <c r="W177" s="383"/>
      <c r="X177" s="383"/>
      <c r="Y177" s="437"/>
      <c r="Z177" s="494"/>
      <c r="AA177" s="495"/>
      <c r="AB177" s="495"/>
      <c r="AC177" s="496"/>
      <c r="AD177" s="470"/>
      <c r="AE177" s="383"/>
      <c r="AF177" s="383"/>
      <c r="AG177" s="383"/>
      <c r="AH177" s="383"/>
      <c r="AI177" s="383"/>
      <c r="AJ177" s="383"/>
      <c r="AK177" s="383"/>
      <c r="AL177" s="383"/>
      <c r="AM177" s="383"/>
      <c r="AN177" s="383"/>
      <c r="AO177" s="384"/>
      <c r="AP177" s="383"/>
      <c r="AQ177" s="383"/>
      <c r="AR177" s="383"/>
      <c r="AS177" s="383"/>
      <c r="AT177" s="383"/>
      <c r="AU177" s="383"/>
      <c r="AV177" s="385"/>
      <c r="AW177" s="383"/>
      <c r="AX177" s="383"/>
      <c r="AY177" s="383"/>
      <c r="AZ177" s="383"/>
      <c r="BA177" s="386"/>
    </row>
    <row r="178" spans="1:53" ht="7.5" customHeight="1" x14ac:dyDescent="0.15">
      <c r="A178" s="387"/>
      <c r="B178" s="387"/>
      <c r="C178" s="375" t="s">
        <v>80</v>
      </c>
      <c r="D178" s="375"/>
      <c r="E178" s="375"/>
      <c r="F178" s="375"/>
      <c r="G178" s="375"/>
      <c r="H178" s="375"/>
      <c r="I178" s="375"/>
      <c r="J178" s="376">
        <v>0</v>
      </c>
      <c r="K178" s="376"/>
      <c r="L178" s="376"/>
      <c r="M178" s="376"/>
      <c r="N178" s="376"/>
      <c r="O178" s="376"/>
      <c r="P178" s="517" t="s">
        <v>72</v>
      </c>
      <c r="Q178" s="517"/>
      <c r="R178" s="517"/>
      <c r="S178" s="518"/>
      <c r="T178" s="519">
        <v>0</v>
      </c>
      <c r="U178" s="376"/>
      <c r="V178" s="376"/>
      <c r="W178" s="376"/>
      <c r="X178" s="376"/>
      <c r="Y178" s="520"/>
      <c r="Z178" s="521" t="s">
        <v>73</v>
      </c>
      <c r="AA178" s="522"/>
      <c r="AB178" s="522"/>
      <c r="AC178" s="275"/>
      <c r="AD178" s="523">
        <v>0</v>
      </c>
      <c r="AE178" s="376"/>
      <c r="AF178" s="376"/>
      <c r="AG178" s="376"/>
      <c r="AH178" s="376"/>
      <c r="AI178" s="376"/>
      <c r="AJ178" s="376">
        <v>118766297</v>
      </c>
      <c r="AK178" s="376"/>
      <c r="AL178" s="376"/>
      <c r="AM178" s="376"/>
      <c r="AN178" s="376"/>
      <c r="AO178" s="161"/>
      <c r="AP178" s="376">
        <v>94842151</v>
      </c>
      <c r="AQ178" s="376"/>
      <c r="AR178" s="376"/>
      <c r="AS178" s="376"/>
      <c r="AT178" s="376"/>
      <c r="AU178" s="376"/>
      <c r="AV178" s="378">
        <v>213608448</v>
      </c>
      <c r="AW178" s="376"/>
      <c r="AX178" s="376"/>
      <c r="AY178" s="376"/>
      <c r="AZ178" s="376"/>
      <c r="BA178" s="379"/>
    </row>
    <row r="179" spans="1:53" ht="7.5" customHeight="1" x14ac:dyDescent="0.15">
      <c r="A179" s="387"/>
      <c r="B179" s="387"/>
      <c r="C179" s="265"/>
      <c r="D179" s="265"/>
      <c r="E179" s="265"/>
      <c r="F179" s="265"/>
      <c r="G179" s="265"/>
      <c r="H179" s="265"/>
      <c r="I179" s="265"/>
      <c r="J179" s="165"/>
      <c r="K179" s="165"/>
      <c r="L179" s="165"/>
      <c r="M179" s="165"/>
      <c r="N179" s="165"/>
      <c r="O179" s="165"/>
      <c r="P179" s="460"/>
      <c r="Q179" s="460"/>
      <c r="R179" s="460"/>
      <c r="S179" s="461"/>
      <c r="T179" s="164"/>
      <c r="U179" s="165"/>
      <c r="V179" s="165"/>
      <c r="W179" s="165"/>
      <c r="X179" s="165"/>
      <c r="Y179" s="166"/>
      <c r="Z179" s="488"/>
      <c r="AA179" s="92"/>
      <c r="AB179" s="92"/>
      <c r="AC179" s="93"/>
      <c r="AD179" s="467"/>
      <c r="AE179" s="165"/>
      <c r="AF179" s="165"/>
      <c r="AG179" s="165"/>
      <c r="AH179" s="165"/>
      <c r="AI179" s="165"/>
      <c r="AJ179" s="165"/>
      <c r="AK179" s="165"/>
      <c r="AL179" s="165"/>
      <c r="AM179" s="165"/>
      <c r="AN179" s="165"/>
      <c r="AO179" s="377"/>
      <c r="AP179" s="165"/>
      <c r="AQ179" s="165"/>
      <c r="AR179" s="165"/>
      <c r="AS179" s="165"/>
      <c r="AT179" s="165"/>
      <c r="AU179" s="165"/>
      <c r="AV179" s="380"/>
      <c r="AW179" s="165"/>
      <c r="AX179" s="165"/>
      <c r="AY179" s="165"/>
      <c r="AZ179" s="165"/>
      <c r="BA179" s="381"/>
    </row>
    <row r="180" spans="1:53" ht="7.5" customHeight="1" x14ac:dyDescent="0.15">
      <c r="A180" s="387"/>
      <c r="B180" s="387"/>
      <c r="C180" s="265"/>
      <c r="D180" s="265"/>
      <c r="E180" s="265"/>
      <c r="F180" s="265"/>
      <c r="G180" s="265"/>
      <c r="H180" s="265"/>
      <c r="I180" s="265"/>
      <c r="J180" s="165"/>
      <c r="K180" s="165"/>
      <c r="L180" s="165"/>
      <c r="M180" s="165"/>
      <c r="N180" s="165"/>
      <c r="O180" s="165"/>
      <c r="P180" s="460"/>
      <c r="Q180" s="460"/>
      <c r="R180" s="460"/>
      <c r="S180" s="461"/>
      <c r="T180" s="164"/>
      <c r="U180" s="165"/>
      <c r="V180" s="165"/>
      <c r="W180" s="165"/>
      <c r="X180" s="165"/>
      <c r="Y180" s="166"/>
      <c r="Z180" s="488"/>
      <c r="AA180" s="92"/>
      <c r="AB180" s="92"/>
      <c r="AC180" s="93"/>
      <c r="AD180" s="467"/>
      <c r="AE180" s="165"/>
      <c r="AF180" s="165"/>
      <c r="AG180" s="165"/>
      <c r="AH180" s="165"/>
      <c r="AI180" s="165"/>
      <c r="AJ180" s="165"/>
      <c r="AK180" s="165"/>
      <c r="AL180" s="165"/>
      <c r="AM180" s="165"/>
      <c r="AN180" s="165"/>
      <c r="AO180" s="377"/>
      <c r="AP180" s="165"/>
      <c r="AQ180" s="165"/>
      <c r="AR180" s="165"/>
      <c r="AS180" s="165"/>
      <c r="AT180" s="165"/>
      <c r="AU180" s="165"/>
      <c r="AV180" s="380"/>
      <c r="AW180" s="165"/>
      <c r="AX180" s="165"/>
      <c r="AY180" s="165"/>
      <c r="AZ180" s="165"/>
      <c r="BA180" s="381"/>
    </row>
    <row r="181" spans="1:53" ht="7.5" customHeight="1" x14ac:dyDescent="0.15">
      <c r="A181" s="387"/>
      <c r="B181" s="387"/>
      <c r="C181" s="367" t="s">
        <v>60</v>
      </c>
      <c r="D181" s="367"/>
      <c r="E181" s="367"/>
      <c r="F181" s="367"/>
      <c r="G181" s="367"/>
      <c r="H181" s="367"/>
      <c r="I181" s="367"/>
      <c r="J181" s="368">
        <f>SUM(J163:O180)</f>
        <v>514319766</v>
      </c>
      <c r="K181" s="368"/>
      <c r="L181" s="368"/>
      <c r="M181" s="368"/>
      <c r="N181" s="368"/>
      <c r="O181" s="368"/>
      <c r="P181" s="456"/>
      <c r="Q181" s="456"/>
      <c r="R181" s="456"/>
      <c r="S181" s="457"/>
      <c r="T181" s="438">
        <f>SUM(T163:Y180)</f>
        <v>366195673</v>
      </c>
      <c r="U181" s="368"/>
      <c r="V181" s="368"/>
      <c r="W181" s="368"/>
      <c r="X181" s="368"/>
      <c r="Y181" s="439"/>
      <c r="Z181" s="471"/>
      <c r="AA181" s="456"/>
      <c r="AB181" s="456"/>
      <c r="AC181" s="457"/>
      <c r="AD181" s="466">
        <f t="shared" ref="AD181" si="5">SUM(AD163:AI180)</f>
        <v>148124093</v>
      </c>
      <c r="AE181" s="368"/>
      <c r="AF181" s="368"/>
      <c r="AG181" s="368"/>
      <c r="AH181" s="368"/>
      <c r="AI181" s="368"/>
      <c r="AJ181" s="368">
        <f t="shared" ref="AJ181" si="6">SUM(AJ163:AO180)</f>
        <v>118766297</v>
      </c>
      <c r="AK181" s="368"/>
      <c r="AL181" s="368"/>
      <c r="AM181" s="368"/>
      <c r="AN181" s="368"/>
      <c r="AO181" s="369"/>
      <c r="AP181" s="368">
        <f t="shared" ref="AP181" si="7">SUM(AP163:AU180)</f>
        <v>505557937</v>
      </c>
      <c r="AQ181" s="368"/>
      <c r="AR181" s="368"/>
      <c r="AS181" s="368"/>
      <c r="AT181" s="368"/>
      <c r="AU181" s="368"/>
      <c r="AV181" s="370">
        <v>772448327</v>
      </c>
      <c r="AW181" s="368"/>
      <c r="AX181" s="368"/>
      <c r="AY181" s="368"/>
      <c r="AZ181" s="368"/>
      <c r="BA181" s="371"/>
    </row>
    <row r="182" spans="1:53" ht="7.5" customHeight="1" x14ac:dyDescent="0.15">
      <c r="A182" s="387"/>
      <c r="B182" s="387"/>
      <c r="C182" s="367"/>
      <c r="D182" s="367"/>
      <c r="E182" s="367"/>
      <c r="F182" s="367"/>
      <c r="G182" s="367"/>
      <c r="H182" s="367"/>
      <c r="I182" s="367"/>
      <c r="J182" s="368"/>
      <c r="K182" s="368"/>
      <c r="L182" s="368"/>
      <c r="M182" s="368"/>
      <c r="N182" s="368"/>
      <c r="O182" s="368"/>
      <c r="P182" s="456"/>
      <c r="Q182" s="456"/>
      <c r="R182" s="456"/>
      <c r="S182" s="457"/>
      <c r="T182" s="438"/>
      <c r="U182" s="368"/>
      <c r="V182" s="368"/>
      <c r="W182" s="368"/>
      <c r="X182" s="368"/>
      <c r="Y182" s="439"/>
      <c r="Z182" s="471"/>
      <c r="AA182" s="456"/>
      <c r="AB182" s="456"/>
      <c r="AC182" s="457"/>
      <c r="AD182" s="466"/>
      <c r="AE182" s="368"/>
      <c r="AF182" s="368"/>
      <c r="AG182" s="368"/>
      <c r="AH182" s="368"/>
      <c r="AI182" s="368"/>
      <c r="AJ182" s="368"/>
      <c r="AK182" s="368"/>
      <c r="AL182" s="368"/>
      <c r="AM182" s="368"/>
      <c r="AN182" s="368"/>
      <c r="AO182" s="369"/>
      <c r="AP182" s="368"/>
      <c r="AQ182" s="368"/>
      <c r="AR182" s="368"/>
      <c r="AS182" s="368"/>
      <c r="AT182" s="368"/>
      <c r="AU182" s="368"/>
      <c r="AV182" s="370"/>
      <c r="AW182" s="368"/>
      <c r="AX182" s="368"/>
      <c r="AY182" s="368"/>
      <c r="AZ182" s="368"/>
      <c r="BA182" s="371"/>
    </row>
    <row r="183" spans="1:53" ht="7.5" customHeight="1" thickBot="1" x14ac:dyDescent="0.2">
      <c r="A183" s="387"/>
      <c r="B183" s="387"/>
      <c r="C183" s="367"/>
      <c r="D183" s="367"/>
      <c r="E183" s="367"/>
      <c r="F183" s="367"/>
      <c r="G183" s="367"/>
      <c r="H183" s="367"/>
      <c r="I183" s="367"/>
      <c r="J183" s="368"/>
      <c r="K183" s="368"/>
      <c r="L183" s="368"/>
      <c r="M183" s="368"/>
      <c r="N183" s="368"/>
      <c r="O183" s="368"/>
      <c r="P183" s="456"/>
      <c r="Q183" s="456"/>
      <c r="R183" s="456"/>
      <c r="S183" s="457"/>
      <c r="T183" s="440"/>
      <c r="U183" s="441"/>
      <c r="V183" s="441"/>
      <c r="W183" s="441"/>
      <c r="X183" s="441"/>
      <c r="Y183" s="442"/>
      <c r="Z183" s="471"/>
      <c r="AA183" s="456"/>
      <c r="AB183" s="456"/>
      <c r="AC183" s="457"/>
      <c r="AD183" s="466"/>
      <c r="AE183" s="368"/>
      <c r="AF183" s="368"/>
      <c r="AG183" s="368"/>
      <c r="AH183" s="368"/>
      <c r="AI183" s="368"/>
      <c r="AJ183" s="368"/>
      <c r="AK183" s="368"/>
      <c r="AL183" s="368"/>
      <c r="AM183" s="368"/>
      <c r="AN183" s="368"/>
      <c r="AO183" s="369"/>
      <c r="AP183" s="368"/>
      <c r="AQ183" s="368"/>
      <c r="AR183" s="368"/>
      <c r="AS183" s="368"/>
      <c r="AT183" s="368"/>
      <c r="AU183" s="368"/>
      <c r="AV183" s="372"/>
      <c r="AW183" s="373"/>
      <c r="AX183" s="373"/>
      <c r="AY183" s="373"/>
      <c r="AZ183" s="373"/>
      <c r="BA183" s="374"/>
    </row>
    <row r="211" spans="3:51" ht="7.5" customHeight="1" x14ac:dyDescent="0.15">
      <c r="C211" s="337" t="s">
        <v>78</v>
      </c>
      <c r="D211" s="338"/>
      <c r="E211" s="338"/>
      <c r="F211" s="338"/>
      <c r="G211" s="338"/>
      <c r="H211" s="338"/>
      <c r="I211" s="338"/>
      <c r="J211" s="338"/>
      <c r="K211" s="338"/>
      <c r="L211" s="338"/>
      <c r="M211" s="338"/>
      <c r="N211" s="338"/>
      <c r="O211" s="338"/>
      <c r="P211" s="338"/>
      <c r="Q211" s="338"/>
      <c r="R211" s="338"/>
      <c r="S211" s="338"/>
      <c r="T211" s="338"/>
      <c r="U211" s="338"/>
      <c r="V211" s="338"/>
      <c r="W211" s="338"/>
      <c r="X211" s="338"/>
      <c r="Y211" s="338"/>
      <c r="Z211" s="338"/>
      <c r="AA211" s="338"/>
      <c r="AB211" s="338"/>
      <c r="AC211" s="338"/>
      <c r="AD211" s="338"/>
      <c r="AE211" s="338"/>
      <c r="AF211" s="338"/>
      <c r="AG211" s="338"/>
      <c r="AH211" s="338"/>
      <c r="AI211" s="338"/>
      <c r="AJ211" s="338"/>
      <c r="AK211" s="338"/>
      <c r="AL211" s="338"/>
      <c r="AM211" s="338"/>
      <c r="AN211" s="338"/>
      <c r="AO211" s="338"/>
      <c r="AP211" s="338"/>
      <c r="AQ211" s="338"/>
      <c r="AR211" s="338"/>
      <c r="AS211" s="338"/>
      <c r="AT211" s="338"/>
      <c r="AU211" s="338"/>
      <c r="AV211" s="338"/>
      <c r="AW211" s="338"/>
      <c r="AX211" s="338"/>
      <c r="AY211" s="339"/>
    </row>
    <row r="212" spans="3:51" ht="7.5" customHeight="1" x14ac:dyDescent="0.15">
      <c r="C212" s="340"/>
      <c r="D212" s="341"/>
      <c r="E212" s="341"/>
      <c r="F212" s="341"/>
      <c r="G212" s="341"/>
      <c r="H212" s="341"/>
      <c r="I212" s="341"/>
      <c r="J212" s="341"/>
      <c r="K212" s="341"/>
      <c r="L212" s="341"/>
      <c r="M212" s="341"/>
      <c r="N212" s="341"/>
      <c r="O212" s="341"/>
      <c r="P212" s="341"/>
      <c r="Q212" s="341"/>
      <c r="R212" s="341"/>
      <c r="S212" s="341"/>
      <c r="T212" s="341"/>
      <c r="U212" s="341"/>
      <c r="V212" s="341"/>
      <c r="W212" s="341"/>
      <c r="X212" s="341"/>
      <c r="Y212" s="341"/>
      <c r="Z212" s="341"/>
      <c r="AA212" s="341"/>
      <c r="AB212" s="341"/>
      <c r="AC212" s="341"/>
      <c r="AD212" s="341"/>
      <c r="AE212" s="341"/>
      <c r="AF212" s="341"/>
      <c r="AG212" s="341"/>
      <c r="AH212" s="341"/>
      <c r="AI212" s="341"/>
      <c r="AJ212" s="341"/>
      <c r="AK212" s="341"/>
      <c r="AL212" s="341"/>
      <c r="AM212" s="341"/>
      <c r="AN212" s="341"/>
      <c r="AO212" s="341"/>
      <c r="AP212" s="341"/>
      <c r="AQ212" s="341"/>
      <c r="AR212" s="341"/>
      <c r="AS212" s="341"/>
      <c r="AT212" s="341"/>
      <c r="AU212" s="341"/>
      <c r="AV212" s="341"/>
      <c r="AW212" s="341"/>
      <c r="AX212" s="341"/>
      <c r="AY212" s="342"/>
    </row>
    <row r="213" spans="3:51" ht="7.5" customHeight="1" x14ac:dyDescent="0.15">
      <c r="C213" s="340"/>
      <c r="D213" s="341"/>
      <c r="E213" s="341"/>
      <c r="F213" s="341"/>
      <c r="G213" s="341"/>
      <c r="H213" s="341"/>
      <c r="I213" s="341"/>
      <c r="J213" s="341"/>
      <c r="K213" s="341"/>
      <c r="L213" s="341"/>
      <c r="M213" s="341"/>
      <c r="N213" s="341"/>
      <c r="O213" s="341"/>
      <c r="P213" s="341"/>
      <c r="Q213" s="341"/>
      <c r="R213" s="341"/>
      <c r="S213" s="341"/>
      <c r="T213" s="341"/>
      <c r="U213" s="341"/>
      <c r="V213" s="341"/>
      <c r="W213" s="341"/>
      <c r="X213" s="341"/>
      <c r="Y213" s="341"/>
      <c r="Z213" s="341"/>
      <c r="AA213" s="341"/>
      <c r="AB213" s="341"/>
      <c r="AC213" s="341"/>
      <c r="AD213" s="341"/>
      <c r="AE213" s="341"/>
      <c r="AF213" s="341"/>
      <c r="AG213" s="341"/>
      <c r="AH213" s="341"/>
      <c r="AI213" s="341"/>
      <c r="AJ213" s="341"/>
      <c r="AK213" s="341"/>
      <c r="AL213" s="341"/>
      <c r="AM213" s="341"/>
      <c r="AN213" s="341"/>
      <c r="AO213" s="341"/>
      <c r="AP213" s="341"/>
      <c r="AQ213" s="341"/>
      <c r="AR213" s="341"/>
      <c r="AS213" s="341"/>
      <c r="AT213" s="341"/>
      <c r="AU213" s="341"/>
      <c r="AV213" s="341"/>
      <c r="AW213" s="341"/>
      <c r="AX213" s="341"/>
      <c r="AY213" s="342"/>
    </row>
    <row r="214" spans="3:51" ht="7.5" customHeight="1" x14ac:dyDescent="0.15">
      <c r="C214" s="340"/>
      <c r="D214" s="341"/>
      <c r="E214" s="341"/>
      <c r="F214" s="341"/>
      <c r="G214" s="341"/>
      <c r="H214" s="341"/>
      <c r="I214" s="341"/>
      <c r="J214" s="341"/>
      <c r="K214" s="341"/>
      <c r="L214" s="341"/>
      <c r="M214" s="341"/>
      <c r="N214" s="341"/>
      <c r="O214" s="341"/>
      <c r="P214" s="341"/>
      <c r="Q214" s="341"/>
      <c r="R214" s="341"/>
      <c r="S214" s="341"/>
      <c r="T214" s="341"/>
      <c r="U214" s="341"/>
      <c r="V214" s="341"/>
      <c r="W214" s="341"/>
      <c r="X214" s="341"/>
      <c r="Y214" s="341"/>
      <c r="Z214" s="341"/>
      <c r="AA214" s="341"/>
      <c r="AB214" s="341"/>
      <c r="AC214" s="341"/>
      <c r="AD214" s="341"/>
      <c r="AE214" s="341"/>
      <c r="AF214" s="341"/>
      <c r="AG214" s="341"/>
      <c r="AH214" s="341"/>
      <c r="AI214" s="341"/>
      <c r="AJ214" s="341"/>
      <c r="AK214" s="341"/>
      <c r="AL214" s="341"/>
      <c r="AM214" s="341"/>
      <c r="AN214" s="341"/>
      <c r="AO214" s="341"/>
      <c r="AP214" s="341"/>
      <c r="AQ214" s="341"/>
      <c r="AR214" s="341"/>
      <c r="AS214" s="341"/>
      <c r="AT214" s="341"/>
      <c r="AU214" s="341"/>
      <c r="AV214" s="341"/>
      <c r="AW214" s="341"/>
      <c r="AX214" s="341"/>
      <c r="AY214" s="342"/>
    </row>
    <row r="215" spans="3:51" ht="7.5" customHeight="1" x14ac:dyDescent="0.15">
      <c r="C215" s="340"/>
      <c r="D215" s="341"/>
      <c r="E215" s="341"/>
      <c r="F215" s="341"/>
      <c r="G215" s="341"/>
      <c r="H215" s="341"/>
      <c r="I215" s="341"/>
      <c r="J215" s="341"/>
      <c r="K215" s="341"/>
      <c r="L215" s="341"/>
      <c r="M215" s="341"/>
      <c r="N215" s="341"/>
      <c r="O215" s="341"/>
      <c r="P215" s="341"/>
      <c r="Q215" s="341"/>
      <c r="R215" s="341"/>
      <c r="S215" s="341"/>
      <c r="T215" s="341"/>
      <c r="U215" s="341"/>
      <c r="V215" s="341"/>
      <c r="W215" s="341"/>
      <c r="X215" s="341"/>
      <c r="Y215" s="341"/>
      <c r="Z215" s="341"/>
      <c r="AA215" s="341"/>
      <c r="AB215" s="341"/>
      <c r="AC215" s="341"/>
      <c r="AD215" s="341"/>
      <c r="AE215" s="341"/>
      <c r="AF215" s="341"/>
      <c r="AG215" s="341"/>
      <c r="AH215" s="341"/>
      <c r="AI215" s="341"/>
      <c r="AJ215" s="341"/>
      <c r="AK215" s="341"/>
      <c r="AL215" s="341"/>
      <c r="AM215" s="341"/>
      <c r="AN215" s="341"/>
      <c r="AO215" s="341"/>
      <c r="AP215" s="341"/>
      <c r="AQ215" s="341"/>
      <c r="AR215" s="341"/>
      <c r="AS215" s="341"/>
      <c r="AT215" s="341"/>
      <c r="AU215" s="341"/>
      <c r="AV215" s="341"/>
      <c r="AW215" s="341"/>
      <c r="AX215" s="341"/>
      <c r="AY215" s="342"/>
    </row>
    <row r="216" spans="3:51" ht="7.5" customHeight="1" x14ac:dyDescent="0.15">
      <c r="C216" s="340"/>
      <c r="D216" s="341"/>
      <c r="E216" s="341"/>
      <c r="F216" s="341"/>
      <c r="G216" s="341"/>
      <c r="H216" s="341"/>
      <c r="I216" s="341"/>
      <c r="J216" s="341"/>
      <c r="K216" s="341"/>
      <c r="L216" s="341"/>
      <c r="M216" s="341"/>
      <c r="N216" s="341"/>
      <c r="O216" s="341"/>
      <c r="P216" s="341"/>
      <c r="Q216" s="341"/>
      <c r="R216" s="341"/>
      <c r="S216" s="341"/>
      <c r="T216" s="341"/>
      <c r="U216" s="341"/>
      <c r="V216" s="341"/>
      <c r="W216" s="341"/>
      <c r="X216" s="341"/>
      <c r="Y216" s="341"/>
      <c r="Z216" s="341"/>
      <c r="AA216" s="341"/>
      <c r="AB216" s="341"/>
      <c r="AC216" s="341"/>
      <c r="AD216" s="341"/>
      <c r="AE216" s="341"/>
      <c r="AF216" s="341"/>
      <c r="AG216" s="341"/>
      <c r="AH216" s="341"/>
      <c r="AI216" s="341"/>
      <c r="AJ216" s="341"/>
      <c r="AK216" s="341"/>
      <c r="AL216" s="341"/>
      <c r="AM216" s="341"/>
      <c r="AN216" s="341"/>
      <c r="AO216" s="341"/>
      <c r="AP216" s="341"/>
      <c r="AQ216" s="341"/>
      <c r="AR216" s="341"/>
      <c r="AS216" s="341"/>
      <c r="AT216" s="341"/>
      <c r="AU216" s="341"/>
      <c r="AV216" s="341"/>
      <c r="AW216" s="341"/>
      <c r="AX216" s="341"/>
      <c r="AY216" s="342"/>
    </row>
    <row r="217" spans="3:51" ht="7.5" customHeight="1" x14ac:dyDescent="0.15">
      <c r="C217" s="340"/>
      <c r="D217" s="341"/>
      <c r="E217" s="341"/>
      <c r="F217" s="341"/>
      <c r="G217" s="341"/>
      <c r="H217" s="341"/>
      <c r="I217" s="341"/>
      <c r="J217" s="341"/>
      <c r="K217" s="341"/>
      <c r="L217" s="341"/>
      <c r="M217" s="341"/>
      <c r="N217" s="341"/>
      <c r="O217" s="341"/>
      <c r="P217" s="341"/>
      <c r="Q217" s="341"/>
      <c r="R217" s="341"/>
      <c r="S217" s="341"/>
      <c r="T217" s="341"/>
      <c r="U217" s="341"/>
      <c r="V217" s="341"/>
      <c r="W217" s="341"/>
      <c r="X217" s="341"/>
      <c r="Y217" s="341"/>
      <c r="Z217" s="341"/>
      <c r="AA217" s="341"/>
      <c r="AB217" s="341"/>
      <c r="AC217" s="341"/>
      <c r="AD217" s="341"/>
      <c r="AE217" s="341"/>
      <c r="AF217" s="341"/>
      <c r="AG217" s="341"/>
      <c r="AH217" s="341"/>
      <c r="AI217" s="341"/>
      <c r="AJ217" s="341"/>
      <c r="AK217" s="341"/>
      <c r="AL217" s="341"/>
      <c r="AM217" s="341"/>
      <c r="AN217" s="341"/>
      <c r="AO217" s="341"/>
      <c r="AP217" s="341"/>
      <c r="AQ217" s="341"/>
      <c r="AR217" s="341"/>
      <c r="AS217" s="341"/>
      <c r="AT217" s="341"/>
      <c r="AU217" s="341"/>
      <c r="AV217" s="341"/>
      <c r="AW217" s="341"/>
      <c r="AX217" s="341"/>
      <c r="AY217" s="342"/>
    </row>
    <row r="218" spans="3:51" ht="7.5" customHeight="1" x14ac:dyDescent="0.15">
      <c r="C218" s="340"/>
      <c r="D218" s="341"/>
      <c r="E218" s="341"/>
      <c r="F218" s="341"/>
      <c r="G218" s="341"/>
      <c r="H218" s="341"/>
      <c r="I218" s="341"/>
      <c r="J218" s="341"/>
      <c r="K218" s="341"/>
      <c r="L218" s="341"/>
      <c r="M218" s="341"/>
      <c r="N218" s="341"/>
      <c r="O218" s="341"/>
      <c r="P218" s="341"/>
      <c r="Q218" s="341"/>
      <c r="R218" s="341"/>
      <c r="S218" s="341"/>
      <c r="T218" s="341"/>
      <c r="U218" s="341"/>
      <c r="V218" s="341"/>
      <c r="W218" s="341"/>
      <c r="X218" s="341"/>
      <c r="Y218" s="341"/>
      <c r="Z218" s="341"/>
      <c r="AA218" s="341"/>
      <c r="AB218" s="341"/>
      <c r="AC218" s="341"/>
      <c r="AD218" s="341"/>
      <c r="AE218" s="341"/>
      <c r="AF218" s="341"/>
      <c r="AG218" s="341"/>
      <c r="AH218" s="341"/>
      <c r="AI218" s="341"/>
      <c r="AJ218" s="341"/>
      <c r="AK218" s="341"/>
      <c r="AL218" s="341"/>
      <c r="AM218" s="341"/>
      <c r="AN218" s="341"/>
      <c r="AO218" s="341"/>
      <c r="AP218" s="341"/>
      <c r="AQ218" s="341"/>
      <c r="AR218" s="341"/>
      <c r="AS218" s="341"/>
      <c r="AT218" s="341"/>
      <c r="AU218" s="341"/>
      <c r="AV218" s="341"/>
      <c r="AW218" s="341"/>
      <c r="AX218" s="341"/>
      <c r="AY218" s="342"/>
    </row>
    <row r="219" spans="3:51" ht="7.5" customHeight="1" x14ac:dyDescent="0.15">
      <c r="C219" s="343"/>
      <c r="D219" s="344"/>
      <c r="E219" s="344"/>
      <c r="F219" s="344"/>
      <c r="G219" s="344"/>
      <c r="H219" s="344"/>
      <c r="I219" s="344"/>
      <c r="J219" s="344"/>
      <c r="K219" s="344"/>
      <c r="L219" s="344"/>
      <c r="M219" s="344"/>
      <c r="N219" s="344"/>
      <c r="O219" s="344"/>
      <c r="P219" s="344"/>
      <c r="Q219" s="344"/>
      <c r="R219" s="344"/>
      <c r="S219" s="344"/>
      <c r="T219" s="344"/>
      <c r="U219" s="344"/>
      <c r="V219" s="344"/>
      <c r="W219" s="344"/>
      <c r="X219" s="344"/>
      <c r="Y219" s="344"/>
      <c r="Z219" s="344"/>
      <c r="AA219" s="344"/>
      <c r="AB219" s="344"/>
      <c r="AC219" s="344"/>
      <c r="AD219" s="344"/>
      <c r="AE219" s="344"/>
      <c r="AF219" s="344"/>
      <c r="AG219" s="344"/>
      <c r="AH219" s="344"/>
      <c r="AI219" s="344"/>
      <c r="AJ219" s="344"/>
      <c r="AK219" s="344"/>
      <c r="AL219" s="344"/>
      <c r="AM219" s="344"/>
      <c r="AN219" s="344"/>
      <c r="AO219" s="344"/>
      <c r="AP219" s="344"/>
      <c r="AQ219" s="344"/>
      <c r="AR219" s="344"/>
      <c r="AS219" s="344"/>
      <c r="AT219" s="344"/>
      <c r="AU219" s="344"/>
      <c r="AV219" s="344"/>
      <c r="AW219" s="344"/>
      <c r="AX219" s="344"/>
      <c r="AY219" s="345"/>
    </row>
    <row r="229" spans="1:53" ht="7.5" customHeight="1" x14ac:dyDescent="0.15">
      <c r="A229" s="163" t="s">
        <v>59</v>
      </c>
      <c r="B229" s="163"/>
      <c r="C229" s="163"/>
      <c r="D229" s="163"/>
      <c r="E229" s="163"/>
      <c r="F229" s="163"/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  <c r="R229" s="163"/>
      <c r="S229" s="163"/>
      <c r="T229" s="163"/>
      <c r="U229" s="163"/>
      <c r="V229" s="163"/>
      <c r="W229" s="163"/>
      <c r="X229" s="163"/>
      <c r="Y229" s="163"/>
      <c r="Z229" s="163"/>
      <c r="AA229" s="163"/>
      <c r="AB229" s="163"/>
      <c r="AC229" s="163"/>
      <c r="AD229" s="163"/>
      <c r="AE229" s="163"/>
      <c r="AF229" s="163"/>
      <c r="AG229" s="163"/>
      <c r="AH229" s="163"/>
      <c r="AI229" s="163"/>
      <c r="AJ229" s="163"/>
      <c r="AK229" s="163"/>
      <c r="AL229" s="163"/>
      <c r="AM229" s="163"/>
      <c r="AN229" s="163"/>
      <c r="AO229" s="163"/>
      <c r="AP229" s="163"/>
      <c r="AQ229" s="163"/>
      <c r="AR229" s="163"/>
      <c r="AS229" s="163"/>
      <c r="AT229" s="163"/>
      <c r="AU229" s="163"/>
      <c r="AV229" s="163"/>
      <c r="AW229" s="163"/>
      <c r="AX229" s="163"/>
      <c r="AY229" s="163"/>
      <c r="AZ229" s="163"/>
      <c r="BA229" s="163"/>
    </row>
    <row r="230" spans="1:53" ht="7.5" customHeight="1" x14ac:dyDescent="0.15">
      <c r="A230" s="163"/>
      <c r="B230" s="163"/>
      <c r="C230" s="163"/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  <c r="R230" s="163"/>
      <c r="S230" s="163"/>
      <c r="T230" s="163"/>
      <c r="U230" s="163"/>
      <c r="V230" s="163"/>
      <c r="W230" s="163"/>
      <c r="X230" s="163"/>
      <c r="Y230" s="163"/>
      <c r="Z230" s="163"/>
      <c r="AA230" s="163"/>
      <c r="AB230" s="163"/>
      <c r="AC230" s="163"/>
      <c r="AD230" s="163"/>
      <c r="AE230" s="163"/>
      <c r="AF230" s="163"/>
      <c r="AG230" s="163"/>
      <c r="AH230" s="163"/>
      <c r="AI230" s="163"/>
      <c r="AJ230" s="163"/>
      <c r="AK230" s="163"/>
      <c r="AL230" s="163"/>
      <c r="AM230" s="163"/>
      <c r="AN230" s="163"/>
      <c r="AO230" s="163"/>
      <c r="AP230" s="163"/>
      <c r="AQ230" s="163"/>
      <c r="AR230" s="163"/>
      <c r="AS230" s="163"/>
      <c r="AT230" s="163"/>
      <c r="AU230" s="163"/>
      <c r="AV230" s="163"/>
      <c r="AW230" s="163"/>
      <c r="AX230" s="163"/>
      <c r="AY230" s="163"/>
      <c r="AZ230" s="163"/>
      <c r="BA230" s="163"/>
    </row>
    <row r="231" spans="1:53" ht="7.5" customHeight="1" thickBot="1" x14ac:dyDescent="0.2"/>
    <row r="232" spans="1:53" ht="7.5" customHeight="1" x14ac:dyDescent="0.15">
      <c r="A232" s="249"/>
      <c r="B232" s="244"/>
      <c r="C232" s="244"/>
      <c r="D232" s="244"/>
      <c r="E232" s="244"/>
      <c r="F232" s="244"/>
      <c r="G232" s="244"/>
      <c r="H232" s="244" t="s">
        <v>9</v>
      </c>
      <c r="I232" s="244"/>
      <c r="J232" s="244"/>
      <c r="K232" s="244"/>
      <c r="L232" s="244"/>
      <c r="M232" s="244"/>
      <c r="N232" s="244"/>
      <c r="O232" s="244"/>
      <c r="P232" s="244"/>
      <c r="Q232" s="244"/>
      <c r="R232" s="244"/>
      <c r="S232" s="244"/>
      <c r="T232" s="244"/>
      <c r="U232" s="244"/>
      <c r="V232" s="246" t="s">
        <v>6</v>
      </c>
      <c r="W232" s="246"/>
      <c r="X232" s="246"/>
      <c r="Y232" s="246"/>
      <c r="Z232" s="246"/>
      <c r="AA232" s="246"/>
      <c r="AB232" s="24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</row>
    <row r="233" spans="1:53" ht="7.5" customHeight="1" x14ac:dyDescent="0.15">
      <c r="A233" s="250"/>
      <c r="B233" s="245"/>
      <c r="C233" s="245"/>
      <c r="D233" s="245"/>
      <c r="E233" s="245"/>
      <c r="F233" s="245"/>
      <c r="G233" s="245"/>
      <c r="H233" s="245"/>
      <c r="I233" s="245"/>
      <c r="J233" s="245"/>
      <c r="K233" s="245"/>
      <c r="L233" s="245"/>
      <c r="M233" s="245"/>
      <c r="N233" s="245"/>
      <c r="O233" s="245"/>
      <c r="P233" s="245"/>
      <c r="Q233" s="245"/>
      <c r="R233" s="245"/>
      <c r="S233" s="245"/>
      <c r="T233" s="245"/>
      <c r="U233" s="245"/>
      <c r="V233" s="179"/>
      <c r="W233" s="179"/>
      <c r="X233" s="179"/>
      <c r="Y233" s="179"/>
      <c r="Z233" s="179"/>
      <c r="AA233" s="179"/>
      <c r="AB233" s="248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</row>
    <row r="234" spans="1:53" ht="7.5" customHeight="1" x14ac:dyDescent="0.15">
      <c r="A234" s="250"/>
      <c r="B234" s="245"/>
      <c r="C234" s="245"/>
      <c r="D234" s="245"/>
      <c r="E234" s="245"/>
      <c r="F234" s="245"/>
      <c r="G234" s="245"/>
      <c r="H234" s="179" t="s">
        <v>10</v>
      </c>
      <c r="I234" s="179"/>
      <c r="J234" s="179"/>
      <c r="K234" s="179"/>
      <c r="L234" s="179"/>
      <c r="M234" s="179"/>
      <c r="N234" s="180"/>
      <c r="O234" s="187" t="s">
        <v>11</v>
      </c>
      <c r="P234" s="179"/>
      <c r="Q234" s="179"/>
      <c r="R234" s="179"/>
      <c r="S234" s="179"/>
      <c r="T234" s="179"/>
      <c r="U234" s="179"/>
      <c r="V234" s="179"/>
      <c r="W234" s="179"/>
      <c r="X234" s="179"/>
      <c r="Y234" s="179"/>
      <c r="Z234" s="179"/>
      <c r="AA234" s="179"/>
      <c r="AB234" s="248"/>
    </row>
    <row r="235" spans="1:53" ht="7.5" customHeight="1" x14ac:dyDescent="0.15">
      <c r="A235" s="250"/>
      <c r="B235" s="245"/>
      <c r="C235" s="245"/>
      <c r="D235" s="245"/>
      <c r="E235" s="245"/>
      <c r="F235" s="245"/>
      <c r="G235" s="245"/>
      <c r="H235" s="179"/>
      <c r="I235" s="179"/>
      <c r="J235" s="179"/>
      <c r="K235" s="179"/>
      <c r="L235" s="179"/>
      <c r="M235" s="179"/>
      <c r="N235" s="180"/>
      <c r="O235" s="187"/>
      <c r="P235" s="179"/>
      <c r="Q235" s="179"/>
      <c r="R235" s="179"/>
      <c r="S235" s="179"/>
      <c r="T235" s="179"/>
      <c r="U235" s="179"/>
      <c r="V235" s="179"/>
      <c r="W235" s="179"/>
      <c r="X235" s="179"/>
      <c r="Y235" s="179"/>
      <c r="Z235" s="179"/>
      <c r="AA235" s="179"/>
      <c r="AB235" s="248"/>
    </row>
    <row r="236" spans="1:53" ht="7.5" customHeight="1" x14ac:dyDescent="0.15">
      <c r="A236" s="250"/>
      <c r="B236" s="245"/>
      <c r="C236" s="245"/>
      <c r="D236" s="245"/>
      <c r="E236" s="245"/>
      <c r="F236" s="245"/>
      <c r="G236" s="245"/>
      <c r="H236" s="179"/>
      <c r="I236" s="179"/>
      <c r="J236" s="179"/>
      <c r="K236" s="179"/>
      <c r="L236" s="179"/>
      <c r="M236" s="179"/>
      <c r="N236" s="180"/>
      <c r="O236" s="187"/>
      <c r="P236" s="179"/>
      <c r="Q236" s="179"/>
      <c r="R236" s="179"/>
      <c r="S236" s="179"/>
      <c r="T236" s="179"/>
      <c r="U236" s="179"/>
      <c r="V236" s="179"/>
      <c r="W236" s="179"/>
      <c r="X236" s="179"/>
      <c r="Y236" s="179"/>
      <c r="Z236" s="179"/>
      <c r="AA236" s="179"/>
      <c r="AB236" s="248"/>
    </row>
    <row r="237" spans="1:53" ht="7.5" customHeight="1" x14ac:dyDescent="0.15">
      <c r="A237" s="217" t="s">
        <v>5</v>
      </c>
      <c r="B237" s="218"/>
      <c r="C237" s="218"/>
      <c r="D237" s="218"/>
      <c r="E237" s="218"/>
      <c r="F237" s="218"/>
      <c r="G237" s="218"/>
      <c r="H237" s="147">
        <v>2800</v>
      </c>
      <c r="I237" s="147"/>
      <c r="J237" s="147"/>
      <c r="K237" s="147"/>
      <c r="L237" s="147"/>
      <c r="M237" s="147"/>
      <c r="N237" s="148"/>
      <c r="O237" s="192">
        <v>2000</v>
      </c>
      <c r="P237" s="147"/>
      <c r="Q237" s="147"/>
      <c r="R237" s="147"/>
      <c r="S237" s="147"/>
      <c r="T237" s="147"/>
      <c r="U237" s="147"/>
      <c r="V237" s="147">
        <v>1000</v>
      </c>
      <c r="W237" s="147"/>
      <c r="X237" s="147"/>
      <c r="Y237" s="147"/>
      <c r="Z237" s="147"/>
      <c r="AA237" s="147"/>
      <c r="AB237" s="194"/>
    </row>
    <row r="238" spans="1:53" ht="7.5" customHeight="1" x14ac:dyDescent="0.15">
      <c r="A238" s="217"/>
      <c r="B238" s="218"/>
      <c r="C238" s="218"/>
      <c r="D238" s="218"/>
      <c r="E238" s="218"/>
      <c r="F238" s="218"/>
      <c r="G238" s="218"/>
      <c r="H238" s="147"/>
      <c r="I238" s="147"/>
      <c r="J238" s="147"/>
      <c r="K238" s="147"/>
      <c r="L238" s="147"/>
      <c r="M238" s="147"/>
      <c r="N238" s="148"/>
      <c r="O238" s="192"/>
      <c r="P238" s="147"/>
      <c r="Q238" s="147"/>
      <c r="R238" s="147"/>
      <c r="S238" s="147"/>
      <c r="T238" s="147"/>
      <c r="U238" s="147"/>
      <c r="V238" s="147"/>
      <c r="W238" s="147"/>
      <c r="X238" s="147"/>
      <c r="Y238" s="147"/>
      <c r="Z238" s="147"/>
      <c r="AA238" s="147"/>
      <c r="AB238" s="194"/>
    </row>
    <row r="239" spans="1:53" ht="7.5" customHeight="1" x14ac:dyDescent="0.15">
      <c r="A239" s="217"/>
      <c r="B239" s="218"/>
      <c r="C239" s="218"/>
      <c r="D239" s="218"/>
      <c r="E239" s="218"/>
      <c r="F239" s="218"/>
      <c r="G239" s="218"/>
      <c r="H239" s="147"/>
      <c r="I239" s="147"/>
      <c r="J239" s="147"/>
      <c r="K239" s="147"/>
      <c r="L239" s="147"/>
      <c r="M239" s="147"/>
      <c r="N239" s="148"/>
      <c r="O239" s="192"/>
      <c r="P239" s="147"/>
      <c r="Q239" s="147"/>
      <c r="R239" s="147"/>
      <c r="S239" s="147"/>
      <c r="T239" s="147"/>
      <c r="U239" s="147"/>
      <c r="V239" s="147"/>
      <c r="W239" s="147"/>
      <c r="X239" s="147"/>
      <c r="Y239" s="147"/>
      <c r="Z239" s="147"/>
      <c r="AA239" s="147"/>
      <c r="AB239" s="194"/>
    </row>
    <row r="240" spans="1:53" ht="7.5" customHeight="1" x14ac:dyDescent="0.15">
      <c r="A240" s="219"/>
      <c r="B240" s="220"/>
      <c r="C240" s="220"/>
      <c r="D240" s="220"/>
      <c r="E240" s="220"/>
      <c r="F240" s="220"/>
      <c r="G240" s="220"/>
      <c r="H240" s="190"/>
      <c r="I240" s="190"/>
      <c r="J240" s="190"/>
      <c r="K240" s="190"/>
      <c r="L240" s="190"/>
      <c r="M240" s="190"/>
      <c r="N240" s="191"/>
      <c r="O240" s="193"/>
      <c r="P240" s="190"/>
      <c r="Q240" s="190"/>
      <c r="R240" s="190"/>
      <c r="S240" s="190"/>
      <c r="T240" s="190"/>
      <c r="U240" s="190"/>
      <c r="V240" s="190"/>
      <c r="W240" s="190"/>
      <c r="X240" s="190"/>
      <c r="Y240" s="190"/>
      <c r="Z240" s="190"/>
      <c r="AA240" s="190"/>
      <c r="AB240" s="195"/>
    </row>
    <row r="241" spans="1:99" ht="7.5" customHeight="1" x14ac:dyDescent="0.15">
      <c r="A241" s="137" t="s">
        <v>50</v>
      </c>
      <c r="B241" s="138"/>
      <c r="C241" s="138"/>
      <c r="D241" s="138"/>
      <c r="E241" s="138"/>
      <c r="F241" s="138"/>
      <c r="G241" s="138"/>
      <c r="H241" s="232">
        <v>0.58299999999999996</v>
      </c>
      <c r="I241" s="232"/>
      <c r="J241" s="232"/>
      <c r="K241" s="232"/>
      <c r="L241" s="232"/>
      <c r="M241" s="232"/>
      <c r="N241" s="233"/>
      <c r="O241" s="236">
        <v>0.41699999999999998</v>
      </c>
      <c r="P241" s="232"/>
      <c r="Q241" s="232"/>
      <c r="R241" s="232"/>
      <c r="S241" s="232"/>
      <c r="T241" s="232"/>
      <c r="U241" s="232"/>
      <c r="V241" s="238"/>
      <c r="W241" s="239"/>
      <c r="X241" s="239"/>
      <c r="Y241" s="239"/>
      <c r="Z241" s="239"/>
      <c r="AA241" s="239"/>
      <c r="AB241" s="240"/>
    </row>
    <row r="242" spans="1:99" ht="7.5" customHeight="1" x14ac:dyDescent="0.15">
      <c r="A242" s="139"/>
      <c r="B242" s="140"/>
      <c r="C242" s="140"/>
      <c r="D242" s="140"/>
      <c r="E242" s="140"/>
      <c r="F242" s="140"/>
      <c r="G242" s="140"/>
      <c r="H242" s="234"/>
      <c r="I242" s="234"/>
      <c r="J242" s="234"/>
      <c r="K242" s="234"/>
      <c r="L242" s="234"/>
      <c r="M242" s="234"/>
      <c r="N242" s="235"/>
      <c r="O242" s="237"/>
      <c r="P242" s="234"/>
      <c r="Q242" s="234"/>
      <c r="R242" s="234"/>
      <c r="S242" s="234"/>
      <c r="T242" s="234"/>
      <c r="U242" s="234"/>
      <c r="V242" s="241"/>
      <c r="W242" s="242"/>
      <c r="X242" s="242"/>
      <c r="Y242" s="242"/>
      <c r="Z242" s="242"/>
      <c r="AA242" s="242"/>
      <c r="AB242" s="243"/>
    </row>
    <row r="243" spans="1:99" ht="7.5" customHeight="1" x14ac:dyDescent="0.15">
      <c r="A243" s="137" t="s">
        <v>7</v>
      </c>
      <c r="B243" s="138"/>
      <c r="C243" s="138"/>
      <c r="D243" s="138"/>
      <c r="E243" s="138"/>
      <c r="F243" s="138"/>
      <c r="G243" s="138"/>
      <c r="H243" s="145">
        <v>583</v>
      </c>
      <c r="I243" s="145"/>
      <c r="J243" s="145"/>
      <c r="K243" s="145"/>
      <c r="L243" s="145"/>
      <c r="M243" s="145"/>
      <c r="N243" s="146"/>
      <c r="O243" s="196">
        <v>417</v>
      </c>
      <c r="P243" s="145"/>
      <c r="Q243" s="145"/>
      <c r="R243" s="145"/>
      <c r="S243" s="145"/>
      <c r="T243" s="145"/>
      <c r="U243" s="145"/>
      <c r="V243" s="197"/>
      <c r="W243" s="198"/>
      <c r="X243" s="198"/>
      <c r="Y243" s="198"/>
      <c r="Z243" s="198"/>
      <c r="AA243" s="198"/>
      <c r="AB243" s="199"/>
    </row>
    <row r="244" spans="1:99" ht="7.5" customHeight="1" x14ac:dyDescent="0.15">
      <c r="A244" s="139"/>
      <c r="B244" s="140"/>
      <c r="C244" s="140"/>
      <c r="D244" s="140"/>
      <c r="E244" s="140"/>
      <c r="F244" s="140"/>
      <c r="G244" s="140"/>
      <c r="H244" s="147"/>
      <c r="I244" s="147"/>
      <c r="J244" s="147"/>
      <c r="K244" s="147"/>
      <c r="L244" s="147"/>
      <c r="M244" s="147"/>
      <c r="N244" s="148"/>
      <c r="O244" s="192"/>
      <c r="P244" s="147"/>
      <c r="Q244" s="147"/>
      <c r="R244" s="147"/>
      <c r="S244" s="147"/>
      <c r="T244" s="147"/>
      <c r="U244" s="147"/>
      <c r="V244" s="200"/>
      <c r="W244" s="201"/>
      <c r="X244" s="201"/>
      <c r="Y244" s="201"/>
      <c r="Z244" s="201"/>
      <c r="AA244" s="201"/>
      <c r="AB244" s="202"/>
    </row>
    <row r="245" spans="1:99" ht="7.5" customHeight="1" x14ac:dyDescent="0.15">
      <c r="A245" s="139"/>
      <c r="B245" s="140"/>
      <c r="C245" s="140"/>
      <c r="D245" s="140"/>
      <c r="E245" s="140"/>
      <c r="F245" s="140"/>
      <c r="G245" s="140"/>
      <c r="H245" s="147"/>
      <c r="I245" s="147"/>
      <c r="J245" s="147"/>
      <c r="K245" s="147"/>
      <c r="L245" s="147"/>
      <c r="M245" s="147"/>
      <c r="N245" s="148"/>
      <c r="O245" s="192"/>
      <c r="P245" s="147"/>
      <c r="Q245" s="147"/>
      <c r="R245" s="147"/>
      <c r="S245" s="147"/>
      <c r="T245" s="147"/>
      <c r="U245" s="147"/>
      <c r="V245" s="200"/>
      <c r="W245" s="201"/>
      <c r="X245" s="201"/>
      <c r="Y245" s="201"/>
      <c r="Z245" s="201"/>
      <c r="AA245" s="201"/>
      <c r="AB245" s="202"/>
    </row>
    <row r="246" spans="1:99" ht="7.5" customHeight="1" thickBot="1" x14ac:dyDescent="0.2">
      <c r="A246" s="188"/>
      <c r="B246" s="189"/>
      <c r="C246" s="189"/>
      <c r="D246" s="189"/>
      <c r="E246" s="189"/>
      <c r="F246" s="189"/>
      <c r="G246" s="189"/>
      <c r="H246" s="190"/>
      <c r="I246" s="190"/>
      <c r="J246" s="190"/>
      <c r="K246" s="190"/>
      <c r="L246" s="190"/>
      <c r="M246" s="190"/>
      <c r="N246" s="191"/>
      <c r="O246" s="193"/>
      <c r="P246" s="190"/>
      <c r="Q246" s="190"/>
      <c r="R246" s="190"/>
      <c r="S246" s="190"/>
      <c r="T246" s="190"/>
      <c r="U246" s="190"/>
      <c r="V246" s="203"/>
      <c r="W246" s="204"/>
      <c r="X246" s="204"/>
      <c r="Y246" s="204"/>
      <c r="Z246" s="204"/>
      <c r="AA246" s="204"/>
      <c r="AB246" s="205"/>
    </row>
    <row r="247" spans="1:99" ht="7.5" customHeight="1" thickTop="1" x14ac:dyDescent="0.15">
      <c r="A247" s="135" t="s">
        <v>8</v>
      </c>
      <c r="B247" s="136"/>
      <c r="C247" s="136"/>
      <c r="D247" s="136"/>
      <c r="E247" s="136"/>
      <c r="F247" s="136"/>
      <c r="G247" s="136"/>
      <c r="H247" s="143">
        <v>3383</v>
      </c>
      <c r="I247" s="143"/>
      <c r="J247" s="143"/>
      <c r="K247" s="143"/>
      <c r="L247" s="143"/>
      <c r="M247" s="143"/>
      <c r="N247" s="144"/>
      <c r="O247" s="222">
        <v>2417</v>
      </c>
      <c r="P247" s="143"/>
      <c r="Q247" s="143"/>
      <c r="R247" s="143"/>
      <c r="S247" s="143"/>
      <c r="T247" s="143"/>
      <c r="U247" s="143"/>
      <c r="V247" s="224"/>
      <c r="W247" s="224"/>
      <c r="X247" s="224"/>
      <c r="Y247" s="224"/>
      <c r="Z247" s="224"/>
      <c r="AA247" s="224"/>
      <c r="AB247" s="225"/>
    </row>
    <row r="248" spans="1:99" ht="7.5" customHeight="1" x14ac:dyDescent="0.15">
      <c r="A248" s="137"/>
      <c r="B248" s="138"/>
      <c r="C248" s="138"/>
      <c r="D248" s="138"/>
      <c r="E248" s="138"/>
      <c r="F248" s="138"/>
      <c r="G248" s="138"/>
      <c r="H248" s="145"/>
      <c r="I248" s="145"/>
      <c r="J248" s="145"/>
      <c r="K248" s="145"/>
      <c r="L248" s="145"/>
      <c r="M248" s="145"/>
      <c r="N248" s="146"/>
      <c r="O248" s="196"/>
      <c r="P248" s="145"/>
      <c r="Q248" s="145"/>
      <c r="R248" s="145"/>
      <c r="S248" s="145"/>
      <c r="T248" s="145"/>
      <c r="U248" s="145"/>
      <c r="V248" s="226"/>
      <c r="W248" s="226"/>
      <c r="X248" s="226"/>
      <c r="Y248" s="226"/>
      <c r="Z248" s="226"/>
      <c r="AA248" s="226"/>
      <c r="AB248" s="227"/>
    </row>
    <row r="249" spans="1:99" ht="7.5" customHeight="1" x14ac:dyDescent="0.15">
      <c r="A249" s="139"/>
      <c r="B249" s="140"/>
      <c r="C249" s="140"/>
      <c r="D249" s="140"/>
      <c r="E249" s="140"/>
      <c r="F249" s="140"/>
      <c r="G249" s="140"/>
      <c r="H249" s="147"/>
      <c r="I249" s="147"/>
      <c r="J249" s="147"/>
      <c r="K249" s="147"/>
      <c r="L249" s="147"/>
      <c r="M249" s="147"/>
      <c r="N249" s="148"/>
      <c r="O249" s="192"/>
      <c r="P249" s="147"/>
      <c r="Q249" s="147"/>
      <c r="R249" s="147"/>
      <c r="S249" s="147"/>
      <c r="T249" s="147"/>
      <c r="U249" s="147"/>
      <c r="V249" s="228"/>
      <c r="W249" s="228"/>
      <c r="X249" s="228"/>
      <c r="Y249" s="228"/>
      <c r="Z249" s="228"/>
      <c r="AA249" s="228"/>
      <c r="AB249" s="229"/>
    </row>
    <row r="250" spans="1:99" ht="7.5" customHeight="1" thickBot="1" x14ac:dyDescent="0.2">
      <c r="A250" s="141"/>
      <c r="B250" s="142"/>
      <c r="C250" s="142"/>
      <c r="D250" s="142"/>
      <c r="E250" s="142"/>
      <c r="F250" s="142"/>
      <c r="G250" s="142"/>
      <c r="H250" s="149"/>
      <c r="I250" s="149"/>
      <c r="J250" s="149"/>
      <c r="K250" s="149"/>
      <c r="L250" s="149"/>
      <c r="M250" s="149"/>
      <c r="N250" s="150"/>
      <c r="O250" s="223"/>
      <c r="P250" s="149"/>
      <c r="Q250" s="149"/>
      <c r="R250" s="149"/>
      <c r="S250" s="149"/>
      <c r="T250" s="149"/>
      <c r="U250" s="149"/>
      <c r="V250" s="230"/>
      <c r="W250" s="230"/>
      <c r="X250" s="230"/>
      <c r="Y250" s="230"/>
      <c r="Z250" s="230"/>
      <c r="AA250" s="230"/>
      <c r="AB250" s="231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</row>
    <row r="251" spans="1:99" ht="7.5" customHeight="1" x14ac:dyDescent="0.15"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</row>
    <row r="253" spans="1:99" ht="7.5" customHeight="1" x14ac:dyDescent="0.15">
      <c r="A253" s="27" t="s">
        <v>84</v>
      </c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390" t="s">
        <v>85</v>
      </c>
      <c r="O253" s="390"/>
      <c r="P253" s="390"/>
      <c r="Q253" s="390"/>
      <c r="R253" s="390"/>
      <c r="S253" s="390"/>
      <c r="T253" s="390"/>
      <c r="U253" s="390"/>
      <c r="V253" s="390"/>
      <c r="W253" s="390"/>
      <c r="X253" s="390"/>
      <c r="Y253" s="390"/>
      <c r="Z253" s="392" t="s">
        <v>86</v>
      </c>
      <c r="AA253" s="393"/>
      <c r="AB253" s="390" t="s">
        <v>87</v>
      </c>
      <c r="AC253" s="390"/>
      <c r="AD253" s="390"/>
      <c r="AE253" s="390"/>
      <c r="AF253" s="390"/>
      <c r="AG253" s="390"/>
      <c r="AH253" s="390"/>
      <c r="AI253" s="390"/>
      <c r="AJ253" s="390"/>
      <c r="AK253" s="390"/>
      <c r="AL253" s="390"/>
      <c r="AM253" s="390"/>
      <c r="AN253" s="27" t="s">
        <v>89</v>
      </c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</row>
    <row r="254" spans="1:99" ht="7.5" customHeight="1" x14ac:dyDescent="0.15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390"/>
      <c r="O254" s="390"/>
      <c r="P254" s="390"/>
      <c r="Q254" s="390"/>
      <c r="R254" s="390"/>
      <c r="S254" s="390"/>
      <c r="T254" s="390"/>
      <c r="U254" s="390"/>
      <c r="V254" s="390"/>
      <c r="W254" s="390"/>
      <c r="X254" s="390"/>
      <c r="Y254" s="390"/>
      <c r="Z254" s="393"/>
      <c r="AA254" s="393"/>
      <c r="AB254" s="390"/>
      <c r="AC254" s="390"/>
      <c r="AD254" s="390"/>
      <c r="AE254" s="390"/>
      <c r="AF254" s="390"/>
      <c r="AG254" s="390"/>
      <c r="AH254" s="390"/>
      <c r="AI254" s="390"/>
      <c r="AJ254" s="390"/>
      <c r="AK254" s="390"/>
      <c r="AL254" s="390"/>
      <c r="AM254" s="390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</row>
    <row r="255" spans="1:99" ht="7.5" customHeight="1" x14ac:dyDescent="0.1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391" t="s">
        <v>88</v>
      </c>
      <c r="O255" s="391"/>
      <c r="P255" s="391"/>
      <c r="Q255" s="391"/>
      <c r="R255" s="391"/>
      <c r="S255" s="391"/>
      <c r="T255" s="391"/>
      <c r="U255" s="391"/>
      <c r="V255" s="391"/>
      <c r="W255" s="391"/>
      <c r="X255" s="391"/>
      <c r="Y255" s="391"/>
      <c r="Z255" s="393"/>
      <c r="AA255" s="393"/>
      <c r="AB255" s="391" t="s">
        <v>81</v>
      </c>
      <c r="AC255" s="391"/>
      <c r="AD255" s="391"/>
      <c r="AE255" s="391"/>
      <c r="AF255" s="391"/>
      <c r="AG255" s="391"/>
      <c r="AH255" s="391"/>
      <c r="AI255" s="391"/>
      <c r="AJ255" s="391"/>
      <c r="AK255" s="391"/>
      <c r="AL255" s="391"/>
      <c r="AM255" s="391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</row>
    <row r="256" spans="1:99" ht="7.5" customHeight="1" x14ac:dyDescent="0.15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391"/>
      <c r="O256" s="391"/>
      <c r="P256" s="391"/>
      <c r="Q256" s="391"/>
      <c r="R256" s="391"/>
      <c r="S256" s="391"/>
      <c r="T256" s="391"/>
      <c r="U256" s="391"/>
      <c r="V256" s="391"/>
      <c r="W256" s="391"/>
      <c r="X256" s="391"/>
      <c r="Y256" s="391"/>
      <c r="Z256" s="393"/>
      <c r="AA256" s="393"/>
      <c r="AB256" s="391"/>
      <c r="AC256" s="391"/>
      <c r="AD256" s="391"/>
      <c r="AE256" s="391"/>
      <c r="AF256" s="391"/>
      <c r="AG256" s="391"/>
      <c r="AH256" s="391"/>
      <c r="AI256" s="391"/>
      <c r="AJ256" s="391"/>
      <c r="AK256" s="391"/>
      <c r="AL256" s="391"/>
      <c r="AM256" s="391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</row>
    <row r="257" spans="1:53" ht="7.5" customHeight="1" x14ac:dyDescent="0.1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</row>
    <row r="259" spans="1:53" ht="7.5" customHeight="1" x14ac:dyDescent="0.15">
      <c r="AB259" s="207" t="s">
        <v>12</v>
      </c>
      <c r="AC259" s="207"/>
      <c r="AD259" s="207"/>
      <c r="AE259" s="207"/>
      <c r="AF259" s="207"/>
      <c r="AG259" s="207"/>
    </row>
    <row r="260" spans="1:53" ht="7.5" customHeight="1" x14ac:dyDescent="0.15">
      <c r="AB260" s="208"/>
      <c r="AC260" s="208"/>
      <c r="AD260" s="208"/>
      <c r="AE260" s="208"/>
      <c r="AF260" s="208"/>
      <c r="AG260" s="208"/>
    </row>
    <row r="261" spans="1:53" ht="7.5" customHeight="1" x14ac:dyDescent="0.15">
      <c r="A261" s="399"/>
      <c r="B261" s="400"/>
      <c r="C261" s="400"/>
      <c r="D261" s="400"/>
      <c r="E261" s="400"/>
      <c r="F261" s="400"/>
      <c r="G261" s="400"/>
      <c r="H261" s="400"/>
      <c r="I261" s="401"/>
      <c r="J261" s="352" t="s">
        <v>83</v>
      </c>
      <c r="K261" s="353"/>
      <c r="L261" s="353"/>
      <c r="M261" s="353"/>
      <c r="N261" s="353"/>
      <c r="O261" s="354"/>
      <c r="P261" s="346" t="s">
        <v>77</v>
      </c>
      <c r="Q261" s="347"/>
      <c r="R261" s="347"/>
      <c r="S261" s="347"/>
      <c r="T261" s="347"/>
      <c r="U261" s="347"/>
      <c r="V261" s="347"/>
      <c r="W261" s="347"/>
      <c r="X261" s="347"/>
      <c r="Y261" s="347"/>
      <c r="Z261" s="347"/>
      <c r="AA261" s="347"/>
      <c r="AB261" s="347"/>
      <c r="AC261" s="347"/>
      <c r="AD261" s="347"/>
      <c r="AE261" s="347"/>
      <c r="AF261" s="347"/>
      <c r="AG261" s="348"/>
    </row>
    <row r="262" spans="1:53" ht="7.5" customHeight="1" x14ac:dyDescent="0.15">
      <c r="A262" s="402"/>
      <c r="B262" s="403"/>
      <c r="C262" s="403"/>
      <c r="D262" s="403"/>
      <c r="E262" s="403"/>
      <c r="F262" s="403"/>
      <c r="G262" s="403"/>
      <c r="H262" s="403"/>
      <c r="I262" s="404"/>
      <c r="J262" s="355"/>
      <c r="K262" s="356"/>
      <c r="L262" s="356"/>
      <c r="M262" s="356"/>
      <c r="N262" s="356"/>
      <c r="O262" s="357"/>
      <c r="P262" s="349"/>
      <c r="Q262" s="350"/>
      <c r="R262" s="350"/>
      <c r="S262" s="350"/>
      <c r="T262" s="350"/>
      <c r="U262" s="350"/>
      <c r="V262" s="350"/>
      <c r="W262" s="350"/>
      <c r="X262" s="350"/>
      <c r="Y262" s="350"/>
      <c r="Z262" s="350"/>
      <c r="AA262" s="350"/>
      <c r="AB262" s="350"/>
      <c r="AC262" s="350"/>
      <c r="AD262" s="350"/>
      <c r="AE262" s="350"/>
      <c r="AF262" s="350"/>
      <c r="AG262" s="351"/>
    </row>
    <row r="263" spans="1:53" ht="7.5" customHeight="1" thickBot="1" x14ac:dyDescent="0.2">
      <c r="A263" s="402"/>
      <c r="B263" s="403"/>
      <c r="C263" s="403"/>
      <c r="D263" s="403"/>
      <c r="E263" s="403"/>
      <c r="F263" s="403"/>
      <c r="G263" s="403"/>
      <c r="H263" s="403"/>
      <c r="I263" s="404"/>
      <c r="J263" s="358"/>
      <c r="K263" s="359"/>
      <c r="L263" s="359"/>
      <c r="M263" s="359"/>
      <c r="N263" s="359"/>
      <c r="O263" s="360"/>
      <c r="P263" s="349"/>
      <c r="Q263" s="350"/>
      <c r="R263" s="350"/>
      <c r="S263" s="350"/>
      <c r="T263" s="350"/>
      <c r="U263" s="350"/>
      <c r="V263" s="350"/>
      <c r="W263" s="350"/>
      <c r="X263" s="350"/>
      <c r="Y263" s="350"/>
      <c r="Z263" s="350"/>
      <c r="AA263" s="350"/>
      <c r="AB263" s="350"/>
      <c r="AC263" s="350"/>
      <c r="AD263" s="350"/>
      <c r="AE263" s="350"/>
      <c r="AF263" s="350"/>
      <c r="AG263" s="351"/>
    </row>
    <row r="264" spans="1:53" ht="7.5" customHeight="1" x14ac:dyDescent="0.15">
      <c r="A264" s="402"/>
      <c r="B264" s="403"/>
      <c r="C264" s="403"/>
      <c r="D264" s="403"/>
      <c r="E264" s="403"/>
      <c r="F264" s="403"/>
      <c r="G264" s="403"/>
      <c r="H264" s="403"/>
      <c r="I264" s="404"/>
      <c r="J264" s="361" t="s">
        <v>82</v>
      </c>
      <c r="K264" s="362"/>
      <c r="L264" s="362"/>
      <c r="M264" s="362"/>
      <c r="N264" s="362"/>
      <c r="O264" s="363"/>
      <c r="P264" s="346" t="s">
        <v>92</v>
      </c>
      <c r="Q264" s="347"/>
      <c r="R264" s="347"/>
      <c r="S264" s="347"/>
      <c r="T264" s="347"/>
      <c r="U264" s="347"/>
      <c r="V264" s="405" t="s">
        <v>93</v>
      </c>
      <c r="W264" s="405"/>
      <c r="X264" s="405"/>
      <c r="Y264" s="405"/>
      <c r="Z264" s="405"/>
      <c r="AA264" s="405"/>
      <c r="AB264" s="407" t="s">
        <v>75</v>
      </c>
      <c r="AC264" s="408"/>
      <c r="AD264" s="408"/>
      <c r="AE264" s="408"/>
      <c r="AF264" s="408"/>
      <c r="AG264" s="409"/>
    </row>
    <row r="265" spans="1:53" ht="7.5" customHeight="1" x14ac:dyDescent="0.15">
      <c r="A265" s="402"/>
      <c r="B265" s="403"/>
      <c r="C265" s="403"/>
      <c r="D265" s="403"/>
      <c r="E265" s="403"/>
      <c r="F265" s="403"/>
      <c r="G265" s="403"/>
      <c r="H265" s="403"/>
      <c r="I265" s="404"/>
      <c r="J265" s="361"/>
      <c r="K265" s="362"/>
      <c r="L265" s="362"/>
      <c r="M265" s="362"/>
      <c r="N265" s="362"/>
      <c r="O265" s="363"/>
      <c r="P265" s="349"/>
      <c r="Q265" s="350"/>
      <c r="R265" s="350"/>
      <c r="S265" s="350"/>
      <c r="T265" s="350"/>
      <c r="U265" s="350"/>
      <c r="V265" s="406"/>
      <c r="W265" s="406"/>
      <c r="X265" s="406"/>
      <c r="Y265" s="406"/>
      <c r="Z265" s="406"/>
      <c r="AA265" s="406"/>
      <c r="AB265" s="410"/>
      <c r="AC265" s="350"/>
      <c r="AD265" s="350"/>
      <c r="AE265" s="350"/>
      <c r="AF265" s="350"/>
      <c r="AG265" s="411"/>
    </row>
    <row r="266" spans="1:53" ht="7.5" customHeight="1" x14ac:dyDescent="0.15">
      <c r="A266" s="402"/>
      <c r="B266" s="403"/>
      <c r="C266" s="403"/>
      <c r="D266" s="403"/>
      <c r="E266" s="403"/>
      <c r="F266" s="403"/>
      <c r="G266" s="403"/>
      <c r="H266" s="403"/>
      <c r="I266" s="404"/>
      <c r="J266" s="361"/>
      <c r="K266" s="362"/>
      <c r="L266" s="362"/>
      <c r="M266" s="362"/>
      <c r="N266" s="362"/>
      <c r="O266" s="363"/>
      <c r="P266" s="349"/>
      <c r="Q266" s="350"/>
      <c r="R266" s="350"/>
      <c r="S266" s="350"/>
      <c r="T266" s="350"/>
      <c r="U266" s="350"/>
      <c r="V266" s="406"/>
      <c r="W266" s="406"/>
      <c r="X266" s="406"/>
      <c r="Y266" s="406"/>
      <c r="Z266" s="406"/>
      <c r="AA266" s="406"/>
      <c r="AB266" s="410"/>
      <c r="AC266" s="350"/>
      <c r="AD266" s="350"/>
      <c r="AE266" s="350"/>
      <c r="AF266" s="350"/>
      <c r="AG266" s="411"/>
    </row>
    <row r="267" spans="1:53" ht="7.5" customHeight="1" x14ac:dyDescent="0.15">
      <c r="A267" s="402"/>
      <c r="B267" s="403"/>
      <c r="C267" s="403"/>
      <c r="D267" s="403"/>
      <c r="E267" s="403"/>
      <c r="F267" s="403"/>
      <c r="G267" s="403"/>
      <c r="H267" s="403"/>
      <c r="I267" s="404"/>
      <c r="J267" s="361"/>
      <c r="K267" s="362"/>
      <c r="L267" s="362"/>
      <c r="M267" s="362"/>
      <c r="N267" s="362"/>
      <c r="O267" s="363"/>
      <c r="P267" s="412">
        <v>0.55600000000000005</v>
      </c>
      <c r="Q267" s="412"/>
      <c r="R267" s="412"/>
      <c r="S267" s="412"/>
      <c r="T267" s="412"/>
      <c r="U267" s="414"/>
      <c r="V267" s="412">
        <v>0.44400000000000001</v>
      </c>
      <c r="W267" s="412"/>
      <c r="X267" s="412"/>
      <c r="Y267" s="412"/>
      <c r="Z267" s="412"/>
      <c r="AA267" s="412"/>
      <c r="AB267" s="416" t="s">
        <v>94</v>
      </c>
      <c r="AC267" s="417"/>
      <c r="AD267" s="417"/>
      <c r="AE267" s="417"/>
      <c r="AF267" s="417"/>
      <c r="AG267" s="418"/>
    </row>
    <row r="268" spans="1:53" ht="7.5" customHeight="1" x14ac:dyDescent="0.15">
      <c r="A268" s="108"/>
      <c r="B268" s="109"/>
      <c r="C268" s="109"/>
      <c r="D268" s="109"/>
      <c r="E268" s="109"/>
      <c r="F268" s="109"/>
      <c r="G268" s="109"/>
      <c r="H268" s="109"/>
      <c r="I268" s="110"/>
      <c r="J268" s="364"/>
      <c r="K268" s="365"/>
      <c r="L268" s="365"/>
      <c r="M268" s="365"/>
      <c r="N268" s="365"/>
      <c r="O268" s="366"/>
      <c r="P268" s="413"/>
      <c r="Q268" s="413"/>
      <c r="R268" s="413"/>
      <c r="S268" s="413"/>
      <c r="T268" s="413"/>
      <c r="U268" s="415"/>
      <c r="V268" s="413"/>
      <c r="W268" s="413"/>
      <c r="X268" s="413"/>
      <c r="Y268" s="413"/>
      <c r="Z268" s="413"/>
      <c r="AA268" s="413"/>
      <c r="AB268" s="419"/>
      <c r="AC268" s="420"/>
      <c r="AD268" s="420"/>
      <c r="AE268" s="420"/>
      <c r="AF268" s="420"/>
      <c r="AG268" s="421"/>
    </row>
    <row r="269" spans="1:53" ht="7.5" customHeight="1" x14ac:dyDescent="0.15">
      <c r="A269" s="367" t="s">
        <v>61</v>
      </c>
      <c r="B269" s="367"/>
      <c r="C269" s="367"/>
      <c r="D269" s="367"/>
      <c r="E269" s="367"/>
      <c r="F269" s="367"/>
      <c r="G269" s="367"/>
      <c r="H269" s="367"/>
      <c r="I269" s="367"/>
      <c r="J269" s="368">
        <v>1281302</v>
      </c>
      <c r="K269" s="368"/>
      <c r="L269" s="368"/>
      <c r="M269" s="368"/>
      <c r="N269" s="368"/>
      <c r="O269" s="368"/>
      <c r="P269" s="368">
        <v>0</v>
      </c>
      <c r="Q269" s="368"/>
      <c r="R269" s="368"/>
      <c r="S269" s="368"/>
      <c r="T269" s="368"/>
      <c r="U269" s="369"/>
      <c r="V269" s="368">
        <v>1023198</v>
      </c>
      <c r="W269" s="368"/>
      <c r="X269" s="368"/>
      <c r="Y269" s="368"/>
      <c r="Z269" s="368"/>
      <c r="AA269" s="368"/>
      <c r="AB269" s="370">
        <f>SUM(P269:AA271)</f>
        <v>1023198</v>
      </c>
      <c r="AC269" s="368"/>
      <c r="AD269" s="368"/>
      <c r="AE269" s="368"/>
      <c r="AF269" s="368"/>
      <c r="AG269" s="371"/>
    </row>
    <row r="270" spans="1:53" ht="7.5" customHeight="1" x14ac:dyDescent="0.15">
      <c r="A270" s="367"/>
      <c r="B270" s="367"/>
      <c r="C270" s="367"/>
      <c r="D270" s="367"/>
      <c r="E270" s="367"/>
      <c r="F270" s="367"/>
      <c r="G270" s="367"/>
      <c r="H270" s="367"/>
      <c r="I270" s="367"/>
      <c r="J270" s="368"/>
      <c r="K270" s="368"/>
      <c r="L270" s="368"/>
      <c r="M270" s="368"/>
      <c r="N270" s="368"/>
      <c r="O270" s="368"/>
      <c r="P270" s="368"/>
      <c r="Q270" s="368"/>
      <c r="R270" s="368"/>
      <c r="S270" s="368"/>
      <c r="T270" s="368"/>
      <c r="U270" s="369"/>
      <c r="V270" s="368"/>
      <c r="W270" s="368"/>
      <c r="X270" s="368"/>
      <c r="Y270" s="368"/>
      <c r="Z270" s="368"/>
      <c r="AA270" s="368"/>
      <c r="AB270" s="370"/>
      <c r="AC270" s="368"/>
      <c r="AD270" s="368"/>
      <c r="AE270" s="368"/>
      <c r="AF270" s="368"/>
      <c r="AG270" s="371"/>
    </row>
    <row r="271" spans="1:53" ht="7.5" customHeight="1" x14ac:dyDescent="0.15">
      <c r="A271" s="367"/>
      <c r="B271" s="367"/>
      <c r="C271" s="367"/>
      <c r="D271" s="367"/>
      <c r="E271" s="367"/>
      <c r="F271" s="367"/>
      <c r="G271" s="367"/>
      <c r="H271" s="367"/>
      <c r="I271" s="367"/>
      <c r="J271" s="368"/>
      <c r="K271" s="368"/>
      <c r="L271" s="368"/>
      <c r="M271" s="368"/>
      <c r="N271" s="368"/>
      <c r="O271" s="368"/>
      <c r="P271" s="368"/>
      <c r="Q271" s="368"/>
      <c r="R271" s="368"/>
      <c r="S271" s="368"/>
      <c r="T271" s="368"/>
      <c r="U271" s="369"/>
      <c r="V271" s="368"/>
      <c r="W271" s="368"/>
      <c r="X271" s="368"/>
      <c r="Y271" s="368"/>
      <c r="Z271" s="368"/>
      <c r="AA271" s="368"/>
      <c r="AB271" s="370"/>
      <c r="AC271" s="368"/>
      <c r="AD271" s="368"/>
      <c r="AE271" s="368"/>
      <c r="AF271" s="368"/>
      <c r="AG271" s="371"/>
    </row>
    <row r="272" spans="1:53" ht="7.5" customHeight="1" x14ac:dyDescent="0.15">
      <c r="A272" s="387" t="s">
        <v>62</v>
      </c>
      <c r="B272" s="387"/>
      <c r="C272" s="265" t="s">
        <v>41</v>
      </c>
      <c r="D272" s="265"/>
      <c r="E272" s="265"/>
      <c r="F272" s="265"/>
      <c r="G272" s="265"/>
      <c r="H272" s="265"/>
      <c r="I272" s="265"/>
      <c r="J272" s="165">
        <v>1308591</v>
      </c>
      <c r="K272" s="165"/>
      <c r="L272" s="165"/>
      <c r="M272" s="165"/>
      <c r="N272" s="165"/>
      <c r="O272" s="165"/>
      <c r="P272" s="165">
        <v>0</v>
      </c>
      <c r="Q272" s="165"/>
      <c r="R272" s="165"/>
      <c r="S272" s="165"/>
      <c r="T272" s="165"/>
      <c r="U272" s="377"/>
      <c r="V272" s="165">
        <v>1044990</v>
      </c>
      <c r="W272" s="165"/>
      <c r="X272" s="165"/>
      <c r="Y272" s="165"/>
      <c r="Z272" s="165"/>
      <c r="AA272" s="165"/>
      <c r="AB272" s="380">
        <f t="shared" ref="AB272" si="8">SUM(P272:AA274)</f>
        <v>1044990</v>
      </c>
      <c r="AC272" s="165"/>
      <c r="AD272" s="165"/>
      <c r="AE272" s="165"/>
      <c r="AF272" s="165"/>
      <c r="AG272" s="381"/>
    </row>
    <row r="273" spans="1:33" ht="7.5" customHeight="1" x14ac:dyDescent="0.15">
      <c r="A273" s="387"/>
      <c r="B273" s="387"/>
      <c r="C273" s="265"/>
      <c r="D273" s="265"/>
      <c r="E273" s="265"/>
      <c r="F273" s="265"/>
      <c r="G273" s="265"/>
      <c r="H273" s="265"/>
      <c r="I273" s="265"/>
      <c r="J273" s="165"/>
      <c r="K273" s="165"/>
      <c r="L273" s="165"/>
      <c r="M273" s="165"/>
      <c r="N273" s="165"/>
      <c r="O273" s="165"/>
      <c r="P273" s="165"/>
      <c r="Q273" s="165"/>
      <c r="R273" s="165"/>
      <c r="S273" s="165"/>
      <c r="T273" s="165"/>
      <c r="U273" s="377"/>
      <c r="V273" s="165"/>
      <c r="W273" s="165"/>
      <c r="X273" s="165"/>
      <c r="Y273" s="165"/>
      <c r="Z273" s="165"/>
      <c r="AA273" s="165"/>
      <c r="AB273" s="380"/>
      <c r="AC273" s="165"/>
      <c r="AD273" s="165"/>
      <c r="AE273" s="165"/>
      <c r="AF273" s="165"/>
      <c r="AG273" s="381"/>
    </row>
    <row r="274" spans="1:33" ht="7.5" customHeight="1" x14ac:dyDescent="0.15">
      <c r="A274" s="387"/>
      <c r="B274" s="387"/>
      <c r="C274" s="286"/>
      <c r="D274" s="286"/>
      <c r="E274" s="286"/>
      <c r="F274" s="286"/>
      <c r="G274" s="286"/>
      <c r="H274" s="286"/>
      <c r="I274" s="286"/>
      <c r="J274" s="168"/>
      <c r="K274" s="168"/>
      <c r="L274" s="168"/>
      <c r="M274" s="168"/>
      <c r="N274" s="168"/>
      <c r="O274" s="168"/>
      <c r="P274" s="168"/>
      <c r="Q274" s="168"/>
      <c r="R274" s="168"/>
      <c r="S274" s="168"/>
      <c r="T274" s="168"/>
      <c r="U274" s="155"/>
      <c r="V274" s="168"/>
      <c r="W274" s="168"/>
      <c r="X274" s="168"/>
      <c r="Y274" s="168"/>
      <c r="Z274" s="168"/>
      <c r="AA274" s="168"/>
      <c r="AB274" s="388"/>
      <c r="AC274" s="168"/>
      <c r="AD274" s="168"/>
      <c r="AE274" s="168"/>
      <c r="AF274" s="168"/>
      <c r="AG274" s="389"/>
    </row>
    <row r="275" spans="1:33" ht="7.5" customHeight="1" x14ac:dyDescent="0.15">
      <c r="A275" s="387"/>
      <c r="B275" s="387"/>
      <c r="C275" s="394" t="s">
        <v>14</v>
      </c>
      <c r="D275" s="394"/>
      <c r="E275" s="394"/>
      <c r="F275" s="394"/>
      <c r="G275" s="394"/>
      <c r="H275" s="394"/>
      <c r="I275" s="394"/>
      <c r="J275" s="395">
        <v>405779</v>
      </c>
      <c r="K275" s="395"/>
      <c r="L275" s="395"/>
      <c r="M275" s="395"/>
      <c r="N275" s="395"/>
      <c r="O275" s="395"/>
      <c r="P275" s="395">
        <v>0</v>
      </c>
      <c r="Q275" s="395"/>
      <c r="R275" s="395"/>
      <c r="S275" s="395"/>
      <c r="T275" s="395"/>
      <c r="U275" s="396"/>
      <c r="V275" s="395">
        <v>324040</v>
      </c>
      <c r="W275" s="395"/>
      <c r="X275" s="395"/>
      <c r="Y275" s="395"/>
      <c r="Z275" s="395"/>
      <c r="AA275" s="395"/>
      <c r="AB275" s="397">
        <f t="shared" ref="AB275" si="9">SUM(P275:AA277)</f>
        <v>324040</v>
      </c>
      <c r="AC275" s="395"/>
      <c r="AD275" s="395"/>
      <c r="AE275" s="395"/>
      <c r="AF275" s="395"/>
      <c r="AG275" s="398"/>
    </row>
    <row r="276" spans="1:33" ht="7.5" customHeight="1" x14ac:dyDescent="0.15">
      <c r="A276" s="387"/>
      <c r="B276" s="387"/>
      <c r="C276" s="265"/>
      <c r="D276" s="265"/>
      <c r="E276" s="265"/>
      <c r="F276" s="265"/>
      <c r="G276" s="265"/>
      <c r="H276" s="265"/>
      <c r="I276" s="265"/>
      <c r="J276" s="165"/>
      <c r="K276" s="165"/>
      <c r="L276" s="165"/>
      <c r="M276" s="165"/>
      <c r="N276" s="165"/>
      <c r="O276" s="165"/>
      <c r="P276" s="165"/>
      <c r="Q276" s="165"/>
      <c r="R276" s="165"/>
      <c r="S276" s="165"/>
      <c r="T276" s="165"/>
      <c r="U276" s="377"/>
      <c r="V276" s="165"/>
      <c r="W276" s="165"/>
      <c r="X276" s="165"/>
      <c r="Y276" s="165"/>
      <c r="Z276" s="165"/>
      <c r="AA276" s="165"/>
      <c r="AB276" s="380"/>
      <c r="AC276" s="165"/>
      <c r="AD276" s="165"/>
      <c r="AE276" s="165"/>
      <c r="AF276" s="165"/>
      <c r="AG276" s="381"/>
    </row>
    <row r="277" spans="1:33" ht="7.5" customHeight="1" x14ac:dyDescent="0.15">
      <c r="A277" s="387"/>
      <c r="B277" s="387"/>
      <c r="C277" s="265"/>
      <c r="D277" s="265"/>
      <c r="E277" s="265"/>
      <c r="F277" s="265"/>
      <c r="G277" s="265"/>
      <c r="H277" s="265"/>
      <c r="I277" s="265"/>
      <c r="J277" s="165"/>
      <c r="K277" s="165"/>
      <c r="L277" s="165"/>
      <c r="M277" s="165"/>
      <c r="N277" s="165"/>
      <c r="O277" s="165"/>
      <c r="P277" s="165"/>
      <c r="Q277" s="165"/>
      <c r="R277" s="165"/>
      <c r="S277" s="165"/>
      <c r="T277" s="165"/>
      <c r="U277" s="377"/>
      <c r="V277" s="165"/>
      <c r="W277" s="165"/>
      <c r="X277" s="165"/>
      <c r="Y277" s="165"/>
      <c r="Z277" s="165"/>
      <c r="AA277" s="165"/>
      <c r="AB277" s="380"/>
      <c r="AC277" s="165"/>
      <c r="AD277" s="165"/>
      <c r="AE277" s="165"/>
      <c r="AF277" s="165"/>
      <c r="AG277" s="381"/>
    </row>
    <row r="278" spans="1:33" ht="7.5" customHeight="1" x14ac:dyDescent="0.15">
      <c r="A278" s="387"/>
      <c r="B278" s="387"/>
      <c r="C278" s="367" t="s">
        <v>60</v>
      </c>
      <c r="D278" s="367"/>
      <c r="E278" s="367"/>
      <c r="F278" s="367"/>
      <c r="G278" s="367"/>
      <c r="H278" s="367"/>
      <c r="I278" s="367"/>
      <c r="J278" s="368">
        <f>SUM(J272:O277)</f>
        <v>1714370</v>
      </c>
      <c r="K278" s="368"/>
      <c r="L278" s="368"/>
      <c r="M278" s="368"/>
      <c r="N278" s="368"/>
      <c r="O278" s="368"/>
      <c r="P278" s="368">
        <f>SUM(P272:U277)</f>
        <v>0</v>
      </c>
      <c r="Q278" s="368"/>
      <c r="R278" s="368"/>
      <c r="S278" s="368"/>
      <c r="T278" s="368"/>
      <c r="U278" s="369"/>
      <c r="V278" s="368">
        <f>SUM(V272:AA277)</f>
        <v>1369030</v>
      </c>
      <c r="W278" s="368"/>
      <c r="X278" s="368"/>
      <c r="Y278" s="368"/>
      <c r="Z278" s="368"/>
      <c r="AA278" s="368"/>
      <c r="AB278" s="370">
        <f t="shared" ref="AB278" si="10">SUM(P278:AA280)</f>
        <v>1369030</v>
      </c>
      <c r="AC278" s="368"/>
      <c r="AD278" s="368"/>
      <c r="AE278" s="368"/>
      <c r="AF278" s="368"/>
      <c r="AG278" s="371"/>
    </row>
    <row r="279" spans="1:33" ht="7.5" customHeight="1" x14ac:dyDescent="0.15">
      <c r="A279" s="387"/>
      <c r="B279" s="387"/>
      <c r="C279" s="367"/>
      <c r="D279" s="367"/>
      <c r="E279" s="367"/>
      <c r="F279" s="367"/>
      <c r="G279" s="367"/>
      <c r="H279" s="367"/>
      <c r="I279" s="367"/>
      <c r="J279" s="368"/>
      <c r="K279" s="368"/>
      <c r="L279" s="368"/>
      <c r="M279" s="368"/>
      <c r="N279" s="368"/>
      <c r="O279" s="368"/>
      <c r="P279" s="368"/>
      <c r="Q279" s="368"/>
      <c r="R279" s="368"/>
      <c r="S279" s="368"/>
      <c r="T279" s="368"/>
      <c r="U279" s="369"/>
      <c r="V279" s="368"/>
      <c r="W279" s="368"/>
      <c r="X279" s="368"/>
      <c r="Y279" s="368"/>
      <c r="Z279" s="368"/>
      <c r="AA279" s="368"/>
      <c r="AB279" s="370"/>
      <c r="AC279" s="368"/>
      <c r="AD279" s="368"/>
      <c r="AE279" s="368"/>
      <c r="AF279" s="368"/>
      <c r="AG279" s="371"/>
    </row>
    <row r="280" spans="1:33" ht="7.5" customHeight="1" x14ac:dyDescent="0.15">
      <c r="A280" s="387"/>
      <c r="B280" s="387"/>
      <c r="C280" s="367"/>
      <c r="D280" s="367"/>
      <c r="E280" s="367"/>
      <c r="F280" s="367"/>
      <c r="G280" s="367"/>
      <c r="H280" s="367"/>
      <c r="I280" s="367"/>
      <c r="J280" s="368"/>
      <c r="K280" s="368"/>
      <c r="L280" s="368"/>
      <c r="M280" s="368"/>
      <c r="N280" s="368"/>
      <c r="O280" s="368"/>
      <c r="P280" s="368"/>
      <c r="Q280" s="368"/>
      <c r="R280" s="368"/>
      <c r="S280" s="368"/>
      <c r="T280" s="368"/>
      <c r="U280" s="369"/>
      <c r="V280" s="368"/>
      <c r="W280" s="368"/>
      <c r="X280" s="368"/>
      <c r="Y280" s="368"/>
      <c r="Z280" s="368"/>
      <c r="AA280" s="368"/>
      <c r="AB280" s="370"/>
      <c r="AC280" s="368"/>
      <c r="AD280" s="368"/>
      <c r="AE280" s="368"/>
      <c r="AF280" s="368"/>
      <c r="AG280" s="371"/>
    </row>
    <row r="281" spans="1:33" ht="7.5" customHeight="1" x14ac:dyDescent="0.15">
      <c r="A281" s="387" t="s">
        <v>64</v>
      </c>
      <c r="B281" s="387"/>
      <c r="C281" s="265" t="s">
        <v>32</v>
      </c>
      <c r="D281" s="265"/>
      <c r="E281" s="265"/>
      <c r="F281" s="265"/>
      <c r="G281" s="265"/>
      <c r="H281" s="265"/>
      <c r="I281" s="265"/>
      <c r="J281" s="165">
        <v>352787044</v>
      </c>
      <c r="K281" s="165"/>
      <c r="L281" s="165"/>
      <c r="M281" s="165"/>
      <c r="N281" s="165"/>
      <c r="O281" s="165"/>
      <c r="P281" s="165">
        <v>0</v>
      </c>
      <c r="Q281" s="165"/>
      <c r="R281" s="165"/>
      <c r="S281" s="165"/>
      <c r="T281" s="165"/>
      <c r="U281" s="377"/>
      <c r="V281" s="165">
        <v>281722028</v>
      </c>
      <c r="W281" s="165"/>
      <c r="X281" s="165"/>
      <c r="Y281" s="165"/>
      <c r="Z281" s="165"/>
      <c r="AA281" s="165"/>
      <c r="AB281" s="380">
        <f t="shared" ref="AB281" si="11">SUM(P281:AA283)</f>
        <v>281722028</v>
      </c>
      <c r="AC281" s="165"/>
      <c r="AD281" s="165"/>
      <c r="AE281" s="165"/>
      <c r="AF281" s="165"/>
      <c r="AG281" s="381"/>
    </row>
    <row r="282" spans="1:33" ht="7.5" customHeight="1" x14ac:dyDescent="0.15">
      <c r="A282" s="387"/>
      <c r="B282" s="387"/>
      <c r="C282" s="265"/>
      <c r="D282" s="265"/>
      <c r="E282" s="265"/>
      <c r="F282" s="265"/>
      <c r="G282" s="265"/>
      <c r="H282" s="265"/>
      <c r="I282" s="265"/>
      <c r="J282" s="165"/>
      <c r="K282" s="165"/>
      <c r="L282" s="165"/>
      <c r="M282" s="165"/>
      <c r="N282" s="165"/>
      <c r="O282" s="165"/>
      <c r="P282" s="165"/>
      <c r="Q282" s="165"/>
      <c r="R282" s="165"/>
      <c r="S282" s="165"/>
      <c r="T282" s="165"/>
      <c r="U282" s="377"/>
      <c r="V282" s="165"/>
      <c r="W282" s="165"/>
      <c r="X282" s="165"/>
      <c r="Y282" s="165"/>
      <c r="Z282" s="165"/>
      <c r="AA282" s="165"/>
      <c r="AB282" s="380"/>
      <c r="AC282" s="165"/>
      <c r="AD282" s="165"/>
      <c r="AE282" s="165"/>
      <c r="AF282" s="165"/>
      <c r="AG282" s="381"/>
    </row>
    <row r="283" spans="1:33" ht="7.5" customHeight="1" x14ac:dyDescent="0.15">
      <c r="A283" s="387"/>
      <c r="B283" s="387"/>
      <c r="C283" s="286"/>
      <c r="D283" s="286"/>
      <c r="E283" s="286"/>
      <c r="F283" s="286"/>
      <c r="G283" s="286"/>
      <c r="H283" s="286"/>
      <c r="I283" s="286"/>
      <c r="J283" s="168"/>
      <c r="K283" s="168"/>
      <c r="L283" s="168"/>
      <c r="M283" s="168"/>
      <c r="N283" s="168"/>
      <c r="O283" s="168"/>
      <c r="P283" s="168"/>
      <c r="Q283" s="168"/>
      <c r="R283" s="168"/>
      <c r="S283" s="168"/>
      <c r="T283" s="168"/>
      <c r="U283" s="155"/>
      <c r="V283" s="168"/>
      <c r="W283" s="168"/>
      <c r="X283" s="168"/>
      <c r="Y283" s="168"/>
      <c r="Z283" s="168"/>
      <c r="AA283" s="168"/>
      <c r="AB283" s="388"/>
      <c r="AC283" s="168"/>
      <c r="AD283" s="168"/>
      <c r="AE283" s="168"/>
      <c r="AF283" s="168"/>
      <c r="AG283" s="389"/>
    </row>
    <row r="284" spans="1:33" ht="7.5" customHeight="1" x14ac:dyDescent="0.15">
      <c r="A284" s="387"/>
      <c r="B284" s="387"/>
      <c r="C284" s="382" t="s">
        <v>33</v>
      </c>
      <c r="D284" s="382"/>
      <c r="E284" s="382"/>
      <c r="F284" s="382"/>
      <c r="G284" s="382"/>
      <c r="H284" s="382"/>
      <c r="I284" s="382"/>
      <c r="J284" s="383">
        <v>57363374</v>
      </c>
      <c r="K284" s="383"/>
      <c r="L284" s="383"/>
      <c r="M284" s="383"/>
      <c r="N284" s="383"/>
      <c r="O284" s="383"/>
      <c r="P284" s="383">
        <v>0</v>
      </c>
      <c r="Q284" s="383"/>
      <c r="R284" s="383"/>
      <c r="S284" s="383"/>
      <c r="T284" s="383"/>
      <c r="U284" s="384"/>
      <c r="V284" s="383">
        <v>45808162</v>
      </c>
      <c r="W284" s="383"/>
      <c r="X284" s="383"/>
      <c r="Y284" s="383"/>
      <c r="Z284" s="383"/>
      <c r="AA284" s="383"/>
      <c r="AB284" s="385">
        <f t="shared" ref="AB284" si="12">SUM(P284:AA286)</f>
        <v>45808162</v>
      </c>
      <c r="AC284" s="383"/>
      <c r="AD284" s="383"/>
      <c r="AE284" s="383"/>
      <c r="AF284" s="383"/>
      <c r="AG284" s="386"/>
    </row>
    <row r="285" spans="1:33" ht="7.5" customHeight="1" x14ac:dyDescent="0.15">
      <c r="A285" s="387"/>
      <c r="B285" s="387"/>
      <c r="C285" s="382"/>
      <c r="D285" s="382"/>
      <c r="E285" s="382"/>
      <c r="F285" s="382"/>
      <c r="G285" s="382"/>
      <c r="H285" s="382"/>
      <c r="I285" s="382"/>
      <c r="J285" s="383"/>
      <c r="K285" s="383"/>
      <c r="L285" s="383"/>
      <c r="M285" s="383"/>
      <c r="N285" s="383"/>
      <c r="O285" s="383"/>
      <c r="P285" s="383"/>
      <c r="Q285" s="383"/>
      <c r="R285" s="383"/>
      <c r="S285" s="383"/>
      <c r="T285" s="383"/>
      <c r="U285" s="384"/>
      <c r="V285" s="383"/>
      <c r="W285" s="383"/>
      <c r="X285" s="383"/>
      <c r="Y285" s="383"/>
      <c r="Z285" s="383"/>
      <c r="AA285" s="383"/>
      <c r="AB285" s="385"/>
      <c r="AC285" s="383"/>
      <c r="AD285" s="383"/>
      <c r="AE285" s="383"/>
      <c r="AF285" s="383"/>
      <c r="AG285" s="386"/>
    </row>
    <row r="286" spans="1:33" ht="7.5" customHeight="1" x14ac:dyDescent="0.15">
      <c r="A286" s="387"/>
      <c r="B286" s="387"/>
      <c r="C286" s="382"/>
      <c r="D286" s="382"/>
      <c r="E286" s="382"/>
      <c r="F286" s="382"/>
      <c r="G286" s="382"/>
      <c r="H286" s="382"/>
      <c r="I286" s="382"/>
      <c r="J286" s="383"/>
      <c r="K286" s="383"/>
      <c r="L286" s="383"/>
      <c r="M286" s="383"/>
      <c r="N286" s="383"/>
      <c r="O286" s="383"/>
      <c r="P286" s="383"/>
      <c r="Q286" s="383"/>
      <c r="R286" s="383"/>
      <c r="S286" s="383"/>
      <c r="T286" s="383"/>
      <c r="U286" s="384"/>
      <c r="V286" s="383"/>
      <c r="W286" s="383"/>
      <c r="X286" s="383"/>
      <c r="Y286" s="383"/>
      <c r="Z286" s="383"/>
      <c r="AA286" s="383"/>
      <c r="AB286" s="385"/>
      <c r="AC286" s="383"/>
      <c r="AD286" s="383"/>
      <c r="AE286" s="383"/>
      <c r="AF286" s="383"/>
      <c r="AG286" s="386"/>
    </row>
    <row r="287" spans="1:33" ht="7.5" customHeight="1" x14ac:dyDescent="0.15">
      <c r="A287" s="387"/>
      <c r="B287" s="387"/>
      <c r="C287" s="382" t="s">
        <v>34</v>
      </c>
      <c r="D287" s="382"/>
      <c r="E287" s="382"/>
      <c r="F287" s="382"/>
      <c r="G287" s="382"/>
      <c r="H287" s="382"/>
      <c r="I287" s="382"/>
      <c r="J287" s="383">
        <v>68568571</v>
      </c>
      <c r="K287" s="383"/>
      <c r="L287" s="383"/>
      <c r="M287" s="383"/>
      <c r="N287" s="383"/>
      <c r="O287" s="383"/>
      <c r="P287" s="383">
        <v>0</v>
      </c>
      <c r="Q287" s="383"/>
      <c r="R287" s="383"/>
      <c r="S287" s="383"/>
      <c r="T287" s="383"/>
      <c r="U287" s="384"/>
      <c r="V287" s="383">
        <v>54756197</v>
      </c>
      <c r="W287" s="383"/>
      <c r="X287" s="383"/>
      <c r="Y287" s="383"/>
      <c r="Z287" s="383"/>
      <c r="AA287" s="383"/>
      <c r="AB287" s="385">
        <f t="shared" ref="AB287" si="13">SUM(P287:AA289)</f>
        <v>54756197</v>
      </c>
      <c r="AC287" s="383"/>
      <c r="AD287" s="383"/>
      <c r="AE287" s="383"/>
      <c r="AF287" s="383"/>
      <c r="AG287" s="386"/>
    </row>
    <row r="288" spans="1:33" ht="7.5" customHeight="1" x14ac:dyDescent="0.15">
      <c r="A288" s="387"/>
      <c r="B288" s="387"/>
      <c r="C288" s="382"/>
      <c r="D288" s="382"/>
      <c r="E288" s="382"/>
      <c r="F288" s="382"/>
      <c r="G288" s="382"/>
      <c r="H288" s="382"/>
      <c r="I288" s="382"/>
      <c r="J288" s="383"/>
      <c r="K288" s="383"/>
      <c r="L288" s="383"/>
      <c r="M288" s="383"/>
      <c r="N288" s="383"/>
      <c r="O288" s="383"/>
      <c r="P288" s="383"/>
      <c r="Q288" s="383"/>
      <c r="R288" s="383"/>
      <c r="S288" s="383"/>
      <c r="T288" s="383"/>
      <c r="U288" s="384"/>
      <c r="V288" s="383"/>
      <c r="W288" s="383"/>
      <c r="X288" s="383"/>
      <c r="Y288" s="383"/>
      <c r="Z288" s="383"/>
      <c r="AA288" s="383"/>
      <c r="AB288" s="385"/>
      <c r="AC288" s="383"/>
      <c r="AD288" s="383"/>
      <c r="AE288" s="383"/>
      <c r="AF288" s="383"/>
      <c r="AG288" s="386"/>
    </row>
    <row r="289" spans="1:33" ht="7.5" customHeight="1" x14ac:dyDescent="0.15">
      <c r="A289" s="387"/>
      <c r="B289" s="387"/>
      <c r="C289" s="382"/>
      <c r="D289" s="382"/>
      <c r="E289" s="382"/>
      <c r="F289" s="382"/>
      <c r="G289" s="382"/>
      <c r="H289" s="382"/>
      <c r="I289" s="382"/>
      <c r="J289" s="383"/>
      <c r="K289" s="383"/>
      <c r="L289" s="383"/>
      <c r="M289" s="383"/>
      <c r="N289" s="383"/>
      <c r="O289" s="383"/>
      <c r="P289" s="383"/>
      <c r="Q289" s="383"/>
      <c r="R289" s="383"/>
      <c r="S289" s="383"/>
      <c r="T289" s="383"/>
      <c r="U289" s="384"/>
      <c r="V289" s="383"/>
      <c r="W289" s="383"/>
      <c r="X289" s="383"/>
      <c r="Y289" s="383"/>
      <c r="Z289" s="383"/>
      <c r="AA289" s="383"/>
      <c r="AB289" s="385"/>
      <c r="AC289" s="383"/>
      <c r="AD289" s="383"/>
      <c r="AE289" s="383"/>
      <c r="AF289" s="383"/>
      <c r="AG289" s="386"/>
    </row>
    <row r="290" spans="1:33" ht="7.5" customHeight="1" x14ac:dyDescent="0.15">
      <c r="A290" s="387"/>
      <c r="B290" s="387"/>
      <c r="C290" s="382" t="s">
        <v>35</v>
      </c>
      <c r="D290" s="382"/>
      <c r="E290" s="382"/>
      <c r="F290" s="382"/>
      <c r="G290" s="382"/>
      <c r="H290" s="382"/>
      <c r="I290" s="382"/>
      <c r="J290" s="383">
        <v>30635048</v>
      </c>
      <c r="K290" s="383"/>
      <c r="L290" s="383"/>
      <c r="M290" s="383"/>
      <c r="N290" s="383"/>
      <c r="O290" s="383"/>
      <c r="P290" s="383">
        <v>0</v>
      </c>
      <c r="Q290" s="383"/>
      <c r="R290" s="383"/>
      <c r="S290" s="383"/>
      <c r="T290" s="383"/>
      <c r="U290" s="384"/>
      <c r="V290" s="383">
        <v>24463960</v>
      </c>
      <c r="W290" s="383"/>
      <c r="X290" s="383"/>
      <c r="Y290" s="383"/>
      <c r="Z290" s="383"/>
      <c r="AA290" s="383"/>
      <c r="AB290" s="385">
        <f t="shared" ref="AB290" si="14">SUM(P290:AA292)</f>
        <v>24463960</v>
      </c>
      <c r="AC290" s="383"/>
      <c r="AD290" s="383"/>
      <c r="AE290" s="383"/>
      <c r="AF290" s="383"/>
      <c r="AG290" s="386"/>
    </row>
    <row r="291" spans="1:33" ht="7.5" customHeight="1" x14ac:dyDescent="0.15">
      <c r="A291" s="387"/>
      <c r="B291" s="387"/>
      <c r="C291" s="382"/>
      <c r="D291" s="382"/>
      <c r="E291" s="382"/>
      <c r="F291" s="382"/>
      <c r="G291" s="382"/>
      <c r="H291" s="382"/>
      <c r="I291" s="382"/>
      <c r="J291" s="383"/>
      <c r="K291" s="383"/>
      <c r="L291" s="383"/>
      <c r="M291" s="383"/>
      <c r="N291" s="383"/>
      <c r="O291" s="383"/>
      <c r="P291" s="383"/>
      <c r="Q291" s="383"/>
      <c r="R291" s="383"/>
      <c r="S291" s="383"/>
      <c r="T291" s="383"/>
      <c r="U291" s="384"/>
      <c r="V291" s="383"/>
      <c r="W291" s="383"/>
      <c r="X291" s="383"/>
      <c r="Y291" s="383"/>
      <c r="Z291" s="383"/>
      <c r="AA291" s="383"/>
      <c r="AB291" s="385"/>
      <c r="AC291" s="383"/>
      <c r="AD291" s="383"/>
      <c r="AE291" s="383"/>
      <c r="AF291" s="383"/>
      <c r="AG291" s="386"/>
    </row>
    <row r="292" spans="1:33" ht="7.5" customHeight="1" x14ac:dyDescent="0.15">
      <c r="A292" s="387"/>
      <c r="B292" s="387"/>
      <c r="C292" s="382"/>
      <c r="D292" s="382"/>
      <c r="E292" s="382"/>
      <c r="F292" s="382"/>
      <c r="G292" s="382"/>
      <c r="H292" s="382"/>
      <c r="I292" s="382"/>
      <c r="J292" s="383"/>
      <c r="K292" s="383"/>
      <c r="L292" s="383"/>
      <c r="M292" s="383"/>
      <c r="N292" s="383"/>
      <c r="O292" s="383"/>
      <c r="P292" s="383"/>
      <c r="Q292" s="383"/>
      <c r="R292" s="383"/>
      <c r="S292" s="383"/>
      <c r="T292" s="383"/>
      <c r="U292" s="384"/>
      <c r="V292" s="383"/>
      <c r="W292" s="383"/>
      <c r="X292" s="383"/>
      <c r="Y292" s="383"/>
      <c r="Z292" s="383"/>
      <c r="AA292" s="383"/>
      <c r="AB292" s="385"/>
      <c r="AC292" s="383"/>
      <c r="AD292" s="383"/>
      <c r="AE292" s="383"/>
      <c r="AF292" s="383"/>
      <c r="AG292" s="386"/>
    </row>
    <row r="293" spans="1:33" ht="7.5" customHeight="1" x14ac:dyDescent="0.15">
      <c r="A293" s="387"/>
      <c r="B293" s="387"/>
      <c r="C293" s="382" t="s">
        <v>36</v>
      </c>
      <c r="D293" s="382"/>
      <c r="E293" s="382"/>
      <c r="F293" s="382"/>
      <c r="G293" s="382"/>
      <c r="H293" s="382"/>
      <c r="I293" s="382"/>
      <c r="J293" s="383">
        <v>4965729</v>
      </c>
      <c r="K293" s="383"/>
      <c r="L293" s="383"/>
      <c r="M293" s="383"/>
      <c r="N293" s="383"/>
      <c r="O293" s="383"/>
      <c r="P293" s="383">
        <v>0</v>
      </c>
      <c r="Q293" s="383"/>
      <c r="R293" s="383"/>
      <c r="S293" s="383"/>
      <c r="T293" s="383"/>
      <c r="U293" s="384"/>
      <c r="V293" s="383">
        <v>3965439</v>
      </c>
      <c r="W293" s="383"/>
      <c r="X293" s="383"/>
      <c r="Y293" s="383"/>
      <c r="Z293" s="383"/>
      <c r="AA293" s="383"/>
      <c r="AB293" s="385">
        <f t="shared" ref="AB293" si="15">SUM(P293:AA295)</f>
        <v>3965439</v>
      </c>
      <c r="AC293" s="383"/>
      <c r="AD293" s="383"/>
      <c r="AE293" s="383"/>
      <c r="AF293" s="383"/>
      <c r="AG293" s="386"/>
    </row>
    <row r="294" spans="1:33" ht="7.5" customHeight="1" x14ac:dyDescent="0.15">
      <c r="A294" s="387"/>
      <c r="B294" s="387"/>
      <c r="C294" s="382"/>
      <c r="D294" s="382"/>
      <c r="E294" s="382"/>
      <c r="F294" s="382"/>
      <c r="G294" s="382"/>
      <c r="H294" s="382"/>
      <c r="I294" s="382"/>
      <c r="J294" s="383"/>
      <c r="K294" s="383"/>
      <c r="L294" s="383"/>
      <c r="M294" s="383"/>
      <c r="N294" s="383"/>
      <c r="O294" s="383"/>
      <c r="P294" s="383"/>
      <c r="Q294" s="383"/>
      <c r="R294" s="383"/>
      <c r="S294" s="383"/>
      <c r="T294" s="383"/>
      <c r="U294" s="384"/>
      <c r="V294" s="383"/>
      <c r="W294" s="383"/>
      <c r="X294" s="383"/>
      <c r="Y294" s="383"/>
      <c r="Z294" s="383"/>
      <c r="AA294" s="383"/>
      <c r="AB294" s="385"/>
      <c r="AC294" s="383"/>
      <c r="AD294" s="383"/>
      <c r="AE294" s="383"/>
      <c r="AF294" s="383"/>
      <c r="AG294" s="386"/>
    </row>
    <row r="295" spans="1:33" ht="7.5" customHeight="1" x14ac:dyDescent="0.15">
      <c r="A295" s="387"/>
      <c r="B295" s="387"/>
      <c r="C295" s="382"/>
      <c r="D295" s="382"/>
      <c r="E295" s="382"/>
      <c r="F295" s="382"/>
      <c r="G295" s="382"/>
      <c r="H295" s="382"/>
      <c r="I295" s="382"/>
      <c r="J295" s="383"/>
      <c r="K295" s="383"/>
      <c r="L295" s="383"/>
      <c r="M295" s="383"/>
      <c r="N295" s="383"/>
      <c r="O295" s="383"/>
      <c r="P295" s="383"/>
      <c r="Q295" s="383"/>
      <c r="R295" s="383"/>
      <c r="S295" s="383"/>
      <c r="T295" s="383"/>
      <c r="U295" s="384"/>
      <c r="V295" s="383"/>
      <c r="W295" s="383"/>
      <c r="X295" s="383"/>
      <c r="Y295" s="383"/>
      <c r="Z295" s="383"/>
      <c r="AA295" s="383"/>
      <c r="AB295" s="385"/>
      <c r="AC295" s="383"/>
      <c r="AD295" s="383"/>
      <c r="AE295" s="383"/>
      <c r="AF295" s="383"/>
      <c r="AG295" s="386"/>
    </row>
    <row r="296" spans="1:33" ht="7.5" customHeight="1" x14ac:dyDescent="0.15">
      <c r="A296" s="387"/>
      <c r="B296" s="387"/>
      <c r="C296" s="375" t="s">
        <v>80</v>
      </c>
      <c r="D296" s="375"/>
      <c r="E296" s="375"/>
      <c r="F296" s="375"/>
      <c r="G296" s="375"/>
      <c r="H296" s="375"/>
      <c r="I296" s="375"/>
      <c r="J296" s="376">
        <v>0</v>
      </c>
      <c r="K296" s="376"/>
      <c r="L296" s="376"/>
      <c r="M296" s="376"/>
      <c r="N296" s="376"/>
      <c r="O296" s="376"/>
      <c r="P296" s="376">
        <v>118766297</v>
      </c>
      <c r="Q296" s="376"/>
      <c r="R296" s="376"/>
      <c r="S296" s="376"/>
      <c r="T296" s="376"/>
      <c r="U296" s="161"/>
      <c r="V296" s="376">
        <v>94842151</v>
      </c>
      <c r="W296" s="376"/>
      <c r="X296" s="376"/>
      <c r="Y296" s="376"/>
      <c r="Z296" s="376"/>
      <c r="AA296" s="376"/>
      <c r="AB296" s="378">
        <f t="shared" ref="AB296" si="16">SUM(P296:AA298)</f>
        <v>213608448</v>
      </c>
      <c r="AC296" s="376"/>
      <c r="AD296" s="376"/>
      <c r="AE296" s="376"/>
      <c r="AF296" s="376"/>
      <c r="AG296" s="379"/>
    </row>
    <row r="297" spans="1:33" ht="7.5" customHeight="1" x14ac:dyDescent="0.15">
      <c r="A297" s="387"/>
      <c r="B297" s="387"/>
      <c r="C297" s="265"/>
      <c r="D297" s="265"/>
      <c r="E297" s="265"/>
      <c r="F297" s="265"/>
      <c r="G297" s="265"/>
      <c r="H297" s="265"/>
      <c r="I297" s="265"/>
      <c r="J297" s="165"/>
      <c r="K297" s="165"/>
      <c r="L297" s="165"/>
      <c r="M297" s="165"/>
      <c r="N297" s="165"/>
      <c r="O297" s="165"/>
      <c r="P297" s="165"/>
      <c r="Q297" s="165"/>
      <c r="R297" s="165"/>
      <c r="S297" s="165"/>
      <c r="T297" s="165"/>
      <c r="U297" s="377"/>
      <c r="V297" s="165"/>
      <c r="W297" s="165"/>
      <c r="X297" s="165"/>
      <c r="Y297" s="165"/>
      <c r="Z297" s="165"/>
      <c r="AA297" s="165"/>
      <c r="AB297" s="380"/>
      <c r="AC297" s="165"/>
      <c r="AD297" s="165"/>
      <c r="AE297" s="165"/>
      <c r="AF297" s="165"/>
      <c r="AG297" s="381"/>
    </row>
    <row r="298" spans="1:33" ht="7.5" customHeight="1" x14ac:dyDescent="0.15">
      <c r="A298" s="387"/>
      <c r="B298" s="387"/>
      <c r="C298" s="265"/>
      <c r="D298" s="265"/>
      <c r="E298" s="265"/>
      <c r="F298" s="265"/>
      <c r="G298" s="265"/>
      <c r="H298" s="265"/>
      <c r="I298" s="265"/>
      <c r="J298" s="165"/>
      <c r="K298" s="165"/>
      <c r="L298" s="165"/>
      <c r="M298" s="165"/>
      <c r="N298" s="165"/>
      <c r="O298" s="165"/>
      <c r="P298" s="165"/>
      <c r="Q298" s="165"/>
      <c r="R298" s="165"/>
      <c r="S298" s="165"/>
      <c r="T298" s="165"/>
      <c r="U298" s="377"/>
      <c r="V298" s="165"/>
      <c r="W298" s="165"/>
      <c r="X298" s="165"/>
      <c r="Y298" s="165"/>
      <c r="Z298" s="165"/>
      <c r="AA298" s="165"/>
      <c r="AB298" s="380"/>
      <c r="AC298" s="165"/>
      <c r="AD298" s="165"/>
      <c r="AE298" s="165"/>
      <c r="AF298" s="165"/>
      <c r="AG298" s="381"/>
    </row>
    <row r="299" spans="1:33" ht="7.5" customHeight="1" x14ac:dyDescent="0.15">
      <c r="A299" s="387"/>
      <c r="B299" s="387"/>
      <c r="C299" s="367" t="s">
        <v>60</v>
      </c>
      <c r="D299" s="367"/>
      <c r="E299" s="367"/>
      <c r="F299" s="367"/>
      <c r="G299" s="367"/>
      <c r="H299" s="367"/>
      <c r="I299" s="367"/>
      <c r="J299" s="368">
        <f>SUM(J281:O298)</f>
        <v>514319766</v>
      </c>
      <c r="K299" s="368"/>
      <c r="L299" s="368"/>
      <c r="M299" s="368"/>
      <c r="N299" s="368"/>
      <c r="O299" s="368"/>
      <c r="P299" s="368">
        <f t="shared" ref="P299" si="17">SUM(P281:U298)</f>
        <v>118766297</v>
      </c>
      <c r="Q299" s="368"/>
      <c r="R299" s="368"/>
      <c r="S299" s="368"/>
      <c r="T299" s="368"/>
      <c r="U299" s="369"/>
      <c r="V299" s="368">
        <f t="shared" ref="V299" si="18">SUM(V281:AA298)</f>
        <v>505557937</v>
      </c>
      <c r="W299" s="368"/>
      <c r="X299" s="368"/>
      <c r="Y299" s="368"/>
      <c r="Z299" s="368"/>
      <c r="AA299" s="368"/>
      <c r="AB299" s="370">
        <f>SUM(AB281:AG298)</f>
        <v>624324234</v>
      </c>
      <c r="AC299" s="368"/>
      <c r="AD299" s="368"/>
      <c r="AE299" s="368"/>
      <c r="AF299" s="368"/>
      <c r="AG299" s="371"/>
    </row>
    <row r="300" spans="1:33" ht="7.5" customHeight="1" x14ac:dyDescent="0.15">
      <c r="A300" s="387"/>
      <c r="B300" s="387"/>
      <c r="C300" s="367"/>
      <c r="D300" s="367"/>
      <c r="E300" s="367"/>
      <c r="F300" s="367"/>
      <c r="G300" s="367"/>
      <c r="H300" s="367"/>
      <c r="I300" s="367"/>
      <c r="J300" s="368"/>
      <c r="K300" s="368"/>
      <c r="L300" s="368"/>
      <c r="M300" s="368"/>
      <c r="N300" s="368"/>
      <c r="O300" s="368"/>
      <c r="P300" s="368"/>
      <c r="Q300" s="368"/>
      <c r="R300" s="368"/>
      <c r="S300" s="368"/>
      <c r="T300" s="368"/>
      <c r="U300" s="369"/>
      <c r="V300" s="368"/>
      <c r="W300" s="368"/>
      <c r="X300" s="368"/>
      <c r="Y300" s="368"/>
      <c r="Z300" s="368"/>
      <c r="AA300" s="368"/>
      <c r="AB300" s="370"/>
      <c r="AC300" s="368"/>
      <c r="AD300" s="368"/>
      <c r="AE300" s="368"/>
      <c r="AF300" s="368"/>
      <c r="AG300" s="371"/>
    </row>
    <row r="301" spans="1:33" ht="7.5" customHeight="1" thickBot="1" x14ac:dyDescent="0.2">
      <c r="A301" s="387"/>
      <c r="B301" s="387"/>
      <c r="C301" s="367"/>
      <c r="D301" s="367"/>
      <c r="E301" s="367"/>
      <c r="F301" s="367"/>
      <c r="G301" s="367"/>
      <c r="H301" s="367"/>
      <c r="I301" s="367"/>
      <c r="J301" s="368"/>
      <c r="K301" s="368"/>
      <c r="L301" s="368"/>
      <c r="M301" s="368"/>
      <c r="N301" s="368"/>
      <c r="O301" s="368"/>
      <c r="P301" s="368"/>
      <c r="Q301" s="368"/>
      <c r="R301" s="368"/>
      <c r="S301" s="368"/>
      <c r="T301" s="368"/>
      <c r="U301" s="369"/>
      <c r="V301" s="368"/>
      <c r="W301" s="368"/>
      <c r="X301" s="368"/>
      <c r="Y301" s="368"/>
      <c r="Z301" s="368"/>
      <c r="AA301" s="368"/>
      <c r="AB301" s="372"/>
      <c r="AC301" s="373"/>
      <c r="AD301" s="373"/>
      <c r="AE301" s="373"/>
      <c r="AF301" s="373"/>
      <c r="AG301" s="374"/>
    </row>
    <row r="329" spans="3:51" ht="7.5" customHeight="1" x14ac:dyDescent="0.15">
      <c r="C329" s="337" t="s">
        <v>78</v>
      </c>
      <c r="D329" s="338"/>
      <c r="E329" s="338"/>
      <c r="F329" s="338"/>
      <c r="G329" s="338"/>
      <c r="H329" s="338"/>
      <c r="I329" s="338"/>
      <c r="J329" s="338"/>
      <c r="K329" s="338"/>
      <c r="L329" s="338"/>
      <c r="M329" s="338"/>
      <c r="N329" s="338"/>
      <c r="O329" s="338"/>
      <c r="P329" s="338"/>
      <c r="Q329" s="338"/>
      <c r="R329" s="338"/>
      <c r="S329" s="338"/>
      <c r="T329" s="338"/>
      <c r="U329" s="338"/>
      <c r="V329" s="338"/>
      <c r="W329" s="338"/>
      <c r="X329" s="338"/>
      <c r="Y329" s="338"/>
      <c r="Z329" s="338"/>
      <c r="AA329" s="338"/>
      <c r="AB329" s="338"/>
      <c r="AC329" s="338"/>
      <c r="AD329" s="338"/>
      <c r="AE329" s="338"/>
      <c r="AF329" s="338"/>
      <c r="AG329" s="338"/>
      <c r="AH329" s="338"/>
      <c r="AI329" s="338"/>
      <c r="AJ329" s="338"/>
      <c r="AK329" s="338"/>
      <c r="AL329" s="338"/>
      <c r="AM329" s="338"/>
      <c r="AN329" s="338"/>
      <c r="AO329" s="338"/>
      <c r="AP329" s="338"/>
      <c r="AQ329" s="338"/>
      <c r="AR329" s="338"/>
      <c r="AS329" s="338"/>
      <c r="AT329" s="338"/>
      <c r="AU329" s="338"/>
      <c r="AV329" s="338"/>
      <c r="AW329" s="338"/>
      <c r="AX329" s="338"/>
      <c r="AY329" s="339"/>
    </row>
    <row r="330" spans="3:51" ht="7.5" customHeight="1" x14ac:dyDescent="0.15">
      <c r="C330" s="340"/>
      <c r="D330" s="341"/>
      <c r="E330" s="341"/>
      <c r="F330" s="341"/>
      <c r="G330" s="341"/>
      <c r="H330" s="341"/>
      <c r="I330" s="341"/>
      <c r="J330" s="341"/>
      <c r="K330" s="341"/>
      <c r="L330" s="341"/>
      <c r="M330" s="341"/>
      <c r="N330" s="341"/>
      <c r="O330" s="341"/>
      <c r="P330" s="341"/>
      <c r="Q330" s="341"/>
      <c r="R330" s="341"/>
      <c r="S330" s="341"/>
      <c r="T330" s="341"/>
      <c r="U330" s="341"/>
      <c r="V330" s="341"/>
      <c r="W330" s="341"/>
      <c r="X330" s="341"/>
      <c r="Y330" s="341"/>
      <c r="Z330" s="341"/>
      <c r="AA330" s="341"/>
      <c r="AB330" s="341"/>
      <c r="AC330" s="341"/>
      <c r="AD330" s="341"/>
      <c r="AE330" s="341"/>
      <c r="AF330" s="341"/>
      <c r="AG330" s="341"/>
      <c r="AH330" s="341"/>
      <c r="AI330" s="341"/>
      <c r="AJ330" s="341"/>
      <c r="AK330" s="341"/>
      <c r="AL330" s="341"/>
      <c r="AM330" s="341"/>
      <c r="AN330" s="341"/>
      <c r="AO330" s="341"/>
      <c r="AP330" s="341"/>
      <c r="AQ330" s="341"/>
      <c r="AR330" s="341"/>
      <c r="AS330" s="341"/>
      <c r="AT330" s="341"/>
      <c r="AU330" s="341"/>
      <c r="AV330" s="341"/>
      <c r="AW330" s="341"/>
      <c r="AX330" s="341"/>
      <c r="AY330" s="342"/>
    </row>
    <row r="331" spans="3:51" ht="7.5" customHeight="1" x14ac:dyDescent="0.15">
      <c r="C331" s="340"/>
      <c r="D331" s="341"/>
      <c r="E331" s="341"/>
      <c r="F331" s="341"/>
      <c r="G331" s="341"/>
      <c r="H331" s="341"/>
      <c r="I331" s="341"/>
      <c r="J331" s="341"/>
      <c r="K331" s="341"/>
      <c r="L331" s="341"/>
      <c r="M331" s="341"/>
      <c r="N331" s="341"/>
      <c r="O331" s="341"/>
      <c r="P331" s="341"/>
      <c r="Q331" s="341"/>
      <c r="R331" s="341"/>
      <c r="S331" s="341"/>
      <c r="T331" s="341"/>
      <c r="U331" s="341"/>
      <c r="V331" s="341"/>
      <c r="W331" s="341"/>
      <c r="X331" s="341"/>
      <c r="Y331" s="341"/>
      <c r="Z331" s="341"/>
      <c r="AA331" s="341"/>
      <c r="AB331" s="341"/>
      <c r="AC331" s="341"/>
      <c r="AD331" s="341"/>
      <c r="AE331" s="341"/>
      <c r="AF331" s="341"/>
      <c r="AG331" s="341"/>
      <c r="AH331" s="341"/>
      <c r="AI331" s="341"/>
      <c r="AJ331" s="341"/>
      <c r="AK331" s="341"/>
      <c r="AL331" s="341"/>
      <c r="AM331" s="341"/>
      <c r="AN331" s="341"/>
      <c r="AO331" s="341"/>
      <c r="AP331" s="341"/>
      <c r="AQ331" s="341"/>
      <c r="AR331" s="341"/>
      <c r="AS331" s="341"/>
      <c r="AT331" s="341"/>
      <c r="AU331" s="341"/>
      <c r="AV331" s="341"/>
      <c r="AW331" s="341"/>
      <c r="AX331" s="341"/>
      <c r="AY331" s="342"/>
    </row>
    <row r="332" spans="3:51" ht="7.5" customHeight="1" x14ac:dyDescent="0.15">
      <c r="C332" s="340"/>
      <c r="D332" s="341"/>
      <c r="E332" s="341"/>
      <c r="F332" s="341"/>
      <c r="G332" s="341"/>
      <c r="H332" s="341"/>
      <c r="I332" s="341"/>
      <c r="J332" s="341"/>
      <c r="K332" s="341"/>
      <c r="L332" s="341"/>
      <c r="M332" s="341"/>
      <c r="N332" s="341"/>
      <c r="O332" s="341"/>
      <c r="P332" s="341"/>
      <c r="Q332" s="341"/>
      <c r="R332" s="341"/>
      <c r="S332" s="341"/>
      <c r="T332" s="341"/>
      <c r="U332" s="341"/>
      <c r="V332" s="341"/>
      <c r="W332" s="341"/>
      <c r="X332" s="341"/>
      <c r="Y332" s="341"/>
      <c r="Z332" s="341"/>
      <c r="AA332" s="341"/>
      <c r="AB332" s="341"/>
      <c r="AC332" s="341"/>
      <c r="AD332" s="341"/>
      <c r="AE332" s="341"/>
      <c r="AF332" s="341"/>
      <c r="AG332" s="341"/>
      <c r="AH332" s="341"/>
      <c r="AI332" s="341"/>
      <c r="AJ332" s="341"/>
      <c r="AK332" s="341"/>
      <c r="AL332" s="341"/>
      <c r="AM332" s="341"/>
      <c r="AN332" s="341"/>
      <c r="AO332" s="341"/>
      <c r="AP332" s="341"/>
      <c r="AQ332" s="341"/>
      <c r="AR332" s="341"/>
      <c r="AS332" s="341"/>
      <c r="AT332" s="341"/>
      <c r="AU332" s="341"/>
      <c r="AV332" s="341"/>
      <c r="AW332" s="341"/>
      <c r="AX332" s="341"/>
      <c r="AY332" s="342"/>
    </row>
    <row r="333" spans="3:51" ht="7.5" customHeight="1" x14ac:dyDescent="0.15">
      <c r="C333" s="340"/>
      <c r="D333" s="341"/>
      <c r="E333" s="341"/>
      <c r="F333" s="341"/>
      <c r="G333" s="341"/>
      <c r="H333" s="341"/>
      <c r="I333" s="341"/>
      <c r="J333" s="341"/>
      <c r="K333" s="341"/>
      <c r="L333" s="341"/>
      <c r="M333" s="341"/>
      <c r="N333" s="341"/>
      <c r="O333" s="341"/>
      <c r="P333" s="341"/>
      <c r="Q333" s="341"/>
      <c r="R333" s="341"/>
      <c r="S333" s="341"/>
      <c r="T333" s="341"/>
      <c r="U333" s="341"/>
      <c r="V333" s="341"/>
      <c r="W333" s="341"/>
      <c r="X333" s="341"/>
      <c r="Y333" s="341"/>
      <c r="Z333" s="341"/>
      <c r="AA333" s="341"/>
      <c r="AB333" s="341"/>
      <c r="AC333" s="341"/>
      <c r="AD333" s="341"/>
      <c r="AE333" s="341"/>
      <c r="AF333" s="341"/>
      <c r="AG333" s="341"/>
      <c r="AH333" s="341"/>
      <c r="AI333" s="341"/>
      <c r="AJ333" s="341"/>
      <c r="AK333" s="341"/>
      <c r="AL333" s="341"/>
      <c r="AM333" s="341"/>
      <c r="AN333" s="341"/>
      <c r="AO333" s="341"/>
      <c r="AP333" s="341"/>
      <c r="AQ333" s="341"/>
      <c r="AR333" s="341"/>
      <c r="AS333" s="341"/>
      <c r="AT333" s="341"/>
      <c r="AU333" s="341"/>
      <c r="AV333" s="341"/>
      <c r="AW333" s="341"/>
      <c r="AX333" s="341"/>
      <c r="AY333" s="342"/>
    </row>
    <row r="334" spans="3:51" ht="7.5" customHeight="1" x14ac:dyDescent="0.15">
      <c r="C334" s="340"/>
      <c r="D334" s="341"/>
      <c r="E334" s="341"/>
      <c r="F334" s="341"/>
      <c r="G334" s="341"/>
      <c r="H334" s="341"/>
      <c r="I334" s="341"/>
      <c r="J334" s="341"/>
      <c r="K334" s="341"/>
      <c r="L334" s="341"/>
      <c r="M334" s="341"/>
      <c r="N334" s="341"/>
      <c r="O334" s="341"/>
      <c r="P334" s="341"/>
      <c r="Q334" s="341"/>
      <c r="R334" s="341"/>
      <c r="S334" s="341"/>
      <c r="T334" s="341"/>
      <c r="U334" s="341"/>
      <c r="V334" s="341"/>
      <c r="W334" s="341"/>
      <c r="X334" s="341"/>
      <c r="Y334" s="341"/>
      <c r="Z334" s="341"/>
      <c r="AA334" s="341"/>
      <c r="AB334" s="341"/>
      <c r="AC334" s="341"/>
      <c r="AD334" s="341"/>
      <c r="AE334" s="341"/>
      <c r="AF334" s="341"/>
      <c r="AG334" s="341"/>
      <c r="AH334" s="341"/>
      <c r="AI334" s="341"/>
      <c r="AJ334" s="341"/>
      <c r="AK334" s="341"/>
      <c r="AL334" s="341"/>
      <c r="AM334" s="341"/>
      <c r="AN334" s="341"/>
      <c r="AO334" s="341"/>
      <c r="AP334" s="341"/>
      <c r="AQ334" s="341"/>
      <c r="AR334" s="341"/>
      <c r="AS334" s="341"/>
      <c r="AT334" s="341"/>
      <c r="AU334" s="341"/>
      <c r="AV334" s="341"/>
      <c r="AW334" s="341"/>
      <c r="AX334" s="341"/>
      <c r="AY334" s="342"/>
    </row>
    <row r="335" spans="3:51" ht="7.5" customHeight="1" x14ac:dyDescent="0.15">
      <c r="C335" s="340"/>
      <c r="D335" s="341"/>
      <c r="E335" s="341"/>
      <c r="F335" s="341"/>
      <c r="G335" s="341"/>
      <c r="H335" s="341"/>
      <c r="I335" s="341"/>
      <c r="J335" s="341"/>
      <c r="K335" s="341"/>
      <c r="L335" s="341"/>
      <c r="M335" s="341"/>
      <c r="N335" s="341"/>
      <c r="O335" s="341"/>
      <c r="P335" s="341"/>
      <c r="Q335" s="341"/>
      <c r="R335" s="341"/>
      <c r="S335" s="341"/>
      <c r="T335" s="341"/>
      <c r="U335" s="341"/>
      <c r="V335" s="341"/>
      <c r="W335" s="341"/>
      <c r="X335" s="341"/>
      <c r="Y335" s="341"/>
      <c r="Z335" s="341"/>
      <c r="AA335" s="341"/>
      <c r="AB335" s="341"/>
      <c r="AC335" s="341"/>
      <c r="AD335" s="341"/>
      <c r="AE335" s="341"/>
      <c r="AF335" s="341"/>
      <c r="AG335" s="341"/>
      <c r="AH335" s="341"/>
      <c r="AI335" s="341"/>
      <c r="AJ335" s="341"/>
      <c r="AK335" s="341"/>
      <c r="AL335" s="341"/>
      <c r="AM335" s="341"/>
      <c r="AN335" s="341"/>
      <c r="AO335" s="341"/>
      <c r="AP335" s="341"/>
      <c r="AQ335" s="341"/>
      <c r="AR335" s="341"/>
      <c r="AS335" s="341"/>
      <c r="AT335" s="341"/>
      <c r="AU335" s="341"/>
      <c r="AV335" s="341"/>
      <c r="AW335" s="341"/>
      <c r="AX335" s="341"/>
      <c r="AY335" s="342"/>
    </row>
    <row r="336" spans="3:51" ht="7.5" customHeight="1" x14ac:dyDescent="0.15">
      <c r="C336" s="340"/>
      <c r="D336" s="341"/>
      <c r="E336" s="341"/>
      <c r="F336" s="341"/>
      <c r="G336" s="341"/>
      <c r="H336" s="341"/>
      <c r="I336" s="341"/>
      <c r="J336" s="341"/>
      <c r="K336" s="341"/>
      <c r="L336" s="341"/>
      <c r="M336" s="341"/>
      <c r="N336" s="341"/>
      <c r="O336" s="341"/>
      <c r="P336" s="341"/>
      <c r="Q336" s="341"/>
      <c r="R336" s="341"/>
      <c r="S336" s="341"/>
      <c r="T336" s="341"/>
      <c r="U336" s="341"/>
      <c r="V336" s="341"/>
      <c r="W336" s="341"/>
      <c r="X336" s="341"/>
      <c r="Y336" s="341"/>
      <c r="Z336" s="341"/>
      <c r="AA336" s="341"/>
      <c r="AB336" s="341"/>
      <c r="AC336" s="341"/>
      <c r="AD336" s="341"/>
      <c r="AE336" s="341"/>
      <c r="AF336" s="341"/>
      <c r="AG336" s="341"/>
      <c r="AH336" s="341"/>
      <c r="AI336" s="341"/>
      <c r="AJ336" s="341"/>
      <c r="AK336" s="341"/>
      <c r="AL336" s="341"/>
      <c r="AM336" s="341"/>
      <c r="AN336" s="341"/>
      <c r="AO336" s="341"/>
      <c r="AP336" s="341"/>
      <c r="AQ336" s="341"/>
      <c r="AR336" s="341"/>
      <c r="AS336" s="341"/>
      <c r="AT336" s="341"/>
      <c r="AU336" s="341"/>
      <c r="AV336" s="341"/>
      <c r="AW336" s="341"/>
      <c r="AX336" s="341"/>
      <c r="AY336" s="342"/>
    </row>
    <row r="337" spans="3:51" ht="7.5" customHeight="1" x14ac:dyDescent="0.15">
      <c r="C337" s="343"/>
      <c r="D337" s="344"/>
      <c r="E337" s="344"/>
      <c r="F337" s="344"/>
      <c r="G337" s="344"/>
      <c r="H337" s="344"/>
      <c r="I337" s="344"/>
      <c r="J337" s="344"/>
      <c r="K337" s="344"/>
      <c r="L337" s="344"/>
      <c r="M337" s="344"/>
      <c r="N337" s="344"/>
      <c r="O337" s="344"/>
      <c r="P337" s="344"/>
      <c r="Q337" s="344"/>
      <c r="R337" s="344"/>
      <c r="S337" s="344"/>
      <c r="T337" s="344"/>
      <c r="U337" s="344"/>
      <c r="V337" s="344"/>
      <c r="W337" s="344"/>
      <c r="X337" s="344"/>
      <c r="Y337" s="344"/>
      <c r="Z337" s="344"/>
      <c r="AA337" s="344"/>
      <c r="AB337" s="344"/>
      <c r="AC337" s="344"/>
      <c r="AD337" s="344"/>
      <c r="AE337" s="344"/>
      <c r="AF337" s="344"/>
      <c r="AG337" s="344"/>
      <c r="AH337" s="344"/>
      <c r="AI337" s="344"/>
      <c r="AJ337" s="344"/>
      <c r="AK337" s="344"/>
      <c r="AL337" s="344"/>
      <c r="AM337" s="344"/>
      <c r="AN337" s="344"/>
      <c r="AO337" s="344"/>
      <c r="AP337" s="344"/>
      <c r="AQ337" s="344"/>
      <c r="AR337" s="344"/>
      <c r="AS337" s="344"/>
      <c r="AT337" s="344"/>
      <c r="AU337" s="344"/>
      <c r="AV337" s="344"/>
      <c r="AW337" s="344"/>
      <c r="AX337" s="344"/>
      <c r="AY337" s="345"/>
    </row>
  </sheetData>
  <mergeCells count="457">
    <mergeCell ref="AV169:BA171"/>
    <mergeCell ref="AV172:BA174"/>
    <mergeCell ref="AV175:BA177"/>
    <mergeCell ref="AJ163:AO165"/>
    <mergeCell ref="AJ151:AO153"/>
    <mergeCell ref="AJ154:AO156"/>
    <mergeCell ref="AJ157:AO159"/>
    <mergeCell ref="AJ160:AO162"/>
    <mergeCell ref="AN253:BA256"/>
    <mergeCell ref="C211:AY219"/>
    <mergeCell ref="AP175:AU177"/>
    <mergeCell ref="Z175:AC177"/>
    <mergeCell ref="J163:O165"/>
    <mergeCell ref="J166:O168"/>
    <mergeCell ref="J169:O171"/>
    <mergeCell ref="J172:O174"/>
    <mergeCell ref="J175:O177"/>
    <mergeCell ref="AJ166:AO168"/>
    <mergeCell ref="AJ169:AO171"/>
    <mergeCell ref="AJ172:AO174"/>
    <mergeCell ref="AJ175:AO177"/>
    <mergeCell ref="AJ178:AO180"/>
    <mergeCell ref="AP181:AU183"/>
    <mergeCell ref="AP178:AU180"/>
    <mergeCell ref="P144:Y146"/>
    <mergeCell ref="Z144:BA146"/>
    <mergeCell ref="A144:I150"/>
    <mergeCell ref="J144:O147"/>
    <mergeCell ref="J148:O150"/>
    <mergeCell ref="AV178:BA180"/>
    <mergeCell ref="AV181:BA183"/>
    <mergeCell ref="AV147:BA148"/>
    <mergeCell ref="AV149:BA150"/>
    <mergeCell ref="AJ147:AO148"/>
    <mergeCell ref="AJ149:AO150"/>
    <mergeCell ref="AJ181:AO183"/>
    <mergeCell ref="AV151:BA153"/>
    <mergeCell ref="AV154:BA156"/>
    <mergeCell ref="AV157:BA159"/>
    <mergeCell ref="AV160:BA162"/>
    <mergeCell ref="AV163:BA165"/>
    <mergeCell ref="AV166:BA168"/>
    <mergeCell ref="C178:I180"/>
    <mergeCell ref="J178:O180"/>
    <mergeCell ref="P178:S180"/>
    <mergeCell ref="T178:Y180"/>
    <mergeCell ref="Z178:AC180"/>
    <mergeCell ref="AD178:AI180"/>
    <mergeCell ref="AP157:AU159"/>
    <mergeCell ref="AP160:AU162"/>
    <mergeCell ref="AP163:AU165"/>
    <mergeCell ref="AP166:AU168"/>
    <mergeCell ref="AP169:AU171"/>
    <mergeCell ref="AP172:AU174"/>
    <mergeCell ref="AP147:AU148"/>
    <mergeCell ref="AP149:AU150"/>
    <mergeCell ref="AP151:AU153"/>
    <mergeCell ref="AP154:AU156"/>
    <mergeCell ref="AD151:AI153"/>
    <mergeCell ref="AD154:AI156"/>
    <mergeCell ref="AD157:AI159"/>
    <mergeCell ref="AD160:AI162"/>
    <mergeCell ref="AD163:AI165"/>
    <mergeCell ref="AD166:AI168"/>
    <mergeCell ref="AD169:AI171"/>
    <mergeCell ref="Z181:AC183"/>
    <mergeCell ref="T147:Y148"/>
    <mergeCell ref="T149:Y150"/>
    <mergeCell ref="AD147:AI148"/>
    <mergeCell ref="AD149:AI150"/>
    <mergeCell ref="Z151:AC153"/>
    <mergeCell ref="Z154:AC156"/>
    <mergeCell ref="Z157:AC159"/>
    <mergeCell ref="Z160:AC162"/>
    <mergeCell ref="Z163:AC165"/>
    <mergeCell ref="Z166:AC168"/>
    <mergeCell ref="Z169:AC171"/>
    <mergeCell ref="Z172:AC174"/>
    <mergeCell ref="Z147:AC148"/>
    <mergeCell ref="AD172:AI174"/>
    <mergeCell ref="AD175:AI177"/>
    <mergeCell ref="AD181:AI183"/>
    <mergeCell ref="T181:Y183"/>
    <mergeCell ref="T151:Y153"/>
    <mergeCell ref="T154:Y156"/>
    <mergeCell ref="T157:Y159"/>
    <mergeCell ref="T160:Y162"/>
    <mergeCell ref="T163:Y165"/>
    <mergeCell ref="P149:S150"/>
    <mergeCell ref="Z149:AC150"/>
    <mergeCell ref="P166:S168"/>
    <mergeCell ref="P169:S171"/>
    <mergeCell ref="P172:S174"/>
    <mergeCell ref="P175:S177"/>
    <mergeCell ref="P181:S183"/>
    <mergeCell ref="P151:S153"/>
    <mergeCell ref="P154:S156"/>
    <mergeCell ref="P157:S159"/>
    <mergeCell ref="P160:S162"/>
    <mergeCell ref="P163:S165"/>
    <mergeCell ref="A163:B183"/>
    <mergeCell ref="C163:I165"/>
    <mergeCell ref="C160:I162"/>
    <mergeCell ref="C157:I159"/>
    <mergeCell ref="C154:I156"/>
    <mergeCell ref="A154:B162"/>
    <mergeCell ref="A151:I153"/>
    <mergeCell ref="A139:BA140"/>
    <mergeCell ref="AV142:BA143"/>
    <mergeCell ref="J181:O183"/>
    <mergeCell ref="J154:O156"/>
    <mergeCell ref="J151:O153"/>
    <mergeCell ref="J157:O159"/>
    <mergeCell ref="J160:O162"/>
    <mergeCell ref="C175:I177"/>
    <mergeCell ref="C181:I183"/>
    <mergeCell ref="C172:I174"/>
    <mergeCell ref="C169:I171"/>
    <mergeCell ref="C166:I168"/>
    <mergeCell ref="P147:S148"/>
    <mergeCell ref="T166:Y168"/>
    <mergeCell ref="T169:Y171"/>
    <mergeCell ref="T172:Y174"/>
    <mergeCell ref="T175:Y177"/>
    <mergeCell ref="A129:G132"/>
    <mergeCell ref="H129:N132"/>
    <mergeCell ref="O129:U132"/>
    <mergeCell ref="V129:AB132"/>
    <mergeCell ref="A133:G136"/>
    <mergeCell ref="H133:N136"/>
    <mergeCell ref="O133:U136"/>
    <mergeCell ref="V133:AB136"/>
    <mergeCell ref="A123:G126"/>
    <mergeCell ref="H123:N126"/>
    <mergeCell ref="O123:U126"/>
    <mergeCell ref="V123:AB126"/>
    <mergeCell ref="A127:G128"/>
    <mergeCell ref="H127:N128"/>
    <mergeCell ref="O127:U128"/>
    <mergeCell ref="V127:AB128"/>
    <mergeCell ref="A118:G122"/>
    <mergeCell ref="H118:U119"/>
    <mergeCell ref="V118:AB122"/>
    <mergeCell ref="H120:N122"/>
    <mergeCell ref="O120:U122"/>
    <mergeCell ref="AR106:AW107"/>
    <mergeCell ref="A108:I109"/>
    <mergeCell ref="J108:N109"/>
    <mergeCell ref="AB108:AF109"/>
    <mergeCell ref="O108:Q109"/>
    <mergeCell ref="R108:V109"/>
    <mergeCell ref="W108:AA109"/>
    <mergeCell ref="AG108:AK109"/>
    <mergeCell ref="AL108:AQ109"/>
    <mergeCell ref="AR108:AW109"/>
    <mergeCell ref="A106:I107"/>
    <mergeCell ref="J106:N107"/>
    <mergeCell ref="AB106:AF107"/>
    <mergeCell ref="O106:Q107"/>
    <mergeCell ref="R106:V107"/>
    <mergeCell ref="W106:AA107"/>
    <mergeCell ref="AG106:AK107"/>
    <mergeCell ref="AL106:AQ107"/>
    <mergeCell ref="A115:BA116"/>
    <mergeCell ref="AG102:AK103"/>
    <mergeCell ref="AL102:AQ103"/>
    <mergeCell ref="AR102:AW103"/>
    <mergeCell ref="A104:I105"/>
    <mergeCell ref="J104:N105"/>
    <mergeCell ref="AB104:AF105"/>
    <mergeCell ref="O104:Q105"/>
    <mergeCell ref="R104:V105"/>
    <mergeCell ref="W104:AA105"/>
    <mergeCell ref="AG104:AK105"/>
    <mergeCell ref="A102:I103"/>
    <mergeCell ref="J102:N103"/>
    <mergeCell ref="AB102:AF103"/>
    <mergeCell ref="O102:Q103"/>
    <mergeCell ref="R102:V103"/>
    <mergeCell ref="W102:AA103"/>
    <mergeCell ref="AL104:AQ105"/>
    <mergeCell ref="AR104:AW105"/>
    <mergeCell ref="A100:I101"/>
    <mergeCell ref="J100:N101"/>
    <mergeCell ref="AB100:AF101"/>
    <mergeCell ref="O100:Q101"/>
    <mergeCell ref="R100:V101"/>
    <mergeCell ref="W100:AA101"/>
    <mergeCell ref="AG100:AK101"/>
    <mergeCell ref="AL100:AQ101"/>
    <mergeCell ref="AR100:AW101"/>
    <mergeCell ref="A98:I99"/>
    <mergeCell ref="J98:N99"/>
    <mergeCell ref="AB98:AF99"/>
    <mergeCell ref="O98:Q99"/>
    <mergeCell ref="R98:V99"/>
    <mergeCell ref="W98:AA99"/>
    <mergeCell ref="AG98:AK99"/>
    <mergeCell ref="AL98:AQ99"/>
    <mergeCell ref="AR98:AW99"/>
    <mergeCell ref="A96:I97"/>
    <mergeCell ref="J96:N97"/>
    <mergeCell ref="AB96:AF97"/>
    <mergeCell ref="O96:Q97"/>
    <mergeCell ref="R96:V97"/>
    <mergeCell ref="W96:AA97"/>
    <mergeCell ref="AG96:AK97"/>
    <mergeCell ref="AL96:AQ97"/>
    <mergeCell ref="AR96:AW97"/>
    <mergeCell ref="AG92:AK93"/>
    <mergeCell ref="AL92:AQ93"/>
    <mergeCell ref="AR92:AW93"/>
    <mergeCell ref="A94:I95"/>
    <mergeCell ref="J94:N95"/>
    <mergeCell ref="AB94:AF95"/>
    <mergeCell ref="O94:Q95"/>
    <mergeCell ref="R94:V95"/>
    <mergeCell ref="W94:AA95"/>
    <mergeCell ref="AG94:AK95"/>
    <mergeCell ref="AL94:AQ95"/>
    <mergeCell ref="AR94:AW95"/>
    <mergeCell ref="A84:BA85"/>
    <mergeCell ref="A77:F78"/>
    <mergeCell ref="G77:K78"/>
    <mergeCell ref="L77:N78"/>
    <mergeCell ref="O77:S78"/>
    <mergeCell ref="T77:X78"/>
    <mergeCell ref="AL77:AP78"/>
    <mergeCell ref="R90:V91"/>
    <mergeCell ref="A92:I93"/>
    <mergeCell ref="J92:N93"/>
    <mergeCell ref="AB92:AF93"/>
    <mergeCell ref="O92:Q93"/>
    <mergeCell ref="R92:V93"/>
    <mergeCell ref="AR86:AW87"/>
    <mergeCell ref="A88:I91"/>
    <mergeCell ref="J88:N91"/>
    <mergeCell ref="AB88:AF91"/>
    <mergeCell ref="O88:V89"/>
    <mergeCell ref="W88:AA91"/>
    <mergeCell ref="AG88:AK91"/>
    <mergeCell ref="AL88:AQ91"/>
    <mergeCell ref="AR88:AW91"/>
    <mergeCell ref="O90:Q91"/>
    <mergeCell ref="W92:AA93"/>
    <mergeCell ref="Y73:AA74"/>
    <mergeCell ref="AB73:AF74"/>
    <mergeCell ref="AG73:AK74"/>
    <mergeCell ref="AQ73:AU74"/>
    <mergeCell ref="AV73:BA74"/>
    <mergeCell ref="AL73:AP74"/>
    <mergeCell ref="Y77:AA78"/>
    <mergeCell ref="AB77:AF78"/>
    <mergeCell ref="AG77:AK78"/>
    <mergeCell ref="AQ77:AU78"/>
    <mergeCell ref="AV77:BA78"/>
    <mergeCell ref="AQ71:AU72"/>
    <mergeCell ref="AV71:BA72"/>
    <mergeCell ref="Y69:AA70"/>
    <mergeCell ref="AB69:AF70"/>
    <mergeCell ref="AG69:AK70"/>
    <mergeCell ref="AQ69:AU70"/>
    <mergeCell ref="AV69:BA70"/>
    <mergeCell ref="AL69:AP70"/>
    <mergeCell ref="A75:F76"/>
    <mergeCell ref="G75:K76"/>
    <mergeCell ref="L75:N76"/>
    <mergeCell ref="O75:S76"/>
    <mergeCell ref="T75:X76"/>
    <mergeCell ref="A73:F74"/>
    <mergeCell ref="G73:K74"/>
    <mergeCell ref="L73:N74"/>
    <mergeCell ref="O73:S74"/>
    <mergeCell ref="T73:X74"/>
    <mergeCell ref="AL75:AP76"/>
    <mergeCell ref="Y75:AA76"/>
    <mergeCell ref="AB75:AF76"/>
    <mergeCell ref="AG75:AK76"/>
    <mergeCell ref="AQ75:AU76"/>
    <mergeCell ref="AV75:BA76"/>
    <mergeCell ref="AB65:AF66"/>
    <mergeCell ref="A67:F68"/>
    <mergeCell ref="G67:K68"/>
    <mergeCell ref="L67:N68"/>
    <mergeCell ref="O67:S68"/>
    <mergeCell ref="T67:X68"/>
    <mergeCell ref="AL71:AP72"/>
    <mergeCell ref="Y71:AA72"/>
    <mergeCell ref="AB71:AF72"/>
    <mergeCell ref="AG71:AK72"/>
    <mergeCell ref="A71:F72"/>
    <mergeCell ref="G71:K72"/>
    <mergeCell ref="L71:N72"/>
    <mergeCell ref="O71:S72"/>
    <mergeCell ref="T71:X72"/>
    <mergeCell ref="A69:F70"/>
    <mergeCell ref="G69:K70"/>
    <mergeCell ref="L69:N70"/>
    <mergeCell ref="O69:S70"/>
    <mergeCell ref="T69:X70"/>
    <mergeCell ref="AL67:AP68"/>
    <mergeCell ref="Y67:AA68"/>
    <mergeCell ref="AB67:AF68"/>
    <mergeCell ref="AG67:AK68"/>
    <mergeCell ref="AQ67:AU68"/>
    <mergeCell ref="AV67:BA68"/>
    <mergeCell ref="AV63:BA66"/>
    <mergeCell ref="L65:N66"/>
    <mergeCell ref="O65:S66"/>
    <mergeCell ref="A50:N51"/>
    <mergeCell ref="O50:U51"/>
    <mergeCell ref="V50:AB51"/>
    <mergeCell ref="AC50:AI51"/>
    <mergeCell ref="A52:N53"/>
    <mergeCell ref="O52:U53"/>
    <mergeCell ref="V52:AB53"/>
    <mergeCell ref="AC52:AI53"/>
    <mergeCell ref="A59:BA60"/>
    <mergeCell ref="AV61:BA62"/>
    <mergeCell ref="A63:F66"/>
    <mergeCell ref="G63:K66"/>
    <mergeCell ref="L63:S64"/>
    <mergeCell ref="T63:X66"/>
    <mergeCell ref="AL63:AP66"/>
    <mergeCell ref="Y63:AF64"/>
    <mergeCell ref="AG63:AK66"/>
    <mergeCell ref="AQ63:AU66"/>
    <mergeCell ref="Y65:AA66"/>
    <mergeCell ref="AC46:AI49"/>
    <mergeCell ref="A26:G29"/>
    <mergeCell ref="H26:N29"/>
    <mergeCell ref="O26:U29"/>
    <mergeCell ref="V26:AB29"/>
    <mergeCell ref="A30:G33"/>
    <mergeCell ref="H30:N33"/>
    <mergeCell ref="O30:U33"/>
    <mergeCell ref="V30:AB33"/>
    <mergeCell ref="AN1:BA4"/>
    <mergeCell ref="A8:AK10"/>
    <mergeCell ref="A12:BA13"/>
    <mergeCell ref="A15:G19"/>
    <mergeCell ref="H15:U16"/>
    <mergeCell ref="V15:AB19"/>
    <mergeCell ref="H17:N19"/>
    <mergeCell ref="O17:U19"/>
    <mergeCell ref="A229:BA230"/>
    <mergeCell ref="A20:G23"/>
    <mergeCell ref="H20:N23"/>
    <mergeCell ref="O20:U23"/>
    <mergeCell ref="V20:AB23"/>
    <mergeCell ref="A24:G25"/>
    <mergeCell ref="H24:N25"/>
    <mergeCell ref="O24:U25"/>
    <mergeCell ref="V24:AB25"/>
    <mergeCell ref="A1:AF3"/>
    <mergeCell ref="A35:BA37"/>
    <mergeCell ref="A42:BA43"/>
    <mergeCell ref="AC44:AI45"/>
    <mergeCell ref="A46:N49"/>
    <mergeCell ref="O46:U49"/>
    <mergeCell ref="V46:AB49"/>
    <mergeCell ref="A232:G236"/>
    <mergeCell ref="H232:U233"/>
    <mergeCell ref="V232:AB236"/>
    <mergeCell ref="H234:N236"/>
    <mergeCell ref="O234:U236"/>
    <mergeCell ref="A237:G240"/>
    <mergeCell ref="H237:N240"/>
    <mergeCell ref="O237:U240"/>
    <mergeCell ref="V237:AB240"/>
    <mergeCell ref="A241:G242"/>
    <mergeCell ref="H241:N242"/>
    <mergeCell ref="O241:U242"/>
    <mergeCell ref="V241:AB242"/>
    <mergeCell ref="A243:G246"/>
    <mergeCell ref="H243:N246"/>
    <mergeCell ref="O243:U246"/>
    <mergeCell ref="V243:AB246"/>
    <mergeCell ref="A247:G250"/>
    <mergeCell ref="H247:N250"/>
    <mergeCell ref="O247:U250"/>
    <mergeCell ref="V247:AB250"/>
    <mergeCell ref="P269:U271"/>
    <mergeCell ref="AB269:AG271"/>
    <mergeCell ref="AB259:AG260"/>
    <mergeCell ref="A261:I268"/>
    <mergeCell ref="V264:AA266"/>
    <mergeCell ref="P264:U266"/>
    <mergeCell ref="AB264:AG266"/>
    <mergeCell ref="V267:AA268"/>
    <mergeCell ref="P267:U268"/>
    <mergeCell ref="AB267:AG268"/>
    <mergeCell ref="N253:Y254"/>
    <mergeCell ref="N255:Y256"/>
    <mergeCell ref="Z253:AA256"/>
    <mergeCell ref="AB253:AM254"/>
    <mergeCell ref="AB255:AM256"/>
    <mergeCell ref="A253:M256"/>
    <mergeCell ref="AB272:AG274"/>
    <mergeCell ref="C275:I277"/>
    <mergeCell ref="J275:O277"/>
    <mergeCell ref="V275:AA277"/>
    <mergeCell ref="P275:U277"/>
    <mergeCell ref="AB275:AG277"/>
    <mergeCell ref="A272:B280"/>
    <mergeCell ref="C272:I274"/>
    <mergeCell ref="J272:O274"/>
    <mergeCell ref="V272:AA274"/>
    <mergeCell ref="P272:U274"/>
    <mergeCell ref="C278:I280"/>
    <mergeCell ref="J278:O280"/>
    <mergeCell ref="V278:AA280"/>
    <mergeCell ref="P278:U280"/>
    <mergeCell ref="A269:I271"/>
    <mergeCell ref="J269:O271"/>
    <mergeCell ref="V269:AA271"/>
    <mergeCell ref="V290:AA292"/>
    <mergeCell ref="P290:U292"/>
    <mergeCell ref="AB290:AG292"/>
    <mergeCell ref="AB278:AG280"/>
    <mergeCell ref="A281:B301"/>
    <mergeCell ref="C281:I283"/>
    <mergeCell ref="J281:O283"/>
    <mergeCell ref="V281:AA283"/>
    <mergeCell ref="P281:U283"/>
    <mergeCell ref="AB281:AG283"/>
    <mergeCell ref="C284:I286"/>
    <mergeCell ref="J284:O286"/>
    <mergeCell ref="V284:AA286"/>
    <mergeCell ref="P284:U286"/>
    <mergeCell ref="AB284:AG286"/>
    <mergeCell ref="C287:I289"/>
    <mergeCell ref="J287:O289"/>
    <mergeCell ref="C329:AY337"/>
    <mergeCell ref="P261:AG263"/>
    <mergeCell ref="J261:O263"/>
    <mergeCell ref="J264:O268"/>
    <mergeCell ref="C299:I301"/>
    <mergeCell ref="J299:O301"/>
    <mergeCell ref="V299:AA301"/>
    <mergeCell ref="P299:U301"/>
    <mergeCell ref="AB299:AG301"/>
    <mergeCell ref="C296:I298"/>
    <mergeCell ref="J296:O298"/>
    <mergeCell ref="V296:AA298"/>
    <mergeCell ref="P296:U298"/>
    <mergeCell ref="AB296:AG298"/>
    <mergeCell ref="C293:I295"/>
    <mergeCell ref="J293:O295"/>
    <mergeCell ref="V293:AA295"/>
    <mergeCell ref="P293:U295"/>
    <mergeCell ref="AB293:AG295"/>
    <mergeCell ref="V287:AA289"/>
    <mergeCell ref="P287:U289"/>
    <mergeCell ref="AB287:AG289"/>
    <mergeCell ref="C290:I292"/>
    <mergeCell ref="J290:O292"/>
  </mergeCells>
  <phoneticPr fontId="1"/>
  <pageMargins left="0.31496062992125984" right="0.31496062992125984" top="0.55118110236220474" bottom="0.35433070866141736" header="0.31496062992125984" footer="0.31496062992125984"/>
  <pageSetup paperSize="9" orientation="portrait" r:id="rId1"/>
  <rowBreaks count="2" manualBreakCount="2">
    <brk id="114" max="52" man="1"/>
    <brk id="228" max="5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29"/>
  <sheetViews>
    <sheetView tabSelected="1" zoomScaleNormal="100" workbookViewId="0">
      <selection sqref="A1:AF3"/>
    </sheetView>
  </sheetViews>
  <sheetFormatPr defaultColWidth="1.875" defaultRowHeight="7.5" customHeight="1" x14ac:dyDescent="0.15"/>
  <cols>
    <col min="1" max="1" width="1.875" style="1" customWidth="1"/>
    <col min="2" max="16384" width="1.875" style="1"/>
  </cols>
  <sheetData>
    <row r="1" spans="1:53" ht="7.5" customHeight="1" x14ac:dyDescent="0.15">
      <c r="A1" s="264" t="s">
        <v>48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N1" s="206" t="s">
        <v>3</v>
      </c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</row>
    <row r="2" spans="1:53" ht="7.5" customHeight="1" x14ac:dyDescent="0.15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</row>
    <row r="3" spans="1:53" ht="7.5" customHeight="1" x14ac:dyDescent="0.15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</row>
    <row r="4" spans="1:53" ht="7.5" customHeight="1" x14ac:dyDescent="0.15"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</row>
    <row r="8" spans="1:53" ht="7.5" customHeight="1" x14ac:dyDescent="0.15">
      <c r="A8" s="557" t="s">
        <v>52</v>
      </c>
      <c r="B8" s="558"/>
      <c r="C8" s="558"/>
      <c r="D8" s="558"/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558"/>
      <c r="Z8" s="558"/>
      <c r="AA8" s="558"/>
      <c r="AB8" s="558"/>
      <c r="AC8" s="558"/>
      <c r="AD8" s="558"/>
      <c r="AE8" s="558"/>
      <c r="AF8" s="558"/>
      <c r="AG8" s="559"/>
    </row>
    <row r="9" spans="1:53" ht="7.5" customHeight="1" x14ac:dyDescent="0.15">
      <c r="A9" s="560"/>
      <c r="B9" s="561"/>
      <c r="C9" s="561"/>
      <c r="D9" s="561"/>
      <c r="E9" s="561"/>
      <c r="F9" s="561"/>
      <c r="G9" s="561"/>
      <c r="H9" s="561"/>
      <c r="I9" s="561"/>
      <c r="J9" s="561"/>
      <c r="K9" s="561"/>
      <c r="L9" s="561"/>
      <c r="M9" s="561"/>
      <c r="N9" s="561"/>
      <c r="O9" s="561"/>
      <c r="P9" s="561"/>
      <c r="Q9" s="561"/>
      <c r="R9" s="561"/>
      <c r="S9" s="561"/>
      <c r="T9" s="561"/>
      <c r="U9" s="561"/>
      <c r="V9" s="561"/>
      <c r="W9" s="561"/>
      <c r="X9" s="561"/>
      <c r="Y9" s="561"/>
      <c r="Z9" s="561"/>
      <c r="AA9" s="561"/>
      <c r="AB9" s="561"/>
      <c r="AC9" s="561"/>
      <c r="AD9" s="561"/>
      <c r="AE9" s="561"/>
      <c r="AF9" s="561"/>
      <c r="AG9" s="562"/>
    </row>
    <row r="10" spans="1:53" ht="7.5" customHeight="1" x14ac:dyDescent="0.15">
      <c r="A10" s="563"/>
      <c r="B10" s="564"/>
      <c r="C10" s="564"/>
      <c r="D10" s="564"/>
      <c r="E10" s="564"/>
      <c r="F10" s="564"/>
      <c r="G10" s="564"/>
      <c r="H10" s="564"/>
      <c r="I10" s="564"/>
      <c r="J10" s="564"/>
      <c r="K10" s="564"/>
      <c r="L10" s="564"/>
      <c r="M10" s="564"/>
      <c r="N10" s="564"/>
      <c r="O10" s="564"/>
      <c r="P10" s="564"/>
      <c r="Q10" s="564"/>
      <c r="R10" s="564"/>
      <c r="S10" s="564"/>
      <c r="T10" s="564"/>
      <c r="U10" s="564"/>
      <c r="V10" s="564"/>
      <c r="W10" s="564"/>
      <c r="X10" s="564"/>
      <c r="Y10" s="564"/>
      <c r="Z10" s="564"/>
      <c r="AA10" s="564"/>
      <c r="AB10" s="564"/>
      <c r="AC10" s="564"/>
      <c r="AD10" s="564"/>
      <c r="AE10" s="564"/>
      <c r="AF10" s="564"/>
      <c r="AG10" s="565"/>
    </row>
    <row r="12" spans="1:53" ht="7.5" customHeight="1" x14ac:dyDescent="0.15">
      <c r="A12" s="163" t="s">
        <v>51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</row>
    <row r="13" spans="1:53" ht="7.5" customHeight="1" x14ac:dyDescent="0.15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</row>
    <row r="14" spans="1:53" ht="7.5" customHeight="1" thickBot="1" x14ac:dyDescent="0.2"/>
    <row r="15" spans="1:53" ht="7.5" customHeight="1" x14ac:dyDescent="0.15">
      <c r="A15" s="249"/>
      <c r="B15" s="244"/>
      <c r="C15" s="244"/>
      <c r="D15" s="244"/>
      <c r="E15" s="244"/>
      <c r="F15" s="244"/>
      <c r="G15" s="244"/>
      <c r="H15" s="244" t="s">
        <v>9</v>
      </c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6" t="s">
        <v>6</v>
      </c>
      <c r="W15" s="246"/>
      <c r="X15" s="246"/>
      <c r="Y15" s="246"/>
      <c r="Z15" s="246"/>
      <c r="AA15" s="246"/>
      <c r="AB15" s="247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</row>
    <row r="16" spans="1:53" ht="7.5" customHeight="1" x14ac:dyDescent="0.15">
      <c r="A16" s="250"/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179"/>
      <c r="W16" s="179"/>
      <c r="X16" s="179"/>
      <c r="Y16" s="179"/>
      <c r="Z16" s="179"/>
      <c r="AA16" s="179"/>
      <c r="AB16" s="248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28" ht="7.5" customHeight="1" x14ac:dyDescent="0.15">
      <c r="A17" s="250"/>
      <c r="B17" s="245"/>
      <c r="C17" s="245"/>
      <c r="D17" s="245"/>
      <c r="E17" s="245"/>
      <c r="F17" s="245"/>
      <c r="G17" s="245"/>
      <c r="H17" s="179" t="s">
        <v>10</v>
      </c>
      <c r="I17" s="179"/>
      <c r="J17" s="179"/>
      <c r="K17" s="179"/>
      <c r="L17" s="179"/>
      <c r="M17" s="179"/>
      <c r="N17" s="180"/>
      <c r="O17" s="187" t="s">
        <v>11</v>
      </c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248"/>
    </row>
    <row r="18" spans="1:28" ht="7.5" customHeight="1" x14ac:dyDescent="0.15">
      <c r="A18" s="250"/>
      <c r="B18" s="245"/>
      <c r="C18" s="245"/>
      <c r="D18" s="245"/>
      <c r="E18" s="245"/>
      <c r="F18" s="245"/>
      <c r="G18" s="245"/>
      <c r="H18" s="179"/>
      <c r="I18" s="179"/>
      <c r="J18" s="179"/>
      <c r="K18" s="179"/>
      <c r="L18" s="179"/>
      <c r="M18" s="179"/>
      <c r="N18" s="180"/>
      <c r="O18" s="187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248"/>
    </row>
    <row r="19" spans="1:28" ht="7.5" customHeight="1" x14ac:dyDescent="0.15">
      <c r="A19" s="250"/>
      <c r="B19" s="245"/>
      <c r="C19" s="245"/>
      <c r="D19" s="245"/>
      <c r="E19" s="245"/>
      <c r="F19" s="245"/>
      <c r="G19" s="245"/>
      <c r="H19" s="179"/>
      <c r="I19" s="179"/>
      <c r="J19" s="179"/>
      <c r="K19" s="179"/>
      <c r="L19" s="179"/>
      <c r="M19" s="179"/>
      <c r="N19" s="180"/>
      <c r="O19" s="187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248"/>
    </row>
    <row r="20" spans="1:28" ht="7.5" customHeight="1" x14ac:dyDescent="0.15">
      <c r="A20" s="217" t="s">
        <v>5</v>
      </c>
      <c r="B20" s="218"/>
      <c r="C20" s="218"/>
      <c r="D20" s="218"/>
      <c r="E20" s="218"/>
      <c r="F20" s="218"/>
      <c r="G20" s="218"/>
      <c r="H20" s="147">
        <v>3000</v>
      </c>
      <c r="I20" s="147"/>
      <c r="J20" s="147"/>
      <c r="K20" s="147"/>
      <c r="L20" s="147"/>
      <c r="M20" s="147"/>
      <c r="N20" s="148"/>
      <c r="O20" s="192">
        <v>2400</v>
      </c>
      <c r="P20" s="147"/>
      <c r="Q20" s="147"/>
      <c r="R20" s="147"/>
      <c r="S20" s="147"/>
      <c r="T20" s="147"/>
      <c r="U20" s="147"/>
      <c r="V20" s="147">
        <v>1600</v>
      </c>
      <c r="W20" s="147"/>
      <c r="X20" s="147"/>
      <c r="Y20" s="147"/>
      <c r="Z20" s="147"/>
      <c r="AA20" s="147"/>
      <c r="AB20" s="194"/>
    </row>
    <row r="21" spans="1:28" ht="7.5" customHeight="1" x14ac:dyDescent="0.15">
      <c r="A21" s="217"/>
      <c r="B21" s="218"/>
      <c r="C21" s="218"/>
      <c r="D21" s="218"/>
      <c r="E21" s="218"/>
      <c r="F21" s="218"/>
      <c r="G21" s="218"/>
      <c r="H21" s="147"/>
      <c r="I21" s="147"/>
      <c r="J21" s="147"/>
      <c r="K21" s="147"/>
      <c r="L21" s="147"/>
      <c r="M21" s="147"/>
      <c r="N21" s="148"/>
      <c r="O21" s="192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94"/>
    </row>
    <row r="22" spans="1:28" ht="7.5" customHeight="1" x14ac:dyDescent="0.15">
      <c r="A22" s="217"/>
      <c r="B22" s="218"/>
      <c r="C22" s="218"/>
      <c r="D22" s="218"/>
      <c r="E22" s="218"/>
      <c r="F22" s="218"/>
      <c r="G22" s="218"/>
      <c r="H22" s="147"/>
      <c r="I22" s="147"/>
      <c r="J22" s="147"/>
      <c r="K22" s="147"/>
      <c r="L22" s="147"/>
      <c r="M22" s="147"/>
      <c r="N22" s="148"/>
      <c r="O22" s="192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94"/>
    </row>
    <row r="23" spans="1:28" ht="7.5" customHeight="1" x14ac:dyDescent="0.15">
      <c r="A23" s="219"/>
      <c r="B23" s="220"/>
      <c r="C23" s="220"/>
      <c r="D23" s="220"/>
      <c r="E23" s="220"/>
      <c r="F23" s="220"/>
      <c r="G23" s="220"/>
      <c r="H23" s="190"/>
      <c r="I23" s="190"/>
      <c r="J23" s="190"/>
      <c r="K23" s="190"/>
      <c r="L23" s="190"/>
      <c r="M23" s="190"/>
      <c r="N23" s="191"/>
      <c r="O23" s="193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5"/>
    </row>
    <row r="24" spans="1:28" ht="7.5" customHeight="1" x14ac:dyDescent="0.15">
      <c r="A24" s="137" t="s">
        <v>50</v>
      </c>
      <c r="B24" s="138"/>
      <c r="C24" s="138"/>
      <c r="D24" s="138"/>
      <c r="E24" s="138"/>
      <c r="F24" s="138"/>
      <c r="G24" s="138"/>
      <c r="H24" s="232">
        <v>0.5555714285714286</v>
      </c>
      <c r="I24" s="232"/>
      <c r="J24" s="232"/>
      <c r="K24" s="232"/>
      <c r="L24" s="232"/>
      <c r="M24" s="232"/>
      <c r="N24" s="233"/>
      <c r="O24" s="236">
        <v>0.44442857142857145</v>
      </c>
      <c r="P24" s="232"/>
      <c r="Q24" s="232"/>
      <c r="R24" s="232"/>
      <c r="S24" s="232"/>
      <c r="T24" s="232"/>
      <c r="U24" s="232"/>
      <c r="V24" s="238"/>
      <c r="W24" s="239"/>
      <c r="X24" s="239"/>
      <c r="Y24" s="239"/>
      <c r="Z24" s="239"/>
      <c r="AA24" s="239"/>
      <c r="AB24" s="240"/>
    </row>
    <row r="25" spans="1:28" ht="7.5" customHeight="1" x14ac:dyDescent="0.15">
      <c r="A25" s="139"/>
      <c r="B25" s="140"/>
      <c r="C25" s="140"/>
      <c r="D25" s="140"/>
      <c r="E25" s="140"/>
      <c r="F25" s="140"/>
      <c r="G25" s="140"/>
      <c r="H25" s="234"/>
      <c r="I25" s="234"/>
      <c r="J25" s="234"/>
      <c r="K25" s="234"/>
      <c r="L25" s="234"/>
      <c r="M25" s="234"/>
      <c r="N25" s="235"/>
      <c r="O25" s="237"/>
      <c r="P25" s="234"/>
      <c r="Q25" s="234"/>
      <c r="R25" s="234"/>
      <c r="S25" s="234"/>
      <c r="T25" s="234"/>
      <c r="U25" s="234"/>
      <c r="V25" s="241"/>
      <c r="W25" s="242"/>
      <c r="X25" s="242"/>
      <c r="Y25" s="242"/>
      <c r="Z25" s="242"/>
      <c r="AA25" s="242"/>
      <c r="AB25" s="243"/>
    </row>
    <row r="26" spans="1:28" ht="7.5" customHeight="1" x14ac:dyDescent="0.15">
      <c r="A26" s="137" t="s">
        <v>7</v>
      </c>
      <c r="B26" s="138"/>
      <c r="C26" s="138"/>
      <c r="D26" s="138"/>
      <c r="E26" s="138"/>
      <c r="F26" s="138"/>
      <c r="G26" s="138"/>
      <c r="H26" s="145">
        <v>889</v>
      </c>
      <c r="I26" s="145"/>
      <c r="J26" s="145"/>
      <c r="K26" s="145"/>
      <c r="L26" s="145"/>
      <c r="M26" s="145"/>
      <c r="N26" s="146"/>
      <c r="O26" s="196">
        <v>711</v>
      </c>
      <c r="P26" s="145"/>
      <c r="Q26" s="145"/>
      <c r="R26" s="145"/>
      <c r="S26" s="145"/>
      <c r="T26" s="145"/>
      <c r="U26" s="145"/>
      <c r="V26" s="197"/>
      <c r="W26" s="198"/>
      <c r="X26" s="198"/>
      <c r="Y26" s="198"/>
      <c r="Z26" s="198"/>
      <c r="AA26" s="198"/>
      <c r="AB26" s="199"/>
    </row>
    <row r="27" spans="1:28" ht="7.5" customHeight="1" x14ac:dyDescent="0.15">
      <c r="A27" s="139"/>
      <c r="B27" s="140"/>
      <c r="C27" s="140"/>
      <c r="D27" s="140"/>
      <c r="E27" s="140"/>
      <c r="F27" s="140"/>
      <c r="G27" s="140"/>
      <c r="H27" s="147"/>
      <c r="I27" s="147"/>
      <c r="J27" s="147"/>
      <c r="K27" s="147"/>
      <c r="L27" s="147"/>
      <c r="M27" s="147"/>
      <c r="N27" s="148"/>
      <c r="O27" s="192"/>
      <c r="P27" s="147"/>
      <c r="Q27" s="147"/>
      <c r="R27" s="147"/>
      <c r="S27" s="147"/>
      <c r="T27" s="147"/>
      <c r="U27" s="147"/>
      <c r="V27" s="200"/>
      <c r="W27" s="201"/>
      <c r="X27" s="201"/>
      <c r="Y27" s="201"/>
      <c r="Z27" s="201"/>
      <c r="AA27" s="201"/>
      <c r="AB27" s="202"/>
    </row>
    <row r="28" spans="1:28" ht="7.5" customHeight="1" x14ac:dyDescent="0.15">
      <c r="A28" s="139"/>
      <c r="B28" s="140"/>
      <c r="C28" s="140"/>
      <c r="D28" s="140"/>
      <c r="E28" s="140"/>
      <c r="F28" s="140"/>
      <c r="G28" s="140"/>
      <c r="H28" s="147"/>
      <c r="I28" s="147"/>
      <c r="J28" s="147"/>
      <c r="K28" s="147"/>
      <c r="L28" s="147"/>
      <c r="M28" s="147"/>
      <c r="N28" s="148"/>
      <c r="O28" s="192"/>
      <c r="P28" s="147"/>
      <c r="Q28" s="147"/>
      <c r="R28" s="147"/>
      <c r="S28" s="147"/>
      <c r="T28" s="147"/>
      <c r="U28" s="147"/>
      <c r="V28" s="200"/>
      <c r="W28" s="201"/>
      <c r="X28" s="201"/>
      <c r="Y28" s="201"/>
      <c r="Z28" s="201"/>
      <c r="AA28" s="201"/>
      <c r="AB28" s="202"/>
    </row>
    <row r="29" spans="1:28" ht="7.5" customHeight="1" thickBot="1" x14ac:dyDescent="0.2">
      <c r="A29" s="188"/>
      <c r="B29" s="189"/>
      <c r="C29" s="189"/>
      <c r="D29" s="189"/>
      <c r="E29" s="189"/>
      <c r="F29" s="189"/>
      <c r="G29" s="189"/>
      <c r="H29" s="190"/>
      <c r="I29" s="190"/>
      <c r="J29" s="190"/>
      <c r="K29" s="190"/>
      <c r="L29" s="190"/>
      <c r="M29" s="190"/>
      <c r="N29" s="191"/>
      <c r="O29" s="193"/>
      <c r="P29" s="190"/>
      <c r="Q29" s="190"/>
      <c r="R29" s="190"/>
      <c r="S29" s="190"/>
      <c r="T29" s="190"/>
      <c r="U29" s="190"/>
      <c r="V29" s="203"/>
      <c r="W29" s="204"/>
      <c r="X29" s="204"/>
      <c r="Y29" s="204"/>
      <c r="Z29" s="204"/>
      <c r="AA29" s="204"/>
      <c r="AB29" s="205"/>
    </row>
    <row r="30" spans="1:28" ht="7.5" customHeight="1" thickTop="1" x14ac:dyDescent="0.15">
      <c r="A30" s="135" t="s">
        <v>8</v>
      </c>
      <c r="B30" s="136"/>
      <c r="C30" s="136"/>
      <c r="D30" s="136"/>
      <c r="E30" s="136"/>
      <c r="F30" s="136"/>
      <c r="G30" s="136"/>
      <c r="H30" s="143">
        <v>3889</v>
      </c>
      <c r="I30" s="143"/>
      <c r="J30" s="143"/>
      <c r="K30" s="143"/>
      <c r="L30" s="143"/>
      <c r="M30" s="143"/>
      <c r="N30" s="144"/>
      <c r="O30" s="222">
        <v>3111</v>
      </c>
      <c r="P30" s="143"/>
      <c r="Q30" s="143"/>
      <c r="R30" s="143"/>
      <c r="S30" s="143"/>
      <c r="T30" s="143"/>
      <c r="U30" s="143"/>
      <c r="V30" s="224"/>
      <c r="W30" s="224"/>
      <c r="X30" s="224"/>
      <c r="Y30" s="224"/>
      <c r="Z30" s="224"/>
      <c r="AA30" s="224"/>
      <c r="AB30" s="225"/>
    </row>
    <row r="31" spans="1:28" ht="7.5" customHeight="1" x14ac:dyDescent="0.15">
      <c r="A31" s="137"/>
      <c r="B31" s="138"/>
      <c r="C31" s="138"/>
      <c r="D31" s="138"/>
      <c r="E31" s="138"/>
      <c r="F31" s="138"/>
      <c r="G31" s="138"/>
      <c r="H31" s="145"/>
      <c r="I31" s="145"/>
      <c r="J31" s="145"/>
      <c r="K31" s="145"/>
      <c r="L31" s="145"/>
      <c r="M31" s="145"/>
      <c r="N31" s="146"/>
      <c r="O31" s="196"/>
      <c r="P31" s="145"/>
      <c r="Q31" s="145"/>
      <c r="R31" s="145"/>
      <c r="S31" s="145"/>
      <c r="T31" s="145"/>
      <c r="U31" s="145"/>
      <c r="V31" s="226"/>
      <c r="W31" s="226"/>
      <c r="X31" s="226"/>
      <c r="Y31" s="226"/>
      <c r="Z31" s="226"/>
      <c r="AA31" s="226"/>
      <c r="AB31" s="227"/>
    </row>
    <row r="32" spans="1:28" ht="7.5" customHeight="1" x14ac:dyDescent="0.15">
      <c r="A32" s="139"/>
      <c r="B32" s="140"/>
      <c r="C32" s="140"/>
      <c r="D32" s="140"/>
      <c r="E32" s="140"/>
      <c r="F32" s="140"/>
      <c r="G32" s="140"/>
      <c r="H32" s="147"/>
      <c r="I32" s="147"/>
      <c r="J32" s="147"/>
      <c r="K32" s="147"/>
      <c r="L32" s="147"/>
      <c r="M32" s="147"/>
      <c r="N32" s="148"/>
      <c r="O32" s="192"/>
      <c r="P32" s="147"/>
      <c r="Q32" s="147"/>
      <c r="R32" s="147"/>
      <c r="S32" s="147"/>
      <c r="T32" s="147"/>
      <c r="U32" s="147"/>
      <c r="V32" s="228"/>
      <c r="W32" s="228"/>
      <c r="X32" s="228"/>
      <c r="Y32" s="228"/>
      <c r="Z32" s="228"/>
      <c r="AA32" s="228"/>
      <c r="AB32" s="229"/>
    </row>
    <row r="33" spans="1:53" ht="7.5" customHeight="1" thickBot="1" x14ac:dyDescent="0.2">
      <c r="A33" s="141"/>
      <c r="B33" s="142"/>
      <c r="C33" s="142"/>
      <c r="D33" s="142"/>
      <c r="E33" s="142"/>
      <c r="F33" s="142"/>
      <c r="G33" s="142"/>
      <c r="H33" s="149"/>
      <c r="I33" s="149"/>
      <c r="J33" s="149"/>
      <c r="K33" s="149"/>
      <c r="L33" s="149"/>
      <c r="M33" s="149"/>
      <c r="N33" s="150"/>
      <c r="O33" s="223"/>
      <c r="P33" s="149"/>
      <c r="Q33" s="149"/>
      <c r="R33" s="149"/>
      <c r="S33" s="149"/>
      <c r="T33" s="149"/>
      <c r="U33" s="149"/>
      <c r="V33" s="230"/>
      <c r="W33" s="230"/>
      <c r="X33" s="230"/>
      <c r="Y33" s="230"/>
      <c r="Z33" s="230"/>
      <c r="AA33" s="230"/>
      <c r="AB33" s="231"/>
    </row>
    <row r="35" spans="1:53" ht="7.5" customHeight="1" x14ac:dyDescent="0.15">
      <c r="A35" s="28" t="s">
        <v>49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</row>
    <row r="36" spans="1:53" ht="7.5" customHeight="1" x14ac:dyDescent="0.1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</row>
    <row r="37" spans="1:53" ht="7.5" customHeight="1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</row>
    <row r="42" spans="1:53" ht="7.5" customHeight="1" x14ac:dyDescent="0.15">
      <c r="A42" s="163" t="s">
        <v>0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</row>
    <row r="43" spans="1:53" ht="7.5" customHeight="1" x14ac:dyDescent="0.15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</row>
    <row r="44" spans="1:53" ht="7.5" customHeight="1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258" t="s">
        <v>12</v>
      </c>
      <c r="AD44" s="258"/>
      <c r="AE44" s="258"/>
      <c r="AF44" s="258"/>
      <c r="AG44" s="258"/>
      <c r="AH44" s="258"/>
      <c r="AI44" s="258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</row>
    <row r="45" spans="1:53" ht="7.5" customHeight="1" thickBot="1" x14ac:dyDescent="0.2">
      <c r="AC45" s="259"/>
      <c r="AD45" s="259"/>
      <c r="AE45" s="259"/>
      <c r="AF45" s="259"/>
      <c r="AG45" s="259"/>
      <c r="AH45" s="259"/>
      <c r="AI45" s="259"/>
    </row>
    <row r="46" spans="1:53" ht="7.5" customHeight="1" x14ac:dyDescent="0.15">
      <c r="A46" s="221" t="s">
        <v>1</v>
      </c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45" t="s">
        <v>56</v>
      </c>
      <c r="P46" s="209"/>
      <c r="Q46" s="209"/>
      <c r="R46" s="209"/>
      <c r="S46" s="209"/>
      <c r="T46" s="209"/>
      <c r="U46" s="209"/>
      <c r="V46" s="251" t="s">
        <v>26</v>
      </c>
      <c r="W46" s="252"/>
      <c r="X46" s="252"/>
      <c r="Y46" s="252"/>
      <c r="Z46" s="252"/>
      <c r="AA46" s="252"/>
      <c r="AB46" s="253"/>
      <c r="AC46" s="54" t="s">
        <v>27</v>
      </c>
      <c r="AD46" s="221"/>
      <c r="AE46" s="221"/>
      <c r="AF46" s="221"/>
      <c r="AG46" s="221"/>
      <c r="AH46" s="221"/>
      <c r="AI46" s="221"/>
    </row>
    <row r="47" spans="1:53" ht="7.5" customHeight="1" x14ac:dyDescent="0.15">
      <c r="A47" s="221"/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11"/>
      <c r="P47" s="212"/>
      <c r="Q47" s="212"/>
      <c r="R47" s="212"/>
      <c r="S47" s="212"/>
      <c r="T47" s="212"/>
      <c r="U47" s="212"/>
      <c r="V47" s="422"/>
      <c r="W47" s="423"/>
      <c r="X47" s="423"/>
      <c r="Y47" s="423"/>
      <c r="Z47" s="423"/>
      <c r="AA47" s="423"/>
      <c r="AB47" s="424"/>
      <c r="AC47" s="54"/>
      <c r="AD47" s="221"/>
      <c r="AE47" s="221"/>
      <c r="AF47" s="221"/>
      <c r="AG47" s="221"/>
      <c r="AH47" s="221"/>
      <c r="AI47" s="221"/>
    </row>
    <row r="48" spans="1:53" ht="7.5" customHeight="1" x14ac:dyDescent="0.15">
      <c r="A48" s="221"/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11"/>
      <c r="P48" s="212"/>
      <c r="Q48" s="212"/>
      <c r="R48" s="212"/>
      <c r="S48" s="212"/>
      <c r="T48" s="212"/>
      <c r="U48" s="212"/>
      <c r="V48" s="254"/>
      <c r="W48" s="255"/>
      <c r="X48" s="255"/>
      <c r="Y48" s="255"/>
      <c r="Z48" s="255"/>
      <c r="AA48" s="255"/>
      <c r="AB48" s="256"/>
      <c r="AC48" s="257"/>
      <c r="AD48" s="221"/>
      <c r="AE48" s="221"/>
      <c r="AF48" s="221"/>
      <c r="AG48" s="221"/>
      <c r="AH48" s="221"/>
      <c r="AI48" s="221"/>
    </row>
    <row r="49" spans="1:53" ht="7.5" customHeight="1" x14ac:dyDescent="0.15">
      <c r="A49" s="221"/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14"/>
      <c r="P49" s="215"/>
      <c r="Q49" s="215"/>
      <c r="R49" s="215"/>
      <c r="S49" s="215"/>
      <c r="T49" s="215"/>
      <c r="U49" s="215"/>
      <c r="V49" s="254"/>
      <c r="W49" s="255"/>
      <c r="X49" s="255"/>
      <c r="Y49" s="255"/>
      <c r="Z49" s="255"/>
      <c r="AA49" s="255"/>
      <c r="AB49" s="256"/>
      <c r="AC49" s="257"/>
      <c r="AD49" s="221"/>
      <c r="AE49" s="221"/>
      <c r="AF49" s="221"/>
      <c r="AG49" s="221"/>
      <c r="AH49" s="221"/>
      <c r="AI49" s="221"/>
    </row>
    <row r="50" spans="1:53" ht="7.5" customHeight="1" x14ac:dyDescent="0.15">
      <c r="A50" s="260" t="s">
        <v>4</v>
      </c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155">
        <v>2304500</v>
      </c>
      <c r="P50" s="156"/>
      <c r="Q50" s="156"/>
      <c r="R50" s="156"/>
      <c r="S50" s="156"/>
      <c r="T50" s="156"/>
      <c r="U50" s="156"/>
      <c r="V50" s="164">
        <v>1281302</v>
      </c>
      <c r="W50" s="165"/>
      <c r="X50" s="165"/>
      <c r="Y50" s="165"/>
      <c r="Z50" s="165"/>
      <c r="AA50" s="165"/>
      <c r="AB50" s="166"/>
      <c r="AC50" s="170">
        <v>1023198</v>
      </c>
      <c r="AD50" s="165"/>
      <c r="AE50" s="165"/>
      <c r="AF50" s="165"/>
      <c r="AG50" s="165"/>
      <c r="AH50" s="165"/>
      <c r="AI50" s="165"/>
    </row>
    <row r="51" spans="1:53" ht="7.5" customHeight="1" thickBot="1" x14ac:dyDescent="0.2">
      <c r="A51" s="261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157"/>
      <c r="P51" s="158"/>
      <c r="Q51" s="158"/>
      <c r="R51" s="158"/>
      <c r="S51" s="158"/>
      <c r="T51" s="158"/>
      <c r="U51" s="158"/>
      <c r="V51" s="167"/>
      <c r="W51" s="168"/>
      <c r="X51" s="168"/>
      <c r="Y51" s="168"/>
      <c r="Z51" s="168"/>
      <c r="AA51" s="168"/>
      <c r="AB51" s="169"/>
      <c r="AC51" s="171"/>
      <c r="AD51" s="168"/>
      <c r="AE51" s="168"/>
      <c r="AF51" s="168"/>
      <c r="AG51" s="168"/>
      <c r="AH51" s="168"/>
      <c r="AI51" s="168"/>
    </row>
    <row r="52" spans="1:53" ht="7.5" customHeight="1" thickTop="1" x14ac:dyDescent="0.15">
      <c r="A52" s="262" t="s">
        <v>2</v>
      </c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159">
        <v>2304500</v>
      </c>
      <c r="P52" s="160"/>
      <c r="Q52" s="160"/>
      <c r="R52" s="160"/>
      <c r="S52" s="160"/>
      <c r="T52" s="160"/>
      <c r="U52" s="160"/>
      <c r="V52" s="172">
        <v>1281302</v>
      </c>
      <c r="W52" s="173"/>
      <c r="X52" s="173"/>
      <c r="Y52" s="173"/>
      <c r="Z52" s="173"/>
      <c r="AA52" s="173"/>
      <c r="AB52" s="174"/>
      <c r="AC52" s="178">
        <v>1023198</v>
      </c>
      <c r="AD52" s="173"/>
      <c r="AE52" s="173"/>
      <c r="AF52" s="173"/>
      <c r="AG52" s="173"/>
      <c r="AH52" s="173"/>
      <c r="AI52" s="173"/>
    </row>
    <row r="53" spans="1:53" ht="7.5" customHeight="1" thickBot="1" x14ac:dyDescent="0.2">
      <c r="A53" s="263"/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161"/>
      <c r="P53" s="162"/>
      <c r="Q53" s="162"/>
      <c r="R53" s="162"/>
      <c r="S53" s="162"/>
      <c r="T53" s="162"/>
      <c r="U53" s="162"/>
      <c r="V53" s="175"/>
      <c r="W53" s="176"/>
      <c r="X53" s="176"/>
      <c r="Y53" s="176"/>
      <c r="Z53" s="176"/>
      <c r="AA53" s="176"/>
      <c r="AB53" s="177"/>
      <c r="AC53" s="170"/>
      <c r="AD53" s="165"/>
      <c r="AE53" s="165"/>
      <c r="AF53" s="165"/>
      <c r="AG53" s="165"/>
      <c r="AH53" s="165"/>
      <c r="AI53" s="165"/>
    </row>
    <row r="59" spans="1:53" ht="7.5" customHeight="1" x14ac:dyDescent="0.15">
      <c r="A59" s="163" t="s">
        <v>13</v>
      </c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</row>
    <row r="60" spans="1:53" ht="7.5" customHeight="1" x14ac:dyDescent="0.1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</row>
    <row r="61" spans="1:53" ht="7.5" customHeight="1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V61" s="207" t="s">
        <v>12</v>
      </c>
      <c r="AW61" s="207"/>
      <c r="AX61" s="207"/>
      <c r="AY61" s="207"/>
      <c r="AZ61" s="207"/>
      <c r="BA61" s="207"/>
    </row>
    <row r="62" spans="1:53" ht="7.5" customHeight="1" thickBot="1" x14ac:dyDescent="0.2">
      <c r="AV62" s="208"/>
      <c r="AW62" s="208"/>
      <c r="AX62" s="208"/>
      <c r="AY62" s="208"/>
      <c r="AZ62" s="208"/>
      <c r="BA62" s="208"/>
    </row>
    <row r="63" spans="1:53" ht="7.5" customHeight="1" x14ac:dyDescent="0.15">
      <c r="A63" s="12" t="s">
        <v>1</v>
      </c>
      <c r="B63" s="13"/>
      <c r="C63" s="13"/>
      <c r="D63" s="13"/>
      <c r="E63" s="13"/>
      <c r="F63" s="14"/>
      <c r="G63" s="45" t="s">
        <v>57</v>
      </c>
      <c r="H63" s="209"/>
      <c r="I63" s="209"/>
      <c r="J63" s="209"/>
      <c r="K63" s="210"/>
      <c r="L63" s="12" t="s">
        <v>17</v>
      </c>
      <c r="M63" s="13"/>
      <c r="N63" s="13"/>
      <c r="O63" s="13"/>
      <c r="P63" s="13"/>
      <c r="Q63" s="13"/>
      <c r="R63" s="13"/>
      <c r="S63" s="14"/>
      <c r="T63" s="45" t="s">
        <v>37</v>
      </c>
      <c r="U63" s="127"/>
      <c r="V63" s="127"/>
      <c r="W63" s="127"/>
      <c r="X63" s="128"/>
      <c r="Y63" s="12" t="s">
        <v>19</v>
      </c>
      <c r="Z63" s="13"/>
      <c r="AA63" s="13"/>
      <c r="AB63" s="13"/>
      <c r="AC63" s="13"/>
      <c r="AD63" s="13"/>
      <c r="AE63" s="13"/>
      <c r="AF63" s="14"/>
      <c r="AG63" s="45" t="s">
        <v>54</v>
      </c>
      <c r="AH63" s="13"/>
      <c r="AI63" s="13"/>
      <c r="AJ63" s="13"/>
      <c r="AK63" s="13"/>
      <c r="AL63" s="45" t="s">
        <v>55</v>
      </c>
      <c r="AM63" s="13"/>
      <c r="AN63" s="13"/>
      <c r="AO63" s="13"/>
      <c r="AP63" s="14"/>
      <c r="AQ63" s="70" t="s">
        <v>29</v>
      </c>
      <c r="AR63" s="71"/>
      <c r="AS63" s="71"/>
      <c r="AT63" s="71"/>
      <c r="AU63" s="72"/>
      <c r="AV63" s="54" t="s">
        <v>30</v>
      </c>
      <c r="AW63" s="55"/>
      <c r="AX63" s="55"/>
      <c r="AY63" s="55"/>
      <c r="AZ63" s="55"/>
      <c r="BA63" s="55"/>
    </row>
    <row r="64" spans="1:53" ht="7.5" customHeight="1" x14ac:dyDescent="0.15">
      <c r="A64" s="15"/>
      <c r="B64" s="16"/>
      <c r="C64" s="16"/>
      <c r="D64" s="16"/>
      <c r="E64" s="16"/>
      <c r="F64" s="17"/>
      <c r="G64" s="211"/>
      <c r="H64" s="212"/>
      <c r="I64" s="212"/>
      <c r="J64" s="212"/>
      <c r="K64" s="213"/>
      <c r="L64" s="18"/>
      <c r="M64" s="19"/>
      <c r="N64" s="19"/>
      <c r="O64" s="19"/>
      <c r="P64" s="19"/>
      <c r="Q64" s="19"/>
      <c r="R64" s="19"/>
      <c r="S64" s="20"/>
      <c r="T64" s="129"/>
      <c r="U64" s="130"/>
      <c r="V64" s="130"/>
      <c r="W64" s="130"/>
      <c r="X64" s="131"/>
      <c r="Y64" s="18"/>
      <c r="Z64" s="19"/>
      <c r="AA64" s="19"/>
      <c r="AB64" s="19"/>
      <c r="AC64" s="19"/>
      <c r="AD64" s="19"/>
      <c r="AE64" s="19"/>
      <c r="AF64" s="20"/>
      <c r="AG64" s="15"/>
      <c r="AH64" s="16"/>
      <c r="AI64" s="16"/>
      <c r="AJ64" s="16"/>
      <c r="AK64" s="16"/>
      <c r="AL64" s="15"/>
      <c r="AM64" s="16"/>
      <c r="AN64" s="16"/>
      <c r="AO64" s="16"/>
      <c r="AP64" s="17"/>
      <c r="AQ64" s="73"/>
      <c r="AR64" s="74"/>
      <c r="AS64" s="74"/>
      <c r="AT64" s="74"/>
      <c r="AU64" s="75"/>
      <c r="AV64" s="54"/>
      <c r="AW64" s="55"/>
      <c r="AX64" s="55"/>
      <c r="AY64" s="55"/>
      <c r="AZ64" s="55"/>
      <c r="BA64" s="55"/>
    </row>
    <row r="65" spans="1:53" ht="7.5" customHeight="1" x14ac:dyDescent="0.15">
      <c r="A65" s="15"/>
      <c r="B65" s="16"/>
      <c r="C65" s="16"/>
      <c r="D65" s="16"/>
      <c r="E65" s="16"/>
      <c r="F65" s="17"/>
      <c r="G65" s="211"/>
      <c r="H65" s="212"/>
      <c r="I65" s="212"/>
      <c r="J65" s="212"/>
      <c r="K65" s="213"/>
      <c r="L65" s="179" t="s">
        <v>18</v>
      </c>
      <c r="M65" s="179"/>
      <c r="N65" s="180"/>
      <c r="O65" s="181" t="s">
        <v>22</v>
      </c>
      <c r="P65" s="182"/>
      <c r="Q65" s="182"/>
      <c r="R65" s="182"/>
      <c r="S65" s="183"/>
      <c r="T65" s="129"/>
      <c r="U65" s="130"/>
      <c r="V65" s="130"/>
      <c r="W65" s="130"/>
      <c r="X65" s="131"/>
      <c r="Y65" s="179" t="s">
        <v>18</v>
      </c>
      <c r="Z65" s="179"/>
      <c r="AA65" s="180"/>
      <c r="AB65" s="181" t="s">
        <v>53</v>
      </c>
      <c r="AC65" s="182"/>
      <c r="AD65" s="182"/>
      <c r="AE65" s="182"/>
      <c r="AF65" s="183"/>
      <c r="AG65" s="15"/>
      <c r="AH65" s="16"/>
      <c r="AI65" s="16"/>
      <c r="AJ65" s="16"/>
      <c r="AK65" s="16"/>
      <c r="AL65" s="15"/>
      <c r="AM65" s="16"/>
      <c r="AN65" s="16"/>
      <c r="AO65" s="16"/>
      <c r="AP65" s="17"/>
      <c r="AQ65" s="73"/>
      <c r="AR65" s="74"/>
      <c r="AS65" s="74"/>
      <c r="AT65" s="74"/>
      <c r="AU65" s="75"/>
      <c r="AV65" s="54"/>
      <c r="AW65" s="55"/>
      <c r="AX65" s="55"/>
      <c r="AY65" s="55"/>
      <c r="AZ65" s="55"/>
      <c r="BA65" s="55"/>
    </row>
    <row r="66" spans="1:53" ht="7.5" customHeight="1" x14ac:dyDescent="0.15">
      <c r="A66" s="18"/>
      <c r="B66" s="19"/>
      <c r="C66" s="19"/>
      <c r="D66" s="19"/>
      <c r="E66" s="19"/>
      <c r="F66" s="20"/>
      <c r="G66" s="214"/>
      <c r="H66" s="215"/>
      <c r="I66" s="215"/>
      <c r="J66" s="215"/>
      <c r="K66" s="216"/>
      <c r="L66" s="179"/>
      <c r="M66" s="179"/>
      <c r="N66" s="180"/>
      <c r="O66" s="184"/>
      <c r="P66" s="185"/>
      <c r="Q66" s="185"/>
      <c r="R66" s="185"/>
      <c r="S66" s="186"/>
      <c r="T66" s="132"/>
      <c r="U66" s="133"/>
      <c r="V66" s="133"/>
      <c r="W66" s="133"/>
      <c r="X66" s="134"/>
      <c r="Y66" s="179"/>
      <c r="Z66" s="179"/>
      <c r="AA66" s="180"/>
      <c r="AB66" s="184"/>
      <c r="AC66" s="185"/>
      <c r="AD66" s="185"/>
      <c r="AE66" s="185"/>
      <c r="AF66" s="186"/>
      <c r="AG66" s="18"/>
      <c r="AH66" s="19"/>
      <c r="AI66" s="19"/>
      <c r="AJ66" s="19"/>
      <c r="AK66" s="19"/>
      <c r="AL66" s="18"/>
      <c r="AM66" s="19"/>
      <c r="AN66" s="19"/>
      <c r="AO66" s="19"/>
      <c r="AP66" s="20"/>
      <c r="AQ66" s="76"/>
      <c r="AR66" s="77"/>
      <c r="AS66" s="77"/>
      <c r="AT66" s="77"/>
      <c r="AU66" s="78"/>
      <c r="AV66" s="54"/>
      <c r="AW66" s="55"/>
      <c r="AX66" s="55"/>
      <c r="AY66" s="55"/>
      <c r="AZ66" s="55"/>
      <c r="BA66" s="55"/>
    </row>
    <row r="67" spans="1:53" ht="7.5" customHeight="1" x14ac:dyDescent="0.15">
      <c r="A67" s="21" t="s">
        <v>41</v>
      </c>
      <c r="B67" s="22"/>
      <c r="C67" s="22"/>
      <c r="D67" s="22"/>
      <c r="E67" s="22"/>
      <c r="F67" s="23"/>
      <c r="G67" s="29">
        <v>17100000</v>
      </c>
      <c r="H67" s="30"/>
      <c r="I67" s="30"/>
      <c r="J67" s="30"/>
      <c r="K67" s="31"/>
      <c r="L67" s="92">
        <f>G67/SUM($G$67:$K$72)</f>
        <v>0.59790209790209792</v>
      </c>
      <c r="M67" s="92"/>
      <c r="N67" s="93"/>
      <c r="O67" s="94">
        <v>29900</v>
      </c>
      <c r="P67" s="30"/>
      <c r="Q67" s="30"/>
      <c r="R67" s="30"/>
      <c r="S67" s="31"/>
      <c r="T67" s="29">
        <f>G67-O67</f>
        <v>17070100</v>
      </c>
      <c r="U67" s="30"/>
      <c r="V67" s="30"/>
      <c r="W67" s="30"/>
      <c r="X67" s="31"/>
      <c r="Y67" s="92">
        <v>0.76300000000000001</v>
      </c>
      <c r="Z67" s="92"/>
      <c r="AA67" s="93"/>
      <c r="AB67" s="94">
        <v>4722321</v>
      </c>
      <c r="AC67" s="30"/>
      <c r="AD67" s="30"/>
      <c r="AE67" s="30"/>
      <c r="AF67" s="31"/>
      <c r="AG67" s="29">
        <f>T67+AB67</f>
        <v>21792421</v>
      </c>
      <c r="AH67" s="30"/>
      <c r="AI67" s="30"/>
      <c r="AJ67" s="30"/>
      <c r="AK67" s="30"/>
      <c r="AL67" s="29">
        <f>AG67*1.08</f>
        <v>23535814.68</v>
      </c>
      <c r="AM67" s="30"/>
      <c r="AN67" s="30"/>
      <c r="AO67" s="30"/>
      <c r="AP67" s="31"/>
      <c r="AQ67" s="62">
        <v>13085913</v>
      </c>
      <c r="AR67" s="30"/>
      <c r="AS67" s="30"/>
      <c r="AT67" s="30"/>
      <c r="AU67" s="63"/>
      <c r="AV67" s="35">
        <v>10449902</v>
      </c>
      <c r="AW67" s="36"/>
      <c r="AX67" s="36"/>
      <c r="AY67" s="36"/>
      <c r="AZ67" s="36"/>
      <c r="BA67" s="36"/>
    </row>
    <row r="68" spans="1:53" ht="7.5" customHeight="1" x14ac:dyDescent="0.15">
      <c r="A68" s="24"/>
      <c r="B68" s="25"/>
      <c r="C68" s="25"/>
      <c r="D68" s="25"/>
      <c r="E68" s="25"/>
      <c r="F68" s="26"/>
      <c r="G68" s="32"/>
      <c r="H68" s="33"/>
      <c r="I68" s="33"/>
      <c r="J68" s="33"/>
      <c r="K68" s="34"/>
      <c r="L68" s="92"/>
      <c r="M68" s="92"/>
      <c r="N68" s="93"/>
      <c r="O68" s="95"/>
      <c r="P68" s="33"/>
      <c r="Q68" s="33"/>
      <c r="R68" s="33"/>
      <c r="S68" s="34"/>
      <c r="T68" s="32"/>
      <c r="U68" s="33"/>
      <c r="V68" s="33"/>
      <c r="W68" s="33"/>
      <c r="X68" s="34"/>
      <c r="Y68" s="92"/>
      <c r="Z68" s="92"/>
      <c r="AA68" s="93"/>
      <c r="AB68" s="95"/>
      <c r="AC68" s="33"/>
      <c r="AD68" s="33"/>
      <c r="AE68" s="33"/>
      <c r="AF68" s="34"/>
      <c r="AG68" s="32"/>
      <c r="AH68" s="33"/>
      <c r="AI68" s="33"/>
      <c r="AJ68" s="33"/>
      <c r="AK68" s="33"/>
      <c r="AL68" s="32"/>
      <c r="AM68" s="33"/>
      <c r="AN68" s="33"/>
      <c r="AO68" s="33"/>
      <c r="AP68" s="34"/>
      <c r="AQ68" s="64"/>
      <c r="AR68" s="33"/>
      <c r="AS68" s="33"/>
      <c r="AT68" s="33"/>
      <c r="AU68" s="65"/>
      <c r="AV68" s="35"/>
      <c r="AW68" s="36"/>
      <c r="AX68" s="36"/>
      <c r="AY68" s="36"/>
      <c r="AZ68" s="36"/>
      <c r="BA68" s="36"/>
    </row>
    <row r="69" spans="1:53" ht="7.5" customHeight="1" x14ac:dyDescent="0.15">
      <c r="A69" s="21" t="s">
        <v>14</v>
      </c>
      <c r="B69" s="22"/>
      <c r="C69" s="22"/>
      <c r="D69" s="22"/>
      <c r="E69" s="22"/>
      <c r="F69" s="23"/>
      <c r="G69" s="29">
        <v>5300000</v>
      </c>
      <c r="H69" s="30"/>
      <c r="I69" s="30"/>
      <c r="J69" s="30"/>
      <c r="K69" s="31"/>
      <c r="L69" s="92">
        <f>G69/SUM($G$67:$K$72)</f>
        <v>0.18531468531468531</v>
      </c>
      <c r="M69" s="92"/>
      <c r="N69" s="93"/>
      <c r="O69" s="94">
        <v>9250</v>
      </c>
      <c r="P69" s="30"/>
      <c r="Q69" s="30"/>
      <c r="R69" s="30"/>
      <c r="S69" s="31"/>
      <c r="T69" s="29">
        <f t="shared" ref="T69" si="0">G69-O69</f>
        <v>5290750</v>
      </c>
      <c r="U69" s="30"/>
      <c r="V69" s="30"/>
      <c r="W69" s="30"/>
      <c r="X69" s="31"/>
      <c r="Y69" s="92">
        <v>0.23699999999999999</v>
      </c>
      <c r="Z69" s="92"/>
      <c r="AA69" s="93"/>
      <c r="AB69" s="94">
        <v>1466829</v>
      </c>
      <c r="AC69" s="30"/>
      <c r="AD69" s="30"/>
      <c r="AE69" s="30"/>
      <c r="AF69" s="31"/>
      <c r="AG69" s="29">
        <f>T69+AB69</f>
        <v>6757579</v>
      </c>
      <c r="AH69" s="30"/>
      <c r="AI69" s="30"/>
      <c r="AJ69" s="30"/>
      <c r="AK69" s="30"/>
      <c r="AL69" s="29">
        <f>AG69*1.08</f>
        <v>7298185.3200000003</v>
      </c>
      <c r="AM69" s="30"/>
      <c r="AN69" s="30"/>
      <c r="AO69" s="30"/>
      <c r="AP69" s="31"/>
      <c r="AQ69" s="62">
        <v>4057791</v>
      </c>
      <c r="AR69" s="30"/>
      <c r="AS69" s="30"/>
      <c r="AT69" s="30"/>
      <c r="AU69" s="63"/>
      <c r="AV69" s="35">
        <v>3240394</v>
      </c>
      <c r="AW69" s="36"/>
      <c r="AX69" s="36"/>
      <c r="AY69" s="36"/>
      <c r="AZ69" s="36"/>
      <c r="BA69" s="36"/>
    </row>
    <row r="70" spans="1:53" ht="7.5" customHeight="1" x14ac:dyDescent="0.15">
      <c r="A70" s="24"/>
      <c r="B70" s="25"/>
      <c r="C70" s="25"/>
      <c r="D70" s="25"/>
      <c r="E70" s="25"/>
      <c r="F70" s="26"/>
      <c r="G70" s="32"/>
      <c r="H70" s="33"/>
      <c r="I70" s="33"/>
      <c r="J70" s="33"/>
      <c r="K70" s="34"/>
      <c r="L70" s="92"/>
      <c r="M70" s="92"/>
      <c r="N70" s="93"/>
      <c r="O70" s="95"/>
      <c r="P70" s="33"/>
      <c r="Q70" s="33"/>
      <c r="R70" s="33"/>
      <c r="S70" s="34"/>
      <c r="T70" s="32"/>
      <c r="U70" s="33"/>
      <c r="V70" s="33"/>
      <c r="W70" s="33"/>
      <c r="X70" s="34"/>
      <c r="Y70" s="92"/>
      <c r="Z70" s="92"/>
      <c r="AA70" s="93"/>
      <c r="AB70" s="95"/>
      <c r="AC70" s="33"/>
      <c r="AD70" s="33"/>
      <c r="AE70" s="33"/>
      <c r="AF70" s="34"/>
      <c r="AG70" s="32"/>
      <c r="AH70" s="33"/>
      <c r="AI70" s="33"/>
      <c r="AJ70" s="33"/>
      <c r="AK70" s="33"/>
      <c r="AL70" s="32"/>
      <c r="AM70" s="33"/>
      <c r="AN70" s="33"/>
      <c r="AO70" s="33"/>
      <c r="AP70" s="34"/>
      <c r="AQ70" s="64"/>
      <c r="AR70" s="33"/>
      <c r="AS70" s="33"/>
      <c r="AT70" s="33"/>
      <c r="AU70" s="65"/>
      <c r="AV70" s="35"/>
      <c r="AW70" s="36"/>
      <c r="AX70" s="36"/>
      <c r="AY70" s="36"/>
      <c r="AZ70" s="36"/>
      <c r="BA70" s="36"/>
    </row>
    <row r="71" spans="1:53" ht="7.5" customHeight="1" x14ac:dyDescent="0.15">
      <c r="A71" s="21" t="s">
        <v>20</v>
      </c>
      <c r="B71" s="22"/>
      <c r="C71" s="22"/>
      <c r="D71" s="22"/>
      <c r="E71" s="22"/>
      <c r="F71" s="23"/>
      <c r="G71" s="111">
        <v>6200000</v>
      </c>
      <c r="H71" s="112"/>
      <c r="I71" s="112"/>
      <c r="J71" s="112"/>
      <c r="K71" s="113"/>
      <c r="L71" s="92">
        <f>G71/SUM($G$67:$K$72)</f>
        <v>0.21678321678321677</v>
      </c>
      <c r="M71" s="92"/>
      <c r="N71" s="93"/>
      <c r="O71" s="94">
        <v>10850</v>
      </c>
      <c r="P71" s="30"/>
      <c r="Q71" s="30"/>
      <c r="R71" s="30"/>
      <c r="S71" s="31"/>
      <c r="T71" s="56">
        <f t="shared" ref="T71" si="1">G71-O71</f>
        <v>6189150</v>
      </c>
      <c r="U71" s="57"/>
      <c r="V71" s="57"/>
      <c r="W71" s="57"/>
      <c r="X71" s="58"/>
      <c r="Y71" s="100"/>
      <c r="Z71" s="100"/>
      <c r="AA71" s="101"/>
      <c r="AB71" s="96"/>
      <c r="AC71" s="47"/>
      <c r="AD71" s="47"/>
      <c r="AE71" s="47"/>
      <c r="AF71" s="60"/>
      <c r="AG71" s="46"/>
      <c r="AH71" s="47"/>
      <c r="AI71" s="47"/>
      <c r="AJ71" s="47"/>
      <c r="AK71" s="47"/>
      <c r="AL71" s="425"/>
      <c r="AM71" s="426"/>
      <c r="AN71" s="426"/>
      <c r="AO71" s="426"/>
      <c r="AP71" s="427"/>
      <c r="AQ71" s="66"/>
      <c r="AR71" s="47"/>
      <c r="AS71" s="47"/>
      <c r="AT71" s="47"/>
      <c r="AU71" s="67"/>
      <c r="AV71" s="37"/>
      <c r="AW71" s="38"/>
      <c r="AX71" s="38"/>
      <c r="AY71" s="38"/>
      <c r="AZ71" s="38"/>
      <c r="BA71" s="38"/>
    </row>
    <row r="72" spans="1:53" ht="7.5" customHeight="1" x14ac:dyDescent="0.15">
      <c r="A72" s="24"/>
      <c r="B72" s="25"/>
      <c r="C72" s="25"/>
      <c r="D72" s="25"/>
      <c r="E72" s="25"/>
      <c r="F72" s="26"/>
      <c r="G72" s="114"/>
      <c r="H72" s="115"/>
      <c r="I72" s="115"/>
      <c r="J72" s="115"/>
      <c r="K72" s="116"/>
      <c r="L72" s="92"/>
      <c r="M72" s="92"/>
      <c r="N72" s="93"/>
      <c r="O72" s="95"/>
      <c r="P72" s="33"/>
      <c r="Q72" s="33"/>
      <c r="R72" s="33"/>
      <c r="S72" s="34"/>
      <c r="T72" s="59"/>
      <c r="U72" s="43"/>
      <c r="V72" s="43"/>
      <c r="W72" s="43"/>
      <c r="X72" s="44"/>
      <c r="Y72" s="100"/>
      <c r="Z72" s="100"/>
      <c r="AA72" s="101"/>
      <c r="AB72" s="97"/>
      <c r="AC72" s="49"/>
      <c r="AD72" s="49"/>
      <c r="AE72" s="49"/>
      <c r="AF72" s="61"/>
      <c r="AG72" s="48"/>
      <c r="AH72" s="49"/>
      <c r="AI72" s="49"/>
      <c r="AJ72" s="49"/>
      <c r="AK72" s="49"/>
      <c r="AL72" s="428"/>
      <c r="AM72" s="429"/>
      <c r="AN72" s="429"/>
      <c r="AO72" s="429"/>
      <c r="AP72" s="430"/>
      <c r="AQ72" s="68"/>
      <c r="AR72" s="49"/>
      <c r="AS72" s="49"/>
      <c r="AT72" s="49"/>
      <c r="AU72" s="69"/>
      <c r="AV72" s="37"/>
      <c r="AW72" s="38"/>
      <c r="AX72" s="38"/>
      <c r="AY72" s="38"/>
      <c r="AZ72" s="38"/>
      <c r="BA72" s="38"/>
    </row>
    <row r="73" spans="1:53" ht="7.5" customHeight="1" x14ac:dyDescent="0.15">
      <c r="A73" s="21" t="s">
        <v>15</v>
      </c>
      <c r="B73" s="22"/>
      <c r="C73" s="22"/>
      <c r="D73" s="22"/>
      <c r="E73" s="22"/>
      <c r="F73" s="23"/>
      <c r="G73" s="117">
        <v>-50000</v>
      </c>
      <c r="H73" s="118"/>
      <c r="I73" s="118"/>
      <c r="J73" s="118"/>
      <c r="K73" s="119"/>
      <c r="L73" s="86"/>
      <c r="M73" s="86"/>
      <c r="N73" s="87"/>
      <c r="O73" s="96"/>
      <c r="P73" s="47"/>
      <c r="Q73" s="47"/>
      <c r="R73" s="47"/>
      <c r="S73" s="60"/>
      <c r="T73" s="46"/>
      <c r="U73" s="47"/>
      <c r="V73" s="47"/>
      <c r="W73" s="47"/>
      <c r="X73" s="60"/>
      <c r="Y73" s="86"/>
      <c r="Z73" s="86"/>
      <c r="AA73" s="87"/>
      <c r="AB73" s="96"/>
      <c r="AC73" s="47"/>
      <c r="AD73" s="47"/>
      <c r="AE73" s="47"/>
      <c r="AF73" s="60"/>
      <c r="AG73" s="46"/>
      <c r="AH73" s="47"/>
      <c r="AI73" s="47"/>
      <c r="AJ73" s="47"/>
      <c r="AK73" s="47"/>
      <c r="AL73" s="46"/>
      <c r="AM73" s="47"/>
      <c r="AN73" s="47"/>
      <c r="AO73" s="47"/>
      <c r="AP73" s="60"/>
      <c r="AQ73" s="66"/>
      <c r="AR73" s="47"/>
      <c r="AS73" s="47"/>
      <c r="AT73" s="47"/>
      <c r="AU73" s="67"/>
      <c r="AV73" s="37"/>
      <c r="AW73" s="38"/>
      <c r="AX73" s="38"/>
      <c r="AY73" s="38"/>
      <c r="AZ73" s="38"/>
      <c r="BA73" s="38"/>
    </row>
    <row r="74" spans="1:53" ht="7.5" customHeight="1" x14ac:dyDescent="0.15">
      <c r="A74" s="24"/>
      <c r="B74" s="25"/>
      <c r="C74" s="25"/>
      <c r="D74" s="25"/>
      <c r="E74" s="25"/>
      <c r="F74" s="26"/>
      <c r="G74" s="120"/>
      <c r="H74" s="121"/>
      <c r="I74" s="121"/>
      <c r="J74" s="121"/>
      <c r="K74" s="122"/>
      <c r="L74" s="86"/>
      <c r="M74" s="86"/>
      <c r="N74" s="87"/>
      <c r="O74" s="97"/>
      <c r="P74" s="49"/>
      <c r="Q74" s="49"/>
      <c r="R74" s="49"/>
      <c r="S74" s="61"/>
      <c r="T74" s="48"/>
      <c r="U74" s="49"/>
      <c r="V74" s="49"/>
      <c r="W74" s="49"/>
      <c r="X74" s="61"/>
      <c r="Y74" s="86"/>
      <c r="Z74" s="86"/>
      <c r="AA74" s="87"/>
      <c r="AB74" s="97"/>
      <c r="AC74" s="49"/>
      <c r="AD74" s="49"/>
      <c r="AE74" s="49"/>
      <c r="AF74" s="61"/>
      <c r="AG74" s="48"/>
      <c r="AH74" s="49"/>
      <c r="AI74" s="49"/>
      <c r="AJ74" s="49"/>
      <c r="AK74" s="49"/>
      <c r="AL74" s="48"/>
      <c r="AM74" s="49"/>
      <c r="AN74" s="49"/>
      <c r="AO74" s="49"/>
      <c r="AP74" s="61"/>
      <c r="AQ74" s="68"/>
      <c r="AR74" s="49"/>
      <c r="AS74" s="49"/>
      <c r="AT74" s="49"/>
      <c r="AU74" s="69"/>
      <c r="AV74" s="37"/>
      <c r="AW74" s="38"/>
      <c r="AX74" s="38"/>
      <c r="AY74" s="38"/>
      <c r="AZ74" s="38"/>
      <c r="BA74" s="38"/>
    </row>
    <row r="75" spans="1:53" ht="7.5" customHeight="1" x14ac:dyDescent="0.15">
      <c r="A75" s="21" t="s">
        <v>16</v>
      </c>
      <c r="B75" s="22"/>
      <c r="C75" s="22"/>
      <c r="D75" s="22"/>
      <c r="E75" s="22"/>
      <c r="F75" s="23"/>
      <c r="G75" s="29">
        <v>2284000</v>
      </c>
      <c r="H75" s="30"/>
      <c r="I75" s="30"/>
      <c r="J75" s="30"/>
      <c r="K75" s="31"/>
      <c r="L75" s="86"/>
      <c r="M75" s="86"/>
      <c r="N75" s="87"/>
      <c r="O75" s="96"/>
      <c r="P75" s="47"/>
      <c r="Q75" s="47"/>
      <c r="R75" s="47"/>
      <c r="S75" s="60"/>
      <c r="T75" s="46"/>
      <c r="U75" s="47"/>
      <c r="V75" s="47"/>
      <c r="W75" s="47"/>
      <c r="X75" s="60"/>
      <c r="Y75" s="86"/>
      <c r="Z75" s="86"/>
      <c r="AA75" s="87"/>
      <c r="AB75" s="96"/>
      <c r="AC75" s="47"/>
      <c r="AD75" s="47"/>
      <c r="AE75" s="47"/>
      <c r="AF75" s="60"/>
      <c r="AG75" s="46"/>
      <c r="AH75" s="47"/>
      <c r="AI75" s="47"/>
      <c r="AJ75" s="47"/>
      <c r="AK75" s="47"/>
      <c r="AL75" s="46"/>
      <c r="AM75" s="47"/>
      <c r="AN75" s="47"/>
      <c r="AO75" s="47"/>
      <c r="AP75" s="60"/>
      <c r="AQ75" s="66"/>
      <c r="AR75" s="47"/>
      <c r="AS75" s="47"/>
      <c r="AT75" s="47"/>
      <c r="AU75" s="67"/>
      <c r="AV75" s="37"/>
      <c r="AW75" s="38"/>
      <c r="AX75" s="38"/>
      <c r="AY75" s="38"/>
      <c r="AZ75" s="38"/>
      <c r="BA75" s="38"/>
    </row>
    <row r="76" spans="1:53" ht="7.5" customHeight="1" thickBot="1" x14ac:dyDescent="0.2">
      <c r="A76" s="102"/>
      <c r="B76" s="103"/>
      <c r="C76" s="103"/>
      <c r="D76" s="103"/>
      <c r="E76" s="103"/>
      <c r="F76" s="104"/>
      <c r="G76" s="152"/>
      <c r="H76" s="153"/>
      <c r="I76" s="153"/>
      <c r="J76" s="153"/>
      <c r="K76" s="154"/>
      <c r="L76" s="88"/>
      <c r="M76" s="88"/>
      <c r="N76" s="89"/>
      <c r="O76" s="98"/>
      <c r="P76" s="51"/>
      <c r="Q76" s="51"/>
      <c r="R76" s="51"/>
      <c r="S76" s="99"/>
      <c r="T76" s="50"/>
      <c r="U76" s="51"/>
      <c r="V76" s="51"/>
      <c r="W76" s="51"/>
      <c r="X76" s="99"/>
      <c r="Y76" s="88"/>
      <c r="Z76" s="88"/>
      <c r="AA76" s="89"/>
      <c r="AB76" s="98"/>
      <c r="AC76" s="51"/>
      <c r="AD76" s="51"/>
      <c r="AE76" s="51"/>
      <c r="AF76" s="99"/>
      <c r="AG76" s="50"/>
      <c r="AH76" s="51"/>
      <c r="AI76" s="51"/>
      <c r="AJ76" s="51"/>
      <c r="AK76" s="51"/>
      <c r="AL76" s="50"/>
      <c r="AM76" s="51"/>
      <c r="AN76" s="51"/>
      <c r="AO76" s="51"/>
      <c r="AP76" s="99"/>
      <c r="AQ76" s="79"/>
      <c r="AR76" s="51"/>
      <c r="AS76" s="51"/>
      <c r="AT76" s="51"/>
      <c r="AU76" s="80"/>
      <c r="AV76" s="37"/>
      <c r="AW76" s="38"/>
      <c r="AX76" s="38"/>
      <c r="AY76" s="38"/>
      <c r="AZ76" s="38"/>
      <c r="BA76" s="38"/>
    </row>
    <row r="77" spans="1:53" ht="7.5" customHeight="1" thickTop="1" x14ac:dyDescent="0.15">
      <c r="A77" s="105" t="s">
        <v>2</v>
      </c>
      <c r="B77" s="106"/>
      <c r="C77" s="106"/>
      <c r="D77" s="106"/>
      <c r="E77" s="106"/>
      <c r="F77" s="107"/>
      <c r="G77" s="52">
        <f>SUM(G67:K75)</f>
        <v>30834000</v>
      </c>
      <c r="H77" s="53"/>
      <c r="I77" s="53"/>
      <c r="J77" s="53"/>
      <c r="K77" s="151"/>
      <c r="L77" s="90">
        <v>1</v>
      </c>
      <c r="M77" s="90"/>
      <c r="N77" s="91"/>
      <c r="O77" s="123">
        <f>SUM(O67:S72)</f>
        <v>50000</v>
      </c>
      <c r="P77" s="124"/>
      <c r="Q77" s="124"/>
      <c r="R77" s="124"/>
      <c r="S77" s="125"/>
      <c r="T77" s="52">
        <f>SUM(T67:X72)</f>
        <v>28550000</v>
      </c>
      <c r="U77" s="53"/>
      <c r="V77" s="53"/>
      <c r="W77" s="53"/>
      <c r="X77" s="151"/>
      <c r="Y77" s="90">
        <v>1</v>
      </c>
      <c r="Z77" s="90"/>
      <c r="AA77" s="91"/>
      <c r="AB77" s="39">
        <f>SUM(AB67:AF70)</f>
        <v>6189150</v>
      </c>
      <c r="AC77" s="40"/>
      <c r="AD77" s="40"/>
      <c r="AE77" s="40"/>
      <c r="AF77" s="41"/>
      <c r="AG77" s="52">
        <f>SUM(AG67:AK70)</f>
        <v>28550000</v>
      </c>
      <c r="AH77" s="53"/>
      <c r="AI77" s="53"/>
      <c r="AJ77" s="53"/>
      <c r="AK77" s="53"/>
      <c r="AL77" s="52">
        <f>SUM(AL67:AP70)</f>
        <v>30834000</v>
      </c>
      <c r="AM77" s="53"/>
      <c r="AN77" s="53"/>
      <c r="AO77" s="53"/>
      <c r="AP77" s="151"/>
      <c r="AQ77" s="81">
        <f>SUM(AQ67:AU70)</f>
        <v>17143704</v>
      </c>
      <c r="AR77" s="53"/>
      <c r="AS77" s="53"/>
      <c r="AT77" s="53"/>
      <c r="AU77" s="82"/>
      <c r="AV77" s="35">
        <f>SUM(AV67:BA70)</f>
        <v>13690296</v>
      </c>
      <c r="AW77" s="36"/>
      <c r="AX77" s="36"/>
      <c r="AY77" s="36"/>
      <c r="AZ77" s="36"/>
      <c r="BA77" s="36"/>
    </row>
    <row r="78" spans="1:53" ht="7.5" customHeight="1" thickBot="1" x14ac:dyDescent="0.2">
      <c r="A78" s="108"/>
      <c r="B78" s="109"/>
      <c r="C78" s="109"/>
      <c r="D78" s="109"/>
      <c r="E78" s="109"/>
      <c r="F78" s="110"/>
      <c r="G78" s="32"/>
      <c r="H78" s="33"/>
      <c r="I78" s="33"/>
      <c r="J78" s="33"/>
      <c r="K78" s="34"/>
      <c r="L78" s="92"/>
      <c r="M78" s="92"/>
      <c r="N78" s="93"/>
      <c r="O78" s="126"/>
      <c r="P78" s="121"/>
      <c r="Q78" s="121"/>
      <c r="R78" s="121"/>
      <c r="S78" s="122"/>
      <c r="T78" s="32"/>
      <c r="U78" s="33"/>
      <c r="V78" s="33"/>
      <c r="W78" s="33"/>
      <c r="X78" s="34"/>
      <c r="Y78" s="92"/>
      <c r="Z78" s="92"/>
      <c r="AA78" s="93"/>
      <c r="AB78" s="42"/>
      <c r="AC78" s="43"/>
      <c r="AD78" s="43"/>
      <c r="AE78" s="43"/>
      <c r="AF78" s="44"/>
      <c r="AG78" s="32"/>
      <c r="AH78" s="33"/>
      <c r="AI78" s="33"/>
      <c r="AJ78" s="33"/>
      <c r="AK78" s="33"/>
      <c r="AL78" s="32"/>
      <c r="AM78" s="33"/>
      <c r="AN78" s="33"/>
      <c r="AO78" s="33"/>
      <c r="AP78" s="34"/>
      <c r="AQ78" s="83"/>
      <c r="AR78" s="84"/>
      <c r="AS78" s="84"/>
      <c r="AT78" s="84"/>
      <c r="AU78" s="85"/>
      <c r="AV78" s="35"/>
      <c r="AW78" s="36"/>
      <c r="AX78" s="36"/>
      <c r="AY78" s="36"/>
      <c r="AZ78" s="36"/>
      <c r="BA78" s="36"/>
    </row>
    <row r="84" spans="1:53" ht="7.5" customHeight="1" x14ac:dyDescent="0.15">
      <c r="A84" s="163" t="s">
        <v>31</v>
      </c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3"/>
      <c r="AY84" s="163"/>
      <c r="AZ84" s="163"/>
      <c r="BA84" s="163"/>
    </row>
    <row r="85" spans="1:53" ht="7.5" customHeight="1" x14ac:dyDescent="0.15">
      <c r="A85" s="163"/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  <c r="AP85" s="163"/>
      <c r="AQ85" s="163"/>
      <c r="AR85" s="163"/>
      <c r="AS85" s="163"/>
      <c r="AT85" s="163"/>
      <c r="AU85" s="163"/>
      <c r="AV85" s="163"/>
      <c r="AW85" s="163"/>
      <c r="AX85" s="163"/>
      <c r="AY85" s="163"/>
      <c r="AZ85" s="163"/>
      <c r="BA85" s="163"/>
    </row>
    <row r="86" spans="1:53" ht="7.5" customHeight="1" x14ac:dyDescent="0.15">
      <c r="A86" s="10"/>
      <c r="B86" s="10"/>
      <c r="C86" s="10"/>
      <c r="D86" s="10"/>
      <c r="E86" s="10"/>
      <c r="F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R86" s="207" t="s">
        <v>12</v>
      </c>
      <c r="AS86" s="207"/>
      <c r="AT86" s="207"/>
      <c r="AU86" s="207"/>
      <c r="AV86" s="207"/>
      <c r="AW86" s="207"/>
    </row>
    <row r="87" spans="1:53" ht="7.5" customHeight="1" thickBot="1" x14ac:dyDescent="0.2">
      <c r="AR87" s="208"/>
      <c r="AS87" s="208"/>
      <c r="AT87" s="208"/>
      <c r="AU87" s="208"/>
      <c r="AV87" s="208"/>
      <c r="AW87" s="208"/>
    </row>
    <row r="88" spans="1:53" ht="7.5" customHeight="1" x14ac:dyDescent="0.15">
      <c r="A88" s="221" t="s">
        <v>1</v>
      </c>
      <c r="B88" s="221"/>
      <c r="C88" s="221"/>
      <c r="D88" s="221"/>
      <c r="E88" s="221"/>
      <c r="F88" s="221"/>
      <c r="G88" s="221"/>
      <c r="H88" s="221"/>
      <c r="I88" s="221"/>
      <c r="J88" s="45" t="s">
        <v>57</v>
      </c>
      <c r="K88" s="209"/>
      <c r="L88" s="209"/>
      <c r="M88" s="209"/>
      <c r="N88" s="210"/>
      <c r="O88" s="12" t="s">
        <v>19</v>
      </c>
      <c r="P88" s="13"/>
      <c r="Q88" s="13"/>
      <c r="R88" s="13"/>
      <c r="S88" s="13"/>
      <c r="T88" s="13"/>
      <c r="U88" s="13"/>
      <c r="V88" s="14"/>
      <c r="W88" s="45" t="s">
        <v>58</v>
      </c>
      <c r="X88" s="209"/>
      <c r="Y88" s="209"/>
      <c r="Z88" s="209"/>
      <c r="AA88" s="209"/>
      <c r="AB88" s="45" t="s">
        <v>23</v>
      </c>
      <c r="AC88" s="209"/>
      <c r="AD88" s="209"/>
      <c r="AE88" s="209"/>
      <c r="AF88" s="210"/>
      <c r="AG88" s="70" t="s">
        <v>45</v>
      </c>
      <c r="AH88" s="325"/>
      <c r="AI88" s="325"/>
      <c r="AJ88" s="325"/>
      <c r="AK88" s="326"/>
      <c r="AL88" s="209" t="s">
        <v>46</v>
      </c>
      <c r="AM88" s="209"/>
      <c r="AN88" s="209"/>
      <c r="AO88" s="209"/>
      <c r="AP88" s="209"/>
      <c r="AQ88" s="209"/>
      <c r="AR88" s="45" t="s">
        <v>47</v>
      </c>
      <c r="AS88" s="209"/>
      <c r="AT88" s="209"/>
      <c r="AU88" s="209"/>
      <c r="AV88" s="209"/>
      <c r="AW88" s="210"/>
    </row>
    <row r="89" spans="1:53" ht="7.5" customHeight="1" x14ac:dyDescent="0.15">
      <c r="A89" s="221"/>
      <c r="B89" s="221"/>
      <c r="C89" s="221"/>
      <c r="D89" s="221"/>
      <c r="E89" s="221"/>
      <c r="F89" s="221"/>
      <c r="G89" s="221"/>
      <c r="H89" s="221"/>
      <c r="I89" s="221"/>
      <c r="J89" s="211"/>
      <c r="K89" s="212"/>
      <c r="L89" s="212"/>
      <c r="M89" s="212"/>
      <c r="N89" s="213"/>
      <c r="O89" s="18"/>
      <c r="P89" s="19"/>
      <c r="Q89" s="19"/>
      <c r="R89" s="19"/>
      <c r="S89" s="19"/>
      <c r="T89" s="19"/>
      <c r="U89" s="19"/>
      <c r="V89" s="20"/>
      <c r="W89" s="211"/>
      <c r="X89" s="212"/>
      <c r="Y89" s="212"/>
      <c r="Z89" s="212"/>
      <c r="AA89" s="212"/>
      <c r="AB89" s="211"/>
      <c r="AC89" s="212"/>
      <c r="AD89" s="212"/>
      <c r="AE89" s="212"/>
      <c r="AF89" s="213"/>
      <c r="AG89" s="327"/>
      <c r="AH89" s="328"/>
      <c r="AI89" s="328"/>
      <c r="AJ89" s="328"/>
      <c r="AK89" s="329"/>
      <c r="AL89" s="212"/>
      <c r="AM89" s="212"/>
      <c r="AN89" s="212"/>
      <c r="AO89" s="212"/>
      <c r="AP89" s="212"/>
      <c r="AQ89" s="212"/>
      <c r="AR89" s="211"/>
      <c r="AS89" s="212"/>
      <c r="AT89" s="212"/>
      <c r="AU89" s="212"/>
      <c r="AV89" s="212"/>
      <c r="AW89" s="213"/>
    </row>
    <row r="90" spans="1:53" ht="7.5" customHeight="1" x14ac:dyDescent="0.15">
      <c r="A90" s="221"/>
      <c r="B90" s="221"/>
      <c r="C90" s="221"/>
      <c r="D90" s="221"/>
      <c r="E90" s="221"/>
      <c r="F90" s="221"/>
      <c r="G90" s="221"/>
      <c r="H90" s="221"/>
      <c r="I90" s="221"/>
      <c r="J90" s="211"/>
      <c r="K90" s="212"/>
      <c r="L90" s="212"/>
      <c r="M90" s="212"/>
      <c r="N90" s="213"/>
      <c r="O90" s="321" t="s">
        <v>18</v>
      </c>
      <c r="P90" s="182"/>
      <c r="Q90" s="322"/>
      <c r="R90" s="181" t="s">
        <v>22</v>
      </c>
      <c r="S90" s="182"/>
      <c r="T90" s="182"/>
      <c r="U90" s="182"/>
      <c r="V90" s="183"/>
      <c r="W90" s="211"/>
      <c r="X90" s="212"/>
      <c r="Y90" s="212"/>
      <c r="Z90" s="212"/>
      <c r="AA90" s="212"/>
      <c r="AB90" s="211"/>
      <c r="AC90" s="212"/>
      <c r="AD90" s="212"/>
      <c r="AE90" s="212"/>
      <c r="AF90" s="213"/>
      <c r="AG90" s="327"/>
      <c r="AH90" s="328"/>
      <c r="AI90" s="328"/>
      <c r="AJ90" s="328"/>
      <c r="AK90" s="329"/>
      <c r="AL90" s="212"/>
      <c r="AM90" s="212"/>
      <c r="AN90" s="212"/>
      <c r="AO90" s="212"/>
      <c r="AP90" s="212"/>
      <c r="AQ90" s="212"/>
      <c r="AR90" s="211"/>
      <c r="AS90" s="212"/>
      <c r="AT90" s="212"/>
      <c r="AU90" s="212"/>
      <c r="AV90" s="212"/>
      <c r="AW90" s="213"/>
    </row>
    <row r="91" spans="1:53" ht="7.5" customHeight="1" x14ac:dyDescent="0.15">
      <c r="A91" s="221"/>
      <c r="B91" s="221"/>
      <c r="C91" s="221"/>
      <c r="D91" s="221"/>
      <c r="E91" s="221"/>
      <c r="F91" s="221"/>
      <c r="G91" s="221"/>
      <c r="H91" s="221"/>
      <c r="I91" s="221"/>
      <c r="J91" s="214"/>
      <c r="K91" s="215"/>
      <c r="L91" s="215"/>
      <c r="M91" s="215"/>
      <c r="N91" s="216"/>
      <c r="O91" s="323"/>
      <c r="P91" s="185"/>
      <c r="Q91" s="324"/>
      <c r="R91" s="184"/>
      <c r="S91" s="185"/>
      <c r="T91" s="185"/>
      <c r="U91" s="185"/>
      <c r="V91" s="186"/>
      <c r="W91" s="214"/>
      <c r="X91" s="215"/>
      <c r="Y91" s="215"/>
      <c r="Z91" s="215"/>
      <c r="AA91" s="215"/>
      <c r="AB91" s="214"/>
      <c r="AC91" s="215"/>
      <c r="AD91" s="215"/>
      <c r="AE91" s="215"/>
      <c r="AF91" s="216"/>
      <c r="AG91" s="330"/>
      <c r="AH91" s="331"/>
      <c r="AI91" s="331"/>
      <c r="AJ91" s="331"/>
      <c r="AK91" s="332"/>
      <c r="AL91" s="215"/>
      <c r="AM91" s="215"/>
      <c r="AN91" s="215"/>
      <c r="AO91" s="215"/>
      <c r="AP91" s="215"/>
      <c r="AQ91" s="215"/>
      <c r="AR91" s="214"/>
      <c r="AS91" s="215"/>
      <c r="AT91" s="215"/>
      <c r="AU91" s="215"/>
      <c r="AV91" s="215"/>
      <c r="AW91" s="216"/>
    </row>
    <row r="92" spans="1:53" ht="7.5" customHeight="1" x14ac:dyDescent="0.15">
      <c r="A92" s="265" t="s">
        <v>32</v>
      </c>
      <c r="B92" s="265"/>
      <c r="C92" s="265"/>
      <c r="D92" s="265"/>
      <c r="E92" s="265"/>
      <c r="F92" s="265"/>
      <c r="G92" s="265"/>
      <c r="H92" s="265"/>
      <c r="I92" s="265"/>
      <c r="J92" s="29">
        <v>920000000</v>
      </c>
      <c r="K92" s="30"/>
      <c r="L92" s="30"/>
      <c r="M92" s="30"/>
      <c r="N92" s="31"/>
      <c r="O92" s="272">
        <v>0.46899999999999997</v>
      </c>
      <c r="P92" s="273"/>
      <c r="Q92" s="274"/>
      <c r="R92" s="524">
        <v>56842800</v>
      </c>
      <c r="S92" s="525"/>
      <c r="T92" s="525"/>
      <c r="U92" s="525"/>
      <c r="V92" s="526"/>
      <c r="W92" s="528">
        <f>J92+R92</f>
        <v>976842800</v>
      </c>
      <c r="X92" s="525"/>
      <c r="Y92" s="525"/>
      <c r="Z92" s="525"/>
      <c r="AA92" s="525"/>
      <c r="AB92" s="528">
        <f>W92*1.08</f>
        <v>1054990224.0000001</v>
      </c>
      <c r="AC92" s="525"/>
      <c r="AD92" s="525"/>
      <c r="AE92" s="525"/>
      <c r="AF92" s="526"/>
      <c r="AG92" s="529">
        <v>586574565</v>
      </c>
      <c r="AH92" s="525"/>
      <c r="AI92" s="525"/>
      <c r="AJ92" s="525"/>
      <c r="AK92" s="530"/>
      <c r="AL92" s="288">
        <v>0</v>
      </c>
      <c r="AM92" s="288"/>
      <c r="AN92" s="288"/>
      <c r="AO92" s="288"/>
      <c r="AP92" s="288"/>
      <c r="AQ92" s="288"/>
      <c r="AR92" s="287">
        <v>468415659</v>
      </c>
      <c r="AS92" s="288"/>
      <c r="AT92" s="288"/>
      <c r="AU92" s="288"/>
      <c r="AV92" s="288"/>
      <c r="AW92" s="289"/>
    </row>
    <row r="93" spans="1:53" ht="7.5" customHeight="1" x14ac:dyDescent="0.15">
      <c r="A93" s="265"/>
      <c r="B93" s="265"/>
      <c r="C93" s="265"/>
      <c r="D93" s="265"/>
      <c r="E93" s="265"/>
      <c r="F93" s="265"/>
      <c r="G93" s="265"/>
      <c r="H93" s="265"/>
      <c r="I93" s="265"/>
      <c r="J93" s="32"/>
      <c r="K93" s="33"/>
      <c r="L93" s="33"/>
      <c r="M93" s="33"/>
      <c r="N93" s="34"/>
      <c r="O93" s="275"/>
      <c r="P93" s="276"/>
      <c r="Q93" s="277"/>
      <c r="R93" s="527"/>
      <c r="S93" s="297"/>
      <c r="T93" s="297"/>
      <c r="U93" s="297"/>
      <c r="V93" s="298"/>
      <c r="W93" s="296"/>
      <c r="X93" s="297"/>
      <c r="Y93" s="297"/>
      <c r="Z93" s="297"/>
      <c r="AA93" s="297"/>
      <c r="AB93" s="296"/>
      <c r="AC93" s="297"/>
      <c r="AD93" s="297"/>
      <c r="AE93" s="297"/>
      <c r="AF93" s="298"/>
      <c r="AG93" s="531"/>
      <c r="AH93" s="297"/>
      <c r="AI93" s="297"/>
      <c r="AJ93" s="297"/>
      <c r="AK93" s="532"/>
      <c r="AL93" s="291"/>
      <c r="AM93" s="291"/>
      <c r="AN93" s="291"/>
      <c r="AO93" s="291"/>
      <c r="AP93" s="291"/>
      <c r="AQ93" s="291"/>
      <c r="AR93" s="290"/>
      <c r="AS93" s="291"/>
      <c r="AT93" s="291"/>
      <c r="AU93" s="291"/>
      <c r="AV93" s="291"/>
      <c r="AW93" s="292"/>
    </row>
    <row r="94" spans="1:53" ht="7.5" customHeight="1" x14ac:dyDescent="0.15">
      <c r="A94" s="265" t="s">
        <v>33</v>
      </c>
      <c r="B94" s="265"/>
      <c r="C94" s="265"/>
      <c r="D94" s="265"/>
      <c r="E94" s="265"/>
      <c r="F94" s="265"/>
      <c r="G94" s="265"/>
      <c r="H94" s="265"/>
      <c r="I94" s="265"/>
      <c r="J94" s="29">
        <v>344500000</v>
      </c>
      <c r="K94" s="30"/>
      <c r="L94" s="30"/>
      <c r="M94" s="30"/>
      <c r="N94" s="31"/>
      <c r="O94" s="272">
        <v>0.17599999999999999</v>
      </c>
      <c r="P94" s="273"/>
      <c r="Q94" s="274"/>
      <c r="R94" s="524">
        <v>21331200</v>
      </c>
      <c r="S94" s="525"/>
      <c r="T94" s="525"/>
      <c r="U94" s="525"/>
      <c r="V94" s="526"/>
      <c r="W94" s="528">
        <f t="shared" ref="W94" si="2">J94+R94</f>
        <v>365831200</v>
      </c>
      <c r="X94" s="525"/>
      <c r="Y94" s="525"/>
      <c r="Z94" s="525"/>
      <c r="AA94" s="525"/>
      <c r="AB94" s="528">
        <f t="shared" ref="AB94" si="3">W94*1.08</f>
        <v>395097696</v>
      </c>
      <c r="AC94" s="525"/>
      <c r="AD94" s="525"/>
      <c r="AE94" s="525"/>
      <c r="AF94" s="526"/>
      <c r="AG94" s="529">
        <v>219674319</v>
      </c>
      <c r="AH94" s="525"/>
      <c r="AI94" s="525"/>
      <c r="AJ94" s="525"/>
      <c r="AK94" s="530"/>
      <c r="AL94" s="288">
        <v>0</v>
      </c>
      <c r="AM94" s="288"/>
      <c r="AN94" s="288"/>
      <c r="AO94" s="288"/>
      <c r="AP94" s="288"/>
      <c r="AQ94" s="288"/>
      <c r="AR94" s="287">
        <v>175423377</v>
      </c>
      <c r="AS94" s="288"/>
      <c r="AT94" s="288"/>
      <c r="AU94" s="288"/>
      <c r="AV94" s="288"/>
      <c r="AW94" s="289"/>
    </row>
    <row r="95" spans="1:53" ht="7.5" customHeight="1" x14ac:dyDescent="0.15">
      <c r="A95" s="265"/>
      <c r="B95" s="265"/>
      <c r="C95" s="265"/>
      <c r="D95" s="265"/>
      <c r="E95" s="265"/>
      <c r="F95" s="265"/>
      <c r="G95" s="265"/>
      <c r="H95" s="265"/>
      <c r="I95" s="265"/>
      <c r="J95" s="32"/>
      <c r="K95" s="33"/>
      <c r="L95" s="33"/>
      <c r="M95" s="33"/>
      <c r="N95" s="34"/>
      <c r="O95" s="275"/>
      <c r="P95" s="276"/>
      <c r="Q95" s="277"/>
      <c r="R95" s="527"/>
      <c r="S95" s="297"/>
      <c r="T95" s="297"/>
      <c r="U95" s="297"/>
      <c r="V95" s="298"/>
      <c r="W95" s="296"/>
      <c r="X95" s="297"/>
      <c r="Y95" s="297"/>
      <c r="Z95" s="297"/>
      <c r="AA95" s="297"/>
      <c r="AB95" s="296"/>
      <c r="AC95" s="297"/>
      <c r="AD95" s="297"/>
      <c r="AE95" s="297"/>
      <c r="AF95" s="298"/>
      <c r="AG95" s="531"/>
      <c r="AH95" s="297"/>
      <c r="AI95" s="297"/>
      <c r="AJ95" s="297"/>
      <c r="AK95" s="532"/>
      <c r="AL95" s="291"/>
      <c r="AM95" s="291"/>
      <c r="AN95" s="291"/>
      <c r="AO95" s="291"/>
      <c r="AP95" s="291"/>
      <c r="AQ95" s="291"/>
      <c r="AR95" s="290"/>
      <c r="AS95" s="291"/>
      <c r="AT95" s="291"/>
      <c r="AU95" s="291"/>
      <c r="AV95" s="291"/>
      <c r="AW95" s="292"/>
    </row>
    <row r="96" spans="1:53" ht="7.5" customHeight="1" x14ac:dyDescent="0.15">
      <c r="A96" s="265" t="s">
        <v>34</v>
      </c>
      <c r="B96" s="265"/>
      <c r="C96" s="265"/>
      <c r="D96" s="265"/>
      <c r="E96" s="265"/>
      <c r="F96" s="265"/>
      <c r="G96" s="265"/>
      <c r="H96" s="265"/>
      <c r="I96" s="265"/>
      <c r="J96" s="29">
        <v>403500000</v>
      </c>
      <c r="K96" s="30"/>
      <c r="L96" s="30"/>
      <c r="M96" s="30"/>
      <c r="N96" s="31"/>
      <c r="O96" s="272">
        <v>0.20599999999999999</v>
      </c>
      <c r="P96" s="273"/>
      <c r="Q96" s="274"/>
      <c r="R96" s="524">
        <v>24967200</v>
      </c>
      <c r="S96" s="525"/>
      <c r="T96" s="525"/>
      <c r="U96" s="525"/>
      <c r="V96" s="526"/>
      <c r="W96" s="528">
        <f t="shared" ref="W96" si="4">J96+R96</f>
        <v>428467200</v>
      </c>
      <c r="X96" s="525"/>
      <c r="Y96" s="525"/>
      <c r="Z96" s="525"/>
      <c r="AA96" s="525"/>
      <c r="AB96" s="528">
        <f t="shared" ref="AB96" si="5">W96*1.08</f>
        <v>462744576.00000006</v>
      </c>
      <c r="AC96" s="525"/>
      <c r="AD96" s="525"/>
      <c r="AE96" s="525"/>
      <c r="AF96" s="526"/>
      <c r="AG96" s="529">
        <v>257285984</v>
      </c>
      <c r="AH96" s="525"/>
      <c r="AI96" s="525"/>
      <c r="AJ96" s="525"/>
      <c r="AK96" s="530"/>
      <c r="AL96" s="288">
        <v>0</v>
      </c>
      <c r="AM96" s="288"/>
      <c r="AN96" s="288"/>
      <c r="AO96" s="288"/>
      <c r="AP96" s="288"/>
      <c r="AQ96" s="288"/>
      <c r="AR96" s="287">
        <v>205458592</v>
      </c>
      <c r="AS96" s="288"/>
      <c r="AT96" s="288"/>
      <c r="AU96" s="288"/>
      <c r="AV96" s="288"/>
      <c r="AW96" s="289"/>
    </row>
    <row r="97" spans="1:49" ht="7.5" customHeight="1" x14ac:dyDescent="0.15">
      <c r="A97" s="265"/>
      <c r="B97" s="265"/>
      <c r="C97" s="265"/>
      <c r="D97" s="265"/>
      <c r="E97" s="265"/>
      <c r="F97" s="265"/>
      <c r="G97" s="265"/>
      <c r="H97" s="265"/>
      <c r="I97" s="265"/>
      <c r="J97" s="32"/>
      <c r="K97" s="33"/>
      <c r="L97" s="33"/>
      <c r="M97" s="33"/>
      <c r="N97" s="34"/>
      <c r="O97" s="275"/>
      <c r="P97" s="276"/>
      <c r="Q97" s="277"/>
      <c r="R97" s="527"/>
      <c r="S97" s="297"/>
      <c r="T97" s="297"/>
      <c r="U97" s="297"/>
      <c r="V97" s="298"/>
      <c r="W97" s="296"/>
      <c r="X97" s="297"/>
      <c r="Y97" s="297"/>
      <c r="Z97" s="297"/>
      <c r="AA97" s="297"/>
      <c r="AB97" s="296"/>
      <c r="AC97" s="297"/>
      <c r="AD97" s="297"/>
      <c r="AE97" s="297"/>
      <c r="AF97" s="298"/>
      <c r="AG97" s="531"/>
      <c r="AH97" s="297"/>
      <c r="AI97" s="297"/>
      <c r="AJ97" s="297"/>
      <c r="AK97" s="532"/>
      <c r="AL97" s="291"/>
      <c r="AM97" s="291"/>
      <c r="AN97" s="291"/>
      <c r="AO97" s="291"/>
      <c r="AP97" s="291"/>
      <c r="AQ97" s="291"/>
      <c r="AR97" s="290"/>
      <c r="AS97" s="291"/>
      <c r="AT97" s="291"/>
      <c r="AU97" s="291"/>
      <c r="AV97" s="291"/>
      <c r="AW97" s="292"/>
    </row>
    <row r="98" spans="1:49" ht="7.5" customHeight="1" x14ac:dyDescent="0.15">
      <c r="A98" s="265" t="s">
        <v>35</v>
      </c>
      <c r="B98" s="265"/>
      <c r="C98" s="265"/>
      <c r="D98" s="265"/>
      <c r="E98" s="265"/>
      <c r="F98" s="265"/>
      <c r="G98" s="265"/>
      <c r="H98" s="265"/>
      <c r="I98" s="265"/>
      <c r="J98" s="29">
        <v>105000000</v>
      </c>
      <c r="K98" s="30"/>
      <c r="L98" s="30"/>
      <c r="M98" s="30"/>
      <c r="N98" s="31"/>
      <c r="O98" s="272">
        <v>5.3999999999999999E-2</v>
      </c>
      <c r="P98" s="273"/>
      <c r="Q98" s="274"/>
      <c r="R98" s="524">
        <v>6544800</v>
      </c>
      <c r="S98" s="525"/>
      <c r="T98" s="525"/>
      <c r="U98" s="525"/>
      <c r="V98" s="526"/>
      <c r="W98" s="528">
        <f t="shared" ref="W98" si="6">J98+R98</f>
        <v>111544800</v>
      </c>
      <c r="X98" s="525"/>
      <c r="Y98" s="525"/>
      <c r="Z98" s="525"/>
      <c r="AA98" s="525"/>
      <c r="AB98" s="528">
        <f t="shared" ref="AB98" si="7">W98*1.08</f>
        <v>120468384.00000001</v>
      </c>
      <c r="AC98" s="525"/>
      <c r="AD98" s="525"/>
      <c r="AE98" s="525"/>
      <c r="AF98" s="526"/>
      <c r="AG98" s="529">
        <v>66980422</v>
      </c>
      <c r="AH98" s="525"/>
      <c r="AI98" s="525"/>
      <c r="AJ98" s="525"/>
      <c r="AK98" s="530"/>
      <c r="AL98" s="288">
        <v>0</v>
      </c>
      <c r="AM98" s="288"/>
      <c r="AN98" s="288"/>
      <c r="AO98" s="288"/>
      <c r="AP98" s="288"/>
      <c r="AQ98" s="288"/>
      <c r="AR98" s="287">
        <v>53487962</v>
      </c>
      <c r="AS98" s="288"/>
      <c r="AT98" s="288"/>
      <c r="AU98" s="288"/>
      <c r="AV98" s="288"/>
      <c r="AW98" s="289"/>
    </row>
    <row r="99" spans="1:49" ht="7.5" customHeight="1" x14ac:dyDescent="0.15">
      <c r="A99" s="265"/>
      <c r="B99" s="265"/>
      <c r="C99" s="265"/>
      <c r="D99" s="265"/>
      <c r="E99" s="265"/>
      <c r="F99" s="265"/>
      <c r="G99" s="265"/>
      <c r="H99" s="265"/>
      <c r="I99" s="265"/>
      <c r="J99" s="32"/>
      <c r="K99" s="33"/>
      <c r="L99" s="33"/>
      <c r="M99" s="33"/>
      <c r="N99" s="34"/>
      <c r="O99" s="275"/>
      <c r="P99" s="276"/>
      <c r="Q99" s="277"/>
      <c r="R99" s="527"/>
      <c r="S99" s="297"/>
      <c r="T99" s="297"/>
      <c r="U99" s="297"/>
      <c r="V99" s="298"/>
      <c r="W99" s="296"/>
      <c r="X99" s="297"/>
      <c r="Y99" s="297"/>
      <c r="Z99" s="297"/>
      <c r="AA99" s="297"/>
      <c r="AB99" s="296"/>
      <c r="AC99" s="297"/>
      <c r="AD99" s="297"/>
      <c r="AE99" s="297"/>
      <c r="AF99" s="298"/>
      <c r="AG99" s="531"/>
      <c r="AH99" s="297"/>
      <c r="AI99" s="297"/>
      <c r="AJ99" s="297"/>
      <c r="AK99" s="532"/>
      <c r="AL99" s="291"/>
      <c r="AM99" s="291"/>
      <c r="AN99" s="291"/>
      <c r="AO99" s="291"/>
      <c r="AP99" s="291"/>
      <c r="AQ99" s="291"/>
      <c r="AR99" s="290"/>
      <c r="AS99" s="291"/>
      <c r="AT99" s="291"/>
      <c r="AU99" s="291"/>
      <c r="AV99" s="291"/>
      <c r="AW99" s="292"/>
    </row>
    <row r="100" spans="1:49" ht="7.5" customHeight="1" x14ac:dyDescent="0.15">
      <c r="A100" s="265" t="s">
        <v>36</v>
      </c>
      <c r="B100" s="265"/>
      <c r="C100" s="265"/>
      <c r="D100" s="265"/>
      <c r="E100" s="265"/>
      <c r="F100" s="265"/>
      <c r="G100" s="265"/>
      <c r="H100" s="265"/>
      <c r="I100" s="265"/>
      <c r="J100" s="29">
        <v>11912000</v>
      </c>
      <c r="K100" s="30"/>
      <c r="L100" s="30"/>
      <c r="M100" s="30"/>
      <c r="N100" s="31"/>
      <c r="O100" s="272">
        <v>6.0000000000000001E-3</v>
      </c>
      <c r="P100" s="273"/>
      <c r="Q100" s="274"/>
      <c r="R100" s="524">
        <v>727200</v>
      </c>
      <c r="S100" s="525"/>
      <c r="T100" s="525"/>
      <c r="U100" s="525"/>
      <c r="V100" s="526"/>
      <c r="W100" s="528">
        <f t="shared" ref="W100" si="8">J100+R100</f>
        <v>12639200</v>
      </c>
      <c r="X100" s="525"/>
      <c r="Y100" s="525"/>
      <c r="Z100" s="525"/>
      <c r="AA100" s="525"/>
      <c r="AB100" s="528">
        <f t="shared" ref="AB100" si="9">W100*1.08</f>
        <v>13650336</v>
      </c>
      <c r="AC100" s="525"/>
      <c r="AD100" s="525"/>
      <c r="AE100" s="525"/>
      <c r="AF100" s="526"/>
      <c r="AG100" s="529">
        <v>7589587</v>
      </c>
      <c r="AH100" s="525"/>
      <c r="AI100" s="525"/>
      <c r="AJ100" s="525"/>
      <c r="AK100" s="530"/>
      <c r="AL100" s="288">
        <v>0</v>
      </c>
      <c r="AM100" s="288"/>
      <c r="AN100" s="288"/>
      <c r="AO100" s="288"/>
      <c r="AP100" s="288"/>
      <c r="AQ100" s="288"/>
      <c r="AR100" s="287">
        <v>6060749</v>
      </c>
      <c r="AS100" s="288"/>
      <c r="AT100" s="288"/>
      <c r="AU100" s="288"/>
      <c r="AV100" s="288"/>
      <c r="AW100" s="289"/>
    </row>
    <row r="101" spans="1:49" ht="7.5" customHeight="1" x14ac:dyDescent="0.15">
      <c r="A101" s="265"/>
      <c r="B101" s="265"/>
      <c r="C101" s="265"/>
      <c r="D101" s="265"/>
      <c r="E101" s="265"/>
      <c r="F101" s="265"/>
      <c r="G101" s="265"/>
      <c r="H101" s="265"/>
      <c r="I101" s="265"/>
      <c r="J101" s="32"/>
      <c r="K101" s="33"/>
      <c r="L101" s="33"/>
      <c r="M101" s="33"/>
      <c r="N101" s="34"/>
      <c r="O101" s="275"/>
      <c r="P101" s="276"/>
      <c r="Q101" s="277"/>
      <c r="R101" s="527"/>
      <c r="S101" s="297"/>
      <c r="T101" s="297"/>
      <c r="U101" s="297"/>
      <c r="V101" s="298"/>
      <c r="W101" s="296"/>
      <c r="X101" s="297"/>
      <c r="Y101" s="297"/>
      <c r="Z101" s="297"/>
      <c r="AA101" s="297"/>
      <c r="AB101" s="296"/>
      <c r="AC101" s="297"/>
      <c r="AD101" s="297"/>
      <c r="AE101" s="297"/>
      <c r="AF101" s="298"/>
      <c r="AG101" s="531"/>
      <c r="AH101" s="297"/>
      <c r="AI101" s="297"/>
      <c r="AJ101" s="297"/>
      <c r="AK101" s="532"/>
      <c r="AL101" s="291"/>
      <c r="AM101" s="291"/>
      <c r="AN101" s="291"/>
      <c r="AO101" s="291"/>
      <c r="AP101" s="291"/>
      <c r="AQ101" s="291"/>
      <c r="AR101" s="290"/>
      <c r="AS101" s="291"/>
      <c r="AT101" s="291"/>
      <c r="AU101" s="291"/>
      <c r="AV101" s="291"/>
      <c r="AW101" s="292"/>
    </row>
    <row r="102" spans="1:49" ht="7.5" customHeight="1" x14ac:dyDescent="0.15">
      <c r="A102" s="320" t="s">
        <v>39</v>
      </c>
      <c r="B102" s="320"/>
      <c r="C102" s="320"/>
      <c r="D102" s="320"/>
      <c r="E102" s="320"/>
      <c r="F102" s="320"/>
      <c r="G102" s="320"/>
      <c r="H102" s="320"/>
      <c r="I102" s="320"/>
      <c r="J102" s="29">
        <v>175000000</v>
      </c>
      <c r="K102" s="30"/>
      <c r="L102" s="30"/>
      <c r="M102" s="30"/>
      <c r="N102" s="31"/>
      <c r="O102" s="272">
        <v>8.8999999999999996E-2</v>
      </c>
      <c r="P102" s="273"/>
      <c r="Q102" s="274"/>
      <c r="R102" s="524">
        <v>10786800</v>
      </c>
      <c r="S102" s="525"/>
      <c r="T102" s="525"/>
      <c r="U102" s="525"/>
      <c r="V102" s="526"/>
      <c r="W102" s="528">
        <f t="shared" ref="W102" si="10">J102+R102</f>
        <v>185786800</v>
      </c>
      <c r="X102" s="525"/>
      <c r="Y102" s="525"/>
      <c r="Z102" s="525"/>
      <c r="AA102" s="525"/>
      <c r="AB102" s="528">
        <f t="shared" ref="AB102" si="11">W102*1.08</f>
        <v>200649744</v>
      </c>
      <c r="AC102" s="525"/>
      <c r="AD102" s="525"/>
      <c r="AE102" s="525"/>
      <c r="AF102" s="526"/>
      <c r="AG102" s="529">
        <v>0</v>
      </c>
      <c r="AH102" s="525"/>
      <c r="AI102" s="525"/>
      <c r="AJ102" s="525"/>
      <c r="AK102" s="530"/>
      <c r="AL102" s="288">
        <v>111561258</v>
      </c>
      <c r="AM102" s="288"/>
      <c r="AN102" s="288"/>
      <c r="AO102" s="288"/>
      <c r="AP102" s="288"/>
      <c r="AQ102" s="288"/>
      <c r="AR102" s="287">
        <v>89088486</v>
      </c>
      <c r="AS102" s="288"/>
      <c r="AT102" s="288"/>
      <c r="AU102" s="288"/>
      <c r="AV102" s="288"/>
      <c r="AW102" s="289"/>
    </row>
    <row r="103" spans="1:49" ht="7.5" customHeight="1" x14ac:dyDescent="0.15">
      <c r="A103" s="320"/>
      <c r="B103" s="320"/>
      <c r="C103" s="320"/>
      <c r="D103" s="320"/>
      <c r="E103" s="320"/>
      <c r="F103" s="320"/>
      <c r="G103" s="320"/>
      <c r="H103" s="320"/>
      <c r="I103" s="320"/>
      <c r="J103" s="32"/>
      <c r="K103" s="33"/>
      <c r="L103" s="33"/>
      <c r="M103" s="33"/>
      <c r="N103" s="34"/>
      <c r="O103" s="275"/>
      <c r="P103" s="276"/>
      <c r="Q103" s="277"/>
      <c r="R103" s="527"/>
      <c r="S103" s="297"/>
      <c r="T103" s="297"/>
      <c r="U103" s="297"/>
      <c r="V103" s="298"/>
      <c r="W103" s="296"/>
      <c r="X103" s="297"/>
      <c r="Y103" s="297"/>
      <c r="Z103" s="297"/>
      <c r="AA103" s="297"/>
      <c r="AB103" s="296"/>
      <c r="AC103" s="297"/>
      <c r="AD103" s="297"/>
      <c r="AE103" s="297"/>
      <c r="AF103" s="298"/>
      <c r="AG103" s="531"/>
      <c r="AH103" s="297"/>
      <c r="AI103" s="297"/>
      <c r="AJ103" s="297"/>
      <c r="AK103" s="532"/>
      <c r="AL103" s="291"/>
      <c r="AM103" s="291"/>
      <c r="AN103" s="291"/>
      <c r="AO103" s="291"/>
      <c r="AP103" s="291"/>
      <c r="AQ103" s="291"/>
      <c r="AR103" s="290"/>
      <c r="AS103" s="291"/>
      <c r="AT103" s="291"/>
      <c r="AU103" s="291"/>
      <c r="AV103" s="291"/>
      <c r="AW103" s="292"/>
    </row>
    <row r="104" spans="1:49" ht="7.5" customHeight="1" x14ac:dyDescent="0.15">
      <c r="A104" s="265" t="s">
        <v>40</v>
      </c>
      <c r="B104" s="265"/>
      <c r="C104" s="265"/>
      <c r="D104" s="265"/>
      <c r="E104" s="265"/>
      <c r="F104" s="265"/>
      <c r="G104" s="265"/>
      <c r="H104" s="265"/>
      <c r="I104" s="265"/>
      <c r="J104" s="56">
        <v>121200000</v>
      </c>
      <c r="K104" s="57"/>
      <c r="L104" s="57"/>
      <c r="M104" s="57"/>
      <c r="N104" s="58"/>
      <c r="O104" s="280"/>
      <c r="P104" s="281"/>
      <c r="Q104" s="282"/>
      <c r="R104" s="533"/>
      <c r="S104" s="534"/>
      <c r="T104" s="534"/>
      <c r="U104" s="534"/>
      <c r="V104" s="535"/>
      <c r="W104" s="539"/>
      <c r="X104" s="534"/>
      <c r="Y104" s="534"/>
      <c r="Z104" s="534"/>
      <c r="AA104" s="534"/>
      <c r="AB104" s="541"/>
      <c r="AC104" s="542"/>
      <c r="AD104" s="542"/>
      <c r="AE104" s="542"/>
      <c r="AF104" s="543"/>
      <c r="AG104" s="547"/>
      <c r="AH104" s="534"/>
      <c r="AI104" s="534"/>
      <c r="AJ104" s="534"/>
      <c r="AK104" s="548"/>
      <c r="AL104" s="551"/>
      <c r="AM104" s="551"/>
      <c r="AN104" s="551"/>
      <c r="AO104" s="551"/>
      <c r="AP104" s="551"/>
      <c r="AQ104" s="551"/>
      <c r="AR104" s="553"/>
      <c r="AS104" s="551"/>
      <c r="AT104" s="551"/>
      <c r="AU104" s="551"/>
      <c r="AV104" s="551"/>
      <c r="AW104" s="554"/>
    </row>
    <row r="105" spans="1:49" ht="7.5" customHeight="1" x14ac:dyDescent="0.15">
      <c r="A105" s="265"/>
      <c r="B105" s="265"/>
      <c r="C105" s="265"/>
      <c r="D105" s="265"/>
      <c r="E105" s="265"/>
      <c r="F105" s="265"/>
      <c r="G105" s="265"/>
      <c r="H105" s="265"/>
      <c r="I105" s="265"/>
      <c r="J105" s="59"/>
      <c r="K105" s="43"/>
      <c r="L105" s="43"/>
      <c r="M105" s="43"/>
      <c r="N105" s="44"/>
      <c r="O105" s="283"/>
      <c r="P105" s="284"/>
      <c r="Q105" s="285"/>
      <c r="R105" s="536"/>
      <c r="S105" s="537"/>
      <c r="T105" s="537"/>
      <c r="U105" s="537"/>
      <c r="V105" s="538"/>
      <c r="W105" s="540"/>
      <c r="X105" s="537"/>
      <c r="Y105" s="537"/>
      <c r="Z105" s="537"/>
      <c r="AA105" s="537"/>
      <c r="AB105" s="544"/>
      <c r="AC105" s="545"/>
      <c r="AD105" s="545"/>
      <c r="AE105" s="545"/>
      <c r="AF105" s="546"/>
      <c r="AG105" s="549"/>
      <c r="AH105" s="537"/>
      <c r="AI105" s="537"/>
      <c r="AJ105" s="537"/>
      <c r="AK105" s="550"/>
      <c r="AL105" s="552"/>
      <c r="AM105" s="552"/>
      <c r="AN105" s="552"/>
      <c r="AO105" s="552"/>
      <c r="AP105" s="552"/>
      <c r="AQ105" s="552"/>
      <c r="AR105" s="555"/>
      <c r="AS105" s="552"/>
      <c r="AT105" s="552"/>
      <c r="AU105" s="552"/>
      <c r="AV105" s="552"/>
      <c r="AW105" s="556"/>
    </row>
    <row r="106" spans="1:49" ht="7.5" customHeight="1" x14ac:dyDescent="0.15">
      <c r="A106" s="265" t="s">
        <v>16</v>
      </c>
      <c r="B106" s="265"/>
      <c r="C106" s="265"/>
      <c r="D106" s="265"/>
      <c r="E106" s="265"/>
      <c r="F106" s="265"/>
      <c r="G106" s="265"/>
      <c r="H106" s="265"/>
      <c r="I106" s="265"/>
      <c r="J106" s="29">
        <v>166488960</v>
      </c>
      <c r="K106" s="30"/>
      <c r="L106" s="30"/>
      <c r="M106" s="30"/>
      <c r="N106" s="31"/>
      <c r="O106" s="280"/>
      <c r="P106" s="281"/>
      <c r="Q106" s="282"/>
      <c r="R106" s="533"/>
      <c r="S106" s="534"/>
      <c r="T106" s="534"/>
      <c r="U106" s="534"/>
      <c r="V106" s="535"/>
      <c r="W106" s="539"/>
      <c r="X106" s="534"/>
      <c r="Y106" s="534"/>
      <c r="Z106" s="534"/>
      <c r="AA106" s="534"/>
      <c r="AB106" s="539"/>
      <c r="AC106" s="534"/>
      <c r="AD106" s="534"/>
      <c r="AE106" s="534"/>
      <c r="AF106" s="535"/>
      <c r="AG106" s="547"/>
      <c r="AH106" s="534"/>
      <c r="AI106" s="534"/>
      <c r="AJ106" s="534"/>
      <c r="AK106" s="548"/>
      <c r="AL106" s="551"/>
      <c r="AM106" s="551"/>
      <c r="AN106" s="551"/>
      <c r="AO106" s="551"/>
      <c r="AP106" s="551"/>
      <c r="AQ106" s="551"/>
      <c r="AR106" s="553"/>
      <c r="AS106" s="551"/>
      <c r="AT106" s="551"/>
      <c r="AU106" s="551"/>
      <c r="AV106" s="551"/>
      <c r="AW106" s="554"/>
    </row>
    <row r="107" spans="1:49" ht="7.5" customHeight="1" thickBot="1" x14ac:dyDescent="0.2">
      <c r="A107" s="286"/>
      <c r="B107" s="286"/>
      <c r="C107" s="286"/>
      <c r="D107" s="286"/>
      <c r="E107" s="286"/>
      <c r="F107" s="286"/>
      <c r="G107" s="286"/>
      <c r="H107" s="286"/>
      <c r="I107" s="286"/>
      <c r="J107" s="152"/>
      <c r="K107" s="153"/>
      <c r="L107" s="153"/>
      <c r="M107" s="153"/>
      <c r="N107" s="154"/>
      <c r="O107" s="316"/>
      <c r="P107" s="317"/>
      <c r="Q107" s="318"/>
      <c r="R107" s="566"/>
      <c r="S107" s="567"/>
      <c r="T107" s="567"/>
      <c r="U107" s="567"/>
      <c r="V107" s="568"/>
      <c r="W107" s="569"/>
      <c r="X107" s="567"/>
      <c r="Y107" s="567"/>
      <c r="Z107" s="567"/>
      <c r="AA107" s="567"/>
      <c r="AB107" s="569"/>
      <c r="AC107" s="567"/>
      <c r="AD107" s="567"/>
      <c r="AE107" s="567"/>
      <c r="AF107" s="568"/>
      <c r="AG107" s="570"/>
      <c r="AH107" s="567"/>
      <c r="AI107" s="567"/>
      <c r="AJ107" s="567"/>
      <c r="AK107" s="571"/>
      <c r="AL107" s="552"/>
      <c r="AM107" s="552"/>
      <c r="AN107" s="552"/>
      <c r="AO107" s="552"/>
      <c r="AP107" s="552"/>
      <c r="AQ107" s="552"/>
      <c r="AR107" s="555"/>
      <c r="AS107" s="552"/>
      <c r="AT107" s="552"/>
      <c r="AU107" s="552"/>
      <c r="AV107" s="552"/>
      <c r="AW107" s="556"/>
    </row>
    <row r="108" spans="1:49" ht="7.5" customHeight="1" thickTop="1" x14ac:dyDescent="0.15">
      <c r="A108" s="319" t="s">
        <v>2</v>
      </c>
      <c r="B108" s="319"/>
      <c r="C108" s="319"/>
      <c r="D108" s="319"/>
      <c r="E108" s="319"/>
      <c r="F108" s="319"/>
      <c r="G108" s="319"/>
      <c r="H108" s="319"/>
      <c r="I108" s="319"/>
      <c r="J108" s="293">
        <f>SUM(J92:N107)</f>
        <v>2247600960</v>
      </c>
      <c r="K108" s="294"/>
      <c r="L108" s="294"/>
      <c r="M108" s="294"/>
      <c r="N108" s="295"/>
      <c r="O108" s="299">
        <f>SUM(O92:Q103)</f>
        <v>1</v>
      </c>
      <c r="P108" s="300"/>
      <c r="Q108" s="301"/>
      <c r="R108" s="305">
        <f>SUM(R92:V103)</f>
        <v>121200000</v>
      </c>
      <c r="S108" s="306"/>
      <c r="T108" s="306"/>
      <c r="U108" s="306"/>
      <c r="V108" s="307"/>
      <c r="W108" s="293">
        <f>SUM(W92:AA103)</f>
        <v>2081112000</v>
      </c>
      <c r="X108" s="294"/>
      <c r="Y108" s="294"/>
      <c r="Z108" s="294"/>
      <c r="AA108" s="294"/>
      <c r="AB108" s="293">
        <f>SUM(AB92:AF103)</f>
        <v>2247600960</v>
      </c>
      <c r="AC108" s="294"/>
      <c r="AD108" s="294"/>
      <c r="AE108" s="294"/>
      <c r="AF108" s="295"/>
      <c r="AG108" s="311">
        <f>SUM(AG92:AK103)</f>
        <v>1138104877</v>
      </c>
      <c r="AH108" s="294"/>
      <c r="AI108" s="294"/>
      <c r="AJ108" s="294"/>
      <c r="AK108" s="312"/>
      <c r="AL108" s="288">
        <f>SUM(AL92:AQ107)</f>
        <v>111561258</v>
      </c>
      <c r="AM108" s="288"/>
      <c r="AN108" s="288"/>
      <c r="AO108" s="288"/>
      <c r="AP108" s="288"/>
      <c r="AQ108" s="288"/>
      <c r="AR108" s="287">
        <f>SUM(AR92:AW107)</f>
        <v>997934825</v>
      </c>
      <c r="AS108" s="288"/>
      <c r="AT108" s="288"/>
      <c r="AU108" s="288"/>
      <c r="AV108" s="288"/>
      <c r="AW108" s="289"/>
    </row>
    <row r="109" spans="1:49" ht="7.5" customHeight="1" thickBot="1" x14ac:dyDescent="0.2">
      <c r="A109" s="320"/>
      <c r="B109" s="320"/>
      <c r="C109" s="320"/>
      <c r="D109" s="320"/>
      <c r="E109" s="320"/>
      <c r="F109" s="320"/>
      <c r="G109" s="320"/>
      <c r="H109" s="320"/>
      <c r="I109" s="320"/>
      <c r="J109" s="296"/>
      <c r="K109" s="297"/>
      <c r="L109" s="297"/>
      <c r="M109" s="297"/>
      <c r="N109" s="298"/>
      <c r="O109" s="302"/>
      <c r="P109" s="303"/>
      <c r="Q109" s="304"/>
      <c r="R109" s="308"/>
      <c r="S109" s="309"/>
      <c r="T109" s="309"/>
      <c r="U109" s="309"/>
      <c r="V109" s="310"/>
      <c r="W109" s="296"/>
      <c r="X109" s="297"/>
      <c r="Y109" s="297"/>
      <c r="Z109" s="297"/>
      <c r="AA109" s="297"/>
      <c r="AB109" s="296"/>
      <c r="AC109" s="297"/>
      <c r="AD109" s="297"/>
      <c r="AE109" s="297"/>
      <c r="AF109" s="298"/>
      <c r="AG109" s="313"/>
      <c r="AH109" s="314"/>
      <c r="AI109" s="314"/>
      <c r="AJ109" s="314"/>
      <c r="AK109" s="315"/>
      <c r="AL109" s="291"/>
      <c r="AM109" s="291"/>
      <c r="AN109" s="291"/>
      <c r="AO109" s="291"/>
      <c r="AP109" s="291"/>
      <c r="AQ109" s="291"/>
      <c r="AR109" s="290"/>
      <c r="AS109" s="291"/>
      <c r="AT109" s="291"/>
      <c r="AU109" s="291"/>
      <c r="AV109" s="291"/>
      <c r="AW109" s="292"/>
    </row>
    <row r="117" spans="1:53" ht="7.5" customHeight="1" x14ac:dyDescent="0.15">
      <c r="A117" s="557" t="s">
        <v>96</v>
      </c>
      <c r="B117" s="558"/>
      <c r="C117" s="558"/>
      <c r="D117" s="558"/>
      <c r="E117" s="558"/>
      <c r="F117" s="558"/>
      <c r="G117" s="558"/>
      <c r="H117" s="558"/>
      <c r="I117" s="558"/>
      <c r="J117" s="558"/>
      <c r="K117" s="558"/>
      <c r="L117" s="558"/>
      <c r="M117" s="558"/>
      <c r="N117" s="558"/>
      <c r="O117" s="558"/>
      <c r="P117" s="558"/>
      <c r="Q117" s="558"/>
      <c r="R117" s="558"/>
      <c r="S117" s="558"/>
      <c r="T117" s="559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</row>
    <row r="118" spans="1:53" ht="7.5" customHeight="1" x14ac:dyDescent="0.15">
      <c r="A118" s="560"/>
      <c r="B118" s="561"/>
      <c r="C118" s="561"/>
      <c r="D118" s="561"/>
      <c r="E118" s="561"/>
      <c r="F118" s="561"/>
      <c r="G118" s="561"/>
      <c r="H118" s="561"/>
      <c r="I118" s="561"/>
      <c r="J118" s="561"/>
      <c r="K118" s="561"/>
      <c r="L118" s="561"/>
      <c r="M118" s="561"/>
      <c r="N118" s="561"/>
      <c r="O118" s="561"/>
      <c r="P118" s="561"/>
      <c r="Q118" s="561"/>
      <c r="R118" s="561"/>
      <c r="S118" s="561"/>
      <c r="T118" s="562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</row>
    <row r="119" spans="1:53" ht="7.5" customHeight="1" x14ac:dyDescent="0.15">
      <c r="A119" s="563"/>
      <c r="B119" s="564"/>
      <c r="C119" s="564"/>
      <c r="D119" s="564"/>
      <c r="E119" s="564"/>
      <c r="F119" s="564"/>
      <c r="G119" s="564"/>
      <c r="H119" s="564"/>
      <c r="I119" s="564"/>
      <c r="J119" s="564"/>
      <c r="K119" s="564"/>
      <c r="L119" s="564"/>
      <c r="M119" s="564"/>
      <c r="N119" s="564"/>
      <c r="O119" s="564"/>
      <c r="P119" s="564"/>
      <c r="Q119" s="564"/>
      <c r="R119" s="564"/>
      <c r="S119" s="564"/>
      <c r="T119" s="565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</row>
    <row r="120" spans="1:53" ht="7.5" customHeight="1" x14ac:dyDescent="0.1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</row>
    <row r="125" spans="1:53" ht="7.5" customHeight="1" x14ac:dyDescent="0.15">
      <c r="A125" s="163" t="s">
        <v>95</v>
      </c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  <c r="AZ125" s="163"/>
      <c r="BA125" s="163"/>
    </row>
    <row r="126" spans="1:53" ht="7.5" customHeight="1" x14ac:dyDescent="0.15">
      <c r="A126" s="163"/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63"/>
      <c r="AC126" s="163"/>
      <c r="AD126" s="163"/>
      <c r="AE126" s="163"/>
      <c r="AF126" s="163"/>
      <c r="AG126" s="163"/>
      <c r="AH126" s="163"/>
      <c r="AI126" s="163"/>
      <c r="AJ126" s="163"/>
      <c r="AK126" s="163"/>
      <c r="AL126" s="163"/>
      <c r="AM126" s="163"/>
      <c r="AN126" s="163"/>
      <c r="AO126" s="163"/>
      <c r="AP126" s="163"/>
      <c r="AQ126" s="163"/>
      <c r="AR126" s="163"/>
      <c r="AS126" s="163"/>
      <c r="AT126" s="163"/>
      <c r="AU126" s="163"/>
      <c r="AV126" s="163"/>
      <c r="AW126" s="163"/>
      <c r="AX126" s="163"/>
      <c r="AY126" s="163"/>
      <c r="AZ126" s="163"/>
      <c r="BA126" s="163"/>
    </row>
    <row r="127" spans="1:53" ht="7.5" customHeight="1" thickBot="1" x14ac:dyDescent="0.2"/>
    <row r="128" spans="1:53" ht="7.5" customHeight="1" x14ac:dyDescent="0.15">
      <c r="A128" s="249"/>
      <c r="B128" s="244"/>
      <c r="C128" s="244"/>
      <c r="D128" s="244"/>
      <c r="E128" s="244"/>
      <c r="F128" s="244"/>
      <c r="G128" s="244"/>
      <c r="H128" s="244" t="s">
        <v>9</v>
      </c>
      <c r="I128" s="244"/>
      <c r="J128" s="244"/>
      <c r="K128" s="244"/>
      <c r="L128" s="244"/>
      <c r="M128" s="244"/>
      <c r="N128" s="244"/>
      <c r="O128" s="244"/>
      <c r="P128" s="244"/>
      <c r="Q128" s="244"/>
      <c r="R128" s="244"/>
      <c r="S128" s="244"/>
      <c r="T128" s="244"/>
      <c r="U128" s="244"/>
      <c r="V128" s="246" t="s">
        <v>6</v>
      </c>
      <c r="W128" s="246"/>
      <c r="X128" s="246"/>
      <c r="Y128" s="246"/>
      <c r="Z128" s="246"/>
      <c r="AA128" s="246"/>
      <c r="AB128" s="247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</row>
    <row r="129" spans="1:53" ht="7.5" customHeight="1" x14ac:dyDescent="0.15">
      <c r="A129" s="250"/>
      <c r="B129" s="245"/>
      <c r="C129" s="245"/>
      <c r="D129" s="245"/>
      <c r="E129" s="245"/>
      <c r="F129" s="245"/>
      <c r="G129" s="245"/>
      <c r="H129" s="245"/>
      <c r="I129" s="245"/>
      <c r="J129" s="245"/>
      <c r="K129" s="245"/>
      <c r="L129" s="245"/>
      <c r="M129" s="245"/>
      <c r="N129" s="245"/>
      <c r="O129" s="245"/>
      <c r="P129" s="245"/>
      <c r="Q129" s="245"/>
      <c r="R129" s="245"/>
      <c r="S129" s="245"/>
      <c r="T129" s="245"/>
      <c r="U129" s="245"/>
      <c r="V129" s="179"/>
      <c r="W129" s="179"/>
      <c r="X129" s="179"/>
      <c r="Y129" s="179"/>
      <c r="Z129" s="179"/>
      <c r="AA129" s="179"/>
      <c r="AB129" s="248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</row>
    <row r="130" spans="1:53" ht="7.5" customHeight="1" x14ac:dyDescent="0.15">
      <c r="A130" s="250"/>
      <c r="B130" s="245"/>
      <c r="C130" s="245"/>
      <c r="D130" s="245"/>
      <c r="E130" s="245"/>
      <c r="F130" s="245"/>
      <c r="G130" s="245"/>
      <c r="H130" s="179" t="s">
        <v>10</v>
      </c>
      <c r="I130" s="179"/>
      <c r="J130" s="179"/>
      <c r="K130" s="179"/>
      <c r="L130" s="179"/>
      <c r="M130" s="179"/>
      <c r="N130" s="180"/>
      <c r="O130" s="187" t="s">
        <v>11</v>
      </c>
      <c r="P130" s="179"/>
      <c r="Q130" s="179"/>
      <c r="R130" s="179"/>
      <c r="S130" s="179"/>
      <c r="T130" s="179"/>
      <c r="U130" s="179"/>
      <c r="V130" s="179"/>
      <c r="W130" s="179"/>
      <c r="X130" s="179"/>
      <c r="Y130" s="179"/>
      <c r="Z130" s="179"/>
      <c r="AA130" s="179"/>
      <c r="AB130" s="248"/>
    </row>
    <row r="131" spans="1:53" ht="7.5" customHeight="1" x14ac:dyDescent="0.15">
      <c r="A131" s="250"/>
      <c r="B131" s="245"/>
      <c r="C131" s="245"/>
      <c r="D131" s="245"/>
      <c r="E131" s="245"/>
      <c r="F131" s="245"/>
      <c r="G131" s="245"/>
      <c r="H131" s="179"/>
      <c r="I131" s="179"/>
      <c r="J131" s="179"/>
      <c r="K131" s="179"/>
      <c r="L131" s="179"/>
      <c r="M131" s="179"/>
      <c r="N131" s="180"/>
      <c r="O131" s="187"/>
      <c r="P131" s="179"/>
      <c r="Q131" s="179"/>
      <c r="R131" s="179"/>
      <c r="S131" s="179"/>
      <c r="T131" s="179"/>
      <c r="U131" s="179"/>
      <c r="V131" s="179"/>
      <c r="W131" s="179"/>
      <c r="X131" s="179"/>
      <c r="Y131" s="179"/>
      <c r="Z131" s="179"/>
      <c r="AA131" s="179"/>
      <c r="AB131" s="248"/>
    </row>
    <row r="132" spans="1:53" ht="7.5" customHeight="1" x14ac:dyDescent="0.15">
      <c r="A132" s="250"/>
      <c r="B132" s="245"/>
      <c r="C132" s="245"/>
      <c r="D132" s="245"/>
      <c r="E132" s="245"/>
      <c r="F132" s="245"/>
      <c r="G132" s="245"/>
      <c r="H132" s="179"/>
      <c r="I132" s="179"/>
      <c r="J132" s="179"/>
      <c r="K132" s="179"/>
      <c r="L132" s="179"/>
      <c r="M132" s="179"/>
      <c r="N132" s="180"/>
      <c r="O132" s="187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  <c r="Z132" s="179"/>
      <c r="AA132" s="179"/>
      <c r="AB132" s="248"/>
    </row>
    <row r="133" spans="1:53" ht="7.5" customHeight="1" x14ac:dyDescent="0.15">
      <c r="A133" s="217" t="s">
        <v>5</v>
      </c>
      <c r="B133" s="218"/>
      <c r="C133" s="218"/>
      <c r="D133" s="218"/>
      <c r="E133" s="218"/>
      <c r="F133" s="218"/>
      <c r="G133" s="218"/>
      <c r="H133" s="147">
        <v>4500</v>
      </c>
      <c r="I133" s="147"/>
      <c r="J133" s="147"/>
      <c r="K133" s="147"/>
      <c r="L133" s="147"/>
      <c r="M133" s="147"/>
      <c r="N133" s="148"/>
      <c r="O133" s="192">
        <v>3000</v>
      </c>
      <c r="P133" s="147"/>
      <c r="Q133" s="147"/>
      <c r="R133" s="147"/>
      <c r="S133" s="147"/>
      <c r="T133" s="147"/>
      <c r="U133" s="147"/>
      <c r="V133" s="147">
        <v>1600</v>
      </c>
      <c r="W133" s="147"/>
      <c r="X133" s="147"/>
      <c r="Y133" s="147"/>
      <c r="Z133" s="147"/>
      <c r="AA133" s="147"/>
      <c r="AB133" s="194"/>
    </row>
    <row r="134" spans="1:53" ht="7.5" customHeight="1" x14ac:dyDescent="0.15">
      <c r="A134" s="217"/>
      <c r="B134" s="218"/>
      <c r="C134" s="218"/>
      <c r="D134" s="218"/>
      <c r="E134" s="218"/>
      <c r="F134" s="218"/>
      <c r="G134" s="218"/>
      <c r="H134" s="147"/>
      <c r="I134" s="147"/>
      <c r="J134" s="147"/>
      <c r="K134" s="147"/>
      <c r="L134" s="147"/>
      <c r="M134" s="147"/>
      <c r="N134" s="148"/>
      <c r="O134" s="192"/>
      <c r="P134" s="147"/>
      <c r="Q134" s="147"/>
      <c r="R134" s="147"/>
      <c r="S134" s="147"/>
      <c r="T134" s="147"/>
      <c r="U134" s="147"/>
      <c r="V134" s="147"/>
      <c r="W134" s="147"/>
      <c r="X134" s="147"/>
      <c r="Y134" s="147"/>
      <c r="Z134" s="147"/>
      <c r="AA134" s="147"/>
      <c r="AB134" s="194"/>
    </row>
    <row r="135" spans="1:53" ht="7.5" customHeight="1" x14ac:dyDescent="0.15">
      <c r="A135" s="217"/>
      <c r="B135" s="218"/>
      <c r="C135" s="218"/>
      <c r="D135" s="218"/>
      <c r="E135" s="218"/>
      <c r="F135" s="218"/>
      <c r="G135" s="218"/>
      <c r="H135" s="147"/>
      <c r="I135" s="147"/>
      <c r="J135" s="147"/>
      <c r="K135" s="147"/>
      <c r="L135" s="147"/>
      <c r="M135" s="147"/>
      <c r="N135" s="148"/>
      <c r="O135" s="192"/>
      <c r="P135" s="147"/>
      <c r="Q135" s="147"/>
      <c r="R135" s="147"/>
      <c r="S135" s="147"/>
      <c r="T135" s="147"/>
      <c r="U135" s="147"/>
      <c r="V135" s="147"/>
      <c r="W135" s="147"/>
      <c r="X135" s="147"/>
      <c r="Y135" s="147"/>
      <c r="Z135" s="147"/>
      <c r="AA135" s="147"/>
      <c r="AB135" s="194"/>
    </row>
    <row r="136" spans="1:53" ht="7.5" customHeight="1" x14ac:dyDescent="0.15">
      <c r="A136" s="219"/>
      <c r="B136" s="220"/>
      <c r="C136" s="220"/>
      <c r="D136" s="220"/>
      <c r="E136" s="220"/>
      <c r="F136" s="220"/>
      <c r="G136" s="220"/>
      <c r="H136" s="190"/>
      <c r="I136" s="190"/>
      <c r="J136" s="190"/>
      <c r="K136" s="190"/>
      <c r="L136" s="190"/>
      <c r="M136" s="190"/>
      <c r="N136" s="191"/>
      <c r="O136" s="193"/>
      <c r="P136" s="190"/>
      <c r="Q136" s="190"/>
      <c r="R136" s="190"/>
      <c r="S136" s="190"/>
      <c r="T136" s="190"/>
      <c r="U136" s="190"/>
      <c r="V136" s="190"/>
      <c r="W136" s="190"/>
      <c r="X136" s="190"/>
      <c r="Y136" s="190"/>
      <c r="Z136" s="190"/>
      <c r="AA136" s="190"/>
      <c r="AB136" s="195"/>
    </row>
    <row r="137" spans="1:53" ht="7.5" customHeight="1" x14ac:dyDescent="0.15">
      <c r="A137" s="137" t="s">
        <v>50</v>
      </c>
      <c r="B137" s="138"/>
      <c r="C137" s="138"/>
      <c r="D137" s="138"/>
      <c r="E137" s="138"/>
      <c r="F137" s="138"/>
      <c r="G137" s="138"/>
      <c r="H137" s="232">
        <v>0.6</v>
      </c>
      <c r="I137" s="232"/>
      <c r="J137" s="232"/>
      <c r="K137" s="232"/>
      <c r="L137" s="232"/>
      <c r="M137" s="232"/>
      <c r="N137" s="233"/>
      <c r="O137" s="236">
        <v>0.4</v>
      </c>
      <c r="P137" s="232"/>
      <c r="Q137" s="232"/>
      <c r="R137" s="232"/>
      <c r="S137" s="232"/>
      <c r="T137" s="232"/>
      <c r="U137" s="232"/>
      <c r="V137" s="238"/>
      <c r="W137" s="239"/>
      <c r="X137" s="239"/>
      <c r="Y137" s="239"/>
      <c r="Z137" s="239"/>
      <c r="AA137" s="239"/>
      <c r="AB137" s="240"/>
    </row>
    <row r="138" spans="1:53" ht="7.5" customHeight="1" x14ac:dyDescent="0.15">
      <c r="A138" s="139"/>
      <c r="B138" s="140"/>
      <c r="C138" s="140"/>
      <c r="D138" s="140"/>
      <c r="E138" s="140"/>
      <c r="F138" s="140"/>
      <c r="G138" s="140"/>
      <c r="H138" s="234"/>
      <c r="I138" s="234"/>
      <c r="J138" s="234"/>
      <c r="K138" s="234"/>
      <c r="L138" s="234"/>
      <c r="M138" s="234"/>
      <c r="N138" s="235"/>
      <c r="O138" s="237"/>
      <c r="P138" s="234"/>
      <c r="Q138" s="234"/>
      <c r="R138" s="234"/>
      <c r="S138" s="234"/>
      <c r="T138" s="234"/>
      <c r="U138" s="234"/>
      <c r="V138" s="241"/>
      <c r="W138" s="242"/>
      <c r="X138" s="242"/>
      <c r="Y138" s="242"/>
      <c r="Z138" s="242"/>
      <c r="AA138" s="242"/>
      <c r="AB138" s="243"/>
    </row>
    <row r="139" spans="1:53" ht="7.5" customHeight="1" x14ac:dyDescent="0.15">
      <c r="A139" s="137" t="s">
        <v>7</v>
      </c>
      <c r="B139" s="138"/>
      <c r="C139" s="138"/>
      <c r="D139" s="138"/>
      <c r="E139" s="138"/>
      <c r="F139" s="138"/>
      <c r="G139" s="138"/>
      <c r="H139" s="145">
        <v>960</v>
      </c>
      <c r="I139" s="145"/>
      <c r="J139" s="145"/>
      <c r="K139" s="145"/>
      <c r="L139" s="145"/>
      <c r="M139" s="145"/>
      <c r="N139" s="146"/>
      <c r="O139" s="196">
        <v>640</v>
      </c>
      <c r="P139" s="145"/>
      <c r="Q139" s="145"/>
      <c r="R139" s="145"/>
      <c r="S139" s="145"/>
      <c r="T139" s="145"/>
      <c r="U139" s="145"/>
      <c r="V139" s="197"/>
      <c r="W139" s="198"/>
      <c r="X139" s="198"/>
      <c r="Y139" s="198"/>
      <c r="Z139" s="198"/>
      <c r="AA139" s="198"/>
      <c r="AB139" s="199"/>
    </row>
    <row r="140" spans="1:53" ht="7.5" customHeight="1" x14ac:dyDescent="0.15">
      <c r="A140" s="139"/>
      <c r="B140" s="140"/>
      <c r="C140" s="140"/>
      <c r="D140" s="140"/>
      <c r="E140" s="140"/>
      <c r="F140" s="140"/>
      <c r="G140" s="140"/>
      <c r="H140" s="147"/>
      <c r="I140" s="147"/>
      <c r="J140" s="147"/>
      <c r="K140" s="147"/>
      <c r="L140" s="147"/>
      <c r="M140" s="147"/>
      <c r="N140" s="148"/>
      <c r="O140" s="192"/>
      <c r="P140" s="147"/>
      <c r="Q140" s="147"/>
      <c r="R140" s="147"/>
      <c r="S140" s="147"/>
      <c r="T140" s="147"/>
      <c r="U140" s="147"/>
      <c r="V140" s="200"/>
      <c r="W140" s="201"/>
      <c r="X140" s="201"/>
      <c r="Y140" s="201"/>
      <c r="Z140" s="201"/>
      <c r="AA140" s="201"/>
      <c r="AB140" s="202"/>
    </row>
    <row r="141" spans="1:53" ht="7.5" customHeight="1" x14ac:dyDescent="0.15">
      <c r="A141" s="139"/>
      <c r="B141" s="140"/>
      <c r="C141" s="140"/>
      <c r="D141" s="140"/>
      <c r="E141" s="140"/>
      <c r="F141" s="140"/>
      <c r="G141" s="140"/>
      <c r="H141" s="147"/>
      <c r="I141" s="147"/>
      <c r="J141" s="147"/>
      <c r="K141" s="147"/>
      <c r="L141" s="147"/>
      <c r="M141" s="147"/>
      <c r="N141" s="148"/>
      <c r="O141" s="192"/>
      <c r="P141" s="147"/>
      <c r="Q141" s="147"/>
      <c r="R141" s="147"/>
      <c r="S141" s="147"/>
      <c r="T141" s="147"/>
      <c r="U141" s="147"/>
      <c r="V141" s="200"/>
      <c r="W141" s="201"/>
      <c r="X141" s="201"/>
      <c r="Y141" s="201"/>
      <c r="Z141" s="201"/>
      <c r="AA141" s="201"/>
      <c r="AB141" s="202"/>
    </row>
    <row r="142" spans="1:53" ht="7.5" customHeight="1" thickBot="1" x14ac:dyDescent="0.2">
      <c r="A142" s="188"/>
      <c r="B142" s="189"/>
      <c r="C142" s="189"/>
      <c r="D142" s="189"/>
      <c r="E142" s="189"/>
      <c r="F142" s="189"/>
      <c r="G142" s="189"/>
      <c r="H142" s="190"/>
      <c r="I142" s="190"/>
      <c r="J142" s="190"/>
      <c r="K142" s="190"/>
      <c r="L142" s="190"/>
      <c r="M142" s="190"/>
      <c r="N142" s="191"/>
      <c r="O142" s="193"/>
      <c r="P142" s="190"/>
      <c r="Q142" s="190"/>
      <c r="R142" s="190"/>
      <c r="S142" s="190"/>
      <c r="T142" s="190"/>
      <c r="U142" s="190"/>
      <c r="V142" s="203"/>
      <c r="W142" s="204"/>
      <c r="X142" s="204"/>
      <c r="Y142" s="204"/>
      <c r="Z142" s="204"/>
      <c r="AA142" s="204"/>
      <c r="AB142" s="205"/>
    </row>
    <row r="143" spans="1:53" ht="7.5" customHeight="1" thickTop="1" x14ac:dyDescent="0.15">
      <c r="A143" s="135" t="s">
        <v>8</v>
      </c>
      <c r="B143" s="136"/>
      <c r="C143" s="136"/>
      <c r="D143" s="136"/>
      <c r="E143" s="136"/>
      <c r="F143" s="136"/>
      <c r="G143" s="136"/>
      <c r="H143" s="143">
        <v>5460</v>
      </c>
      <c r="I143" s="143"/>
      <c r="J143" s="143"/>
      <c r="K143" s="143"/>
      <c r="L143" s="143"/>
      <c r="M143" s="143"/>
      <c r="N143" s="144"/>
      <c r="O143" s="222">
        <v>3640</v>
      </c>
      <c r="P143" s="143"/>
      <c r="Q143" s="143"/>
      <c r="R143" s="143"/>
      <c r="S143" s="143"/>
      <c r="T143" s="143"/>
      <c r="U143" s="143"/>
      <c r="V143" s="224"/>
      <c r="W143" s="224"/>
      <c r="X143" s="224"/>
      <c r="Y143" s="224"/>
      <c r="Z143" s="224"/>
      <c r="AA143" s="224"/>
      <c r="AB143" s="225"/>
    </row>
    <row r="144" spans="1:53" ht="7.5" customHeight="1" x14ac:dyDescent="0.15">
      <c r="A144" s="137"/>
      <c r="B144" s="138"/>
      <c r="C144" s="138"/>
      <c r="D144" s="138"/>
      <c r="E144" s="138"/>
      <c r="F144" s="138"/>
      <c r="G144" s="138"/>
      <c r="H144" s="145"/>
      <c r="I144" s="145"/>
      <c r="J144" s="145"/>
      <c r="K144" s="145"/>
      <c r="L144" s="145"/>
      <c r="M144" s="145"/>
      <c r="N144" s="146"/>
      <c r="O144" s="196"/>
      <c r="P144" s="145"/>
      <c r="Q144" s="145"/>
      <c r="R144" s="145"/>
      <c r="S144" s="145"/>
      <c r="T144" s="145"/>
      <c r="U144" s="145"/>
      <c r="V144" s="226"/>
      <c r="W144" s="226"/>
      <c r="X144" s="226"/>
      <c r="Y144" s="226"/>
      <c r="Z144" s="226"/>
      <c r="AA144" s="226"/>
      <c r="AB144" s="227"/>
    </row>
    <row r="145" spans="1:53" ht="7.5" customHeight="1" x14ac:dyDescent="0.15">
      <c r="A145" s="139"/>
      <c r="B145" s="140"/>
      <c r="C145" s="140"/>
      <c r="D145" s="140"/>
      <c r="E145" s="140"/>
      <c r="F145" s="140"/>
      <c r="G145" s="140"/>
      <c r="H145" s="147"/>
      <c r="I145" s="147"/>
      <c r="J145" s="147"/>
      <c r="K145" s="147"/>
      <c r="L145" s="147"/>
      <c r="M145" s="147"/>
      <c r="N145" s="148"/>
      <c r="O145" s="192"/>
      <c r="P145" s="147"/>
      <c r="Q145" s="147"/>
      <c r="R145" s="147"/>
      <c r="S145" s="147"/>
      <c r="T145" s="147"/>
      <c r="U145" s="147"/>
      <c r="V145" s="228"/>
      <c r="W145" s="228"/>
      <c r="X145" s="228"/>
      <c r="Y145" s="228"/>
      <c r="Z145" s="228"/>
      <c r="AA145" s="228"/>
      <c r="AB145" s="229"/>
    </row>
    <row r="146" spans="1:53" ht="7.5" customHeight="1" thickBot="1" x14ac:dyDescent="0.2">
      <c r="A146" s="141"/>
      <c r="B146" s="142"/>
      <c r="C146" s="142"/>
      <c r="D146" s="142"/>
      <c r="E146" s="142"/>
      <c r="F146" s="142"/>
      <c r="G146" s="142"/>
      <c r="H146" s="149"/>
      <c r="I146" s="149"/>
      <c r="J146" s="149"/>
      <c r="K146" s="149"/>
      <c r="L146" s="149"/>
      <c r="M146" s="149"/>
      <c r="N146" s="150"/>
      <c r="O146" s="223"/>
      <c r="P146" s="149"/>
      <c r="Q146" s="149"/>
      <c r="R146" s="149"/>
      <c r="S146" s="149"/>
      <c r="T146" s="149"/>
      <c r="U146" s="149"/>
      <c r="V146" s="230"/>
      <c r="W146" s="230"/>
      <c r="X146" s="230"/>
      <c r="Y146" s="230"/>
      <c r="Z146" s="230"/>
      <c r="AA146" s="230"/>
      <c r="AB146" s="231"/>
    </row>
    <row r="149" spans="1:53" ht="7.5" customHeight="1" x14ac:dyDescent="0.15">
      <c r="A149" s="431" t="s">
        <v>79</v>
      </c>
      <c r="B149" s="431"/>
      <c r="C149" s="431"/>
      <c r="D149" s="431"/>
      <c r="E149" s="431"/>
      <c r="F149" s="431"/>
      <c r="G149" s="431"/>
      <c r="H149" s="431"/>
      <c r="I149" s="431"/>
      <c r="J149" s="431"/>
      <c r="K149" s="431"/>
      <c r="L149" s="431"/>
      <c r="M149" s="431"/>
      <c r="N149" s="431"/>
      <c r="O149" s="431"/>
      <c r="P149" s="431"/>
      <c r="Q149" s="431"/>
      <c r="R149" s="431"/>
      <c r="S149" s="431"/>
      <c r="T149" s="431"/>
      <c r="U149" s="431"/>
      <c r="V149" s="431"/>
      <c r="W149" s="431"/>
      <c r="X149" s="431"/>
      <c r="Y149" s="431"/>
      <c r="Z149" s="431"/>
      <c r="AA149" s="431"/>
      <c r="AB149" s="431"/>
      <c r="AC149" s="431"/>
      <c r="AD149" s="431"/>
      <c r="AE149" s="431"/>
      <c r="AF149" s="431"/>
      <c r="AG149" s="431"/>
      <c r="AH149" s="431"/>
      <c r="AI149" s="431"/>
      <c r="AJ149" s="431"/>
      <c r="AK149" s="431"/>
      <c r="AL149" s="431"/>
      <c r="AM149" s="431"/>
      <c r="AN149" s="431"/>
      <c r="AO149" s="431"/>
      <c r="AP149" s="431"/>
      <c r="AQ149" s="431"/>
      <c r="AR149" s="431"/>
      <c r="AS149" s="431"/>
      <c r="AT149" s="431"/>
      <c r="AU149" s="431"/>
      <c r="AV149" s="431"/>
      <c r="AW149" s="431"/>
      <c r="AX149" s="431"/>
      <c r="AY149" s="431"/>
      <c r="AZ149" s="431"/>
      <c r="BA149" s="431"/>
    </row>
    <row r="150" spans="1:53" ht="7.5" customHeight="1" x14ac:dyDescent="0.15">
      <c r="A150" s="431"/>
      <c r="B150" s="431"/>
      <c r="C150" s="431"/>
      <c r="D150" s="431"/>
      <c r="E150" s="431"/>
      <c r="F150" s="431"/>
      <c r="G150" s="431"/>
      <c r="H150" s="431"/>
      <c r="I150" s="431"/>
      <c r="J150" s="431"/>
      <c r="K150" s="431"/>
      <c r="L150" s="431"/>
      <c r="M150" s="431"/>
      <c r="N150" s="431"/>
      <c r="O150" s="431"/>
      <c r="P150" s="431"/>
      <c r="Q150" s="431"/>
      <c r="R150" s="431"/>
      <c r="S150" s="431"/>
      <c r="T150" s="431"/>
      <c r="U150" s="431"/>
      <c r="V150" s="431"/>
      <c r="W150" s="431"/>
      <c r="X150" s="431"/>
      <c r="Y150" s="431"/>
      <c r="Z150" s="431"/>
      <c r="AA150" s="431"/>
      <c r="AB150" s="431"/>
      <c r="AC150" s="431"/>
      <c r="AD150" s="431"/>
      <c r="AE150" s="431"/>
      <c r="AF150" s="431"/>
      <c r="AG150" s="431"/>
      <c r="AH150" s="431"/>
      <c r="AI150" s="431"/>
      <c r="AJ150" s="431"/>
      <c r="AK150" s="431"/>
      <c r="AL150" s="431"/>
      <c r="AM150" s="431"/>
      <c r="AN150" s="431"/>
      <c r="AO150" s="431"/>
      <c r="AP150" s="431"/>
      <c r="AQ150" s="431"/>
      <c r="AR150" s="431"/>
      <c r="AS150" s="431"/>
      <c r="AT150" s="431"/>
      <c r="AU150" s="431"/>
      <c r="AV150" s="431"/>
      <c r="AW150" s="431"/>
      <c r="AX150" s="431"/>
      <c r="AY150" s="431"/>
      <c r="AZ150" s="431"/>
      <c r="BA150" s="431"/>
    </row>
    <row r="152" spans="1:53" ht="7.5" customHeight="1" x14ac:dyDescent="0.15">
      <c r="AV152" s="207" t="s">
        <v>12</v>
      </c>
      <c r="AW152" s="207"/>
      <c r="AX152" s="207"/>
      <c r="AY152" s="207"/>
      <c r="AZ152" s="207"/>
      <c r="BA152" s="207"/>
    </row>
    <row r="153" spans="1:53" ht="7.5" customHeight="1" x14ac:dyDescent="0.15">
      <c r="AV153" s="208"/>
      <c r="AW153" s="208"/>
      <c r="AX153" s="208"/>
      <c r="AY153" s="208"/>
      <c r="AZ153" s="208"/>
      <c r="BA153" s="208"/>
    </row>
    <row r="154" spans="1:53" ht="7.5" customHeight="1" x14ac:dyDescent="0.15">
      <c r="A154" s="399"/>
      <c r="B154" s="400"/>
      <c r="C154" s="400"/>
      <c r="D154" s="400"/>
      <c r="E154" s="400"/>
      <c r="F154" s="400"/>
      <c r="G154" s="400"/>
      <c r="H154" s="400"/>
      <c r="I154" s="401"/>
      <c r="J154" s="505" t="s">
        <v>10</v>
      </c>
      <c r="K154" s="506"/>
      <c r="L154" s="506"/>
      <c r="M154" s="506"/>
      <c r="N154" s="506"/>
      <c r="O154" s="507"/>
      <c r="P154" s="501" t="s">
        <v>63</v>
      </c>
      <c r="Q154" s="501"/>
      <c r="R154" s="501"/>
      <c r="S154" s="501"/>
      <c r="T154" s="501"/>
      <c r="U154" s="501"/>
      <c r="V154" s="501"/>
      <c r="W154" s="501"/>
      <c r="X154" s="501"/>
      <c r="Y154" s="501"/>
      <c r="Z154" s="503" t="s">
        <v>77</v>
      </c>
      <c r="AA154" s="503"/>
      <c r="AB154" s="503"/>
      <c r="AC154" s="503"/>
      <c r="AD154" s="503"/>
      <c r="AE154" s="503"/>
      <c r="AF154" s="503"/>
      <c r="AG154" s="503"/>
      <c r="AH154" s="503"/>
      <c r="AI154" s="503"/>
      <c r="AJ154" s="503"/>
      <c r="AK154" s="503"/>
      <c r="AL154" s="503"/>
      <c r="AM154" s="503"/>
      <c r="AN154" s="503"/>
      <c r="AO154" s="503"/>
      <c r="AP154" s="503"/>
      <c r="AQ154" s="503"/>
      <c r="AR154" s="503"/>
      <c r="AS154" s="503"/>
      <c r="AT154" s="503"/>
      <c r="AU154" s="503"/>
      <c r="AV154" s="503"/>
      <c r="AW154" s="503"/>
      <c r="AX154" s="503"/>
      <c r="AY154" s="503"/>
      <c r="AZ154" s="503"/>
      <c r="BA154" s="503"/>
    </row>
    <row r="155" spans="1:53" ht="7.5" customHeight="1" x14ac:dyDescent="0.15">
      <c r="A155" s="402"/>
      <c r="B155" s="403"/>
      <c r="C155" s="403"/>
      <c r="D155" s="403"/>
      <c r="E155" s="403"/>
      <c r="F155" s="403"/>
      <c r="G155" s="403"/>
      <c r="H155" s="403"/>
      <c r="I155" s="404"/>
      <c r="J155" s="508"/>
      <c r="K155" s="509"/>
      <c r="L155" s="509"/>
      <c r="M155" s="509"/>
      <c r="N155" s="509"/>
      <c r="O155" s="510"/>
      <c r="P155" s="501"/>
      <c r="Q155" s="501"/>
      <c r="R155" s="501"/>
      <c r="S155" s="501"/>
      <c r="T155" s="501"/>
      <c r="U155" s="501"/>
      <c r="V155" s="501"/>
      <c r="W155" s="501"/>
      <c r="X155" s="501"/>
      <c r="Y155" s="501"/>
      <c r="Z155" s="503"/>
      <c r="AA155" s="503"/>
      <c r="AB155" s="503"/>
      <c r="AC155" s="503"/>
      <c r="AD155" s="503"/>
      <c r="AE155" s="503"/>
      <c r="AF155" s="503"/>
      <c r="AG155" s="503"/>
      <c r="AH155" s="503"/>
      <c r="AI155" s="503"/>
      <c r="AJ155" s="503"/>
      <c r="AK155" s="503"/>
      <c r="AL155" s="503"/>
      <c r="AM155" s="503"/>
      <c r="AN155" s="503"/>
      <c r="AO155" s="503"/>
      <c r="AP155" s="503"/>
      <c r="AQ155" s="503"/>
      <c r="AR155" s="503"/>
      <c r="AS155" s="503"/>
      <c r="AT155" s="503"/>
      <c r="AU155" s="503"/>
      <c r="AV155" s="503"/>
      <c r="AW155" s="503"/>
      <c r="AX155" s="503"/>
      <c r="AY155" s="503"/>
      <c r="AZ155" s="503"/>
      <c r="BA155" s="503"/>
    </row>
    <row r="156" spans="1:53" ht="7.5" customHeight="1" thickBot="1" x14ac:dyDescent="0.2">
      <c r="A156" s="402"/>
      <c r="B156" s="403"/>
      <c r="C156" s="403"/>
      <c r="D156" s="403"/>
      <c r="E156" s="403"/>
      <c r="F156" s="403"/>
      <c r="G156" s="403"/>
      <c r="H156" s="403"/>
      <c r="I156" s="404"/>
      <c r="J156" s="508"/>
      <c r="K156" s="509"/>
      <c r="L156" s="509"/>
      <c r="M156" s="509"/>
      <c r="N156" s="509"/>
      <c r="O156" s="510"/>
      <c r="P156" s="501"/>
      <c r="Q156" s="501"/>
      <c r="R156" s="501"/>
      <c r="S156" s="501"/>
      <c r="T156" s="502"/>
      <c r="U156" s="502"/>
      <c r="V156" s="502"/>
      <c r="W156" s="502"/>
      <c r="X156" s="502"/>
      <c r="Y156" s="502"/>
      <c r="Z156" s="503"/>
      <c r="AA156" s="503"/>
      <c r="AB156" s="503"/>
      <c r="AC156" s="503"/>
      <c r="AD156" s="503"/>
      <c r="AE156" s="503"/>
      <c r="AF156" s="503"/>
      <c r="AG156" s="503"/>
      <c r="AH156" s="503"/>
      <c r="AI156" s="503"/>
      <c r="AJ156" s="503"/>
      <c r="AK156" s="503"/>
      <c r="AL156" s="503"/>
      <c r="AM156" s="503"/>
      <c r="AN156" s="503"/>
      <c r="AO156" s="503"/>
      <c r="AP156" s="503"/>
      <c r="AQ156" s="503"/>
      <c r="AR156" s="503"/>
      <c r="AS156" s="503"/>
      <c r="AT156" s="503"/>
      <c r="AU156" s="503"/>
      <c r="AV156" s="504"/>
      <c r="AW156" s="504"/>
      <c r="AX156" s="504"/>
      <c r="AY156" s="504"/>
      <c r="AZ156" s="504"/>
      <c r="BA156" s="504"/>
    </row>
    <row r="157" spans="1:53" ht="7.5" customHeight="1" x14ac:dyDescent="0.15">
      <c r="A157" s="402"/>
      <c r="B157" s="403"/>
      <c r="C157" s="403"/>
      <c r="D157" s="403"/>
      <c r="E157" s="403"/>
      <c r="F157" s="403"/>
      <c r="G157" s="403"/>
      <c r="H157" s="403"/>
      <c r="I157" s="404"/>
      <c r="J157" s="508"/>
      <c r="K157" s="509"/>
      <c r="L157" s="509"/>
      <c r="M157" s="509"/>
      <c r="N157" s="509"/>
      <c r="O157" s="510"/>
      <c r="P157" s="432" t="s">
        <v>66</v>
      </c>
      <c r="Q157" s="432"/>
      <c r="R157" s="432"/>
      <c r="S157" s="433"/>
      <c r="T157" s="472" t="s">
        <v>69</v>
      </c>
      <c r="U157" s="473"/>
      <c r="V157" s="473"/>
      <c r="W157" s="473"/>
      <c r="X157" s="473"/>
      <c r="Y157" s="474"/>
      <c r="Z157" s="497" t="s">
        <v>68</v>
      </c>
      <c r="AA157" s="483"/>
      <c r="AB157" s="483"/>
      <c r="AC157" s="498"/>
      <c r="AD157" s="482" t="s">
        <v>74</v>
      </c>
      <c r="AE157" s="483"/>
      <c r="AF157" s="483"/>
      <c r="AG157" s="483"/>
      <c r="AH157" s="483"/>
      <c r="AI157" s="483"/>
      <c r="AJ157" s="346" t="s">
        <v>90</v>
      </c>
      <c r="AK157" s="347"/>
      <c r="AL157" s="347"/>
      <c r="AM157" s="347"/>
      <c r="AN157" s="347"/>
      <c r="AO157" s="347"/>
      <c r="AP157" s="405" t="s">
        <v>91</v>
      </c>
      <c r="AQ157" s="405"/>
      <c r="AR157" s="405"/>
      <c r="AS157" s="405"/>
      <c r="AT157" s="405"/>
      <c r="AU157" s="405"/>
      <c r="AV157" s="407" t="s">
        <v>75</v>
      </c>
      <c r="AW157" s="408"/>
      <c r="AX157" s="408"/>
      <c r="AY157" s="408"/>
      <c r="AZ157" s="408"/>
      <c r="BA157" s="409"/>
    </row>
    <row r="158" spans="1:53" ht="7.5" customHeight="1" x14ac:dyDescent="0.15">
      <c r="A158" s="402"/>
      <c r="B158" s="403"/>
      <c r="C158" s="403"/>
      <c r="D158" s="403"/>
      <c r="E158" s="403"/>
      <c r="F158" s="403"/>
      <c r="G158" s="403"/>
      <c r="H158" s="403"/>
      <c r="I158" s="404"/>
      <c r="J158" s="511">
        <v>0.55600000000000005</v>
      </c>
      <c r="K158" s="512"/>
      <c r="L158" s="512"/>
      <c r="M158" s="512"/>
      <c r="N158" s="512"/>
      <c r="O158" s="513"/>
      <c r="P158" s="434"/>
      <c r="Q158" s="434"/>
      <c r="R158" s="434"/>
      <c r="S158" s="435"/>
      <c r="T158" s="475"/>
      <c r="U158" s="434"/>
      <c r="V158" s="434"/>
      <c r="W158" s="434"/>
      <c r="X158" s="434"/>
      <c r="Y158" s="476"/>
      <c r="Z158" s="499"/>
      <c r="AA158" s="485"/>
      <c r="AB158" s="485"/>
      <c r="AC158" s="500"/>
      <c r="AD158" s="484"/>
      <c r="AE158" s="485"/>
      <c r="AF158" s="485"/>
      <c r="AG158" s="485"/>
      <c r="AH158" s="485"/>
      <c r="AI158" s="485"/>
      <c r="AJ158" s="349"/>
      <c r="AK158" s="350"/>
      <c r="AL158" s="350"/>
      <c r="AM158" s="350"/>
      <c r="AN158" s="350"/>
      <c r="AO158" s="350"/>
      <c r="AP158" s="406"/>
      <c r="AQ158" s="406"/>
      <c r="AR158" s="406"/>
      <c r="AS158" s="406"/>
      <c r="AT158" s="406"/>
      <c r="AU158" s="406"/>
      <c r="AV158" s="410"/>
      <c r="AW158" s="350"/>
      <c r="AX158" s="350"/>
      <c r="AY158" s="350"/>
      <c r="AZ158" s="350"/>
      <c r="BA158" s="411"/>
    </row>
    <row r="159" spans="1:53" ht="7.5" customHeight="1" x14ac:dyDescent="0.15">
      <c r="A159" s="402"/>
      <c r="B159" s="403"/>
      <c r="C159" s="403"/>
      <c r="D159" s="403"/>
      <c r="E159" s="403"/>
      <c r="F159" s="403"/>
      <c r="G159" s="403"/>
      <c r="H159" s="403"/>
      <c r="I159" s="404"/>
      <c r="J159" s="511"/>
      <c r="K159" s="512"/>
      <c r="L159" s="512"/>
      <c r="M159" s="512"/>
      <c r="N159" s="512"/>
      <c r="O159" s="513"/>
      <c r="P159" s="445" t="s">
        <v>65</v>
      </c>
      <c r="Q159" s="445"/>
      <c r="R159" s="445"/>
      <c r="S159" s="446"/>
      <c r="T159" s="477" t="s">
        <v>70</v>
      </c>
      <c r="U159" s="478"/>
      <c r="V159" s="478"/>
      <c r="W159" s="478"/>
      <c r="X159" s="478"/>
      <c r="Y159" s="479"/>
      <c r="Z159" s="449" t="s">
        <v>67</v>
      </c>
      <c r="AA159" s="450"/>
      <c r="AB159" s="450"/>
      <c r="AC159" s="451"/>
      <c r="AD159" s="486" t="s">
        <v>71</v>
      </c>
      <c r="AE159" s="487"/>
      <c r="AF159" s="487"/>
      <c r="AG159" s="487"/>
      <c r="AH159" s="487"/>
      <c r="AI159" s="487"/>
      <c r="AJ159" s="412">
        <v>0.55600000000000005</v>
      </c>
      <c r="AK159" s="412"/>
      <c r="AL159" s="412"/>
      <c r="AM159" s="412"/>
      <c r="AN159" s="412"/>
      <c r="AO159" s="414"/>
      <c r="AP159" s="412">
        <v>0.44400000000000001</v>
      </c>
      <c r="AQ159" s="412"/>
      <c r="AR159" s="412"/>
      <c r="AS159" s="412"/>
      <c r="AT159" s="412"/>
      <c r="AU159" s="412"/>
      <c r="AV159" s="416" t="s">
        <v>76</v>
      </c>
      <c r="AW159" s="417"/>
      <c r="AX159" s="417"/>
      <c r="AY159" s="417"/>
      <c r="AZ159" s="417"/>
      <c r="BA159" s="418"/>
    </row>
    <row r="160" spans="1:53" ht="7.5" customHeight="1" x14ac:dyDescent="0.15">
      <c r="A160" s="108"/>
      <c r="B160" s="109"/>
      <c r="C160" s="109"/>
      <c r="D160" s="109"/>
      <c r="E160" s="109"/>
      <c r="F160" s="109"/>
      <c r="G160" s="109"/>
      <c r="H160" s="109"/>
      <c r="I160" s="110"/>
      <c r="J160" s="514"/>
      <c r="K160" s="515"/>
      <c r="L160" s="515"/>
      <c r="M160" s="515"/>
      <c r="N160" s="515"/>
      <c r="O160" s="516"/>
      <c r="P160" s="447"/>
      <c r="Q160" s="447"/>
      <c r="R160" s="447"/>
      <c r="S160" s="448"/>
      <c r="T160" s="480"/>
      <c r="U160" s="432"/>
      <c r="V160" s="432"/>
      <c r="W160" s="432"/>
      <c r="X160" s="432"/>
      <c r="Y160" s="481"/>
      <c r="Z160" s="452"/>
      <c r="AA160" s="405"/>
      <c r="AB160" s="405"/>
      <c r="AC160" s="453"/>
      <c r="AD160" s="482"/>
      <c r="AE160" s="483"/>
      <c r="AF160" s="483"/>
      <c r="AG160" s="483"/>
      <c r="AH160" s="483"/>
      <c r="AI160" s="483"/>
      <c r="AJ160" s="413"/>
      <c r="AK160" s="413"/>
      <c r="AL160" s="413"/>
      <c r="AM160" s="413"/>
      <c r="AN160" s="413"/>
      <c r="AO160" s="415"/>
      <c r="AP160" s="413"/>
      <c r="AQ160" s="413"/>
      <c r="AR160" s="413"/>
      <c r="AS160" s="413"/>
      <c r="AT160" s="413"/>
      <c r="AU160" s="413"/>
      <c r="AV160" s="419"/>
      <c r="AW160" s="420"/>
      <c r="AX160" s="420"/>
      <c r="AY160" s="420"/>
      <c r="AZ160" s="420"/>
      <c r="BA160" s="421"/>
    </row>
    <row r="161" spans="1:53" ht="7.5" customHeight="1" x14ac:dyDescent="0.15">
      <c r="A161" s="367" t="s">
        <v>61</v>
      </c>
      <c r="B161" s="367"/>
      <c r="C161" s="367"/>
      <c r="D161" s="367"/>
      <c r="E161" s="367"/>
      <c r="F161" s="367"/>
      <c r="G161" s="367"/>
      <c r="H161" s="367"/>
      <c r="I161" s="367"/>
      <c r="J161" s="368">
        <v>1281302</v>
      </c>
      <c r="K161" s="368"/>
      <c r="L161" s="368"/>
      <c r="M161" s="368"/>
      <c r="N161" s="368"/>
      <c r="O161" s="368"/>
      <c r="P161" s="458">
        <v>1</v>
      </c>
      <c r="Q161" s="458"/>
      <c r="R161" s="458"/>
      <c r="S161" s="459"/>
      <c r="T161" s="438">
        <v>1281302</v>
      </c>
      <c r="U161" s="368"/>
      <c r="V161" s="368"/>
      <c r="W161" s="368"/>
      <c r="X161" s="368"/>
      <c r="Y161" s="439"/>
      <c r="Z161" s="471">
        <v>0</v>
      </c>
      <c r="AA161" s="456"/>
      <c r="AB161" s="456"/>
      <c r="AC161" s="457"/>
      <c r="AD161" s="466">
        <v>0</v>
      </c>
      <c r="AE161" s="368"/>
      <c r="AF161" s="368"/>
      <c r="AG161" s="368"/>
      <c r="AH161" s="368"/>
      <c r="AI161" s="368"/>
      <c r="AJ161" s="368">
        <v>0</v>
      </c>
      <c r="AK161" s="368"/>
      <c r="AL161" s="368"/>
      <c r="AM161" s="368"/>
      <c r="AN161" s="368"/>
      <c r="AO161" s="369"/>
      <c r="AP161" s="368">
        <v>1023198</v>
      </c>
      <c r="AQ161" s="368"/>
      <c r="AR161" s="368"/>
      <c r="AS161" s="368"/>
      <c r="AT161" s="368"/>
      <c r="AU161" s="368"/>
      <c r="AV161" s="370">
        <f>SUM(AD161:AU163)</f>
        <v>1023198</v>
      </c>
      <c r="AW161" s="368"/>
      <c r="AX161" s="368"/>
      <c r="AY161" s="368"/>
      <c r="AZ161" s="368"/>
      <c r="BA161" s="371"/>
    </row>
    <row r="162" spans="1:53" ht="7.5" customHeight="1" x14ac:dyDescent="0.15">
      <c r="A162" s="367"/>
      <c r="B162" s="367"/>
      <c r="C162" s="367"/>
      <c r="D162" s="367"/>
      <c r="E162" s="367"/>
      <c r="F162" s="367"/>
      <c r="G162" s="367"/>
      <c r="H162" s="367"/>
      <c r="I162" s="367"/>
      <c r="J162" s="368"/>
      <c r="K162" s="368"/>
      <c r="L162" s="368"/>
      <c r="M162" s="368"/>
      <c r="N162" s="368"/>
      <c r="O162" s="368"/>
      <c r="P162" s="458"/>
      <c r="Q162" s="458"/>
      <c r="R162" s="458"/>
      <c r="S162" s="459"/>
      <c r="T162" s="438"/>
      <c r="U162" s="368"/>
      <c r="V162" s="368"/>
      <c r="W162" s="368"/>
      <c r="X162" s="368"/>
      <c r="Y162" s="439"/>
      <c r="Z162" s="471"/>
      <c r="AA162" s="456"/>
      <c r="AB162" s="456"/>
      <c r="AC162" s="457"/>
      <c r="AD162" s="466"/>
      <c r="AE162" s="368"/>
      <c r="AF162" s="368"/>
      <c r="AG162" s="368"/>
      <c r="AH162" s="368"/>
      <c r="AI162" s="368"/>
      <c r="AJ162" s="368"/>
      <c r="AK162" s="368"/>
      <c r="AL162" s="368"/>
      <c r="AM162" s="368"/>
      <c r="AN162" s="368"/>
      <c r="AO162" s="369"/>
      <c r="AP162" s="368"/>
      <c r="AQ162" s="368"/>
      <c r="AR162" s="368"/>
      <c r="AS162" s="368"/>
      <c r="AT162" s="368"/>
      <c r="AU162" s="368"/>
      <c r="AV162" s="370"/>
      <c r="AW162" s="368"/>
      <c r="AX162" s="368"/>
      <c r="AY162" s="368"/>
      <c r="AZ162" s="368"/>
      <c r="BA162" s="371"/>
    </row>
    <row r="163" spans="1:53" ht="7.5" customHeight="1" x14ac:dyDescent="0.15">
      <c r="A163" s="367"/>
      <c r="B163" s="367"/>
      <c r="C163" s="367"/>
      <c r="D163" s="367"/>
      <c r="E163" s="367"/>
      <c r="F163" s="367"/>
      <c r="G163" s="367"/>
      <c r="H163" s="367"/>
      <c r="I163" s="367"/>
      <c r="J163" s="368"/>
      <c r="K163" s="368"/>
      <c r="L163" s="368"/>
      <c r="M163" s="368"/>
      <c r="N163" s="368"/>
      <c r="O163" s="368"/>
      <c r="P163" s="458"/>
      <c r="Q163" s="458"/>
      <c r="R163" s="458"/>
      <c r="S163" s="459"/>
      <c r="T163" s="438"/>
      <c r="U163" s="368"/>
      <c r="V163" s="368"/>
      <c r="W163" s="368"/>
      <c r="X163" s="368"/>
      <c r="Y163" s="439"/>
      <c r="Z163" s="471"/>
      <c r="AA163" s="456"/>
      <c r="AB163" s="456"/>
      <c r="AC163" s="457"/>
      <c r="AD163" s="466"/>
      <c r="AE163" s="368"/>
      <c r="AF163" s="368"/>
      <c r="AG163" s="368"/>
      <c r="AH163" s="368"/>
      <c r="AI163" s="368"/>
      <c r="AJ163" s="368"/>
      <c r="AK163" s="368"/>
      <c r="AL163" s="368"/>
      <c r="AM163" s="368"/>
      <c r="AN163" s="368"/>
      <c r="AO163" s="369"/>
      <c r="AP163" s="368"/>
      <c r="AQ163" s="368"/>
      <c r="AR163" s="368"/>
      <c r="AS163" s="368"/>
      <c r="AT163" s="368"/>
      <c r="AU163" s="368"/>
      <c r="AV163" s="370"/>
      <c r="AW163" s="368"/>
      <c r="AX163" s="368"/>
      <c r="AY163" s="368"/>
      <c r="AZ163" s="368"/>
      <c r="BA163" s="371"/>
    </row>
    <row r="164" spans="1:53" ht="7.5" customHeight="1" x14ac:dyDescent="0.15">
      <c r="A164" s="387" t="s">
        <v>62</v>
      </c>
      <c r="B164" s="387"/>
      <c r="C164" s="265" t="s">
        <v>41</v>
      </c>
      <c r="D164" s="265"/>
      <c r="E164" s="265"/>
      <c r="F164" s="265"/>
      <c r="G164" s="265"/>
      <c r="H164" s="265"/>
      <c r="I164" s="265"/>
      <c r="J164" s="165">
        <v>13085913</v>
      </c>
      <c r="K164" s="165"/>
      <c r="L164" s="165"/>
      <c r="M164" s="165"/>
      <c r="N164" s="165"/>
      <c r="O164" s="165"/>
      <c r="P164" s="460">
        <v>0.71199999999999997</v>
      </c>
      <c r="Q164" s="460"/>
      <c r="R164" s="460"/>
      <c r="S164" s="461"/>
      <c r="T164" s="164">
        <v>9317170</v>
      </c>
      <c r="U164" s="165"/>
      <c r="V164" s="165"/>
      <c r="W164" s="165"/>
      <c r="X164" s="165"/>
      <c r="Y164" s="166"/>
      <c r="Z164" s="488">
        <v>0.28799999999999998</v>
      </c>
      <c r="AA164" s="92"/>
      <c r="AB164" s="92"/>
      <c r="AC164" s="93"/>
      <c r="AD164" s="467">
        <v>3768743</v>
      </c>
      <c r="AE164" s="165"/>
      <c r="AF164" s="165"/>
      <c r="AG164" s="165"/>
      <c r="AH164" s="165"/>
      <c r="AI164" s="165"/>
      <c r="AJ164" s="165">
        <v>0</v>
      </c>
      <c r="AK164" s="165"/>
      <c r="AL164" s="165"/>
      <c r="AM164" s="165"/>
      <c r="AN164" s="165"/>
      <c r="AO164" s="377"/>
      <c r="AP164" s="165">
        <v>10449902</v>
      </c>
      <c r="AQ164" s="165"/>
      <c r="AR164" s="165"/>
      <c r="AS164" s="165"/>
      <c r="AT164" s="165"/>
      <c r="AU164" s="165"/>
      <c r="AV164" s="380">
        <f>SUM(AD164:AU166)</f>
        <v>14218645</v>
      </c>
      <c r="AW164" s="165"/>
      <c r="AX164" s="165"/>
      <c r="AY164" s="165"/>
      <c r="AZ164" s="165"/>
      <c r="BA164" s="381"/>
    </row>
    <row r="165" spans="1:53" ht="7.5" customHeight="1" x14ac:dyDescent="0.15">
      <c r="A165" s="387"/>
      <c r="B165" s="387"/>
      <c r="C165" s="265"/>
      <c r="D165" s="265"/>
      <c r="E165" s="265"/>
      <c r="F165" s="265"/>
      <c r="G165" s="265"/>
      <c r="H165" s="265"/>
      <c r="I165" s="265"/>
      <c r="J165" s="165"/>
      <c r="K165" s="165"/>
      <c r="L165" s="165"/>
      <c r="M165" s="165"/>
      <c r="N165" s="165"/>
      <c r="O165" s="165"/>
      <c r="P165" s="460"/>
      <c r="Q165" s="460"/>
      <c r="R165" s="460"/>
      <c r="S165" s="461"/>
      <c r="T165" s="164"/>
      <c r="U165" s="165"/>
      <c r="V165" s="165"/>
      <c r="W165" s="165"/>
      <c r="X165" s="165"/>
      <c r="Y165" s="166"/>
      <c r="Z165" s="488"/>
      <c r="AA165" s="92"/>
      <c r="AB165" s="92"/>
      <c r="AC165" s="93"/>
      <c r="AD165" s="467"/>
      <c r="AE165" s="165"/>
      <c r="AF165" s="165"/>
      <c r="AG165" s="165"/>
      <c r="AH165" s="165"/>
      <c r="AI165" s="165"/>
      <c r="AJ165" s="165"/>
      <c r="AK165" s="165"/>
      <c r="AL165" s="165"/>
      <c r="AM165" s="165"/>
      <c r="AN165" s="165"/>
      <c r="AO165" s="377"/>
      <c r="AP165" s="165"/>
      <c r="AQ165" s="165"/>
      <c r="AR165" s="165"/>
      <c r="AS165" s="165"/>
      <c r="AT165" s="165"/>
      <c r="AU165" s="165"/>
      <c r="AV165" s="380"/>
      <c r="AW165" s="165"/>
      <c r="AX165" s="165"/>
      <c r="AY165" s="165"/>
      <c r="AZ165" s="165"/>
      <c r="BA165" s="381"/>
    </row>
    <row r="166" spans="1:53" ht="7.5" customHeight="1" x14ac:dyDescent="0.15">
      <c r="A166" s="387"/>
      <c r="B166" s="387"/>
      <c r="C166" s="286"/>
      <c r="D166" s="286"/>
      <c r="E166" s="286"/>
      <c r="F166" s="286"/>
      <c r="G166" s="286"/>
      <c r="H166" s="286"/>
      <c r="I166" s="286"/>
      <c r="J166" s="168"/>
      <c r="K166" s="168"/>
      <c r="L166" s="168"/>
      <c r="M166" s="168"/>
      <c r="N166" s="168"/>
      <c r="O166" s="168"/>
      <c r="P166" s="462"/>
      <c r="Q166" s="462"/>
      <c r="R166" s="462"/>
      <c r="S166" s="463"/>
      <c r="T166" s="167"/>
      <c r="U166" s="168"/>
      <c r="V166" s="168"/>
      <c r="W166" s="168"/>
      <c r="X166" s="168"/>
      <c r="Y166" s="169"/>
      <c r="Z166" s="489"/>
      <c r="AA166" s="490"/>
      <c r="AB166" s="490"/>
      <c r="AC166" s="272"/>
      <c r="AD166" s="468"/>
      <c r="AE166" s="168"/>
      <c r="AF166" s="168"/>
      <c r="AG166" s="168"/>
      <c r="AH166" s="168"/>
      <c r="AI166" s="168"/>
      <c r="AJ166" s="168"/>
      <c r="AK166" s="168"/>
      <c r="AL166" s="168"/>
      <c r="AM166" s="168"/>
      <c r="AN166" s="168"/>
      <c r="AO166" s="155"/>
      <c r="AP166" s="168"/>
      <c r="AQ166" s="168"/>
      <c r="AR166" s="168"/>
      <c r="AS166" s="168"/>
      <c r="AT166" s="168"/>
      <c r="AU166" s="168"/>
      <c r="AV166" s="388"/>
      <c r="AW166" s="168"/>
      <c r="AX166" s="168"/>
      <c r="AY166" s="168"/>
      <c r="AZ166" s="168"/>
      <c r="BA166" s="389"/>
    </row>
    <row r="167" spans="1:53" ht="7.5" customHeight="1" x14ac:dyDescent="0.15">
      <c r="A167" s="387"/>
      <c r="B167" s="387"/>
      <c r="C167" s="394" t="s">
        <v>14</v>
      </c>
      <c r="D167" s="394"/>
      <c r="E167" s="394"/>
      <c r="F167" s="394"/>
      <c r="G167" s="394"/>
      <c r="H167" s="394"/>
      <c r="I167" s="394"/>
      <c r="J167" s="395">
        <v>4057791</v>
      </c>
      <c r="K167" s="395"/>
      <c r="L167" s="395"/>
      <c r="M167" s="395"/>
      <c r="N167" s="395"/>
      <c r="O167" s="395"/>
      <c r="P167" s="464">
        <v>0.71199999999999997</v>
      </c>
      <c r="Q167" s="464"/>
      <c r="R167" s="464"/>
      <c r="S167" s="465"/>
      <c r="T167" s="443">
        <v>2889147</v>
      </c>
      <c r="U167" s="395"/>
      <c r="V167" s="395"/>
      <c r="W167" s="395"/>
      <c r="X167" s="395"/>
      <c r="Y167" s="444"/>
      <c r="Z167" s="491">
        <v>0.28799999999999998</v>
      </c>
      <c r="AA167" s="492"/>
      <c r="AB167" s="492"/>
      <c r="AC167" s="493"/>
      <c r="AD167" s="469">
        <v>1168644</v>
      </c>
      <c r="AE167" s="395"/>
      <c r="AF167" s="395"/>
      <c r="AG167" s="395"/>
      <c r="AH167" s="395"/>
      <c r="AI167" s="395"/>
      <c r="AJ167" s="395">
        <v>0</v>
      </c>
      <c r="AK167" s="395"/>
      <c r="AL167" s="395"/>
      <c r="AM167" s="395"/>
      <c r="AN167" s="395"/>
      <c r="AO167" s="396"/>
      <c r="AP167" s="395">
        <v>3240394</v>
      </c>
      <c r="AQ167" s="395"/>
      <c r="AR167" s="395"/>
      <c r="AS167" s="395"/>
      <c r="AT167" s="395"/>
      <c r="AU167" s="395"/>
      <c r="AV167" s="397">
        <f t="shared" ref="AV167" si="12">SUM(AD167:AU169)</f>
        <v>4409038</v>
      </c>
      <c r="AW167" s="395"/>
      <c r="AX167" s="395"/>
      <c r="AY167" s="395"/>
      <c r="AZ167" s="395"/>
      <c r="BA167" s="398"/>
    </row>
    <row r="168" spans="1:53" ht="7.5" customHeight="1" x14ac:dyDescent="0.15">
      <c r="A168" s="387"/>
      <c r="B168" s="387"/>
      <c r="C168" s="265"/>
      <c r="D168" s="265"/>
      <c r="E168" s="265"/>
      <c r="F168" s="265"/>
      <c r="G168" s="265"/>
      <c r="H168" s="265"/>
      <c r="I168" s="265"/>
      <c r="J168" s="165"/>
      <c r="K168" s="165"/>
      <c r="L168" s="165"/>
      <c r="M168" s="165"/>
      <c r="N168" s="165"/>
      <c r="O168" s="165"/>
      <c r="P168" s="460"/>
      <c r="Q168" s="460"/>
      <c r="R168" s="460"/>
      <c r="S168" s="461"/>
      <c r="T168" s="164"/>
      <c r="U168" s="165"/>
      <c r="V168" s="165"/>
      <c r="W168" s="165"/>
      <c r="X168" s="165"/>
      <c r="Y168" s="166"/>
      <c r="Z168" s="488"/>
      <c r="AA168" s="92"/>
      <c r="AB168" s="92"/>
      <c r="AC168" s="93"/>
      <c r="AD168" s="467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377"/>
      <c r="AP168" s="165"/>
      <c r="AQ168" s="165"/>
      <c r="AR168" s="165"/>
      <c r="AS168" s="165"/>
      <c r="AT168" s="165"/>
      <c r="AU168" s="165"/>
      <c r="AV168" s="380"/>
      <c r="AW168" s="165"/>
      <c r="AX168" s="165"/>
      <c r="AY168" s="165"/>
      <c r="AZ168" s="165"/>
      <c r="BA168" s="381"/>
    </row>
    <row r="169" spans="1:53" ht="7.5" customHeight="1" x14ac:dyDescent="0.15">
      <c r="A169" s="387"/>
      <c r="B169" s="387"/>
      <c r="C169" s="265"/>
      <c r="D169" s="265"/>
      <c r="E169" s="265"/>
      <c r="F169" s="265"/>
      <c r="G169" s="265"/>
      <c r="H169" s="265"/>
      <c r="I169" s="265"/>
      <c r="J169" s="165"/>
      <c r="K169" s="165"/>
      <c r="L169" s="165"/>
      <c r="M169" s="165"/>
      <c r="N169" s="165"/>
      <c r="O169" s="165"/>
      <c r="P169" s="460"/>
      <c r="Q169" s="460"/>
      <c r="R169" s="460"/>
      <c r="S169" s="461"/>
      <c r="T169" s="164"/>
      <c r="U169" s="165"/>
      <c r="V169" s="165"/>
      <c r="W169" s="165"/>
      <c r="X169" s="165"/>
      <c r="Y169" s="166"/>
      <c r="Z169" s="488"/>
      <c r="AA169" s="92"/>
      <c r="AB169" s="92"/>
      <c r="AC169" s="93"/>
      <c r="AD169" s="467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377"/>
      <c r="AP169" s="165"/>
      <c r="AQ169" s="165"/>
      <c r="AR169" s="165"/>
      <c r="AS169" s="165"/>
      <c r="AT169" s="165"/>
      <c r="AU169" s="165"/>
      <c r="AV169" s="380"/>
      <c r="AW169" s="165"/>
      <c r="AX169" s="165"/>
      <c r="AY169" s="165"/>
      <c r="AZ169" s="165"/>
      <c r="BA169" s="381"/>
    </row>
    <row r="170" spans="1:53" ht="7.5" customHeight="1" x14ac:dyDescent="0.15">
      <c r="A170" s="387"/>
      <c r="B170" s="387"/>
      <c r="C170" s="367" t="s">
        <v>60</v>
      </c>
      <c r="D170" s="367"/>
      <c r="E170" s="367"/>
      <c r="F170" s="367"/>
      <c r="G170" s="367"/>
      <c r="H170" s="367"/>
      <c r="I170" s="367"/>
      <c r="J170" s="368">
        <f>SUM(J164:O169)</f>
        <v>17143704</v>
      </c>
      <c r="K170" s="368"/>
      <c r="L170" s="368"/>
      <c r="M170" s="368"/>
      <c r="N170" s="368"/>
      <c r="O170" s="368"/>
      <c r="P170" s="458"/>
      <c r="Q170" s="458"/>
      <c r="R170" s="458"/>
      <c r="S170" s="459"/>
      <c r="T170" s="438">
        <f>SUM(T164:Y169)</f>
        <v>12206317</v>
      </c>
      <c r="U170" s="368"/>
      <c r="V170" s="368"/>
      <c r="W170" s="368"/>
      <c r="X170" s="368"/>
      <c r="Y170" s="439"/>
      <c r="Z170" s="471"/>
      <c r="AA170" s="456"/>
      <c r="AB170" s="456"/>
      <c r="AC170" s="457"/>
      <c r="AD170" s="466">
        <f>SUM(AD164:AI169)</f>
        <v>4937387</v>
      </c>
      <c r="AE170" s="368"/>
      <c r="AF170" s="368"/>
      <c r="AG170" s="368"/>
      <c r="AH170" s="368"/>
      <c r="AI170" s="368"/>
      <c r="AJ170" s="368">
        <f>SUM(AJ164:AO169)</f>
        <v>0</v>
      </c>
      <c r="AK170" s="368"/>
      <c r="AL170" s="368"/>
      <c r="AM170" s="368"/>
      <c r="AN170" s="368"/>
      <c r="AO170" s="369"/>
      <c r="AP170" s="368">
        <f>SUM(AP164:AU169)</f>
        <v>13690296</v>
      </c>
      <c r="AQ170" s="368"/>
      <c r="AR170" s="368"/>
      <c r="AS170" s="368"/>
      <c r="AT170" s="368"/>
      <c r="AU170" s="368"/>
      <c r="AV170" s="370">
        <f t="shared" ref="AV170" si="13">SUM(AD170:AU172)</f>
        <v>18627683</v>
      </c>
      <c r="AW170" s="368"/>
      <c r="AX170" s="368"/>
      <c r="AY170" s="368"/>
      <c r="AZ170" s="368"/>
      <c r="BA170" s="371"/>
    </row>
    <row r="171" spans="1:53" ht="7.5" customHeight="1" x14ac:dyDescent="0.15">
      <c r="A171" s="387"/>
      <c r="B171" s="387"/>
      <c r="C171" s="367"/>
      <c r="D171" s="367"/>
      <c r="E171" s="367"/>
      <c r="F171" s="367"/>
      <c r="G171" s="367"/>
      <c r="H171" s="367"/>
      <c r="I171" s="367"/>
      <c r="J171" s="368"/>
      <c r="K171" s="368"/>
      <c r="L171" s="368"/>
      <c r="M171" s="368"/>
      <c r="N171" s="368"/>
      <c r="O171" s="368"/>
      <c r="P171" s="458"/>
      <c r="Q171" s="458"/>
      <c r="R171" s="458"/>
      <c r="S171" s="459"/>
      <c r="T171" s="438"/>
      <c r="U171" s="368"/>
      <c r="V171" s="368"/>
      <c r="W171" s="368"/>
      <c r="X171" s="368"/>
      <c r="Y171" s="439"/>
      <c r="Z171" s="471"/>
      <c r="AA171" s="456"/>
      <c r="AB171" s="456"/>
      <c r="AC171" s="457"/>
      <c r="AD171" s="466"/>
      <c r="AE171" s="368"/>
      <c r="AF171" s="368"/>
      <c r="AG171" s="368"/>
      <c r="AH171" s="368"/>
      <c r="AI171" s="368"/>
      <c r="AJ171" s="368"/>
      <c r="AK171" s="368"/>
      <c r="AL171" s="368"/>
      <c r="AM171" s="368"/>
      <c r="AN171" s="368"/>
      <c r="AO171" s="369"/>
      <c r="AP171" s="368"/>
      <c r="AQ171" s="368"/>
      <c r="AR171" s="368"/>
      <c r="AS171" s="368"/>
      <c r="AT171" s="368"/>
      <c r="AU171" s="368"/>
      <c r="AV171" s="370"/>
      <c r="AW171" s="368"/>
      <c r="AX171" s="368"/>
      <c r="AY171" s="368"/>
      <c r="AZ171" s="368"/>
      <c r="BA171" s="371"/>
    </row>
    <row r="172" spans="1:53" ht="7.5" customHeight="1" x14ac:dyDescent="0.15">
      <c r="A172" s="387"/>
      <c r="B172" s="387"/>
      <c r="C172" s="367"/>
      <c r="D172" s="367"/>
      <c r="E172" s="367"/>
      <c r="F172" s="367"/>
      <c r="G172" s="367"/>
      <c r="H172" s="367"/>
      <c r="I172" s="367"/>
      <c r="J172" s="368"/>
      <c r="K172" s="368"/>
      <c r="L172" s="368"/>
      <c r="M172" s="368"/>
      <c r="N172" s="368"/>
      <c r="O172" s="368"/>
      <c r="P172" s="458"/>
      <c r="Q172" s="458"/>
      <c r="R172" s="458"/>
      <c r="S172" s="459"/>
      <c r="T172" s="438"/>
      <c r="U172" s="368"/>
      <c r="V172" s="368"/>
      <c r="W172" s="368"/>
      <c r="X172" s="368"/>
      <c r="Y172" s="439"/>
      <c r="Z172" s="471"/>
      <c r="AA172" s="456"/>
      <c r="AB172" s="456"/>
      <c r="AC172" s="457"/>
      <c r="AD172" s="466"/>
      <c r="AE172" s="368"/>
      <c r="AF172" s="368"/>
      <c r="AG172" s="368"/>
      <c r="AH172" s="368"/>
      <c r="AI172" s="368"/>
      <c r="AJ172" s="368"/>
      <c r="AK172" s="368"/>
      <c r="AL172" s="368"/>
      <c r="AM172" s="368"/>
      <c r="AN172" s="368"/>
      <c r="AO172" s="369"/>
      <c r="AP172" s="368"/>
      <c r="AQ172" s="368"/>
      <c r="AR172" s="368"/>
      <c r="AS172" s="368"/>
      <c r="AT172" s="368"/>
      <c r="AU172" s="368"/>
      <c r="AV172" s="370"/>
      <c r="AW172" s="368"/>
      <c r="AX172" s="368"/>
      <c r="AY172" s="368"/>
      <c r="AZ172" s="368"/>
      <c r="BA172" s="371"/>
    </row>
    <row r="173" spans="1:53" ht="7.5" customHeight="1" x14ac:dyDescent="0.15">
      <c r="A173" s="387" t="s">
        <v>64</v>
      </c>
      <c r="B173" s="387"/>
      <c r="C173" s="265" t="s">
        <v>32</v>
      </c>
      <c r="D173" s="265"/>
      <c r="E173" s="265"/>
      <c r="F173" s="265"/>
      <c r="G173" s="265"/>
      <c r="H173" s="265"/>
      <c r="I173" s="265"/>
      <c r="J173" s="165">
        <v>586574565</v>
      </c>
      <c r="K173" s="165"/>
      <c r="L173" s="165"/>
      <c r="M173" s="165"/>
      <c r="N173" s="165"/>
      <c r="O173" s="165"/>
      <c r="P173" s="460">
        <v>0.71199999999999997</v>
      </c>
      <c r="Q173" s="460"/>
      <c r="R173" s="460"/>
      <c r="S173" s="461"/>
      <c r="T173" s="164">
        <v>417641090</v>
      </c>
      <c r="U173" s="165"/>
      <c r="V173" s="165"/>
      <c r="W173" s="165"/>
      <c r="X173" s="165"/>
      <c r="Y173" s="166"/>
      <c r="Z173" s="488">
        <v>0.28799999999999998</v>
      </c>
      <c r="AA173" s="92"/>
      <c r="AB173" s="92"/>
      <c r="AC173" s="93"/>
      <c r="AD173" s="467">
        <v>168933475</v>
      </c>
      <c r="AE173" s="165"/>
      <c r="AF173" s="165"/>
      <c r="AG173" s="165"/>
      <c r="AH173" s="165"/>
      <c r="AI173" s="165"/>
      <c r="AJ173" s="165">
        <v>0</v>
      </c>
      <c r="AK173" s="165"/>
      <c r="AL173" s="165"/>
      <c r="AM173" s="165"/>
      <c r="AN173" s="165"/>
      <c r="AO173" s="377"/>
      <c r="AP173" s="165">
        <v>468415659</v>
      </c>
      <c r="AQ173" s="165"/>
      <c r="AR173" s="165"/>
      <c r="AS173" s="165"/>
      <c r="AT173" s="165"/>
      <c r="AU173" s="165"/>
      <c r="AV173" s="380">
        <f t="shared" ref="AV173" si="14">SUM(AD173:AU175)</f>
        <v>637349134</v>
      </c>
      <c r="AW173" s="165"/>
      <c r="AX173" s="165"/>
      <c r="AY173" s="165"/>
      <c r="AZ173" s="165"/>
      <c r="BA173" s="381"/>
    </row>
    <row r="174" spans="1:53" ht="7.5" customHeight="1" x14ac:dyDescent="0.15">
      <c r="A174" s="387"/>
      <c r="B174" s="387"/>
      <c r="C174" s="265"/>
      <c r="D174" s="265"/>
      <c r="E174" s="265"/>
      <c r="F174" s="265"/>
      <c r="G174" s="265"/>
      <c r="H174" s="265"/>
      <c r="I174" s="265"/>
      <c r="J174" s="165"/>
      <c r="K174" s="165"/>
      <c r="L174" s="165"/>
      <c r="M174" s="165"/>
      <c r="N174" s="165"/>
      <c r="O174" s="165"/>
      <c r="P174" s="460"/>
      <c r="Q174" s="460"/>
      <c r="R174" s="460"/>
      <c r="S174" s="461"/>
      <c r="T174" s="164"/>
      <c r="U174" s="165"/>
      <c r="V174" s="165"/>
      <c r="W174" s="165"/>
      <c r="X174" s="165"/>
      <c r="Y174" s="166"/>
      <c r="Z174" s="488"/>
      <c r="AA174" s="92"/>
      <c r="AB174" s="92"/>
      <c r="AC174" s="93"/>
      <c r="AD174" s="467"/>
      <c r="AE174" s="165"/>
      <c r="AF174" s="165"/>
      <c r="AG174" s="165"/>
      <c r="AH174" s="165"/>
      <c r="AI174" s="165"/>
      <c r="AJ174" s="165"/>
      <c r="AK174" s="165"/>
      <c r="AL174" s="165"/>
      <c r="AM174" s="165"/>
      <c r="AN174" s="165"/>
      <c r="AO174" s="377"/>
      <c r="AP174" s="165"/>
      <c r="AQ174" s="165"/>
      <c r="AR174" s="165"/>
      <c r="AS174" s="165"/>
      <c r="AT174" s="165"/>
      <c r="AU174" s="165"/>
      <c r="AV174" s="380"/>
      <c r="AW174" s="165"/>
      <c r="AX174" s="165"/>
      <c r="AY174" s="165"/>
      <c r="AZ174" s="165"/>
      <c r="BA174" s="381"/>
    </row>
    <row r="175" spans="1:53" ht="7.5" customHeight="1" x14ac:dyDescent="0.15">
      <c r="A175" s="387"/>
      <c r="B175" s="387"/>
      <c r="C175" s="286"/>
      <c r="D175" s="286"/>
      <c r="E175" s="286"/>
      <c r="F175" s="286"/>
      <c r="G175" s="286"/>
      <c r="H175" s="286"/>
      <c r="I175" s="286"/>
      <c r="J175" s="168"/>
      <c r="K175" s="168"/>
      <c r="L175" s="168"/>
      <c r="M175" s="168"/>
      <c r="N175" s="168"/>
      <c r="O175" s="168"/>
      <c r="P175" s="462"/>
      <c r="Q175" s="462"/>
      <c r="R175" s="462"/>
      <c r="S175" s="463"/>
      <c r="T175" s="167"/>
      <c r="U175" s="168"/>
      <c r="V175" s="168"/>
      <c r="W175" s="168"/>
      <c r="X175" s="168"/>
      <c r="Y175" s="169"/>
      <c r="Z175" s="489"/>
      <c r="AA175" s="490"/>
      <c r="AB175" s="490"/>
      <c r="AC175" s="272"/>
      <c r="AD175" s="468"/>
      <c r="AE175" s="168"/>
      <c r="AF175" s="168"/>
      <c r="AG175" s="168"/>
      <c r="AH175" s="168"/>
      <c r="AI175" s="168"/>
      <c r="AJ175" s="168"/>
      <c r="AK175" s="168"/>
      <c r="AL175" s="168"/>
      <c r="AM175" s="168"/>
      <c r="AN175" s="168"/>
      <c r="AO175" s="155"/>
      <c r="AP175" s="168"/>
      <c r="AQ175" s="168"/>
      <c r="AR175" s="168"/>
      <c r="AS175" s="168"/>
      <c r="AT175" s="168"/>
      <c r="AU175" s="168"/>
      <c r="AV175" s="388"/>
      <c r="AW175" s="168"/>
      <c r="AX175" s="168"/>
      <c r="AY175" s="168"/>
      <c r="AZ175" s="168"/>
      <c r="BA175" s="389"/>
    </row>
    <row r="176" spans="1:53" ht="7.5" customHeight="1" x14ac:dyDescent="0.15">
      <c r="A176" s="387"/>
      <c r="B176" s="387"/>
      <c r="C176" s="382" t="s">
        <v>33</v>
      </c>
      <c r="D176" s="382"/>
      <c r="E176" s="382"/>
      <c r="F176" s="382"/>
      <c r="G176" s="382"/>
      <c r="H176" s="382"/>
      <c r="I176" s="382"/>
      <c r="J176" s="383">
        <v>219674319</v>
      </c>
      <c r="K176" s="383"/>
      <c r="L176" s="383"/>
      <c r="M176" s="383"/>
      <c r="N176" s="383"/>
      <c r="O176" s="383"/>
      <c r="P176" s="454">
        <v>0.71199999999999997</v>
      </c>
      <c r="Q176" s="454"/>
      <c r="R176" s="454"/>
      <c r="S176" s="455"/>
      <c r="T176" s="436">
        <v>156408115</v>
      </c>
      <c r="U176" s="383"/>
      <c r="V176" s="383"/>
      <c r="W176" s="383"/>
      <c r="X176" s="383"/>
      <c r="Y176" s="437"/>
      <c r="Z176" s="494">
        <v>0.28799999999999998</v>
      </c>
      <c r="AA176" s="495"/>
      <c r="AB176" s="495"/>
      <c r="AC176" s="496"/>
      <c r="AD176" s="470">
        <v>63266204</v>
      </c>
      <c r="AE176" s="383"/>
      <c r="AF176" s="383"/>
      <c r="AG176" s="383"/>
      <c r="AH176" s="383"/>
      <c r="AI176" s="383"/>
      <c r="AJ176" s="383">
        <v>0</v>
      </c>
      <c r="AK176" s="383"/>
      <c r="AL176" s="383"/>
      <c r="AM176" s="383"/>
      <c r="AN176" s="383"/>
      <c r="AO176" s="384"/>
      <c r="AP176" s="383">
        <v>175423377</v>
      </c>
      <c r="AQ176" s="383"/>
      <c r="AR176" s="383"/>
      <c r="AS176" s="383"/>
      <c r="AT176" s="383"/>
      <c r="AU176" s="383"/>
      <c r="AV176" s="385">
        <f t="shared" ref="AV176" si="15">SUM(AD176:AU178)</f>
        <v>238689581</v>
      </c>
      <c r="AW176" s="383"/>
      <c r="AX176" s="383"/>
      <c r="AY176" s="383"/>
      <c r="AZ176" s="383"/>
      <c r="BA176" s="386"/>
    </row>
    <row r="177" spans="1:53" ht="7.5" customHeight="1" x14ac:dyDescent="0.15">
      <c r="A177" s="387"/>
      <c r="B177" s="387"/>
      <c r="C177" s="382"/>
      <c r="D177" s="382"/>
      <c r="E177" s="382"/>
      <c r="F177" s="382"/>
      <c r="G177" s="382"/>
      <c r="H177" s="382"/>
      <c r="I177" s="382"/>
      <c r="J177" s="383"/>
      <c r="K177" s="383"/>
      <c r="L177" s="383"/>
      <c r="M177" s="383"/>
      <c r="N177" s="383"/>
      <c r="O177" s="383"/>
      <c r="P177" s="454"/>
      <c r="Q177" s="454"/>
      <c r="R177" s="454"/>
      <c r="S177" s="455"/>
      <c r="T177" s="436"/>
      <c r="U177" s="383"/>
      <c r="V177" s="383"/>
      <c r="W177" s="383"/>
      <c r="X177" s="383"/>
      <c r="Y177" s="437"/>
      <c r="Z177" s="494"/>
      <c r="AA177" s="495"/>
      <c r="AB177" s="495"/>
      <c r="AC177" s="496"/>
      <c r="AD177" s="470"/>
      <c r="AE177" s="383"/>
      <c r="AF177" s="383"/>
      <c r="AG177" s="383"/>
      <c r="AH177" s="383"/>
      <c r="AI177" s="383"/>
      <c r="AJ177" s="383"/>
      <c r="AK177" s="383"/>
      <c r="AL177" s="383"/>
      <c r="AM177" s="383"/>
      <c r="AN177" s="383"/>
      <c r="AO177" s="384"/>
      <c r="AP177" s="383"/>
      <c r="AQ177" s="383"/>
      <c r="AR177" s="383"/>
      <c r="AS177" s="383"/>
      <c r="AT177" s="383"/>
      <c r="AU177" s="383"/>
      <c r="AV177" s="385"/>
      <c r="AW177" s="383"/>
      <c r="AX177" s="383"/>
      <c r="AY177" s="383"/>
      <c r="AZ177" s="383"/>
      <c r="BA177" s="386"/>
    </row>
    <row r="178" spans="1:53" ht="7.5" customHeight="1" x14ac:dyDescent="0.15">
      <c r="A178" s="387"/>
      <c r="B178" s="387"/>
      <c r="C178" s="382"/>
      <c r="D178" s="382"/>
      <c r="E178" s="382"/>
      <c r="F178" s="382"/>
      <c r="G178" s="382"/>
      <c r="H178" s="382"/>
      <c r="I178" s="382"/>
      <c r="J178" s="383"/>
      <c r="K178" s="383"/>
      <c r="L178" s="383"/>
      <c r="M178" s="383"/>
      <c r="N178" s="383"/>
      <c r="O178" s="383"/>
      <c r="P178" s="454"/>
      <c r="Q178" s="454"/>
      <c r="R178" s="454"/>
      <c r="S178" s="455"/>
      <c r="T178" s="436"/>
      <c r="U178" s="383"/>
      <c r="V178" s="383"/>
      <c r="W178" s="383"/>
      <c r="X178" s="383"/>
      <c r="Y178" s="437"/>
      <c r="Z178" s="494"/>
      <c r="AA178" s="495"/>
      <c r="AB178" s="495"/>
      <c r="AC178" s="496"/>
      <c r="AD178" s="470"/>
      <c r="AE178" s="383"/>
      <c r="AF178" s="383"/>
      <c r="AG178" s="383"/>
      <c r="AH178" s="383"/>
      <c r="AI178" s="383"/>
      <c r="AJ178" s="383"/>
      <c r="AK178" s="383"/>
      <c r="AL178" s="383"/>
      <c r="AM178" s="383"/>
      <c r="AN178" s="383"/>
      <c r="AO178" s="384"/>
      <c r="AP178" s="383"/>
      <c r="AQ178" s="383"/>
      <c r="AR178" s="383"/>
      <c r="AS178" s="383"/>
      <c r="AT178" s="383"/>
      <c r="AU178" s="383"/>
      <c r="AV178" s="385"/>
      <c r="AW178" s="383"/>
      <c r="AX178" s="383"/>
      <c r="AY178" s="383"/>
      <c r="AZ178" s="383"/>
      <c r="BA178" s="386"/>
    </row>
    <row r="179" spans="1:53" ht="7.5" customHeight="1" x14ac:dyDescent="0.15">
      <c r="A179" s="387"/>
      <c r="B179" s="387"/>
      <c r="C179" s="382" t="s">
        <v>34</v>
      </c>
      <c r="D179" s="382"/>
      <c r="E179" s="382"/>
      <c r="F179" s="382"/>
      <c r="G179" s="382"/>
      <c r="H179" s="382"/>
      <c r="I179" s="382"/>
      <c r="J179" s="383">
        <v>257285984</v>
      </c>
      <c r="K179" s="383"/>
      <c r="L179" s="383"/>
      <c r="M179" s="383"/>
      <c r="N179" s="383"/>
      <c r="O179" s="383"/>
      <c r="P179" s="454">
        <v>0.71199999999999997</v>
      </c>
      <c r="Q179" s="454"/>
      <c r="R179" s="454"/>
      <c r="S179" s="455"/>
      <c r="T179" s="436">
        <v>183187621</v>
      </c>
      <c r="U179" s="383"/>
      <c r="V179" s="383"/>
      <c r="W179" s="383"/>
      <c r="X179" s="383"/>
      <c r="Y179" s="437"/>
      <c r="Z179" s="494">
        <v>0.28799999999999998</v>
      </c>
      <c r="AA179" s="495"/>
      <c r="AB179" s="495"/>
      <c r="AC179" s="496"/>
      <c r="AD179" s="470">
        <v>74098363</v>
      </c>
      <c r="AE179" s="383"/>
      <c r="AF179" s="383"/>
      <c r="AG179" s="383"/>
      <c r="AH179" s="383"/>
      <c r="AI179" s="383"/>
      <c r="AJ179" s="383">
        <v>0</v>
      </c>
      <c r="AK179" s="383"/>
      <c r="AL179" s="383"/>
      <c r="AM179" s="383"/>
      <c r="AN179" s="383"/>
      <c r="AO179" s="384"/>
      <c r="AP179" s="383">
        <v>205458592</v>
      </c>
      <c r="AQ179" s="383"/>
      <c r="AR179" s="383"/>
      <c r="AS179" s="383"/>
      <c r="AT179" s="383"/>
      <c r="AU179" s="383"/>
      <c r="AV179" s="385">
        <f t="shared" ref="AV179" si="16">SUM(AD179:AU181)</f>
        <v>279556955</v>
      </c>
      <c r="AW179" s="383"/>
      <c r="AX179" s="383"/>
      <c r="AY179" s="383"/>
      <c r="AZ179" s="383"/>
      <c r="BA179" s="386"/>
    </row>
    <row r="180" spans="1:53" ht="7.5" customHeight="1" x14ac:dyDescent="0.15">
      <c r="A180" s="387"/>
      <c r="B180" s="387"/>
      <c r="C180" s="382"/>
      <c r="D180" s="382"/>
      <c r="E180" s="382"/>
      <c r="F180" s="382"/>
      <c r="G180" s="382"/>
      <c r="H180" s="382"/>
      <c r="I180" s="382"/>
      <c r="J180" s="383"/>
      <c r="K180" s="383"/>
      <c r="L180" s="383"/>
      <c r="M180" s="383"/>
      <c r="N180" s="383"/>
      <c r="O180" s="383"/>
      <c r="P180" s="454"/>
      <c r="Q180" s="454"/>
      <c r="R180" s="454"/>
      <c r="S180" s="455"/>
      <c r="T180" s="436"/>
      <c r="U180" s="383"/>
      <c r="V180" s="383"/>
      <c r="W180" s="383"/>
      <c r="X180" s="383"/>
      <c r="Y180" s="437"/>
      <c r="Z180" s="494"/>
      <c r="AA180" s="495"/>
      <c r="AB180" s="495"/>
      <c r="AC180" s="496"/>
      <c r="AD180" s="470"/>
      <c r="AE180" s="383"/>
      <c r="AF180" s="383"/>
      <c r="AG180" s="383"/>
      <c r="AH180" s="383"/>
      <c r="AI180" s="383"/>
      <c r="AJ180" s="383"/>
      <c r="AK180" s="383"/>
      <c r="AL180" s="383"/>
      <c r="AM180" s="383"/>
      <c r="AN180" s="383"/>
      <c r="AO180" s="384"/>
      <c r="AP180" s="383"/>
      <c r="AQ180" s="383"/>
      <c r="AR180" s="383"/>
      <c r="AS180" s="383"/>
      <c r="AT180" s="383"/>
      <c r="AU180" s="383"/>
      <c r="AV180" s="385"/>
      <c r="AW180" s="383"/>
      <c r="AX180" s="383"/>
      <c r="AY180" s="383"/>
      <c r="AZ180" s="383"/>
      <c r="BA180" s="386"/>
    </row>
    <row r="181" spans="1:53" ht="7.5" customHeight="1" x14ac:dyDescent="0.15">
      <c r="A181" s="387"/>
      <c r="B181" s="387"/>
      <c r="C181" s="382"/>
      <c r="D181" s="382"/>
      <c r="E181" s="382"/>
      <c r="F181" s="382"/>
      <c r="G181" s="382"/>
      <c r="H181" s="382"/>
      <c r="I181" s="382"/>
      <c r="J181" s="383"/>
      <c r="K181" s="383"/>
      <c r="L181" s="383"/>
      <c r="M181" s="383"/>
      <c r="N181" s="383"/>
      <c r="O181" s="383"/>
      <c r="P181" s="454"/>
      <c r="Q181" s="454"/>
      <c r="R181" s="454"/>
      <c r="S181" s="455"/>
      <c r="T181" s="436"/>
      <c r="U181" s="383"/>
      <c r="V181" s="383"/>
      <c r="W181" s="383"/>
      <c r="X181" s="383"/>
      <c r="Y181" s="437"/>
      <c r="Z181" s="494"/>
      <c r="AA181" s="495"/>
      <c r="AB181" s="495"/>
      <c r="AC181" s="496"/>
      <c r="AD181" s="470"/>
      <c r="AE181" s="383"/>
      <c r="AF181" s="383"/>
      <c r="AG181" s="383"/>
      <c r="AH181" s="383"/>
      <c r="AI181" s="383"/>
      <c r="AJ181" s="383"/>
      <c r="AK181" s="383"/>
      <c r="AL181" s="383"/>
      <c r="AM181" s="383"/>
      <c r="AN181" s="383"/>
      <c r="AO181" s="384"/>
      <c r="AP181" s="383"/>
      <c r="AQ181" s="383"/>
      <c r="AR181" s="383"/>
      <c r="AS181" s="383"/>
      <c r="AT181" s="383"/>
      <c r="AU181" s="383"/>
      <c r="AV181" s="385"/>
      <c r="AW181" s="383"/>
      <c r="AX181" s="383"/>
      <c r="AY181" s="383"/>
      <c r="AZ181" s="383"/>
      <c r="BA181" s="386"/>
    </row>
    <row r="182" spans="1:53" ht="7.5" customHeight="1" x14ac:dyDescent="0.15">
      <c r="A182" s="387"/>
      <c r="B182" s="387"/>
      <c r="C182" s="382" t="s">
        <v>35</v>
      </c>
      <c r="D182" s="382"/>
      <c r="E182" s="382"/>
      <c r="F182" s="382"/>
      <c r="G182" s="382"/>
      <c r="H182" s="382"/>
      <c r="I182" s="382"/>
      <c r="J182" s="383">
        <v>66980422</v>
      </c>
      <c r="K182" s="383"/>
      <c r="L182" s="383"/>
      <c r="M182" s="383"/>
      <c r="N182" s="383"/>
      <c r="O182" s="383"/>
      <c r="P182" s="454">
        <v>0.71199999999999997</v>
      </c>
      <c r="Q182" s="454"/>
      <c r="R182" s="454"/>
      <c r="S182" s="455"/>
      <c r="T182" s="436">
        <v>47690060</v>
      </c>
      <c r="U182" s="383"/>
      <c r="V182" s="383"/>
      <c r="W182" s="383"/>
      <c r="X182" s="383"/>
      <c r="Y182" s="437"/>
      <c r="Z182" s="494">
        <v>0.28799999999999998</v>
      </c>
      <c r="AA182" s="495"/>
      <c r="AB182" s="495"/>
      <c r="AC182" s="496"/>
      <c r="AD182" s="470">
        <v>19290362</v>
      </c>
      <c r="AE182" s="383"/>
      <c r="AF182" s="383"/>
      <c r="AG182" s="383"/>
      <c r="AH182" s="383"/>
      <c r="AI182" s="383"/>
      <c r="AJ182" s="383">
        <v>0</v>
      </c>
      <c r="AK182" s="383"/>
      <c r="AL182" s="383"/>
      <c r="AM182" s="383"/>
      <c r="AN182" s="383"/>
      <c r="AO182" s="384"/>
      <c r="AP182" s="383">
        <v>53487962</v>
      </c>
      <c r="AQ182" s="383"/>
      <c r="AR182" s="383"/>
      <c r="AS182" s="383"/>
      <c r="AT182" s="383"/>
      <c r="AU182" s="383"/>
      <c r="AV182" s="385">
        <f t="shared" ref="AV182" si="17">SUM(AD182:AU184)</f>
        <v>72778324</v>
      </c>
      <c r="AW182" s="383"/>
      <c r="AX182" s="383"/>
      <c r="AY182" s="383"/>
      <c r="AZ182" s="383"/>
      <c r="BA182" s="386"/>
    </row>
    <row r="183" spans="1:53" ht="7.5" customHeight="1" x14ac:dyDescent="0.15">
      <c r="A183" s="387"/>
      <c r="B183" s="387"/>
      <c r="C183" s="382"/>
      <c r="D183" s="382"/>
      <c r="E183" s="382"/>
      <c r="F183" s="382"/>
      <c r="G183" s="382"/>
      <c r="H183" s="382"/>
      <c r="I183" s="382"/>
      <c r="J183" s="383"/>
      <c r="K183" s="383"/>
      <c r="L183" s="383"/>
      <c r="M183" s="383"/>
      <c r="N183" s="383"/>
      <c r="O183" s="383"/>
      <c r="P183" s="454"/>
      <c r="Q183" s="454"/>
      <c r="R183" s="454"/>
      <c r="S183" s="455"/>
      <c r="T183" s="436"/>
      <c r="U183" s="383"/>
      <c r="V183" s="383"/>
      <c r="W183" s="383"/>
      <c r="X183" s="383"/>
      <c r="Y183" s="437"/>
      <c r="Z183" s="494"/>
      <c r="AA183" s="495"/>
      <c r="AB183" s="495"/>
      <c r="AC183" s="496"/>
      <c r="AD183" s="470"/>
      <c r="AE183" s="383"/>
      <c r="AF183" s="383"/>
      <c r="AG183" s="383"/>
      <c r="AH183" s="383"/>
      <c r="AI183" s="383"/>
      <c r="AJ183" s="383"/>
      <c r="AK183" s="383"/>
      <c r="AL183" s="383"/>
      <c r="AM183" s="383"/>
      <c r="AN183" s="383"/>
      <c r="AO183" s="384"/>
      <c r="AP183" s="383"/>
      <c r="AQ183" s="383"/>
      <c r="AR183" s="383"/>
      <c r="AS183" s="383"/>
      <c r="AT183" s="383"/>
      <c r="AU183" s="383"/>
      <c r="AV183" s="385"/>
      <c r="AW183" s="383"/>
      <c r="AX183" s="383"/>
      <c r="AY183" s="383"/>
      <c r="AZ183" s="383"/>
      <c r="BA183" s="386"/>
    </row>
    <row r="184" spans="1:53" ht="7.5" customHeight="1" x14ac:dyDescent="0.15">
      <c r="A184" s="387"/>
      <c r="B184" s="387"/>
      <c r="C184" s="382"/>
      <c r="D184" s="382"/>
      <c r="E184" s="382"/>
      <c r="F184" s="382"/>
      <c r="G184" s="382"/>
      <c r="H184" s="382"/>
      <c r="I184" s="382"/>
      <c r="J184" s="383"/>
      <c r="K184" s="383"/>
      <c r="L184" s="383"/>
      <c r="M184" s="383"/>
      <c r="N184" s="383"/>
      <c r="O184" s="383"/>
      <c r="P184" s="454"/>
      <c r="Q184" s="454"/>
      <c r="R184" s="454"/>
      <c r="S184" s="455"/>
      <c r="T184" s="436"/>
      <c r="U184" s="383"/>
      <c r="V184" s="383"/>
      <c r="W184" s="383"/>
      <c r="X184" s="383"/>
      <c r="Y184" s="437"/>
      <c r="Z184" s="494"/>
      <c r="AA184" s="495"/>
      <c r="AB184" s="495"/>
      <c r="AC184" s="496"/>
      <c r="AD184" s="470"/>
      <c r="AE184" s="383"/>
      <c r="AF184" s="383"/>
      <c r="AG184" s="383"/>
      <c r="AH184" s="383"/>
      <c r="AI184" s="383"/>
      <c r="AJ184" s="383"/>
      <c r="AK184" s="383"/>
      <c r="AL184" s="383"/>
      <c r="AM184" s="383"/>
      <c r="AN184" s="383"/>
      <c r="AO184" s="384"/>
      <c r="AP184" s="383"/>
      <c r="AQ184" s="383"/>
      <c r="AR184" s="383"/>
      <c r="AS184" s="383"/>
      <c r="AT184" s="383"/>
      <c r="AU184" s="383"/>
      <c r="AV184" s="385"/>
      <c r="AW184" s="383"/>
      <c r="AX184" s="383"/>
      <c r="AY184" s="383"/>
      <c r="AZ184" s="383"/>
      <c r="BA184" s="386"/>
    </row>
    <row r="185" spans="1:53" ht="7.5" customHeight="1" x14ac:dyDescent="0.15">
      <c r="A185" s="387"/>
      <c r="B185" s="387"/>
      <c r="C185" s="382" t="s">
        <v>36</v>
      </c>
      <c r="D185" s="382"/>
      <c r="E185" s="382"/>
      <c r="F185" s="382"/>
      <c r="G185" s="382"/>
      <c r="H185" s="382"/>
      <c r="I185" s="382"/>
      <c r="J185" s="383">
        <v>7589587</v>
      </c>
      <c r="K185" s="383"/>
      <c r="L185" s="383"/>
      <c r="M185" s="383"/>
      <c r="N185" s="383"/>
      <c r="O185" s="383"/>
      <c r="P185" s="454">
        <v>0.71199999999999997</v>
      </c>
      <c r="Q185" s="454"/>
      <c r="R185" s="454"/>
      <c r="S185" s="455"/>
      <c r="T185" s="436">
        <v>5403786</v>
      </c>
      <c r="U185" s="383"/>
      <c r="V185" s="383"/>
      <c r="W185" s="383"/>
      <c r="X185" s="383"/>
      <c r="Y185" s="437"/>
      <c r="Z185" s="494">
        <v>0.28799999999999998</v>
      </c>
      <c r="AA185" s="495"/>
      <c r="AB185" s="495"/>
      <c r="AC185" s="496"/>
      <c r="AD185" s="470">
        <v>2185801</v>
      </c>
      <c r="AE185" s="383"/>
      <c r="AF185" s="383"/>
      <c r="AG185" s="383"/>
      <c r="AH185" s="383"/>
      <c r="AI185" s="383"/>
      <c r="AJ185" s="383">
        <v>0</v>
      </c>
      <c r="AK185" s="383"/>
      <c r="AL185" s="383"/>
      <c r="AM185" s="383"/>
      <c r="AN185" s="383"/>
      <c r="AO185" s="384"/>
      <c r="AP185" s="383">
        <v>6060749</v>
      </c>
      <c r="AQ185" s="383"/>
      <c r="AR185" s="383"/>
      <c r="AS185" s="383"/>
      <c r="AT185" s="383"/>
      <c r="AU185" s="383"/>
      <c r="AV185" s="385">
        <f t="shared" ref="AV185" si="18">SUM(AD185:AU187)</f>
        <v>8246550</v>
      </c>
      <c r="AW185" s="383"/>
      <c r="AX185" s="383"/>
      <c r="AY185" s="383"/>
      <c r="AZ185" s="383"/>
      <c r="BA185" s="386"/>
    </row>
    <row r="186" spans="1:53" ht="7.5" customHeight="1" x14ac:dyDescent="0.15">
      <c r="A186" s="387"/>
      <c r="B186" s="387"/>
      <c r="C186" s="382"/>
      <c r="D186" s="382"/>
      <c r="E186" s="382"/>
      <c r="F186" s="382"/>
      <c r="G186" s="382"/>
      <c r="H186" s="382"/>
      <c r="I186" s="382"/>
      <c r="J186" s="383"/>
      <c r="K186" s="383"/>
      <c r="L186" s="383"/>
      <c r="M186" s="383"/>
      <c r="N186" s="383"/>
      <c r="O186" s="383"/>
      <c r="P186" s="454"/>
      <c r="Q186" s="454"/>
      <c r="R186" s="454"/>
      <c r="S186" s="455"/>
      <c r="T186" s="436"/>
      <c r="U186" s="383"/>
      <c r="V186" s="383"/>
      <c r="W186" s="383"/>
      <c r="X186" s="383"/>
      <c r="Y186" s="437"/>
      <c r="Z186" s="494"/>
      <c r="AA186" s="495"/>
      <c r="AB186" s="495"/>
      <c r="AC186" s="496"/>
      <c r="AD186" s="470"/>
      <c r="AE186" s="383"/>
      <c r="AF186" s="383"/>
      <c r="AG186" s="383"/>
      <c r="AH186" s="383"/>
      <c r="AI186" s="383"/>
      <c r="AJ186" s="383"/>
      <c r="AK186" s="383"/>
      <c r="AL186" s="383"/>
      <c r="AM186" s="383"/>
      <c r="AN186" s="383"/>
      <c r="AO186" s="384"/>
      <c r="AP186" s="383"/>
      <c r="AQ186" s="383"/>
      <c r="AR186" s="383"/>
      <c r="AS186" s="383"/>
      <c r="AT186" s="383"/>
      <c r="AU186" s="383"/>
      <c r="AV186" s="385"/>
      <c r="AW186" s="383"/>
      <c r="AX186" s="383"/>
      <c r="AY186" s="383"/>
      <c r="AZ186" s="383"/>
      <c r="BA186" s="386"/>
    </row>
    <row r="187" spans="1:53" ht="7.5" customHeight="1" x14ac:dyDescent="0.15">
      <c r="A187" s="387"/>
      <c r="B187" s="387"/>
      <c r="C187" s="382"/>
      <c r="D187" s="382"/>
      <c r="E187" s="382"/>
      <c r="F187" s="382"/>
      <c r="G187" s="382"/>
      <c r="H187" s="382"/>
      <c r="I187" s="382"/>
      <c r="J187" s="383"/>
      <c r="K187" s="383"/>
      <c r="L187" s="383"/>
      <c r="M187" s="383"/>
      <c r="N187" s="383"/>
      <c r="O187" s="383"/>
      <c r="P187" s="454"/>
      <c r="Q187" s="454"/>
      <c r="R187" s="454"/>
      <c r="S187" s="455"/>
      <c r="T187" s="436"/>
      <c r="U187" s="383"/>
      <c r="V187" s="383"/>
      <c r="W187" s="383"/>
      <c r="X187" s="383"/>
      <c r="Y187" s="437"/>
      <c r="Z187" s="494"/>
      <c r="AA187" s="495"/>
      <c r="AB187" s="495"/>
      <c r="AC187" s="496"/>
      <c r="AD187" s="470"/>
      <c r="AE187" s="383"/>
      <c r="AF187" s="383"/>
      <c r="AG187" s="383"/>
      <c r="AH187" s="383"/>
      <c r="AI187" s="383"/>
      <c r="AJ187" s="383"/>
      <c r="AK187" s="383"/>
      <c r="AL187" s="383"/>
      <c r="AM187" s="383"/>
      <c r="AN187" s="383"/>
      <c r="AO187" s="384"/>
      <c r="AP187" s="383"/>
      <c r="AQ187" s="383"/>
      <c r="AR187" s="383"/>
      <c r="AS187" s="383"/>
      <c r="AT187" s="383"/>
      <c r="AU187" s="383"/>
      <c r="AV187" s="385"/>
      <c r="AW187" s="383"/>
      <c r="AX187" s="383"/>
      <c r="AY187" s="383"/>
      <c r="AZ187" s="383"/>
      <c r="BA187" s="386"/>
    </row>
    <row r="188" spans="1:53" ht="7.5" customHeight="1" x14ac:dyDescent="0.15">
      <c r="A188" s="387"/>
      <c r="B188" s="387"/>
      <c r="C188" s="375" t="s">
        <v>80</v>
      </c>
      <c r="D188" s="375"/>
      <c r="E188" s="375"/>
      <c r="F188" s="375"/>
      <c r="G188" s="375"/>
      <c r="H188" s="375"/>
      <c r="I188" s="375"/>
      <c r="J188" s="376">
        <v>0</v>
      </c>
      <c r="K188" s="376"/>
      <c r="L188" s="376"/>
      <c r="M188" s="376"/>
      <c r="N188" s="376"/>
      <c r="O188" s="376"/>
      <c r="P188" s="517" t="s">
        <v>72</v>
      </c>
      <c r="Q188" s="517"/>
      <c r="R188" s="517"/>
      <c r="S188" s="518"/>
      <c r="T188" s="519">
        <v>0</v>
      </c>
      <c r="U188" s="376"/>
      <c r="V188" s="376"/>
      <c r="W188" s="376"/>
      <c r="X188" s="376"/>
      <c r="Y188" s="520"/>
      <c r="Z188" s="521" t="s">
        <v>73</v>
      </c>
      <c r="AA188" s="522"/>
      <c r="AB188" s="522"/>
      <c r="AC188" s="275"/>
      <c r="AD188" s="523">
        <v>0</v>
      </c>
      <c r="AE188" s="376"/>
      <c r="AF188" s="376"/>
      <c r="AG188" s="376"/>
      <c r="AH188" s="376"/>
      <c r="AI188" s="376"/>
      <c r="AJ188" s="376">
        <v>111561258</v>
      </c>
      <c r="AK188" s="376"/>
      <c r="AL188" s="376"/>
      <c r="AM188" s="376"/>
      <c r="AN188" s="376"/>
      <c r="AO188" s="161"/>
      <c r="AP188" s="376">
        <v>89088486</v>
      </c>
      <c r="AQ188" s="376"/>
      <c r="AR188" s="376"/>
      <c r="AS188" s="376"/>
      <c r="AT188" s="376"/>
      <c r="AU188" s="376"/>
      <c r="AV188" s="378">
        <f t="shared" ref="AV188" si="19">SUM(AD188:AU190)</f>
        <v>200649744</v>
      </c>
      <c r="AW188" s="376"/>
      <c r="AX188" s="376"/>
      <c r="AY188" s="376"/>
      <c r="AZ188" s="376"/>
      <c r="BA188" s="379"/>
    </row>
    <row r="189" spans="1:53" ht="7.5" customHeight="1" x14ac:dyDescent="0.15">
      <c r="A189" s="387"/>
      <c r="B189" s="387"/>
      <c r="C189" s="265"/>
      <c r="D189" s="265"/>
      <c r="E189" s="265"/>
      <c r="F189" s="265"/>
      <c r="G189" s="265"/>
      <c r="H189" s="265"/>
      <c r="I189" s="265"/>
      <c r="J189" s="165"/>
      <c r="K189" s="165"/>
      <c r="L189" s="165"/>
      <c r="M189" s="165"/>
      <c r="N189" s="165"/>
      <c r="O189" s="165"/>
      <c r="P189" s="460"/>
      <c r="Q189" s="460"/>
      <c r="R189" s="460"/>
      <c r="S189" s="461"/>
      <c r="T189" s="164"/>
      <c r="U189" s="165"/>
      <c r="V189" s="165"/>
      <c r="W189" s="165"/>
      <c r="X189" s="165"/>
      <c r="Y189" s="166"/>
      <c r="Z189" s="488"/>
      <c r="AA189" s="92"/>
      <c r="AB189" s="92"/>
      <c r="AC189" s="93"/>
      <c r="AD189" s="467"/>
      <c r="AE189" s="165"/>
      <c r="AF189" s="165"/>
      <c r="AG189" s="165"/>
      <c r="AH189" s="165"/>
      <c r="AI189" s="165"/>
      <c r="AJ189" s="165"/>
      <c r="AK189" s="165"/>
      <c r="AL189" s="165"/>
      <c r="AM189" s="165"/>
      <c r="AN189" s="165"/>
      <c r="AO189" s="377"/>
      <c r="AP189" s="165"/>
      <c r="AQ189" s="165"/>
      <c r="AR189" s="165"/>
      <c r="AS189" s="165"/>
      <c r="AT189" s="165"/>
      <c r="AU189" s="165"/>
      <c r="AV189" s="380"/>
      <c r="AW189" s="165"/>
      <c r="AX189" s="165"/>
      <c r="AY189" s="165"/>
      <c r="AZ189" s="165"/>
      <c r="BA189" s="381"/>
    </row>
    <row r="190" spans="1:53" ht="7.5" customHeight="1" x14ac:dyDescent="0.15">
      <c r="A190" s="387"/>
      <c r="B190" s="387"/>
      <c r="C190" s="265"/>
      <c r="D190" s="265"/>
      <c r="E190" s="265"/>
      <c r="F190" s="265"/>
      <c r="G190" s="265"/>
      <c r="H190" s="265"/>
      <c r="I190" s="265"/>
      <c r="J190" s="165"/>
      <c r="K190" s="165"/>
      <c r="L190" s="165"/>
      <c r="M190" s="165"/>
      <c r="N190" s="165"/>
      <c r="O190" s="165"/>
      <c r="P190" s="460"/>
      <c r="Q190" s="460"/>
      <c r="R190" s="460"/>
      <c r="S190" s="461"/>
      <c r="T190" s="164"/>
      <c r="U190" s="165"/>
      <c r="V190" s="165"/>
      <c r="W190" s="165"/>
      <c r="X190" s="165"/>
      <c r="Y190" s="166"/>
      <c r="Z190" s="488"/>
      <c r="AA190" s="92"/>
      <c r="AB190" s="92"/>
      <c r="AC190" s="93"/>
      <c r="AD190" s="467"/>
      <c r="AE190" s="165"/>
      <c r="AF190" s="165"/>
      <c r="AG190" s="165"/>
      <c r="AH190" s="165"/>
      <c r="AI190" s="165"/>
      <c r="AJ190" s="165"/>
      <c r="AK190" s="165"/>
      <c r="AL190" s="165"/>
      <c r="AM190" s="165"/>
      <c r="AN190" s="165"/>
      <c r="AO190" s="377"/>
      <c r="AP190" s="165"/>
      <c r="AQ190" s="165"/>
      <c r="AR190" s="165"/>
      <c r="AS190" s="165"/>
      <c r="AT190" s="165"/>
      <c r="AU190" s="165"/>
      <c r="AV190" s="380"/>
      <c r="AW190" s="165"/>
      <c r="AX190" s="165"/>
      <c r="AY190" s="165"/>
      <c r="AZ190" s="165"/>
      <c r="BA190" s="381"/>
    </row>
    <row r="191" spans="1:53" ht="7.5" customHeight="1" x14ac:dyDescent="0.15">
      <c r="A191" s="387"/>
      <c r="B191" s="387"/>
      <c r="C191" s="367" t="s">
        <v>60</v>
      </c>
      <c r="D191" s="367"/>
      <c r="E191" s="367"/>
      <c r="F191" s="367"/>
      <c r="G191" s="367"/>
      <c r="H191" s="367"/>
      <c r="I191" s="367"/>
      <c r="J191" s="368">
        <f>SUM(J173:O190)</f>
        <v>1138104877</v>
      </c>
      <c r="K191" s="368"/>
      <c r="L191" s="368"/>
      <c r="M191" s="368"/>
      <c r="N191" s="368"/>
      <c r="O191" s="368"/>
      <c r="P191" s="456"/>
      <c r="Q191" s="456"/>
      <c r="R191" s="456"/>
      <c r="S191" s="457"/>
      <c r="T191" s="438">
        <f>SUM(T173:Y190)</f>
        <v>810330672</v>
      </c>
      <c r="U191" s="368"/>
      <c r="V191" s="368"/>
      <c r="W191" s="368"/>
      <c r="X191" s="368"/>
      <c r="Y191" s="439"/>
      <c r="Z191" s="471"/>
      <c r="AA191" s="456"/>
      <c r="AB191" s="456"/>
      <c r="AC191" s="457"/>
      <c r="AD191" s="466">
        <f t="shared" ref="AD191" si="20">SUM(AD173:AI190)</f>
        <v>327774205</v>
      </c>
      <c r="AE191" s="368"/>
      <c r="AF191" s="368"/>
      <c r="AG191" s="368"/>
      <c r="AH191" s="368"/>
      <c r="AI191" s="368"/>
      <c r="AJ191" s="368">
        <f t="shared" ref="AJ191" si="21">SUM(AJ173:AO190)</f>
        <v>111561258</v>
      </c>
      <c r="AK191" s="368"/>
      <c r="AL191" s="368"/>
      <c r="AM191" s="368"/>
      <c r="AN191" s="368"/>
      <c r="AO191" s="369"/>
      <c r="AP191" s="368">
        <f t="shared" ref="AP191" si="22">SUM(AP173:AU190)</f>
        <v>997934825</v>
      </c>
      <c r="AQ191" s="368"/>
      <c r="AR191" s="368"/>
      <c r="AS191" s="368"/>
      <c r="AT191" s="368"/>
      <c r="AU191" s="368"/>
      <c r="AV191" s="370">
        <f t="shared" ref="AV191" si="23">SUM(AV173:BA190)</f>
        <v>1437270288</v>
      </c>
      <c r="AW191" s="368"/>
      <c r="AX191" s="368"/>
      <c r="AY191" s="368"/>
      <c r="AZ191" s="368"/>
      <c r="BA191" s="371"/>
    </row>
    <row r="192" spans="1:53" ht="7.5" customHeight="1" x14ac:dyDescent="0.15">
      <c r="A192" s="387"/>
      <c r="B192" s="387"/>
      <c r="C192" s="367"/>
      <c r="D192" s="367"/>
      <c r="E192" s="367"/>
      <c r="F192" s="367"/>
      <c r="G192" s="367"/>
      <c r="H192" s="367"/>
      <c r="I192" s="367"/>
      <c r="J192" s="368"/>
      <c r="K192" s="368"/>
      <c r="L192" s="368"/>
      <c r="M192" s="368"/>
      <c r="N192" s="368"/>
      <c r="O192" s="368"/>
      <c r="P192" s="456"/>
      <c r="Q192" s="456"/>
      <c r="R192" s="456"/>
      <c r="S192" s="457"/>
      <c r="T192" s="438"/>
      <c r="U192" s="368"/>
      <c r="V192" s="368"/>
      <c r="W192" s="368"/>
      <c r="X192" s="368"/>
      <c r="Y192" s="439"/>
      <c r="Z192" s="471"/>
      <c r="AA192" s="456"/>
      <c r="AB192" s="456"/>
      <c r="AC192" s="457"/>
      <c r="AD192" s="466"/>
      <c r="AE192" s="368"/>
      <c r="AF192" s="368"/>
      <c r="AG192" s="368"/>
      <c r="AH192" s="368"/>
      <c r="AI192" s="368"/>
      <c r="AJ192" s="368"/>
      <c r="AK192" s="368"/>
      <c r="AL192" s="368"/>
      <c r="AM192" s="368"/>
      <c r="AN192" s="368"/>
      <c r="AO192" s="369"/>
      <c r="AP192" s="368"/>
      <c r="AQ192" s="368"/>
      <c r="AR192" s="368"/>
      <c r="AS192" s="368"/>
      <c r="AT192" s="368"/>
      <c r="AU192" s="368"/>
      <c r="AV192" s="370"/>
      <c r="AW192" s="368"/>
      <c r="AX192" s="368"/>
      <c r="AY192" s="368"/>
      <c r="AZ192" s="368"/>
      <c r="BA192" s="371"/>
    </row>
    <row r="193" spans="1:53" ht="7.5" customHeight="1" thickBot="1" x14ac:dyDescent="0.2">
      <c r="A193" s="387"/>
      <c r="B193" s="387"/>
      <c r="C193" s="367"/>
      <c r="D193" s="367"/>
      <c r="E193" s="367"/>
      <c r="F193" s="367"/>
      <c r="G193" s="367"/>
      <c r="H193" s="367"/>
      <c r="I193" s="367"/>
      <c r="J193" s="368"/>
      <c r="K193" s="368"/>
      <c r="L193" s="368"/>
      <c r="M193" s="368"/>
      <c r="N193" s="368"/>
      <c r="O193" s="368"/>
      <c r="P193" s="456"/>
      <c r="Q193" s="456"/>
      <c r="R193" s="456"/>
      <c r="S193" s="457"/>
      <c r="T193" s="440"/>
      <c r="U193" s="441"/>
      <c r="V193" s="441"/>
      <c r="W193" s="441"/>
      <c r="X193" s="441"/>
      <c r="Y193" s="442"/>
      <c r="Z193" s="471"/>
      <c r="AA193" s="456"/>
      <c r="AB193" s="456"/>
      <c r="AC193" s="457"/>
      <c r="AD193" s="466"/>
      <c r="AE193" s="368"/>
      <c r="AF193" s="368"/>
      <c r="AG193" s="368"/>
      <c r="AH193" s="368"/>
      <c r="AI193" s="368"/>
      <c r="AJ193" s="368"/>
      <c r="AK193" s="368"/>
      <c r="AL193" s="368"/>
      <c r="AM193" s="368"/>
      <c r="AN193" s="368"/>
      <c r="AO193" s="369"/>
      <c r="AP193" s="368"/>
      <c r="AQ193" s="368"/>
      <c r="AR193" s="368"/>
      <c r="AS193" s="368"/>
      <c r="AT193" s="368"/>
      <c r="AU193" s="368"/>
      <c r="AV193" s="372"/>
      <c r="AW193" s="373"/>
      <c r="AX193" s="373"/>
      <c r="AY193" s="373"/>
      <c r="AZ193" s="373"/>
      <c r="BA193" s="374"/>
    </row>
    <row r="221" spans="3:51" ht="7.5" customHeight="1" x14ac:dyDescent="0.15">
      <c r="C221" s="337" t="s">
        <v>97</v>
      </c>
      <c r="D221" s="338"/>
      <c r="E221" s="338"/>
      <c r="F221" s="338"/>
      <c r="G221" s="338"/>
      <c r="H221" s="338"/>
      <c r="I221" s="338"/>
      <c r="J221" s="338"/>
      <c r="K221" s="338"/>
      <c r="L221" s="338"/>
      <c r="M221" s="338"/>
      <c r="N221" s="338"/>
      <c r="O221" s="338"/>
      <c r="P221" s="338"/>
      <c r="Q221" s="338"/>
      <c r="R221" s="338"/>
      <c r="S221" s="338"/>
      <c r="T221" s="338"/>
      <c r="U221" s="338"/>
      <c r="V221" s="338"/>
      <c r="W221" s="338"/>
      <c r="X221" s="338"/>
      <c r="Y221" s="338"/>
      <c r="Z221" s="338"/>
      <c r="AA221" s="338"/>
      <c r="AB221" s="338"/>
      <c r="AC221" s="338"/>
      <c r="AD221" s="338"/>
      <c r="AE221" s="338"/>
      <c r="AF221" s="338"/>
      <c r="AG221" s="338"/>
      <c r="AH221" s="338"/>
      <c r="AI221" s="338"/>
      <c r="AJ221" s="338"/>
      <c r="AK221" s="338"/>
      <c r="AL221" s="338"/>
      <c r="AM221" s="338"/>
      <c r="AN221" s="338"/>
      <c r="AO221" s="338"/>
      <c r="AP221" s="338"/>
      <c r="AQ221" s="338"/>
      <c r="AR221" s="338"/>
      <c r="AS221" s="338"/>
      <c r="AT221" s="338"/>
      <c r="AU221" s="338"/>
      <c r="AV221" s="338"/>
      <c r="AW221" s="338"/>
      <c r="AX221" s="338"/>
      <c r="AY221" s="339"/>
    </row>
    <row r="222" spans="3:51" ht="7.5" customHeight="1" x14ac:dyDescent="0.15">
      <c r="C222" s="340"/>
      <c r="D222" s="341"/>
      <c r="E222" s="341"/>
      <c r="F222" s="341"/>
      <c r="G222" s="341"/>
      <c r="H222" s="341"/>
      <c r="I222" s="341"/>
      <c r="J222" s="341"/>
      <c r="K222" s="341"/>
      <c r="L222" s="341"/>
      <c r="M222" s="341"/>
      <c r="N222" s="341"/>
      <c r="O222" s="341"/>
      <c r="P222" s="341"/>
      <c r="Q222" s="341"/>
      <c r="R222" s="341"/>
      <c r="S222" s="341"/>
      <c r="T222" s="341"/>
      <c r="U222" s="341"/>
      <c r="V222" s="341"/>
      <c r="W222" s="341"/>
      <c r="X222" s="341"/>
      <c r="Y222" s="341"/>
      <c r="Z222" s="341"/>
      <c r="AA222" s="341"/>
      <c r="AB222" s="341"/>
      <c r="AC222" s="341"/>
      <c r="AD222" s="341"/>
      <c r="AE222" s="341"/>
      <c r="AF222" s="341"/>
      <c r="AG222" s="341"/>
      <c r="AH222" s="341"/>
      <c r="AI222" s="341"/>
      <c r="AJ222" s="341"/>
      <c r="AK222" s="341"/>
      <c r="AL222" s="341"/>
      <c r="AM222" s="341"/>
      <c r="AN222" s="341"/>
      <c r="AO222" s="341"/>
      <c r="AP222" s="341"/>
      <c r="AQ222" s="341"/>
      <c r="AR222" s="341"/>
      <c r="AS222" s="341"/>
      <c r="AT222" s="341"/>
      <c r="AU222" s="341"/>
      <c r="AV222" s="341"/>
      <c r="AW222" s="341"/>
      <c r="AX222" s="341"/>
      <c r="AY222" s="342"/>
    </row>
    <row r="223" spans="3:51" ht="7.5" customHeight="1" x14ac:dyDescent="0.15">
      <c r="C223" s="340"/>
      <c r="D223" s="341"/>
      <c r="E223" s="341"/>
      <c r="F223" s="341"/>
      <c r="G223" s="341"/>
      <c r="H223" s="341"/>
      <c r="I223" s="341"/>
      <c r="J223" s="341"/>
      <c r="K223" s="341"/>
      <c r="L223" s="341"/>
      <c r="M223" s="341"/>
      <c r="N223" s="341"/>
      <c r="O223" s="341"/>
      <c r="P223" s="341"/>
      <c r="Q223" s="341"/>
      <c r="R223" s="341"/>
      <c r="S223" s="341"/>
      <c r="T223" s="341"/>
      <c r="U223" s="341"/>
      <c r="V223" s="341"/>
      <c r="W223" s="341"/>
      <c r="X223" s="341"/>
      <c r="Y223" s="341"/>
      <c r="Z223" s="341"/>
      <c r="AA223" s="341"/>
      <c r="AB223" s="341"/>
      <c r="AC223" s="341"/>
      <c r="AD223" s="341"/>
      <c r="AE223" s="341"/>
      <c r="AF223" s="341"/>
      <c r="AG223" s="341"/>
      <c r="AH223" s="341"/>
      <c r="AI223" s="341"/>
      <c r="AJ223" s="341"/>
      <c r="AK223" s="341"/>
      <c r="AL223" s="341"/>
      <c r="AM223" s="341"/>
      <c r="AN223" s="341"/>
      <c r="AO223" s="341"/>
      <c r="AP223" s="341"/>
      <c r="AQ223" s="341"/>
      <c r="AR223" s="341"/>
      <c r="AS223" s="341"/>
      <c r="AT223" s="341"/>
      <c r="AU223" s="341"/>
      <c r="AV223" s="341"/>
      <c r="AW223" s="341"/>
      <c r="AX223" s="341"/>
      <c r="AY223" s="342"/>
    </row>
    <row r="224" spans="3:51" ht="7.5" customHeight="1" x14ac:dyDescent="0.15">
      <c r="C224" s="340"/>
      <c r="D224" s="341"/>
      <c r="E224" s="341"/>
      <c r="F224" s="341"/>
      <c r="G224" s="341"/>
      <c r="H224" s="341"/>
      <c r="I224" s="341"/>
      <c r="J224" s="341"/>
      <c r="K224" s="341"/>
      <c r="L224" s="341"/>
      <c r="M224" s="341"/>
      <c r="N224" s="341"/>
      <c r="O224" s="341"/>
      <c r="P224" s="341"/>
      <c r="Q224" s="341"/>
      <c r="R224" s="341"/>
      <c r="S224" s="341"/>
      <c r="T224" s="341"/>
      <c r="U224" s="341"/>
      <c r="V224" s="341"/>
      <c r="W224" s="341"/>
      <c r="X224" s="341"/>
      <c r="Y224" s="341"/>
      <c r="Z224" s="341"/>
      <c r="AA224" s="341"/>
      <c r="AB224" s="341"/>
      <c r="AC224" s="341"/>
      <c r="AD224" s="341"/>
      <c r="AE224" s="341"/>
      <c r="AF224" s="341"/>
      <c r="AG224" s="341"/>
      <c r="AH224" s="341"/>
      <c r="AI224" s="341"/>
      <c r="AJ224" s="341"/>
      <c r="AK224" s="341"/>
      <c r="AL224" s="341"/>
      <c r="AM224" s="341"/>
      <c r="AN224" s="341"/>
      <c r="AO224" s="341"/>
      <c r="AP224" s="341"/>
      <c r="AQ224" s="341"/>
      <c r="AR224" s="341"/>
      <c r="AS224" s="341"/>
      <c r="AT224" s="341"/>
      <c r="AU224" s="341"/>
      <c r="AV224" s="341"/>
      <c r="AW224" s="341"/>
      <c r="AX224" s="341"/>
      <c r="AY224" s="342"/>
    </row>
    <row r="225" spans="3:51" ht="7.5" customHeight="1" x14ac:dyDescent="0.15">
      <c r="C225" s="340"/>
      <c r="D225" s="341"/>
      <c r="E225" s="341"/>
      <c r="F225" s="341"/>
      <c r="G225" s="341"/>
      <c r="H225" s="341"/>
      <c r="I225" s="341"/>
      <c r="J225" s="341"/>
      <c r="K225" s="341"/>
      <c r="L225" s="341"/>
      <c r="M225" s="341"/>
      <c r="N225" s="341"/>
      <c r="O225" s="341"/>
      <c r="P225" s="341"/>
      <c r="Q225" s="341"/>
      <c r="R225" s="341"/>
      <c r="S225" s="341"/>
      <c r="T225" s="341"/>
      <c r="U225" s="341"/>
      <c r="V225" s="341"/>
      <c r="W225" s="341"/>
      <c r="X225" s="341"/>
      <c r="Y225" s="341"/>
      <c r="Z225" s="341"/>
      <c r="AA225" s="341"/>
      <c r="AB225" s="341"/>
      <c r="AC225" s="341"/>
      <c r="AD225" s="341"/>
      <c r="AE225" s="341"/>
      <c r="AF225" s="341"/>
      <c r="AG225" s="341"/>
      <c r="AH225" s="341"/>
      <c r="AI225" s="341"/>
      <c r="AJ225" s="341"/>
      <c r="AK225" s="341"/>
      <c r="AL225" s="341"/>
      <c r="AM225" s="341"/>
      <c r="AN225" s="341"/>
      <c r="AO225" s="341"/>
      <c r="AP225" s="341"/>
      <c r="AQ225" s="341"/>
      <c r="AR225" s="341"/>
      <c r="AS225" s="341"/>
      <c r="AT225" s="341"/>
      <c r="AU225" s="341"/>
      <c r="AV225" s="341"/>
      <c r="AW225" s="341"/>
      <c r="AX225" s="341"/>
      <c r="AY225" s="342"/>
    </row>
    <row r="226" spans="3:51" ht="7.5" customHeight="1" x14ac:dyDescent="0.15">
      <c r="C226" s="340"/>
      <c r="D226" s="341"/>
      <c r="E226" s="341"/>
      <c r="F226" s="341"/>
      <c r="G226" s="341"/>
      <c r="H226" s="341"/>
      <c r="I226" s="341"/>
      <c r="J226" s="341"/>
      <c r="K226" s="341"/>
      <c r="L226" s="341"/>
      <c r="M226" s="341"/>
      <c r="N226" s="341"/>
      <c r="O226" s="341"/>
      <c r="P226" s="341"/>
      <c r="Q226" s="341"/>
      <c r="R226" s="341"/>
      <c r="S226" s="341"/>
      <c r="T226" s="341"/>
      <c r="U226" s="341"/>
      <c r="V226" s="341"/>
      <c r="W226" s="341"/>
      <c r="X226" s="341"/>
      <c r="Y226" s="341"/>
      <c r="Z226" s="341"/>
      <c r="AA226" s="341"/>
      <c r="AB226" s="341"/>
      <c r="AC226" s="341"/>
      <c r="AD226" s="341"/>
      <c r="AE226" s="341"/>
      <c r="AF226" s="341"/>
      <c r="AG226" s="341"/>
      <c r="AH226" s="341"/>
      <c r="AI226" s="341"/>
      <c r="AJ226" s="341"/>
      <c r="AK226" s="341"/>
      <c r="AL226" s="341"/>
      <c r="AM226" s="341"/>
      <c r="AN226" s="341"/>
      <c r="AO226" s="341"/>
      <c r="AP226" s="341"/>
      <c r="AQ226" s="341"/>
      <c r="AR226" s="341"/>
      <c r="AS226" s="341"/>
      <c r="AT226" s="341"/>
      <c r="AU226" s="341"/>
      <c r="AV226" s="341"/>
      <c r="AW226" s="341"/>
      <c r="AX226" s="341"/>
      <c r="AY226" s="342"/>
    </row>
    <row r="227" spans="3:51" ht="7.5" customHeight="1" x14ac:dyDescent="0.15">
      <c r="C227" s="340"/>
      <c r="D227" s="341"/>
      <c r="E227" s="341"/>
      <c r="F227" s="341"/>
      <c r="G227" s="341"/>
      <c r="H227" s="341"/>
      <c r="I227" s="341"/>
      <c r="J227" s="341"/>
      <c r="K227" s="341"/>
      <c r="L227" s="341"/>
      <c r="M227" s="341"/>
      <c r="N227" s="341"/>
      <c r="O227" s="341"/>
      <c r="P227" s="341"/>
      <c r="Q227" s="341"/>
      <c r="R227" s="341"/>
      <c r="S227" s="341"/>
      <c r="T227" s="341"/>
      <c r="U227" s="341"/>
      <c r="V227" s="341"/>
      <c r="W227" s="341"/>
      <c r="X227" s="341"/>
      <c r="Y227" s="341"/>
      <c r="Z227" s="341"/>
      <c r="AA227" s="341"/>
      <c r="AB227" s="341"/>
      <c r="AC227" s="341"/>
      <c r="AD227" s="341"/>
      <c r="AE227" s="341"/>
      <c r="AF227" s="341"/>
      <c r="AG227" s="341"/>
      <c r="AH227" s="341"/>
      <c r="AI227" s="341"/>
      <c r="AJ227" s="341"/>
      <c r="AK227" s="341"/>
      <c r="AL227" s="341"/>
      <c r="AM227" s="341"/>
      <c r="AN227" s="341"/>
      <c r="AO227" s="341"/>
      <c r="AP227" s="341"/>
      <c r="AQ227" s="341"/>
      <c r="AR227" s="341"/>
      <c r="AS227" s="341"/>
      <c r="AT227" s="341"/>
      <c r="AU227" s="341"/>
      <c r="AV227" s="341"/>
      <c r="AW227" s="341"/>
      <c r="AX227" s="341"/>
      <c r="AY227" s="342"/>
    </row>
    <row r="228" spans="3:51" ht="7.5" customHeight="1" x14ac:dyDescent="0.15">
      <c r="C228" s="340"/>
      <c r="D228" s="341"/>
      <c r="E228" s="341"/>
      <c r="F228" s="341"/>
      <c r="G228" s="341"/>
      <c r="H228" s="341"/>
      <c r="I228" s="341"/>
      <c r="J228" s="341"/>
      <c r="K228" s="341"/>
      <c r="L228" s="341"/>
      <c r="M228" s="341"/>
      <c r="N228" s="341"/>
      <c r="O228" s="341"/>
      <c r="P228" s="341"/>
      <c r="Q228" s="341"/>
      <c r="R228" s="341"/>
      <c r="S228" s="341"/>
      <c r="T228" s="341"/>
      <c r="U228" s="341"/>
      <c r="V228" s="341"/>
      <c r="W228" s="341"/>
      <c r="X228" s="341"/>
      <c r="Y228" s="341"/>
      <c r="Z228" s="341"/>
      <c r="AA228" s="341"/>
      <c r="AB228" s="341"/>
      <c r="AC228" s="341"/>
      <c r="AD228" s="341"/>
      <c r="AE228" s="341"/>
      <c r="AF228" s="341"/>
      <c r="AG228" s="341"/>
      <c r="AH228" s="341"/>
      <c r="AI228" s="341"/>
      <c r="AJ228" s="341"/>
      <c r="AK228" s="341"/>
      <c r="AL228" s="341"/>
      <c r="AM228" s="341"/>
      <c r="AN228" s="341"/>
      <c r="AO228" s="341"/>
      <c r="AP228" s="341"/>
      <c r="AQ228" s="341"/>
      <c r="AR228" s="341"/>
      <c r="AS228" s="341"/>
      <c r="AT228" s="341"/>
      <c r="AU228" s="341"/>
      <c r="AV228" s="341"/>
      <c r="AW228" s="341"/>
      <c r="AX228" s="341"/>
      <c r="AY228" s="342"/>
    </row>
    <row r="229" spans="3:51" ht="7.5" customHeight="1" x14ac:dyDescent="0.15">
      <c r="C229" s="343"/>
      <c r="D229" s="344"/>
      <c r="E229" s="344"/>
      <c r="F229" s="344"/>
      <c r="G229" s="344"/>
      <c r="H229" s="344"/>
      <c r="I229" s="344"/>
      <c r="J229" s="344"/>
      <c r="K229" s="344"/>
      <c r="L229" s="344"/>
      <c r="M229" s="344"/>
      <c r="N229" s="344"/>
      <c r="O229" s="344"/>
      <c r="P229" s="344"/>
      <c r="Q229" s="344"/>
      <c r="R229" s="344"/>
      <c r="S229" s="344"/>
      <c r="T229" s="344"/>
      <c r="U229" s="344"/>
      <c r="V229" s="344"/>
      <c r="W229" s="344"/>
      <c r="X229" s="344"/>
      <c r="Y229" s="344"/>
      <c r="Z229" s="344"/>
      <c r="AA229" s="344"/>
      <c r="AB229" s="344"/>
      <c r="AC229" s="344"/>
      <c r="AD229" s="344"/>
      <c r="AE229" s="344"/>
      <c r="AF229" s="344"/>
      <c r="AG229" s="344"/>
      <c r="AH229" s="344"/>
      <c r="AI229" s="344"/>
      <c r="AJ229" s="344"/>
      <c r="AK229" s="344"/>
      <c r="AL229" s="344"/>
      <c r="AM229" s="344"/>
      <c r="AN229" s="344"/>
      <c r="AO229" s="344"/>
      <c r="AP229" s="344"/>
      <c r="AQ229" s="344"/>
      <c r="AR229" s="344"/>
      <c r="AS229" s="344"/>
      <c r="AT229" s="344"/>
      <c r="AU229" s="344"/>
      <c r="AV229" s="344"/>
      <c r="AW229" s="344"/>
      <c r="AX229" s="344"/>
      <c r="AY229" s="345"/>
    </row>
  </sheetData>
  <mergeCells count="360">
    <mergeCell ref="C221:AY229"/>
    <mergeCell ref="A8:AG10"/>
    <mergeCell ref="AP188:AU190"/>
    <mergeCell ref="AV188:BA190"/>
    <mergeCell ref="C191:I193"/>
    <mergeCell ref="J191:O193"/>
    <mergeCell ref="P191:S193"/>
    <mergeCell ref="T191:Y193"/>
    <mergeCell ref="Z191:AC193"/>
    <mergeCell ref="AD191:AI193"/>
    <mergeCell ref="AJ191:AO193"/>
    <mergeCell ref="AP191:AU193"/>
    <mergeCell ref="AV191:BA193"/>
    <mergeCell ref="AP179:AU181"/>
    <mergeCell ref="AV179:BA181"/>
    <mergeCell ref="AJ182:AO184"/>
    <mergeCell ref="AP182:AU184"/>
    <mergeCell ref="AV182:BA184"/>
    <mergeCell ref="C185:I187"/>
    <mergeCell ref="J185:O187"/>
    <mergeCell ref="P185:S187"/>
    <mergeCell ref="T185:Y187"/>
    <mergeCell ref="Z185:AC187"/>
    <mergeCell ref="AD185:AI187"/>
    <mergeCell ref="AJ185:AO187"/>
    <mergeCell ref="C182:I184"/>
    <mergeCell ref="J182:O184"/>
    <mergeCell ref="P182:S184"/>
    <mergeCell ref="T182:Y184"/>
    <mergeCell ref="Z182:AC184"/>
    <mergeCell ref="AD182:AI184"/>
    <mergeCell ref="AP185:AU187"/>
    <mergeCell ref="AV185:BA187"/>
    <mergeCell ref="AP173:AU175"/>
    <mergeCell ref="AV173:BA175"/>
    <mergeCell ref="C176:I178"/>
    <mergeCell ref="J176:O178"/>
    <mergeCell ref="P176:S178"/>
    <mergeCell ref="T176:Y178"/>
    <mergeCell ref="Z176:AC178"/>
    <mergeCell ref="AD176:AI178"/>
    <mergeCell ref="AJ176:AO178"/>
    <mergeCell ref="AP176:AU178"/>
    <mergeCell ref="AV176:BA178"/>
    <mergeCell ref="A173:B193"/>
    <mergeCell ref="C173:I175"/>
    <mergeCell ref="J173:O175"/>
    <mergeCell ref="P173:S175"/>
    <mergeCell ref="T173:Y175"/>
    <mergeCell ref="Z173:AC175"/>
    <mergeCell ref="AD173:AI175"/>
    <mergeCell ref="AJ173:AO175"/>
    <mergeCell ref="A164:B172"/>
    <mergeCell ref="C179:I181"/>
    <mergeCell ref="J179:O181"/>
    <mergeCell ref="P179:S181"/>
    <mergeCell ref="T179:Y181"/>
    <mergeCell ref="Z179:AC181"/>
    <mergeCell ref="AD179:AI181"/>
    <mergeCell ref="AJ179:AO181"/>
    <mergeCell ref="C188:I190"/>
    <mergeCell ref="J188:O190"/>
    <mergeCell ref="P188:S190"/>
    <mergeCell ref="T188:Y190"/>
    <mergeCell ref="Z188:AC190"/>
    <mergeCell ref="AD188:AI190"/>
    <mergeCell ref="AJ188:AO190"/>
    <mergeCell ref="C170:I172"/>
    <mergeCell ref="J170:O172"/>
    <mergeCell ref="P170:S172"/>
    <mergeCell ref="T170:Y172"/>
    <mergeCell ref="Z170:AC172"/>
    <mergeCell ref="AD170:AI172"/>
    <mergeCell ref="AJ170:AO172"/>
    <mergeCell ref="AP170:AU172"/>
    <mergeCell ref="AV170:BA172"/>
    <mergeCell ref="AD164:AI166"/>
    <mergeCell ref="AJ164:AO166"/>
    <mergeCell ref="AP164:AU166"/>
    <mergeCell ref="AV164:BA166"/>
    <mergeCell ref="AJ167:AO169"/>
    <mergeCell ref="AP167:AU169"/>
    <mergeCell ref="AV167:BA169"/>
    <mergeCell ref="C167:I169"/>
    <mergeCell ref="J167:O169"/>
    <mergeCell ref="P167:S169"/>
    <mergeCell ref="T167:Y169"/>
    <mergeCell ref="Z167:AC169"/>
    <mergeCell ref="AD167:AI169"/>
    <mergeCell ref="C164:I166"/>
    <mergeCell ref="J164:O166"/>
    <mergeCell ref="P164:S166"/>
    <mergeCell ref="T164:Y166"/>
    <mergeCell ref="Z164:AC166"/>
    <mergeCell ref="A161:I163"/>
    <mergeCell ref="J161:O163"/>
    <mergeCell ref="P161:S163"/>
    <mergeCell ref="T161:Y163"/>
    <mergeCell ref="Z161:AC163"/>
    <mergeCell ref="AD161:AI163"/>
    <mergeCell ref="AJ161:AO163"/>
    <mergeCell ref="AP161:AU163"/>
    <mergeCell ref="AV161:BA163"/>
    <mergeCell ref="A149:BA150"/>
    <mergeCell ref="AV152:BA153"/>
    <mergeCell ref="A154:I160"/>
    <mergeCell ref="J154:O157"/>
    <mergeCell ref="P154:Y156"/>
    <mergeCell ref="Z154:BA156"/>
    <mergeCell ref="P157:S158"/>
    <mergeCell ref="T157:Y158"/>
    <mergeCell ref="Z157:AC158"/>
    <mergeCell ref="AD157:AI158"/>
    <mergeCell ref="AJ157:AO158"/>
    <mergeCell ref="AP157:AU158"/>
    <mergeCell ref="AV157:BA158"/>
    <mergeCell ref="J158:O160"/>
    <mergeCell ref="P159:S160"/>
    <mergeCell ref="T159:Y160"/>
    <mergeCell ref="Z159:AC160"/>
    <mergeCell ref="AD159:AI160"/>
    <mergeCell ref="AJ159:AO160"/>
    <mergeCell ref="AP159:AU160"/>
    <mergeCell ref="AV159:BA160"/>
    <mergeCell ref="A139:G142"/>
    <mergeCell ref="H139:N142"/>
    <mergeCell ref="O139:U142"/>
    <mergeCell ref="V139:AB142"/>
    <mergeCell ref="A143:G146"/>
    <mergeCell ref="H143:N146"/>
    <mergeCell ref="O143:U146"/>
    <mergeCell ref="V143:AB146"/>
    <mergeCell ref="A133:G136"/>
    <mergeCell ref="H133:N136"/>
    <mergeCell ref="O133:U136"/>
    <mergeCell ref="V133:AB136"/>
    <mergeCell ref="A137:G138"/>
    <mergeCell ref="H137:N138"/>
    <mergeCell ref="O137:U138"/>
    <mergeCell ref="V137:AB138"/>
    <mergeCell ref="A128:G132"/>
    <mergeCell ref="H128:U129"/>
    <mergeCell ref="V128:AB132"/>
    <mergeCell ref="H130:N132"/>
    <mergeCell ref="O130:U132"/>
    <mergeCell ref="AR106:AW107"/>
    <mergeCell ref="A108:I109"/>
    <mergeCell ref="J108:N109"/>
    <mergeCell ref="O108:Q109"/>
    <mergeCell ref="R108:V109"/>
    <mergeCell ref="W108:AA109"/>
    <mergeCell ref="AB108:AF109"/>
    <mergeCell ref="AG108:AK109"/>
    <mergeCell ref="AL108:AQ109"/>
    <mergeCell ref="AR108:AW109"/>
    <mergeCell ref="A117:T119"/>
    <mergeCell ref="A106:I107"/>
    <mergeCell ref="J106:N107"/>
    <mergeCell ref="O106:Q107"/>
    <mergeCell ref="R106:V107"/>
    <mergeCell ref="W106:AA107"/>
    <mergeCell ref="AB106:AF107"/>
    <mergeCell ref="AG106:AK107"/>
    <mergeCell ref="AL106:AQ107"/>
    <mergeCell ref="A125:BA126"/>
    <mergeCell ref="AG102:AK103"/>
    <mergeCell ref="AL102:AQ103"/>
    <mergeCell ref="AR102:AW103"/>
    <mergeCell ref="A104:I105"/>
    <mergeCell ref="J104:N105"/>
    <mergeCell ref="O104:Q105"/>
    <mergeCell ref="R104:V105"/>
    <mergeCell ref="W104:AA105"/>
    <mergeCell ref="AB104:AF105"/>
    <mergeCell ref="AG104:AK105"/>
    <mergeCell ref="A102:I103"/>
    <mergeCell ref="J102:N103"/>
    <mergeCell ref="O102:Q103"/>
    <mergeCell ref="R102:V103"/>
    <mergeCell ref="W102:AA103"/>
    <mergeCell ref="AB102:AF103"/>
    <mergeCell ref="AL104:AQ105"/>
    <mergeCell ref="AR104:AW105"/>
    <mergeCell ref="A100:I101"/>
    <mergeCell ref="J100:N101"/>
    <mergeCell ref="O100:Q101"/>
    <mergeCell ref="R100:V101"/>
    <mergeCell ref="W100:AA101"/>
    <mergeCell ref="AB100:AF101"/>
    <mergeCell ref="AG100:AK101"/>
    <mergeCell ref="AL100:AQ101"/>
    <mergeCell ref="AR100:AW101"/>
    <mergeCell ref="A98:I99"/>
    <mergeCell ref="J98:N99"/>
    <mergeCell ref="O98:Q99"/>
    <mergeCell ref="R98:V99"/>
    <mergeCell ref="W98:AA99"/>
    <mergeCell ref="AB98:AF99"/>
    <mergeCell ref="AG98:AK99"/>
    <mergeCell ref="AL98:AQ99"/>
    <mergeCell ref="AR98:AW99"/>
    <mergeCell ref="A96:I97"/>
    <mergeCell ref="J96:N97"/>
    <mergeCell ref="O96:Q97"/>
    <mergeCell ref="R96:V97"/>
    <mergeCell ref="W96:AA97"/>
    <mergeCell ref="AB96:AF97"/>
    <mergeCell ref="AG96:AK97"/>
    <mergeCell ref="AL96:AQ97"/>
    <mergeCell ref="AR96:AW97"/>
    <mergeCell ref="AG92:AK93"/>
    <mergeCell ref="AL92:AQ93"/>
    <mergeCell ref="AR92:AW93"/>
    <mergeCell ref="A94:I95"/>
    <mergeCell ref="J94:N95"/>
    <mergeCell ref="O94:Q95"/>
    <mergeCell ref="R94:V95"/>
    <mergeCell ref="W94:AA95"/>
    <mergeCell ref="AB94:AF95"/>
    <mergeCell ref="AG94:AK95"/>
    <mergeCell ref="AL94:AQ95"/>
    <mergeCell ref="AR94:AW95"/>
    <mergeCell ref="A84:BA85"/>
    <mergeCell ref="A77:F78"/>
    <mergeCell ref="G77:K78"/>
    <mergeCell ref="L77:N78"/>
    <mergeCell ref="O77:S78"/>
    <mergeCell ref="T77:X78"/>
    <mergeCell ref="Y77:AA78"/>
    <mergeCell ref="R90:V91"/>
    <mergeCell ref="A92:I93"/>
    <mergeCell ref="J92:N93"/>
    <mergeCell ref="O92:Q93"/>
    <mergeCell ref="R92:V93"/>
    <mergeCell ref="W92:AA93"/>
    <mergeCell ref="AR86:AW87"/>
    <mergeCell ref="A88:I91"/>
    <mergeCell ref="J88:N91"/>
    <mergeCell ref="O88:V89"/>
    <mergeCell ref="W88:AA91"/>
    <mergeCell ref="AB88:AF91"/>
    <mergeCell ref="AG88:AK91"/>
    <mergeCell ref="AL88:AQ91"/>
    <mergeCell ref="AR88:AW91"/>
    <mergeCell ref="O90:Q91"/>
    <mergeCell ref="AB92:AF93"/>
    <mergeCell ref="AB73:AF74"/>
    <mergeCell ref="AG73:AK74"/>
    <mergeCell ref="AL73:AP74"/>
    <mergeCell ref="AQ73:AU74"/>
    <mergeCell ref="AV73:BA74"/>
    <mergeCell ref="Y73:AA74"/>
    <mergeCell ref="AB77:AF78"/>
    <mergeCell ref="AG77:AK78"/>
    <mergeCell ref="AL77:AP78"/>
    <mergeCell ref="AQ77:AU78"/>
    <mergeCell ref="AV77:BA78"/>
    <mergeCell ref="AL71:AP72"/>
    <mergeCell ref="AQ71:AU72"/>
    <mergeCell ref="AV71:BA72"/>
    <mergeCell ref="AB69:AF70"/>
    <mergeCell ref="AG69:AK70"/>
    <mergeCell ref="AL69:AP70"/>
    <mergeCell ref="AQ69:AU70"/>
    <mergeCell ref="AV69:BA70"/>
    <mergeCell ref="A75:F76"/>
    <mergeCell ref="G75:K76"/>
    <mergeCell ref="L75:N76"/>
    <mergeCell ref="O75:S76"/>
    <mergeCell ref="T75:X76"/>
    <mergeCell ref="A73:F74"/>
    <mergeCell ref="G73:K74"/>
    <mergeCell ref="L73:N74"/>
    <mergeCell ref="O73:S74"/>
    <mergeCell ref="T73:X74"/>
    <mergeCell ref="Y75:AA76"/>
    <mergeCell ref="AB75:AF76"/>
    <mergeCell ref="AG75:AK76"/>
    <mergeCell ref="AL75:AP76"/>
    <mergeCell ref="AQ75:AU76"/>
    <mergeCell ref="AV75:BA76"/>
    <mergeCell ref="AQ63:AU66"/>
    <mergeCell ref="Y65:AA66"/>
    <mergeCell ref="AB65:AF66"/>
    <mergeCell ref="A71:F72"/>
    <mergeCell ref="G71:K72"/>
    <mergeCell ref="L71:N72"/>
    <mergeCell ref="O71:S72"/>
    <mergeCell ref="T71:X72"/>
    <mergeCell ref="A69:F70"/>
    <mergeCell ref="G69:K70"/>
    <mergeCell ref="L69:N70"/>
    <mergeCell ref="O69:S70"/>
    <mergeCell ref="T69:X70"/>
    <mergeCell ref="Y71:AA72"/>
    <mergeCell ref="AB71:AF72"/>
    <mergeCell ref="Y69:AA70"/>
    <mergeCell ref="A67:F68"/>
    <mergeCell ref="G67:K68"/>
    <mergeCell ref="L67:N68"/>
    <mergeCell ref="O67:S68"/>
    <mergeCell ref="T67:X68"/>
    <mergeCell ref="Y67:AA68"/>
    <mergeCell ref="AB67:AF68"/>
    <mergeCell ref="AG71:AK72"/>
    <mergeCell ref="AG67:AK68"/>
    <mergeCell ref="AL67:AP68"/>
    <mergeCell ref="AQ67:AU68"/>
    <mergeCell ref="AV67:BA68"/>
    <mergeCell ref="AV63:BA66"/>
    <mergeCell ref="L65:N66"/>
    <mergeCell ref="O65:S66"/>
    <mergeCell ref="A50:N51"/>
    <mergeCell ref="O50:U51"/>
    <mergeCell ref="V50:AB51"/>
    <mergeCell ref="AC50:AI51"/>
    <mergeCell ref="A52:N53"/>
    <mergeCell ref="O52:U53"/>
    <mergeCell ref="V52:AB53"/>
    <mergeCell ref="AC52:AI53"/>
    <mergeCell ref="A59:BA60"/>
    <mergeCell ref="AV61:BA62"/>
    <mergeCell ref="A63:F66"/>
    <mergeCell ref="G63:K66"/>
    <mergeCell ref="L63:S64"/>
    <mergeCell ref="T63:X66"/>
    <mergeCell ref="Y63:AF64"/>
    <mergeCell ref="AG63:AK66"/>
    <mergeCell ref="AL63:AP66"/>
    <mergeCell ref="A42:BA43"/>
    <mergeCell ref="AC44:AI45"/>
    <mergeCell ref="A46:N49"/>
    <mergeCell ref="O46:U49"/>
    <mergeCell ref="V46:AB49"/>
    <mergeCell ref="AC46:AI49"/>
    <mergeCell ref="A26:G29"/>
    <mergeCell ref="H26:N29"/>
    <mergeCell ref="O26:U29"/>
    <mergeCell ref="V26:AB29"/>
    <mergeCell ref="A30:G33"/>
    <mergeCell ref="H30:N33"/>
    <mergeCell ref="O30:U33"/>
    <mergeCell ref="V30:AB33"/>
    <mergeCell ref="H20:N23"/>
    <mergeCell ref="O20:U23"/>
    <mergeCell ref="V20:AB23"/>
    <mergeCell ref="A24:G25"/>
    <mergeCell ref="H24:N25"/>
    <mergeCell ref="O24:U25"/>
    <mergeCell ref="V24:AB25"/>
    <mergeCell ref="A1:AF3"/>
    <mergeCell ref="A35:BA37"/>
    <mergeCell ref="AN1:BA4"/>
    <mergeCell ref="A12:BA13"/>
    <mergeCell ref="A15:G19"/>
    <mergeCell ref="H15:U16"/>
    <mergeCell ref="V15:AB19"/>
    <mergeCell ref="H17:N19"/>
    <mergeCell ref="O17:U19"/>
    <mergeCell ref="A20:G23"/>
  </mergeCells>
  <phoneticPr fontId="1"/>
  <pageMargins left="0.31496062992125984" right="0.31496062992125984" top="0.55118110236220474" bottom="0.35433070866141736" header="0.31496062992125984" footer="0.31496062992125984"/>
  <pageSetup paperSize="9" orientation="portrait" r:id="rId1"/>
  <rowBreaks count="2" manualBreakCount="2">
    <brk id="115" max="52" man="1"/>
    <brk id="230" max="5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Sheet1 (2)</vt:lpstr>
      <vt:lpstr>Sheet1 (3)</vt:lpstr>
      <vt:lpstr>Sheet1!Print_Area</vt:lpstr>
      <vt:lpstr>'Sheet1 (2)'!Print_Area</vt:lpstr>
      <vt:lpstr>'Sheet1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2019-07-21T23:49:08Z</cp:lastPrinted>
  <dcterms:created xsi:type="dcterms:W3CDTF">2011-06-14T05:32:50Z</dcterms:created>
  <dcterms:modified xsi:type="dcterms:W3CDTF">2021-08-27T09:21:36Z</dcterms:modified>
</cp:coreProperties>
</file>