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助成４係\07　執行\○GIGA\2021年度\02 高等学校段階端末支援分\"/>
    </mc:Choice>
  </mc:AlternateContent>
  <bookViews>
    <workbookView xWindow="0" yWindow="0" windowWidth="28800" windowHeight="13515" tabRatio="647"/>
  </bookViews>
  <sheets>
    <sheet name="様式１【購入】" sheetId="20" r:id="rId1"/>
    <sheet name="様式１【購入】 (記入例)" sheetId="37" r:id="rId2"/>
    <sheet name="様式１【リース】" sheetId="27" r:id="rId3"/>
    <sheet name="様式１【リース】 (記入例)" sheetId="38" r:id="rId4"/>
    <sheet name="様式１－２" sheetId="35" r:id="rId5"/>
    <sheet name="様式2" sheetId="6" r:id="rId6"/>
    <sheet name="様式3（チェックシート）" sheetId="7" r:id="rId7"/>
  </sheets>
  <externalReferences>
    <externalReference r:id="rId8"/>
  </externalReferences>
  <definedNames>
    <definedName name="事業種" localSheetId="3">[1]様式1!#REF!</definedName>
    <definedName name="事業種" localSheetId="1">[1]様式1!#REF!</definedName>
    <definedName name="事業種">[1]様式1!#REF!</definedName>
  </definedNames>
  <calcPr calcId="162913"/>
</workbook>
</file>

<file path=xl/calcChain.xml><?xml version="1.0" encoding="utf-8"?>
<calcChain xmlns="http://schemas.openxmlformats.org/spreadsheetml/2006/main">
  <c r="S44" i="38" l="1"/>
  <c r="N23" i="27"/>
  <c r="M23" i="27"/>
  <c r="O23" i="27" s="1"/>
  <c r="K23" i="27"/>
  <c r="M23" i="38"/>
  <c r="O23" i="38" s="1"/>
  <c r="N23" i="38"/>
  <c r="K23" i="38"/>
  <c r="R35" i="38"/>
  <c r="R34" i="38"/>
  <c r="R33" i="38"/>
  <c r="R32" i="38"/>
  <c r="T32" i="38" s="1"/>
  <c r="R31" i="38"/>
  <c r="I37" i="38"/>
  <c r="I36" i="38"/>
  <c r="I35" i="38"/>
  <c r="K35" i="38" s="1"/>
  <c r="I34" i="38"/>
  <c r="I33" i="38"/>
  <c r="I32" i="38"/>
  <c r="I31" i="38"/>
  <c r="K34" i="38"/>
  <c r="F23" i="38"/>
  <c r="K42" i="38"/>
  <c r="R40" i="38"/>
  <c r="T40" i="38" s="1"/>
  <c r="I40" i="38"/>
  <c r="K40" i="38" s="1"/>
  <c r="R39" i="38"/>
  <c r="T39" i="38" s="1"/>
  <c r="I39" i="38"/>
  <c r="K39" i="38" s="1"/>
  <c r="R38" i="38"/>
  <c r="T38" i="38" s="1"/>
  <c r="I38" i="38"/>
  <c r="K38" i="38" s="1"/>
  <c r="R37" i="38"/>
  <c r="T37" i="38" s="1"/>
  <c r="K37" i="38"/>
  <c r="R36" i="38"/>
  <c r="T36" i="38" s="1"/>
  <c r="T35" i="38"/>
  <c r="T34" i="38"/>
  <c r="T33" i="38"/>
  <c r="K33" i="38"/>
  <c r="K32" i="38"/>
  <c r="T31" i="38"/>
  <c r="E23" i="27"/>
  <c r="F23" i="27" s="1"/>
  <c r="T41" i="38" l="1"/>
  <c r="I41" i="38"/>
  <c r="K31" i="38"/>
  <c r="K41" i="38" s="1"/>
  <c r="K43" i="38" s="1"/>
  <c r="K36" i="38"/>
  <c r="R41" i="38"/>
  <c r="S43" i="38" l="1"/>
  <c r="I37" i="37" l="1"/>
  <c r="I36" i="37"/>
  <c r="I35" i="37"/>
  <c r="I34" i="37"/>
  <c r="I33" i="37"/>
  <c r="I32" i="37"/>
  <c r="I31" i="37"/>
  <c r="I41" i="37" s="1"/>
  <c r="I42" i="37"/>
  <c r="P40" i="37"/>
  <c r="I40" i="37"/>
  <c r="P39" i="37"/>
  <c r="I39" i="37"/>
  <c r="P38" i="37"/>
  <c r="I38" i="37"/>
  <c r="P37" i="37"/>
  <c r="P36" i="37"/>
  <c r="P35" i="37"/>
  <c r="P34" i="37"/>
  <c r="P33" i="37"/>
  <c r="P32" i="37"/>
  <c r="P31" i="37"/>
  <c r="F23" i="37"/>
  <c r="E23" i="20"/>
  <c r="I31" i="20"/>
  <c r="I32" i="20"/>
  <c r="I33" i="20"/>
  <c r="I34" i="20"/>
  <c r="D52" i="35"/>
  <c r="C52" i="35"/>
  <c r="P41" i="37" l="1"/>
  <c r="O43" i="37" s="1"/>
  <c r="L23" i="37"/>
  <c r="I43" i="37"/>
  <c r="K23" i="37" s="1"/>
  <c r="I23" i="37"/>
  <c r="M23" i="37" l="1"/>
  <c r="F23" i="20" l="1"/>
  <c r="I42" i="20" l="1"/>
  <c r="I23" i="20" l="1"/>
  <c r="K42" i="27" l="1"/>
  <c r="R40" i="27" l="1"/>
  <c r="R39" i="27"/>
  <c r="R38" i="27"/>
  <c r="T38" i="27" s="1"/>
  <c r="R37" i="27"/>
  <c r="R36" i="27"/>
  <c r="R35" i="27"/>
  <c r="R34" i="27"/>
  <c r="R33" i="27"/>
  <c r="R32" i="27"/>
  <c r="R31" i="27"/>
  <c r="R41" i="27" s="1"/>
  <c r="I40" i="27"/>
  <c r="I39" i="27"/>
  <c r="I38" i="27"/>
  <c r="I37" i="27"/>
  <c r="I36" i="27"/>
  <c r="I35" i="27"/>
  <c r="I34" i="27"/>
  <c r="K34" i="27" s="1"/>
  <c r="I33" i="27"/>
  <c r="I32" i="27"/>
  <c r="K32" i="27" s="1"/>
  <c r="I31" i="27"/>
  <c r="K31" i="27" s="1"/>
  <c r="T40" i="27"/>
  <c r="T39" i="27"/>
  <c r="T37" i="27"/>
  <c r="T36" i="27"/>
  <c r="T35" i="27"/>
  <c r="T34" i="27"/>
  <c r="T33" i="27"/>
  <c r="T32" i="27"/>
  <c r="T31" i="27"/>
  <c r="K40" i="27"/>
  <c r="K39" i="27"/>
  <c r="K38" i="27"/>
  <c r="K35" i="27"/>
  <c r="K33" i="27"/>
  <c r="K36" i="27" l="1"/>
  <c r="K37" i="27"/>
  <c r="I41" i="27"/>
  <c r="S44" i="27" s="1"/>
  <c r="T41" i="27" l="1"/>
  <c r="K41" i="27"/>
  <c r="S43" i="27" l="1"/>
  <c r="K43" i="27"/>
  <c r="I36" i="20" l="1"/>
  <c r="P40" i="20"/>
  <c r="I40" i="20"/>
  <c r="P39" i="20"/>
  <c r="I39" i="20"/>
  <c r="P38" i="20"/>
  <c r="I38" i="20"/>
  <c r="P37" i="20"/>
  <c r="I37" i="20"/>
  <c r="P36" i="20"/>
  <c r="P35" i="20"/>
  <c r="I35" i="20"/>
  <c r="P34" i="20"/>
  <c r="P33" i="20"/>
  <c r="P32" i="20"/>
  <c r="P31" i="20"/>
  <c r="P41" i="20" s="1"/>
  <c r="I41" i="20" l="1"/>
  <c r="I43" i="20" l="1"/>
  <c r="L23" i="20"/>
  <c r="O43" i="20"/>
  <c r="K23" i="20" l="1"/>
  <c r="M23" i="20" s="1"/>
</calcChain>
</file>

<file path=xl/comments1.xml><?xml version="1.0" encoding="utf-8"?>
<comments xmlns="http://schemas.openxmlformats.org/spreadsheetml/2006/main">
  <authors>
    <author>m</author>
  </authors>
  <commentList>
    <comment ref="E23" authorId="0" shapeId="0">
      <text>
        <r>
          <rPr>
            <b/>
            <sz val="9"/>
            <color indexed="81"/>
            <rFont val="MS P ゴシック"/>
            <family val="3"/>
            <charset val="128"/>
          </rPr>
          <t>様式１－２を入力すると自動で数字が入ります</t>
        </r>
      </text>
    </comment>
    <comment ref="K23" authorId="0" shapeId="0">
      <text>
        <r>
          <rPr>
            <b/>
            <sz val="9"/>
            <color indexed="81"/>
            <rFont val="MS P ゴシック"/>
            <family val="3"/>
            <charset val="128"/>
          </rPr>
          <t>補助単価については端末費用が
30,000円以下の場合・・・定額
30,001円～60,000円の場合・・・30,000円補助
60,001円～90,000円の場合・・・1/2補助
90,001円以上の場合・・・定額45,000円補助
となります</t>
        </r>
      </text>
    </comment>
    <comment ref="L33" authorId="0" shapeId="0">
      <text>
        <r>
          <rPr>
            <b/>
            <sz val="9"/>
            <color indexed="81"/>
            <rFont val="MS P ゴシック"/>
            <family val="3"/>
            <charset val="128"/>
          </rPr>
          <t>予備用端末は補助対象外物品としてください</t>
        </r>
      </text>
    </comment>
    <comment ref="B37" authorId="0" shapeId="0">
      <text>
        <r>
          <rPr>
            <b/>
            <sz val="9"/>
            <color indexed="81"/>
            <rFont val="MS P ゴシック"/>
            <family val="3"/>
            <charset val="128"/>
          </rPr>
          <t>消費税はその他を選択してください</t>
        </r>
      </text>
    </comment>
  </commentList>
</comments>
</file>

<file path=xl/comments2.xml><?xml version="1.0" encoding="utf-8"?>
<comments xmlns="http://schemas.openxmlformats.org/spreadsheetml/2006/main">
  <authors>
    <author>m</author>
  </authors>
  <commentList>
    <comment ref="E23" authorId="0" shapeId="0">
      <text>
        <r>
          <rPr>
            <b/>
            <sz val="9"/>
            <color indexed="81"/>
            <rFont val="MS P ゴシック"/>
            <family val="3"/>
            <charset val="128"/>
          </rPr>
          <t>様式１－２を入力すると自動で数字が入ります</t>
        </r>
      </text>
    </comment>
    <comment ref="N33" authorId="0" shapeId="0">
      <text>
        <r>
          <rPr>
            <b/>
            <sz val="9"/>
            <color indexed="81"/>
            <rFont val="MS P ゴシック"/>
            <family val="3"/>
            <charset val="128"/>
          </rPr>
          <t>予備用端末は補助対象外物品としてください</t>
        </r>
      </text>
    </comment>
    <comment ref="B37" authorId="0" shapeId="0">
      <text>
        <r>
          <rPr>
            <b/>
            <sz val="9"/>
            <color indexed="81"/>
            <rFont val="MS P ゴシック"/>
            <family val="3"/>
            <charset val="128"/>
          </rPr>
          <t>消費税はその他を選択してください</t>
        </r>
      </text>
    </comment>
    <comment ref="S44" authorId="0" shapeId="0">
      <text>
        <r>
          <rPr>
            <b/>
            <sz val="9"/>
            <color indexed="81"/>
            <rFont val="MS P ゴシック"/>
            <family val="3"/>
            <charset val="128"/>
          </rPr>
          <t>ここの金額と採択業者の見積金額（税込）が合致するようにしてください</t>
        </r>
      </text>
    </comment>
  </commentList>
</comments>
</file>

<file path=xl/sharedStrings.xml><?xml version="1.0" encoding="utf-8"?>
<sst xmlns="http://schemas.openxmlformats.org/spreadsheetml/2006/main" count="440" uniqueCount="154">
  <si>
    <t>学校名</t>
    <rPh sb="0" eb="3">
      <t>ガッコウメイ</t>
    </rPh>
    <phoneticPr fontId="3"/>
  </si>
  <si>
    <t>学校法人名</t>
    <rPh sb="0" eb="2">
      <t>ガッコウ</t>
    </rPh>
    <rPh sb="2" eb="4">
      <t>ホウジン</t>
    </rPh>
    <rPh sb="4" eb="5">
      <t>メイ</t>
    </rPh>
    <phoneticPr fontId="3"/>
  </si>
  <si>
    <t>様式１</t>
    <rPh sb="0" eb="2">
      <t>ヨウシキ</t>
    </rPh>
    <phoneticPr fontId="3"/>
  </si>
  <si>
    <t>計　画　調　書</t>
    <rPh sb="0" eb="1">
      <t>ケイ</t>
    </rPh>
    <rPh sb="2" eb="3">
      <t>ガ</t>
    </rPh>
    <rPh sb="4" eb="5">
      <t>チョウ</t>
    </rPh>
    <rPh sb="6" eb="7">
      <t>ショ</t>
    </rPh>
    <phoneticPr fontId="3"/>
  </si>
  <si>
    <t>学　 校　 名</t>
    <rPh sb="0" eb="1">
      <t>ガク</t>
    </rPh>
    <rPh sb="3" eb="4">
      <t>コウ</t>
    </rPh>
    <rPh sb="6" eb="7">
      <t>メイ</t>
    </rPh>
    <phoneticPr fontId="3"/>
  </si>
  <si>
    <t>学校所在地</t>
    <rPh sb="0" eb="1">
      <t>ガク</t>
    </rPh>
    <rPh sb="1" eb="2">
      <t>コウ</t>
    </rPh>
    <rPh sb="2" eb="3">
      <t>ショ</t>
    </rPh>
    <rPh sb="3" eb="4">
      <t>ザイ</t>
    </rPh>
    <rPh sb="4" eb="5">
      <t>チ</t>
    </rPh>
    <phoneticPr fontId="3"/>
  </si>
  <si>
    <t>理 事 長 名</t>
    <rPh sb="0" eb="1">
      <t>リ</t>
    </rPh>
    <rPh sb="2" eb="3">
      <t>コト</t>
    </rPh>
    <rPh sb="4" eb="5">
      <t>チョウ</t>
    </rPh>
    <rPh sb="6" eb="7">
      <t>メイ</t>
    </rPh>
    <phoneticPr fontId="3"/>
  </si>
  <si>
    <t>学 校 長 名</t>
    <rPh sb="0" eb="1">
      <t>ガク</t>
    </rPh>
    <rPh sb="2" eb="3">
      <t>コウ</t>
    </rPh>
    <rPh sb="4" eb="5">
      <t>チョウ</t>
    </rPh>
    <rPh sb="6" eb="7">
      <t>メイ</t>
    </rPh>
    <phoneticPr fontId="3"/>
  </si>
  <si>
    <t>管理責任者
所属・職・氏名</t>
    <rPh sb="0" eb="2">
      <t>カンリ</t>
    </rPh>
    <rPh sb="2" eb="4">
      <t>セキニン</t>
    </rPh>
    <rPh sb="4" eb="5">
      <t>シャ</t>
    </rPh>
    <rPh sb="6" eb="8">
      <t>ショゾク</t>
    </rPh>
    <rPh sb="9" eb="10">
      <t>ショク</t>
    </rPh>
    <rPh sb="11" eb="13">
      <t>シメイ</t>
    </rPh>
    <phoneticPr fontId="3"/>
  </si>
  <si>
    <t>連絡先（電話番号）</t>
    <rPh sb="0" eb="3">
      <t>レンラクサキ</t>
    </rPh>
    <rPh sb="4" eb="6">
      <t>デンワ</t>
    </rPh>
    <rPh sb="6" eb="8">
      <t>バンゴウ</t>
    </rPh>
    <phoneticPr fontId="3"/>
  </si>
  <si>
    <t>採　択　理　由　書</t>
    <rPh sb="0" eb="1">
      <t>サイ</t>
    </rPh>
    <rPh sb="2" eb="3">
      <t>タク</t>
    </rPh>
    <rPh sb="4" eb="5">
      <t>リ</t>
    </rPh>
    <rPh sb="6" eb="7">
      <t>ヨシ</t>
    </rPh>
    <rPh sb="8" eb="9">
      <t>ショ</t>
    </rPh>
    <phoneticPr fontId="3"/>
  </si>
  <si>
    <t>採択業者</t>
    <rPh sb="0" eb="2">
      <t>サイタク</t>
    </rPh>
    <rPh sb="2" eb="4">
      <t>ギョウシャ</t>
    </rPh>
    <phoneticPr fontId="3"/>
  </si>
  <si>
    <t>会社名：</t>
    <rPh sb="0" eb="2">
      <t>カイシャ</t>
    </rPh>
    <rPh sb="2" eb="3">
      <t>メイ</t>
    </rPh>
    <phoneticPr fontId="3"/>
  </si>
  <si>
    <t>見積金額：</t>
    <rPh sb="0" eb="2">
      <t>ミツモリ</t>
    </rPh>
    <rPh sb="2" eb="4">
      <t>キンガク</t>
    </rPh>
    <phoneticPr fontId="3"/>
  </si>
  <si>
    <t>円</t>
    <rPh sb="0" eb="1">
      <t>エン</t>
    </rPh>
    <phoneticPr fontId="3"/>
  </si>
  <si>
    <t>不採択業者１</t>
    <rPh sb="0" eb="1">
      <t>フ</t>
    </rPh>
    <rPh sb="1" eb="3">
      <t>サイタク</t>
    </rPh>
    <rPh sb="3" eb="5">
      <t>ギョウシャ</t>
    </rPh>
    <phoneticPr fontId="3"/>
  </si>
  <si>
    <t>不採択業者２</t>
    <rPh sb="0" eb="1">
      <t>フ</t>
    </rPh>
    <rPh sb="1" eb="3">
      <t>サイタク</t>
    </rPh>
    <rPh sb="3" eb="5">
      <t>ギョウシャ</t>
    </rPh>
    <phoneticPr fontId="3"/>
  </si>
  <si>
    <t>（採択方法、採択理由及び金額の合理性など）</t>
    <rPh sb="1" eb="3">
      <t>サイタク</t>
    </rPh>
    <rPh sb="3" eb="5">
      <t>ホウホウ</t>
    </rPh>
    <rPh sb="6" eb="8">
      <t>サイタク</t>
    </rPh>
    <rPh sb="8" eb="10">
      <t>リユウ</t>
    </rPh>
    <rPh sb="10" eb="11">
      <t>オヨ</t>
    </rPh>
    <rPh sb="12" eb="14">
      <t>キンガク</t>
    </rPh>
    <rPh sb="15" eb="17">
      <t>ゴウリ</t>
    </rPh>
    <rPh sb="17" eb="18">
      <t>セイ</t>
    </rPh>
    <phoneticPr fontId="3"/>
  </si>
  <si>
    <t>学校名</t>
    <rPh sb="0" eb="2">
      <t>ガッコウ</t>
    </rPh>
    <rPh sb="2" eb="3">
      <t>メイ</t>
    </rPh>
    <phoneticPr fontId="3"/>
  </si>
  <si>
    <t>↓該当の有無を記載すること</t>
    <rPh sb="1" eb="3">
      <t>ガイトウ</t>
    </rPh>
    <rPh sb="4" eb="6">
      <t>ウム</t>
    </rPh>
    <rPh sb="7" eb="9">
      <t>キサイ</t>
    </rPh>
    <phoneticPr fontId="3"/>
  </si>
  <si>
    <t>機器の説明</t>
    <rPh sb="0" eb="2">
      <t>キキ</t>
    </rPh>
    <rPh sb="3" eb="5">
      <t>セツメイ</t>
    </rPh>
    <phoneticPr fontId="2"/>
  </si>
  <si>
    <t>法人本部所在地</t>
    <rPh sb="0" eb="2">
      <t>ホウジン</t>
    </rPh>
    <rPh sb="2" eb="4">
      <t>ホンブ</t>
    </rPh>
    <rPh sb="4" eb="7">
      <t>ショザイチ</t>
    </rPh>
    <phoneticPr fontId="3"/>
  </si>
  <si>
    <t>　</t>
  </si>
  <si>
    <t>機器名</t>
    <rPh sb="0" eb="2">
      <t>キキ</t>
    </rPh>
    <rPh sb="2" eb="3">
      <t>メイ</t>
    </rPh>
    <phoneticPr fontId="2"/>
  </si>
  <si>
    <t>機器の区分</t>
    <rPh sb="0" eb="2">
      <t>キキ</t>
    </rPh>
    <rPh sb="3" eb="5">
      <t>クブン</t>
    </rPh>
    <phoneticPr fontId="2"/>
  </si>
  <si>
    <t>数量</t>
    <rPh sb="0" eb="2">
      <t>スウリョウ</t>
    </rPh>
    <phoneticPr fontId="2"/>
  </si>
  <si>
    <t>単価（円）</t>
    <rPh sb="0" eb="2">
      <t>タンカ</t>
    </rPh>
    <rPh sb="3" eb="4">
      <t>エン</t>
    </rPh>
    <phoneticPr fontId="2"/>
  </si>
  <si>
    <t>見積金額（円）</t>
    <rPh sb="0" eb="2">
      <t>ミツモリ</t>
    </rPh>
    <rPh sb="2" eb="4">
      <t>キンガク</t>
    </rPh>
    <rPh sb="5" eb="6">
      <t>エン</t>
    </rPh>
    <phoneticPr fontId="2"/>
  </si>
  <si>
    <t>補助対象物品</t>
    <rPh sb="0" eb="2">
      <t>ホジョ</t>
    </rPh>
    <rPh sb="2" eb="4">
      <t>タイショウ</t>
    </rPh>
    <rPh sb="4" eb="6">
      <t>ブッピン</t>
    </rPh>
    <phoneticPr fontId="2"/>
  </si>
  <si>
    <t>補助対象外物品</t>
    <rPh sb="0" eb="2">
      <t>ホジョ</t>
    </rPh>
    <rPh sb="2" eb="4">
      <t>タイショウ</t>
    </rPh>
    <rPh sb="4" eb="5">
      <t>ガイ</t>
    </rPh>
    <rPh sb="5" eb="7">
      <t>ブッピン</t>
    </rPh>
    <phoneticPr fontId="2"/>
  </si>
  <si>
    <t>本体台数→</t>
    <rPh sb="0" eb="2">
      <t>ホンタイ</t>
    </rPh>
    <rPh sb="2" eb="4">
      <t>ダイスウ</t>
    </rPh>
    <phoneticPr fontId="2"/>
  </si>
  <si>
    <t>×</t>
    <phoneticPr fontId="2"/>
  </si>
  <si>
    <t>１台当たり割り戻し単価→</t>
    <rPh sb="1" eb="2">
      <t>ダイ</t>
    </rPh>
    <rPh sb="2" eb="3">
      <t>ア</t>
    </rPh>
    <rPh sb="5" eb="6">
      <t>ワ</t>
    </rPh>
    <rPh sb="7" eb="8">
      <t>モド</t>
    </rPh>
    <rPh sb="9" eb="11">
      <t>タンカ</t>
    </rPh>
    <phoneticPr fontId="2"/>
  </si>
  <si>
    <t>管理責任者 所属・職・氏名</t>
    <rPh sb="0" eb="2">
      <t>カンリ</t>
    </rPh>
    <rPh sb="2" eb="4">
      <t>セキニン</t>
    </rPh>
    <rPh sb="4" eb="5">
      <t>シャ</t>
    </rPh>
    <rPh sb="6" eb="8">
      <t>ショゾク</t>
    </rPh>
    <rPh sb="9" eb="10">
      <t>ショク</t>
    </rPh>
    <rPh sb="11" eb="13">
      <t>シメイ</t>
    </rPh>
    <phoneticPr fontId="3"/>
  </si>
  <si>
    <t>その他</t>
  </si>
  <si>
    <t>学習用アプリケーション</t>
    <rPh sb="0" eb="3">
      <t>ガクシュウヨウ</t>
    </rPh>
    <phoneticPr fontId="2"/>
  </si>
  <si>
    <t>＊＊＊＊＊＊＊＊＊</t>
    <phoneticPr fontId="2"/>
  </si>
  <si>
    <t>既存環境設定変更費</t>
    <rPh sb="0" eb="2">
      <t>キゾン</t>
    </rPh>
    <rPh sb="2" eb="4">
      <t>カンキョウ</t>
    </rPh>
    <rPh sb="4" eb="6">
      <t>セッテイ</t>
    </rPh>
    <rPh sb="6" eb="8">
      <t>ヘンコウ</t>
    </rPh>
    <rPh sb="8" eb="9">
      <t>ヒ</t>
    </rPh>
    <phoneticPr fontId="2"/>
  </si>
  <si>
    <t>事業総額（税込）→</t>
    <rPh sb="0" eb="2">
      <t>ジギョウ</t>
    </rPh>
    <rPh sb="2" eb="4">
      <t>ソウガク</t>
    </rPh>
    <rPh sb="5" eb="7">
      <t>ゼイコ</t>
    </rPh>
    <phoneticPr fontId="2"/>
  </si>
  <si>
    <t>私立学校情報機器整備費に係る確認事項</t>
    <rPh sb="0" eb="2">
      <t>シリツ</t>
    </rPh>
    <rPh sb="2" eb="4">
      <t>ガッコウ</t>
    </rPh>
    <rPh sb="4" eb="6">
      <t>ジョウホウ</t>
    </rPh>
    <rPh sb="6" eb="8">
      <t>キキ</t>
    </rPh>
    <rPh sb="8" eb="10">
      <t>セイビ</t>
    </rPh>
    <rPh sb="10" eb="11">
      <t>ヒ</t>
    </rPh>
    <rPh sb="12" eb="13">
      <t>カカ</t>
    </rPh>
    <rPh sb="14" eb="16">
      <t>カクニン</t>
    </rPh>
    <rPh sb="16" eb="18">
      <t>ジコウ</t>
    </rPh>
    <phoneticPr fontId="3"/>
  </si>
  <si>
    <t>＊＊県＊＊市＊＊町１－１</t>
    <phoneticPr fontId="2"/>
  </si>
  <si>
    <t>専用キーボード</t>
    <phoneticPr fontId="2"/>
  </si>
  <si>
    <t>配送費</t>
    <phoneticPr fontId="2"/>
  </si>
  <si>
    <t>消費税</t>
    <phoneticPr fontId="2"/>
  </si>
  <si>
    <t xml:space="preserve">   ①　他の国庫補助を受けている事業（予定を含む。）</t>
    <phoneticPr fontId="2"/>
  </si>
  <si>
    <t>リ　ー　ス</t>
    <phoneticPr fontId="2"/>
  </si>
  <si>
    <t>月額単価（円）</t>
    <rPh sb="0" eb="2">
      <t>ゲツガク</t>
    </rPh>
    <rPh sb="2" eb="4">
      <t>タンカ</t>
    </rPh>
    <rPh sb="5" eb="6">
      <t>エン</t>
    </rPh>
    <phoneticPr fontId="2"/>
  </si>
  <si>
    <t>※契約開始が月始めでない場合は契約月数の欄に日割りの数（小数点以下2桁まで）を入力してください。</t>
    <rPh sb="1" eb="3">
      <t>ケイヤク</t>
    </rPh>
    <rPh sb="3" eb="5">
      <t>カイシ</t>
    </rPh>
    <rPh sb="6" eb="7">
      <t>ツキ</t>
    </rPh>
    <rPh sb="7" eb="8">
      <t>ハジ</t>
    </rPh>
    <rPh sb="12" eb="14">
      <t>バアイ</t>
    </rPh>
    <rPh sb="15" eb="17">
      <t>ケイヤク</t>
    </rPh>
    <rPh sb="17" eb="19">
      <t>ゲッスウ</t>
    </rPh>
    <rPh sb="20" eb="21">
      <t>ラン</t>
    </rPh>
    <rPh sb="22" eb="24">
      <t>ヒワ</t>
    </rPh>
    <rPh sb="26" eb="27">
      <t>カズ</t>
    </rPh>
    <rPh sb="28" eb="31">
      <t>ショウスウテン</t>
    </rPh>
    <rPh sb="31" eb="33">
      <t>イカ</t>
    </rPh>
    <rPh sb="34" eb="35">
      <t>ケタ</t>
    </rPh>
    <rPh sb="39" eb="41">
      <t>ニュウリョク</t>
    </rPh>
    <phoneticPr fontId="2"/>
  </si>
  <si>
    <t>△△　△△</t>
    <phoneticPr fontId="2"/>
  </si>
  <si>
    <t>***-****-****</t>
    <phoneticPr fontId="2"/>
  </si>
  <si>
    <t>　 ③　整備済みの学習者用コンピュータにかかる経費（継続して使用する場合のリース契約にかか</t>
    <phoneticPr fontId="3"/>
  </si>
  <si>
    <t xml:space="preserve">        る経費や、廃棄する場合のその撤去等にかかる経費を含む）</t>
    <phoneticPr fontId="2"/>
  </si>
  <si>
    <t>　 ⑤　有償のソフトウェア</t>
    <rPh sb="4" eb="6">
      <t>ユウショウ</t>
    </rPh>
    <phoneticPr fontId="2"/>
  </si>
  <si>
    <t xml:space="preserve"> 　⑥　補助対象整備台数を超えた学習者用コンピュータの整備にかかる経費</t>
    <phoneticPr fontId="2"/>
  </si>
  <si>
    <t>私立学校情報機器整備費</t>
    <rPh sb="0" eb="2">
      <t>シリツ</t>
    </rPh>
    <rPh sb="2" eb="4">
      <t>ガッコウ</t>
    </rPh>
    <rPh sb="4" eb="6">
      <t>ジョウホウ</t>
    </rPh>
    <rPh sb="6" eb="8">
      <t>キキ</t>
    </rPh>
    <rPh sb="8" eb="10">
      <t>セイビ</t>
    </rPh>
    <rPh sb="10" eb="11">
      <t>ヒ</t>
    </rPh>
    <phoneticPr fontId="3"/>
  </si>
  <si>
    <t>ヵ月</t>
    <rPh sb="1" eb="2">
      <t>ゲツ</t>
    </rPh>
    <phoneticPr fontId="2"/>
  </si>
  <si>
    <t>リース開始予定日→</t>
    <rPh sb="3" eb="5">
      <t>カイシ</t>
    </rPh>
    <rPh sb="5" eb="8">
      <t>ヨテイビ</t>
    </rPh>
    <phoneticPr fontId="2"/>
  </si>
  <si>
    <t>うち補助対象予定期間→</t>
    <rPh sb="2" eb="4">
      <t>ホジョ</t>
    </rPh>
    <rPh sb="4" eb="6">
      <t>タイショウ</t>
    </rPh>
    <rPh sb="6" eb="8">
      <t>ヨテイ</t>
    </rPh>
    <rPh sb="8" eb="10">
      <t>キカン</t>
    </rPh>
    <phoneticPr fontId="2"/>
  </si>
  <si>
    <t>補助対象期間の事業総額（税込）→</t>
    <rPh sb="0" eb="2">
      <t>ホジョ</t>
    </rPh>
    <rPh sb="2" eb="4">
      <t>タイショウ</t>
    </rPh>
    <rPh sb="4" eb="6">
      <t>キカン</t>
    </rPh>
    <rPh sb="7" eb="9">
      <t>ジギョウ</t>
    </rPh>
    <rPh sb="9" eb="11">
      <t>ソウガク</t>
    </rPh>
    <rPh sb="12" eb="14">
      <t>ゼイコ</t>
    </rPh>
    <phoneticPr fontId="2"/>
  </si>
  <si>
    <t>リース期間の事業総額（税込）→</t>
    <rPh sb="3" eb="5">
      <t>キカン</t>
    </rPh>
    <rPh sb="6" eb="8">
      <t>ジギョウ</t>
    </rPh>
    <rPh sb="8" eb="10">
      <t>ソウガク</t>
    </rPh>
    <rPh sb="11" eb="13">
      <t>ゼイコ</t>
    </rPh>
    <phoneticPr fontId="2"/>
  </si>
  <si>
    <t>月額費用（円）</t>
    <rPh sb="0" eb="2">
      <t>ゲツガク</t>
    </rPh>
    <rPh sb="2" eb="4">
      <t>ヒヨウ</t>
    </rPh>
    <rPh sb="5" eb="6">
      <t>エン</t>
    </rPh>
    <phoneticPr fontId="2"/>
  </si>
  <si>
    <t>補助対象の契約月数（ヵ月）</t>
    <rPh sb="0" eb="2">
      <t>ホジョ</t>
    </rPh>
    <rPh sb="2" eb="4">
      <t>タイショウ</t>
    </rPh>
    <rPh sb="5" eb="7">
      <t>ケイヤク</t>
    </rPh>
    <rPh sb="7" eb="9">
      <t>ゲッスウ</t>
    </rPh>
    <rPh sb="11" eb="12">
      <t>ガツ</t>
    </rPh>
    <phoneticPr fontId="2"/>
  </si>
  <si>
    <t>補助申請予定額（千円）</t>
    <rPh sb="0" eb="2">
      <t>ホジョ</t>
    </rPh>
    <rPh sb="2" eb="4">
      <t>シンセイ</t>
    </rPh>
    <rPh sb="4" eb="6">
      <t>ヨテイ</t>
    </rPh>
    <rPh sb="6" eb="7">
      <t>ガク</t>
    </rPh>
    <rPh sb="8" eb="10">
      <t>センエン</t>
    </rPh>
    <phoneticPr fontId="2"/>
  </si>
  <si>
    <t>補助対象外品目</t>
  </si>
  <si>
    <t>端末</t>
  </si>
  <si>
    <t>キーボード</t>
  </si>
  <si>
    <t>予備用タブレット端末</t>
    <rPh sb="0" eb="3">
      <t>ヨビヨウ</t>
    </rPh>
    <rPh sb="8" eb="10">
      <t>タンマツ</t>
    </rPh>
    <phoneticPr fontId="2"/>
  </si>
  <si>
    <t>予備用キーボード</t>
    <rPh sb="0" eb="3">
      <t>ヨビヨウ</t>
    </rPh>
    <phoneticPr fontId="2"/>
  </si>
  <si>
    <t>消費税</t>
    <rPh sb="0" eb="3">
      <t>ショウヒゼイ</t>
    </rPh>
    <phoneticPr fontId="2"/>
  </si>
  <si>
    <t>契約期間→</t>
    <rPh sb="0" eb="2">
      <t>ケイヤク</t>
    </rPh>
    <rPh sb="2" eb="4">
      <t>キカン</t>
    </rPh>
    <phoneticPr fontId="2"/>
  </si>
  <si>
    <t>設定作業費</t>
    <rPh sb="0" eb="2">
      <t>セッテイ</t>
    </rPh>
    <rPh sb="2" eb="4">
      <t>サギョウ</t>
    </rPh>
    <rPh sb="4" eb="5">
      <t>ヒ</t>
    </rPh>
    <phoneticPr fontId="2"/>
  </si>
  <si>
    <t>学校法人○○学園</t>
    <phoneticPr fontId="2"/>
  </si>
  <si>
    <t>購　　　入</t>
    <rPh sb="0" eb="1">
      <t>コウ</t>
    </rPh>
    <rPh sb="4" eb="5">
      <t>ハイ</t>
    </rPh>
    <phoneticPr fontId="2"/>
  </si>
  <si>
    <t>様式2</t>
    <rPh sb="0" eb="2">
      <t>ヨウシキ</t>
    </rPh>
    <phoneticPr fontId="3"/>
  </si>
  <si>
    <t>様式3</t>
    <rPh sb="0" eb="2">
      <t>ヨウシキ</t>
    </rPh>
    <phoneticPr fontId="3"/>
  </si>
  <si>
    <t>補助単価</t>
    <rPh sb="0" eb="2">
      <t>ホジョ</t>
    </rPh>
    <phoneticPr fontId="2"/>
  </si>
  <si>
    <t>生徒数</t>
    <rPh sb="0" eb="2">
      <t>セイト</t>
    </rPh>
    <rPh sb="2" eb="3">
      <t>スウ</t>
    </rPh>
    <phoneticPr fontId="2"/>
  </si>
  <si>
    <t>補助対象
端末台数</t>
    <rPh sb="0" eb="2">
      <t>ホジョ</t>
    </rPh>
    <rPh sb="2" eb="4">
      <t>タイショウ</t>
    </rPh>
    <rPh sb="5" eb="7">
      <t>タンマツ</t>
    </rPh>
    <rPh sb="7" eb="9">
      <t>ダイスウ</t>
    </rPh>
    <phoneticPr fontId="2"/>
  </si>
  <si>
    <t>補助対象事業経費</t>
    <rPh sb="0" eb="2">
      <t>ホジョ</t>
    </rPh>
    <rPh sb="2" eb="4">
      <t>タイショウ</t>
    </rPh>
    <rPh sb="4" eb="6">
      <t>ジギョウ</t>
    </rPh>
    <rPh sb="6" eb="8">
      <t>ケイヒ</t>
    </rPh>
    <phoneticPr fontId="2"/>
  </si>
  <si>
    <t>普通科コース用タブレット端末</t>
    <rPh sb="0" eb="2">
      <t>フツウ</t>
    </rPh>
    <rPh sb="2" eb="3">
      <t>カ</t>
    </rPh>
    <rPh sb="6" eb="7">
      <t>ヨウ</t>
    </rPh>
    <phoneticPr fontId="2"/>
  </si>
  <si>
    <t>特進コース用タブレット端末</t>
    <rPh sb="0" eb="2">
      <t>トクシン</t>
    </rPh>
    <rPh sb="5" eb="6">
      <t>ヨウ</t>
    </rPh>
    <phoneticPr fontId="2"/>
  </si>
  <si>
    <t>　 ④　令和４年度以降にかかる経費</t>
    <phoneticPr fontId="3"/>
  </si>
  <si>
    <t>（児童生徒１人１台端末の整備事業（高等学校段階））</t>
    <rPh sb="1" eb="3">
      <t>ジドウ</t>
    </rPh>
    <rPh sb="3" eb="5">
      <t>セイト</t>
    </rPh>
    <rPh sb="5" eb="7">
      <t>ヒトリ</t>
    </rPh>
    <rPh sb="8" eb="9">
      <t>ダイ</t>
    </rPh>
    <rPh sb="9" eb="11">
      <t>タンマツ</t>
    </rPh>
    <rPh sb="12" eb="14">
      <t>セイビ</t>
    </rPh>
    <rPh sb="14" eb="16">
      <t>ジギョウ</t>
    </rPh>
    <rPh sb="17" eb="19">
      <t>コウトウ</t>
    </rPh>
    <rPh sb="19" eb="21">
      <t>ガッコウ</t>
    </rPh>
    <rPh sb="21" eb="23">
      <t>ダンカイ</t>
    </rPh>
    <phoneticPr fontId="2"/>
  </si>
  <si>
    <t>（児童生徒１人１台端末の整備事業（高等学校段階））</t>
    <rPh sb="17" eb="19">
      <t>コウトウ</t>
    </rPh>
    <rPh sb="19" eb="21">
      <t>ガッコウ</t>
    </rPh>
    <phoneticPr fontId="2"/>
  </si>
  <si>
    <t xml:space="preserve">   ②　前年度以前に契約が締結されている事業など、事前に着手しているもの</t>
    <rPh sb="5" eb="6">
      <t>マエ</t>
    </rPh>
    <phoneticPr fontId="2"/>
  </si>
  <si>
    <t>選択してください</t>
  </si>
  <si>
    <t>令和３年度</t>
  </si>
  <si>
    <t>下記の生徒数及び高校生等奨学給付金の受給者数の基準年度を選択してください</t>
    <rPh sb="0" eb="2">
      <t>カキ</t>
    </rPh>
    <rPh sb="3" eb="6">
      <t>セイトスウ</t>
    </rPh>
    <rPh sb="6" eb="7">
      <t>オヨ</t>
    </rPh>
    <rPh sb="8" eb="11">
      <t>コウコウセイ</t>
    </rPh>
    <rPh sb="11" eb="12">
      <t>トウ</t>
    </rPh>
    <rPh sb="12" eb="14">
      <t>ショウガク</t>
    </rPh>
    <rPh sb="14" eb="17">
      <t>キュウフキン</t>
    </rPh>
    <rPh sb="18" eb="21">
      <t>ジュキュウシャ</t>
    </rPh>
    <rPh sb="21" eb="22">
      <t>スウ</t>
    </rPh>
    <rPh sb="23" eb="25">
      <t>キジュン</t>
    </rPh>
    <rPh sb="25" eb="27">
      <t>ネンド</t>
    </rPh>
    <rPh sb="28" eb="30">
      <t>センタク</t>
    </rPh>
    <phoneticPr fontId="2"/>
  </si>
  <si>
    <t>※令和２年度を選択した場合は令和３年３月31日時点、令和３年度を選択した場合は令和３年５月１日時点の生徒数及び受給者数（見込みを含む）を下記に記載ください。</t>
    <rPh sb="1" eb="3">
      <t>レイワ</t>
    </rPh>
    <rPh sb="4" eb="6">
      <t>ネンド</t>
    </rPh>
    <rPh sb="7" eb="9">
      <t>センタク</t>
    </rPh>
    <rPh sb="11" eb="13">
      <t>バアイ</t>
    </rPh>
    <rPh sb="14" eb="16">
      <t>レイワ</t>
    </rPh>
    <rPh sb="17" eb="18">
      <t>ネン</t>
    </rPh>
    <rPh sb="19" eb="20">
      <t>ガツ</t>
    </rPh>
    <rPh sb="22" eb="23">
      <t>ニチ</t>
    </rPh>
    <rPh sb="23" eb="25">
      <t>ジテン</t>
    </rPh>
    <rPh sb="26" eb="28">
      <t>レイワ</t>
    </rPh>
    <rPh sb="29" eb="31">
      <t>ネンド</t>
    </rPh>
    <rPh sb="32" eb="34">
      <t>センタク</t>
    </rPh>
    <rPh sb="36" eb="38">
      <t>バアイ</t>
    </rPh>
    <rPh sb="39" eb="41">
      <t>レイワ</t>
    </rPh>
    <rPh sb="42" eb="43">
      <t>ネン</t>
    </rPh>
    <rPh sb="44" eb="45">
      <t>ガツ</t>
    </rPh>
    <rPh sb="46" eb="47">
      <t>ニチ</t>
    </rPh>
    <rPh sb="47" eb="49">
      <t>ジテン</t>
    </rPh>
    <rPh sb="50" eb="52">
      <t>セイト</t>
    </rPh>
    <rPh sb="52" eb="53">
      <t>スウ</t>
    </rPh>
    <rPh sb="53" eb="54">
      <t>オヨ</t>
    </rPh>
    <rPh sb="55" eb="58">
      <t>ジュキュウシャ</t>
    </rPh>
    <rPh sb="58" eb="59">
      <t>スウ</t>
    </rPh>
    <rPh sb="60" eb="61">
      <t>ミ</t>
    </rPh>
    <rPh sb="61" eb="62">
      <t>コ</t>
    </rPh>
    <rPh sb="64" eb="65">
      <t>フク</t>
    </rPh>
    <rPh sb="68" eb="70">
      <t>カキ</t>
    </rPh>
    <rPh sb="71" eb="73">
      <t>キサイ</t>
    </rPh>
    <phoneticPr fontId="2"/>
  </si>
  <si>
    <t>高校生等奨学給付金の
受給者数
（自都道府県内）</t>
    <rPh sb="0" eb="3">
      <t>コウコウセイ</t>
    </rPh>
    <rPh sb="3" eb="4">
      <t>トウ</t>
    </rPh>
    <rPh sb="4" eb="6">
      <t>ショウガク</t>
    </rPh>
    <rPh sb="6" eb="9">
      <t>キュウフキン</t>
    </rPh>
    <rPh sb="11" eb="14">
      <t>ジュキュウシャ</t>
    </rPh>
    <rPh sb="14" eb="15">
      <t>スウ</t>
    </rPh>
    <rPh sb="17" eb="18">
      <t>ジ</t>
    </rPh>
    <rPh sb="18" eb="22">
      <t>トドウフケン</t>
    </rPh>
    <rPh sb="22" eb="23">
      <t>ナイ</t>
    </rPh>
    <phoneticPr fontId="2"/>
  </si>
  <si>
    <t>高校生等奨学給付金の受給者数
（自都道府県外）</t>
    <rPh sb="0" eb="9">
      <t>コウコウセイトウショウガクキュウフキン</t>
    </rPh>
    <rPh sb="10" eb="12">
      <t>ジュキュウ</t>
    </rPh>
    <rPh sb="13" eb="14">
      <t>スウ</t>
    </rPh>
    <rPh sb="16" eb="17">
      <t>ジ</t>
    </rPh>
    <rPh sb="17" eb="21">
      <t>トドウフケン</t>
    </rPh>
    <rPh sb="21" eb="22">
      <t>ガイ</t>
    </rPh>
    <phoneticPr fontId="2"/>
  </si>
  <si>
    <t>高校生等奨学給付金の
受給者数
合計</t>
    <rPh sb="0" eb="4">
      <t>コウコウセイトウ</t>
    </rPh>
    <rPh sb="4" eb="6">
      <t>ショウガク</t>
    </rPh>
    <rPh sb="6" eb="9">
      <t>キュウフキン</t>
    </rPh>
    <rPh sb="11" eb="14">
      <t>ジュキュウシャ</t>
    </rPh>
    <rPh sb="14" eb="15">
      <t>スウ</t>
    </rPh>
    <rPh sb="16" eb="18">
      <t>ゴウケイ</t>
    </rPh>
    <phoneticPr fontId="2"/>
  </si>
  <si>
    <t>自都道府県外の高校生等奨学給付金受給者数を把握できていない場合</t>
    <phoneticPr fontId="2"/>
  </si>
  <si>
    <t>北海道</t>
    <rPh sb="0" eb="3">
      <t>ホッカイドウ</t>
    </rPh>
    <phoneticPr fontId="2"/>
  </si>
  <si>
    <t>青森県</t>
    <rPh sb="0" eb="3">
      <t>アオモリケン</t>
    </rPh>
    <phoneticPr fontId="2"/>
  </si>
  <si>
    <t>岩手県</t>
    <rPh sb="0" eb="3">
      <t>イワテケン</t>
    </rPh>
    <phoneticPr fontId="2"/>
  </si>
  <si>
    <t>宮城県</t>
    <rPh sb="0" eb="3">
      <t>ミヤギケン</t>
    </rPh>
    <phoneticPr fontId="2"/>
  </si>
  <si>
    <t>秋田県</t>
    <rPh sb="0" eb="3">
      <t>アキタケン</t>
    </rPh>
    <phoneticPr fontId="2"/>
  </si>
  <si>
    <t>山形県</t>
    <rPh sb="0" eb="3">
      <t>ヤマガタケン</t>
    </rPh>
    <phoneticPr fontId="2"/>
  </si>
  <si>
    <t>福島県</t>
    <rPh sb="0" eb="3">
      <t>フクシマケン</t>
    </rPh>
    <phoneticPr fontId="2"/>
  </si>
  <si>
    <t>茨城県</t>
    <rPh sb="0" eb="3">
      <t>イバラキケン</t>
    </rPh>
    <phoneticPr fontId="2"/>
  </si>
  <si>
    <t>栃木県</t>
    <rPh sb="0" eb="3">
      <t>トチギケン</t>
    </rPh>
    <phoneticPr fontId="2"/>
  </si>
  <si>
    <t>群馬県</t>
    <rPh sb="0" eb="3">
      <t>グンマケン</t>
    </rPh>
    <phoneticPr fontId="2"/>
  </si>
  <si>
    <t>埼玉県</t>
    <rPh sb="0" eb="3">
      <t>サイタマケン</t>
    </rPh>
    <phoneticPr fontId="2"/>
  </si>
  <si>
    <t>千葉県</t>
    <rPh sb="0" eb="3">
      <t>チバケン</t>
    </rPh>
    <phoneticPr fontId="2"/>
  </si>
  <si>
    <t>東京都</t>
    <rPh sb="0" eb="3">
      <t>トウキョウト</t>
    </rPh>
    <phoneticPr fontId="2"/>
  </si>
  <si>
    <t>神奈川県</t>
    <rPh sb="0" eb="4">
      <t>カナガワケン</t>
    </rPh>
    <phoneticPr fontId="2"/>
  </si>
  <si>
    <t>新潟県</t>
    <rPh sb="0" eb="3">
      <t>ニイガタケン</t>
    </rPh>
    <phoneticPr fontId="2"/>
  </si>
  <si>
    <t>富山県</t>
    <rPh sb="0" eb="3">
      <t>トヤマケン</t>
    </rPh>
    <phoneticPr fontId="2"/>
  </si>
  <si>
    <t>石川県</t>
    <rPh sb="0" eb="3">
      <t>イシカワケン</t>
    </rPh>
    <phoneticPr fontId="2"/>
  </si>
  <si>
    <t>福井県</t>
    <rPh sb="0" eb="3">
      <t>フクイケン</t>
    </rPh>
    <phoneticPr fontId="2"/>
  </si>
  <si>
    <t>山梨県</t>
    <rPh sb="0" eb="3">
      <t>ヤマナシケン</t>
    </rPh>
    <phoneticPr fontId="2"/>
  </si>
  <si>
    <t>長野県</t>
    <rPh sb="0" eb="3">
      <t>ナガノケン</t>
    </rPh>
    <phoneticPr fontId="2"/>
  </si>
  <si>
    <t>岐阜県</t>
    <rPh sb="0" eb="3">
      <t>ギフケン</t>
    </rPh>
    <phoneticPr fontId="2"/>
  </si>
  <si>
    <t>静岡県</t>
    <rPh sb="0" eb="3">
      <t>シズオカケン</t>
    </rPh>
    <phoneticPr fontId="2"/>
  </si>
  <si>
    <t>愛知県</t>
    <rPh sb="0" eb="3">
      <t>アイチケン</t>
    </rPh>
    <phoneticPr fontId="2"/>
  </si>
  <si>
    <t>三重県</t>
    <rPh sb="0" eb="3">
      <t>ミエケン</t>
    </rPh>
    <phoneticPr fontId="2"/>
  </si>
  <si>
    <t>滋賀県</t>
    <rPh sb="0" eb="3">
      <t>シガケン</t>
    </rPh>
    <phoneticPr fontId="2"/>
  </si>
  <si>
    <t>京都府</t>
    <rPh sb="0" eb="3">
      <t>キョウトフ</t>
    </rPh>
    <phoneticPr fontId="2"/>
  </si>
  <si>
    <t>大阪府</t>
    <rPh sb="0" eb="3">
      <t>オオサカフ</t>
    </rPh>
    <phoneticPr fontId="2"/>
  </si>
  <si>
    <t>兵庫県</t>
    <rPh sb="0" eb="3">
      <t>ヒョウゴケン</t>
    </rPh>
    <phoneticPr fontId="2"/>
  </si>
  <si>
    <t>奈良県</t>
    <rPh sb="0" eb="3">
      <t>ナラケン</t>
    </rPh>
    <phoneticPr fontId="2"/>
  </si>
  <si>
    <t>和歌山県</t>
    <rPh sb="0" eb="4">
      <t>ワカヤマケン</t>
    </rPh>
    <phoneticPr fontId="2"/>
  </si>
  <si>
    <t>鳥取県</t>
    <rPh sb="0" eb="3">
      <t>トットリケン</t>
    </rPh>
    <phoneticPr fontId="2"/>
  </si>
  <si>
    <t>島根県</t>
    <rPh sb="0" eb="3">
      <t>シマネケン</t>
    </rPh>
    <phoneticPr fontId="2"/>
  </si>
  <si>
    <t>岡山県</t>
    <rPh sb="0" eb="3">
      <t>オカヤマケン</t>
    </rPh>
    <phoneticPr fontId="2"/>
  </si>
  <si>
    <t>広島県</t>
    <rPh sb="0" eb="3">
      <t>ヒロシマケン</t>
    </rPh>
    <phoneticPr fontId="2"/>
  </si>
  <si>
    <t>山口県</t>
    <rPh sb="0" eb="3">
      <t>ヤマグチケン</t>
    </rPh>
    <phoneticPr fontId="2"/>
  </si>
  <si>
    <t>徳島県</t>
    <rPh sb="0" eb="3">
      <t>トクシマケン</t>
    </rPh>
    <phoneticPr fontId="2"/>
  </si>
  <si>
    <t>香川県</t>
    <rPh sb="0" eb="3">
      <t>カガワケン</t>
    </rPh>
    <phoneticPr fontId="2"/>
  </si>
  <si>
    <t>愛媛県</t>
    <rPh sb="0" eb="3">
      <t>エヒメケン</t>
    </rPh>
    <phoneticPr fontId="2"/>
  </si>
  <si>
    <t>高知県</t>
    <rPh sb="0" eb="3">
      <t>コウチケン</t>
    </rPh>
    <phoneticPr fontId="2"/>
  </si>
  <si>
    <t>福岡県</t>
    <rPh sb="0" eb="3">
      <t>フクオカケン</t>
    </rPh>
    <phoneticPr fontId="2"/>
  </si>
  <si>
    <t>佐賀県</t>
    <rPh sb="0" eb="3">
      <t>サガケン</t>
    </rPh>
    <phoneticPr fontId="2"/>
  </si>
  <si>
    <t>長崎県</t>
    <rPh sb="0" eb="3">
      <t>ナガサキケン</t>
    </rPh>
    <phoneticPr fontId="2"/>
  </si>
  <si>
    <t>熊本県</t>
    <rPh sb="0" eb="3">
      <t>クマモトケン</t>
    </rPh>
    <phoneticPr fontId="2"/>
  </si>
  <si>
    <t>大分県</t>
    <rPh sb="0" eb="3">
      <t>オオイタケン</t>
    </rPh>
    <phoneticPr fontId="2"/>
  </si>
  <si>
    <t>宮崎県</t>
    <rPh sb="0" eb="3">
      <t>ミヤザキケン</t>
    </rPh>
    <phoneticPr fontId="2"/>
  </si>
  <si>
    <t>鹿児島県</t>
    <rPh sb="0" eb="4">
      <t>カゴシマケン</t>
    </rPh>
    <phoneticPr fontId="2"/>
  </si>
  <si>
    <t>沖縄県</t>
    <rPh sb="0" eb="3">
      <t>オキナワケン</t>
    </rPh>
    <phoneticPr fontId="2"/>
  </si>
  <si>
    <t>生徒数</t>
    <rPh sb="0" eb="3">
      <t>セイトスウ</t>
    </rPh>
    <phoneticPr fontId="2"/>
  </si>
  <si>
    <t>奨学給付金受給者数</t>
    <rPh sb="0" eb="2">
      <t>ショウガク</t>
    </rPh>
    <rPh sb="2" eb="5">
      <t>キュウフキン</t>
    </rPh>
    <rPh sb="5" eb="8">
      <t>ジュキュウシャ</t>
    </rPh>
    <rPh sb="8" eb="9">
      <t>スウ</t>
    </rPh>
    <phoneticPr fontId="2"/>
  </si>
  <si>
    <t>No.</t>
    <phoneticPr fontId="2"/>
  </si>
  <si>
    <t>都道府県名</t>
    <rPh sb="0" eb="4">
      <t>トドウフケン</t>
    </rPh>
    <rPh sb="4" eb="5">
      <t>メイ</t>
    </rPh>
    <phoneticPr fontId="2"/>
  </si>
  <si>
    <t>下記の自都道府県外の生徒数を選択してください</t>
    <rPh sb="0" eb="2">
      <t>カキ</t>
    </rPh>
    <rPh sb="3" eb="9">
      <t>ジトドウフケンガイ</t>
    </rPh>
    <rPh sb="10" eb="13">
      <t>セイトスウ</t>
    </rPh>
    <rPh sb="14" eb="16">
      <t>センタク</t>
    </rPh>
    <phoneticPr fontId="2"/>
  </si>
  <si>
    <t>Ａ．自都道府県外の生徒数を</t>
    <rPh sb="2" eb="8">
      <t>ジトドウフケンガイ</t>
    </rPh>
    <rPh sb="9" eb="12">
      <t>セイトスウ</t>
    </rPh>
    <phoneticPr fontId="2"/>
  </si>
  <si>
    <t>Ｂ．自都道府県外の奨学給付金受給者数を</t>
    <rPh sb="2" eb="3">
      <t>ジ</t>
    </rPh>
    <rPh sb="3" eb="7">
      <t>トドウフケン</t>
    </rPh>
    <rPh sb="7" eb="8">
      <t>ガイ</t>
    </rPh>
    <rPh sb="9" eb="18">
      <t>ショウガクキュウフキンジュキュウシャスウ</t>
    </rPh>
    <phoneticPr fontId="2"/>
  </si>
  <si>
    <t>把握できている</t>
  </si>
  <si>
    <t>※選択項目Ａ「把握できている」Ｂ「把握できている」を選択した場合、様式１－２の「生徒数」「奨学給付金受給者数」の欄に半角数字で入力してください</t>
    <rPh sb="1" eb="3">
      <t>センタク</t>
    </rPh>
    <rPh sb="3" eb="5">
      <t>コウモク</t>
    </rPh>
    <rPh sb="7" eb="9">
      <t>ハアク</t>
    </rPh>
    <rPh sb="17" eb="19">
      <t>ハアク</t>
    </rPh>
    <rPh sb="26" eb="28">
      <t>センタク</t>
    </rPh>
    <rPh sb="30" eb="32">
      <t>バアイ</t>
    </rPh>
    <rPh sb="33" eb="35">
      <t>ヨウシキ</t>
    </rPh>
    <rPh sb="40" eb="43">
      <t>セイトスウ</t>
    </rPh>
    <rPh sb="45" eb="47">
      <t>ショウガク</t>
    </rPh>
    <rPh sb="47" eb="50">
      <t>キュウフキン</t>
    </rPh>
    <rPh sb="50" eb="53">
      <t>ジュキュウシャ</t>
    </rPh>
    <rPh sb="53" eb="54">
      <t>スウ</t>
    </rPh>
    <rPh sb="56" eb="57">
      <t>ラン</t>
    </rPh>
    <rPh sb="58" eb="60">
      <t>ハンカク</t>
    </rPh>
    <rPh sb="60" eb="62">
      <t>スウジ</t>
    </rPh>
    <rPh sb="63" eb="65">
      <t>ニュウリョク</t>
    </rPh>
    <phoneticPr fontId="2"/>
  </si>
  <si>
    <t>合計数</t>
    <rPh sb="0" eb="2">
      <t>ゴウケイ</t>
    </rPh>
    <rPh sb="2" eb="3">
      <t>スウ</t>
    </rPh>
    <phoneticPr fontId="2"/>
  </si>
  <si>
    <t>※選択項目Ａ「把握できていない」Ｂ「把握できていない」を選択した場合、様式１－２は未記入でお願いします。（文部科学省にて照会をかけて調査し結果を返送いたします）</t>
    <rPh sb="1" eb="3">
      <t>センタク</t>
    </rPh>
    <rPh sb="3" eb="5">
      <t>コウモク</t>
    </rPh>
    <rPh sb="7" eb="9">
      <t>ハアク</t>
    </rPh>
    <rPh sb="18" eb="20">
      <t>ハアク</t>
    </rPh>
    <rPh sb="28" eb="30">
      <t>センタク</t>
    </rPh>
    <rPh sb="32" eb="34">
      <t>バアイ</t>
    </rPh>
    <rPh sb="35" eb="37">
      <t>ヨウシキ</t>
    </rPh>
    <rPh sb="41" eb="44">
      <t>ミキニュウ</t>
    </rPh>
    <rPh sb="46" eb="47">
      <t>ネガ</t>
    </rPh>
    <rPh sb="53" eb="55">
      <t>モンブ</t>
    </rPh>
    <rPh sb="55" eb="58">
      <t>カガクショウ</t>
    </rPh>
    <rPh sb="60" eb="62">
      <t>ショウカイ</t>
    </rPh>
    <rPh sb="66" eb="68">
      <t>チョウサ</t>
    </rPh>
    <rPh sb="69" eb="71">
      <t>ケッカ</t>
    </rPh>
    <rPh sb="72" eb="74">
      <t>ヘンソウ</t>
    </rPh>
    <phoneticPr fontId="2"/>
  </si>
  <si>
    <t>○○高等学校</t>
    <rPh sb="2" eb="4">
      <t>コウトウ</t>
    </rPh>
    <phoneticPr fontId="2"/>
  </si>
  <si>
    <t>様式１－２</t>
    <rPh sb="0" eb="2">
      <t>ヨウシキ</t>
    </rPh>
    <phoneticPr fontId="2"/>
  </si>
  <si>
    <t>※選択項目Ａ「把握できている」Ｂ「把握できていない」を選択した場合、様式１－２の「生徒数」の欄に半角数字で入力してください（文部科学省にて照会をかけて調査し結果を返送いたします）</t>
    <rPh sb="1" eb="3">
      <t>センタク</t>
    </rPh>
    <rPh sb="3" eb="5">
      <t>コウモク</t>
    </rPh>
    <rPh sb="7" eb="9">
      <t>ハアク</t>
    </rPh>
    <rPh sb="17" eb="19">
      <t>ハアク</t>
    </rPh>
    <rPh sb="27" eb="29">
      <t>センタク</t>
    </rPh>
    <rPh sb="31" eb="33">
      <t>バアイ</t>
    </rPh>
    <rPh sb="34" eb="36">
      <t>ヨウシキ</t>
    </rPh>
    <rPh sb="41" eb="44">
      <t>セイトスウ</t>
    </rPh>
    <rPh sb="46" eb="47">
      <t>ラン</t>
    </rPh>
    <rPh sb="48" eb="50">
      <t>ハンカク</t>
    </rPh>
    <rPh sb="50" eb="52">
      <t>スウジ</t>
    </rPh>
    <rPh sb="53" eb="55">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</si>
</sst>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_ "/>
    <numFmt numFmtId="177" formatCode="[$-411]ggge&quot;年&quot;m&quot;月&quot;d&quot;日&quot;;@"/>
    <numFmt numFmtId="178" formatCode="0&quot;　人&quot;"/>
    <numFmt numFmtId="179" formatCode="0&quot;　台&quot;"/>
    <numFmt numFmtId="180" formatCode="#,###"/>
  </numFmts>
  <fonts count="1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2"/>
      <name val="ＭＳ Ｐゴシック"/>
      <family val="3"/>
      <charset val="128"/>
    </font>
    <font>
      <b/>
      <sz val="18"/>
      <name val="ＭＳ Ｐゴシック"/>
      <family val="3"/>
      <charset val="128"/>
    </font>
    <font>
      <b/>
      <sz val="11"/>
      <name val="ＭＳ Ｐゴシック"/>
      <family val="3"/>
      <charset val="128"/>
    </font>
    <font>
      <b/>
      <sz val="14"/>
      <name val="ＭＳ Ｐゴシック"/>
      <family val="3"/>
      <charset val="128"/>
    </font>
    <font>
      <sz val="11"/>
      <name val="ＭＳ Ｐゴシック"/>
      <family val="3"/>
      <charset val="128"/>
      <scheme val="minor"/>
    </font>
    <font>
      <sz val="11"/>
      <color theme="1"/>
      <name val="ＭＳ Ｐゴシック"/>
      <family val="2"/>
      <charset val="128"/>
      <scheme val="minor"/>
    </font>
    <font>
      <sz val="18"/>
      <name val="ＭＳ Ｐゴシック"/>
      <family val="3"/>
      <charset val="128"/>
    </font>
    <font>
      <b/>
      <sz val="9"/>
      <color indexed="81"/>
      <name val="MS P ゴシック"/>
      <family val="3"/>
      <charset val="128"/>
    </font>
    <font>
      <b/>
      <sz val="11"/>
      <color theme="1"/>
      <name val="ＭＳ Ｐゴシック"/>
      <family val="3"/>
      <charset val="128"/>
      <scheme val="minor"/>
    </font>
    <font>
      <sz val="18"/>
      <color theme="1"/>
      <name val="ＭＳ Ｐゴシック"/>
      <family val="2"/>
      <charset val="128"/>
      <scheme val="minor"/>
    </font>
    <font>
      <sz val="22"/>
      <color theme="1"/>
      <name val="ＭＳ Ｐゴシック"/>
      <family val="3"/>
      <charset val="128"/>
      <scheme val="minor"/>
    </font>
    <font>
      <sz val="18"/>
      <color theme="1"/>
      <name val="ＭＳ Ｐ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9" tint="0.79998168889431442"/>
        <bgColor indexed="64"/>
      </patternFill>
    </fill>
  </fills>
  <borders count="68">
    <border>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auto="1"/>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top style="double">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6" fontId="9" fillId="0" borderId="0" applyFont="0" applyFill="0" applyBorder="0" applyAlignment="0" applyProtection="0">
      <alignment vertical="center"/>
    </xf>
  </cellStyleXfs>
  <cellXfs count="166">
    <xf numFmtId="0" fontId="0" fillId="0" borderId="0" xfId="0">
      <alignment vertical="center"/>
    </xf>
    <xf numFmtId="38" fontId="0" fillId="0" borderId="4" xfId="1" applyFont="1" applyBorder="1">
      <alignment vertical="center"/>
    </xf>
    <xf numFmtId="0" fontId="1" fillId="0" borderId="0" xfId="2" applyFont="1" applyBorder="1" applyAlignment="1">
      <alignment vertical="center"/>
    </xf>
    <xf numFmtId="0" fontId="1" fillId="0" borderId="0" xfId="2" applyFont="1" applyBorder="1" applyAlignment="1">
      <alignment horizontal="right" vertical="center"/>
    </xf>
    <xf numFmtId="0" fontId="4" fillId="0" borderId="0" xfId="2" applyFont="1" applyBorder="1" applyAlignment="1">
      <alignment horizontal="right" vertical="center"/>
    </xf>
    <xf numFmtId="0" fontId="5" fillId="0" borderId="0" xfId="2" applyFont="1" applyAlignment="1">
      <alignment horizontal="centerContinuous" vertical="center"/>
    </xf>
    <xf numFmtId="0" fontId="1" fillId="0" borderId="0" xfId="2" applyFont="1" applyBorder="1" applyAlignment="1">
      <alignment horizontal="centerContinuous" vertical="center"/>
    </xf>
    <xf numFmtId="0" fontId="6" fillId="0" borderId="0" xfId="2" applyFont="1" applyBorder="1" applyAlignment="1">
      <alignment horizontal="centerContinuous" vertical="center"/>
    </xf>
    <xf numFmtId="0" fontId="1" fillId="0" borderId="10" xfId="2" applyFont="1" applyBorder="1" applyAlignment="1">
      <alignment horizontal="distributed" vertical="center" justifyLastLine="1"/>
    </xf>
    <xf numFmtId="0" fontId="1" fillId="0" borderId="0" xfId="2" applyFont="1">
      <alignment vertical="center"/>
    </xf>
    <xf numFmtId="0" fontId="1" fillId="0" borderId="19" xfId="2" applyFont="1" applyBorder="1" applyAlignment="1">
      <alignment horizontal="distributed" vertical="center" wrapText="1" justifyLastLine="1"/>
    </xf>
    <xf numFmtId="0" fontId="1" fillId="0" borderId="12" xfId="2" applyFont="1" applyBorder="1" applyAlignment="1">
      <alignment horizontal="distributed" vertical="center" justifyLastLine="1"/>
    </xf>
    <xf numFmtId="0" fontId="1" fillId="0" borderId="13" xfId="2" applyFont="1" applyBorder="1" applyAlignment="1">
      <alignment horizontal="distributed" vertical="center" justifyLastLine="1"/>
    </xf>
    <xf numFmtId="176" fontId="4" fillId="0" borderId="14" xfId="2" applyNumberFormat="1" applyFont="1" applyBorder="1" applyAlignment="1">
      <alignment horizontal="right" vertical="center" shrinkToFit="1"/>
    </xf>
    <xf numFmtId="0" fontId="1" fillId="0" borderId="23" xfId="2" applyFont="1" applyBorder="1" applyAlignment="1">
      <alignment horizontal="center" vertical="center"/>
    </xf>
    <xf numFmtId="0" fontId="1" fillId="0" borderId="24" xfId="2" applyFont="1" applyBorder="1" applyAlignment="1">
      <alignment horizontal="distributed" vertical="center" justifyLastLine="1"/>
    </xf>
    <xf numFmtId="0" fontId="1" fillId="0" borderId="7" xfId="2" applyFont="1" applyBorder="1" applyAlignment="1">
      <alignment horizontal="distributed" vertical="center" justifyLastLine="1"/>
    </xf>
    <xf numFmtId="176" fontId="4" fillId="0" borderId="8" xfId="2" applyNumberFormat="1" applyFont="1" applyBorder="1" applyAlignment="1">
      <alignment horizontal="right" vertical="center" shrinkToFit="1"/>
    </xf>
    <xf numFmtId="0" fontId="1" fillId="0" borderId="25" xfId="2" applyFont="1" applyBorder="1" applyAlignment="1">
      <alignment horizontal="center" vertical="center"/>
    </xf>
    <xf numFmtId="0" fontId="1" fillId="0" borderId="26" xfId="2" applyFont="1" applyBorder="1" applyAlignment="1">
      <alignment horizontal="distributed" vertical="center" justifyLastLine="1"/>
    </xf>
    <xf numFmtId="0" fontId="1" fillId="0" borderId="27" xfId="2" applyFont="1" applyBorder="1" applyAlignment="1">
      <alignment horizontal="distributed" vertical="center" justifyLastLine="1"/>
    </xf>
    <xf numFmtId="176" fontId="4" fillId="0" borderId="28" xfId="2" applyNumberFormat="1" applyFont="1" applyBorder="1" applyAlignment="1">
      <alignment horizontal="right" vertical="center" shrinkToFit="1"/>
    </xf>
    <xf numFmtId="0" fontId="1" fillId="0" borderId="30" xfId="2" applyFont="1" applyBorder="1" applyAlignment="1">
      <alignment horizontal="center" vertical="center"/>
    </xf>
    <xf numFmtId="0" fontId="1" fillId="0" borderId="0" xfId="2" applyFont="1" applyAlignment="1">
      <alignment horizontal="right" vertical="center"/>
    </xf>
    <xf numFmtId="0" fontId="7" fillId="0" borderId="0" xfId="2" applyFont="1">
      <alignment vertical="center"/>
    </xf>
    <xf numFmtId="0" fontId="1" fillId="0" borderId="14" xfId="2" applyFont="1" applyBorder="1" applyAlignment="1">
      <alignment vertical="center"/>
    </xf>
    <xf numFmtId="0" fontId="1" fillId="0" borderId="0" xfId="2" applyFont="1" applyAlignment="1">
      <alignment horizontal="left" vertical="center" indent="1"/>
    </xf>
    <xf numFmtId="0" fontId="1" fillId="0" borderId="39" xfId="2" applyFont="1" applyBorder="1" applyAlignment="1">
      <alignment horizontal="center" vertical="center"/>
    </xf>
    <xf numFmtId="38" fontId="0" fillId="0" borderId="0" xfId="1" applyFont="1">
      <alignment vertical="center"/>
    </xf>
    <xf numFmtId="38" fontId="0" fillId="0" borderId="0" xfId="1" applyFont="1" applyAlignment="1">
      <alignment horizontal="right" vertical="center"/>
    </xf>
    <xf numFmtId="0" fontId="1" fillId="0" borderId="0" xfId="2" applyFont="1">
      <alignment vertical="center"/>
    </xf>
    <xf numFmtId="0" fontId="1" fillId="0" borderId="39" xfId="2" applyFont="1"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38" fontId="0" fillId="0" borderId="2" xfId="1" applyFont="1" applyBorder="1">
      <alignment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3" xfId="0" applyBorder="1" applyAlignment="1">
      <alignment horizontal="center" vertical="center"/>
    </xf>
    <xf numFmtId="0" fontId="0" fillId="0" borderId="42" xfId="0" applyBorder="1">
      <alignment vertical="center"/>
    </xf>
    <xf numFmtId="0" fontId="0" fillId="0" borderId="40" xfId="0" applyBorder="1">
      <alignment vertical="center"/>
    </xf>
    <xf numFmtId="38" fontId="0" fillId="0" borderId="40" xfId="1" applyFont="1" applyBorder="1">
      <alignment vertical="center"/>
    </xf>
    <xf numFmtId="38" fontId="0" fillId="0" borderId="41" xfId="1" applyFont="1" applyBorder="1">
      <alignment vertical="center"/>
    </xf>
    <xf numFmtId="38" fontId="0" fillId="0" borderId="48" xfId="1" applyFont="1" applyBorder="1">
      <alignment vertical="center"/>
    </xf>
    <xf numFmtId="0" fontId="0" fillId="2" borderId="12" xfId="0" applyFill="1" applyBorder="1">
      <alignment vertical="center"/>
    </xf>
    <xf numFmtId="0" fontId="0" fillId="2" borderId="1" xfId="0" applyFill="1" applyBorder="1">
      <alignment vertical="center"/>
    </xf>
    <xf numFmtId="38" fontId="0" fillId="2" borderId="1" xfId="1" applyFont="1" applyFill="1" applyBorder="1">
      <alignment vertical="center"/>
    </xf>
    <xf numFmtId="0" fontId="0" fillId="2" borderId="24" xfId="0" applyFill="1" applyBorder="1">
      <alignment vertical="center"/>
    </xf>
    <xf numFmtId="0" fontId="0" fillId="2" borderId="3" xfId="0" applyFill="1" applyBorder="1">
      <alignment vertical="center"/>
    </xf>
    <xf numFmtId="38" fontId="0" fillId="2" borderId="3" xfId="1" applyFont="1" applyFill="1" applyBorder="1">
      <alignment vertical="center"/>
    </xf>
    <xf numFmtId="0" fontId="0" fillId="2" borderId="26" xfId="0" applyFill="1" applyBorder="1">
      <alignment vertical="center"/>
    </xf>
    <xf numFmtId="0" fontId="0" fillId="2" borderId="47" xfId="0" applyFill="1" applyBorder="1">
      <alignment vertical="center"/>
    </xf>
    <xf numFmtId="38" fontId="0" fillId="2" borderId="47" xfId="1" applyFont="1" applyFill="1" applyBorder="1">
      <alignment vertical="center"/>
    </xf>
    <xf numFmtId="0" fontId="0" fillId="0" borderId="0" xfId="0" applyAlignment="1">
      <alignment horizontal="center" vertical="center" wrapText="1"/>
    </xf>
    <xf numFmtId="6" fontId="0" fillId="0" borderId="0" xfId="3" applyFont="1">
      <alignment vertical="center"/>
    </xf>
    <xf numFmtId="0" fontId="0" fillId="0" borderId="49" xfId="0" applyBorder="1" applyAlignment="1">
      <alignment horizontal="center" vertical="center"/>
    </xf>
    <xf numFmtId="6" fontId="12" fillId="3" borderId="44" xfId="3" applyFont="1" applyFill="1" applyBorder="1">
      <alignment vertical="center"/>
    </xf>
    <xf numFmtId="38" fontId="12" fillId="3" borderId="39" xfId="1" applyFont="1" applyFill="1" applyBorder="1">
      <alignment vertical="center"/>
    </xf>
    <xf numFmtId="179" fontId="12" fillId="3" borderId="44" xfId="0" applyNumberFormat="1" applyFont="1" applyFill="1" applyBorder="1">
      <alignment vertical="center"/>
    </xf>
    <xf numFmtId="179" fontId="12" fillId="3" borderId="44" xfId="1" applyNumberFormat="1" applyFont="1" applyFill="1" applyBorder="1">
      <alignment vertical="center"/>
    </xf>
    <xf numFmtId="0" fontId="0" fillId="0" borderId="50" xfId="0" applyBorder="1" applyAlignment="1">
      <alignment horizontal="center" vertical="center"/>
    </xf>
    <xf numFmtId="178" fontId="12" fillId="3" borderId="36" xfId="0" applyNumberFormat="1" applyFont="1" applyFill="1" applyBorder="1">
      <alignment vertical="center"/>
    </xf>
    <xf numFmtId="0" fontId="1" fillId="0" borderId="0" xfId="2" applyFont="1" applyBorder="1" applyAlignment="1">
      <alignment horizontal="center" vertical="center"/>
    </xf>
    <xf numFmtId="0" fontId="0" fillId="0" borderId="49" xfId="0" applyBorder="1" applyAlignment="1">
      <alignment horizontal="center" vertical="center" wrapText="1"/>
    </xf>
    <xf numFmtId="0" fontId="0" fillId="0" borderId="46" xfId="0" applyBorder="1" applyAlignment="1">
      <alignment horizontal="center" vertical="center" wrapText="1"/>
    </xf>
    <xf numFmtId="0" fontId="0" fillId="2" borderId="44" xfId="0" applyFill="1" applyBorder="1">
      <alignment vertical="center"/>
    </xf>
    <xf numFmtId="0" fontId="0" fillId="2" borderId="39" xfId="0" applyFill="1" applyBorder="1">
      <alignment vertical="center"/>
    </xf>
    <xf numFmtId="177" fontId="0" fillId="2" borderId="39" xfId="0" applyNumberFormat="1" applyFill="1" applyBorder="1">
      <alignment vertical="center"/>
    </xf>
    <xf numFmtId="6" fontId="12" fillId="3" borderId="39" xfId="3" applyFont="1" applyFill="1" applyBorder="1" applyAlignment="1">
      <alignment horizontal="right" vertical="center"/>
    </xf>
    <xf numFmtId="38" fontId="1" fillId="0" borderId="10" xfId="1" applyFont="1" applyBorder="1" applyAlignment="1">
      <alignment horizontal="center" vertical="center"/>
    </xf>
    <xf numFmtId="38" fontId="1" fillId="0" borderId="24" xfId="1" applyFont="1" applyBorder="1" applyAlignment="1">
      <alignment horizontal="center" vertical="center"/>
    </xf>
    <xf numFmtId="38" fontId="1" fillId="0" borderId="61" xfId="1" applyFont="1" applyBorder="1" applyAlignment="1">
      <alignment horizontal="center" vertical="center" wrapText="1"/>
    </xf>
    <xf numFmtId="178" fontId="12" fillId="3" borderId="44" xfId="0" applyNumberFormat="1" applyFont="1" applyFill="1" applyBorder="1">
      <alignment vertical="center"/>
    </xf>
    <xf numFmtId="0" fontId="0" fillId="3" borderId="39" xfId="0" applyFill="1" applyBorder="1">
      <alignment vertical="center"/>
    </xf>
    <xf numFmtId="0" fontId="0" fillId="0" borderId="50" xfId="0" applyBorder="1" applyAlignment="1">
      <alignment horizontal="center" vertical="center"/>
    </xf>
    <xf numFmtId="6" fontId="12" fillId="3" borderId="52" xfId="3" applyFont="1" applyFill="1" applyBorder="1" applyAlignment="1">
      <alignment horizontal="right" vertical="center"/>
    </xf>
    <xf numFmtId="6" fontId="12" fillId="3" borderId="53" xfId="3" applyFont="1" applyFill="1" applyBorder="1" applyAlignment="1">
      <alignment horizontal="right" vertical="center"/>
    </xf>
    <xf numFmtId="38" fontId="10" fillId="0" borderId="0" xfId="1" applyFont="1" applyAlignment="1">
      <alignment horizontal="center" vertical="center"/>
    </xf>
    <xf numFmtId="38" fontId="1" fillId="2" borderId="54" xfId="1" applyFont="1" applyFill="1" applyBorder="1" applyAlignment="1">
      <alignment horizontal="center" vertical="center"/>
    </xf>
    <xf numFmtId="38" fontId="1" fillId="0" borderId="11" xfId="1" applyFont="1" applyBorder="1" applyAlignment="1">
      <alignment horizontal="center" vertical="center"/>
    </xf>
    <xf numFmtId="38" fontId="1" fillId="0" borderId="17" xfId="1" applyFont="1" applyBorder="1" applyAlignment="1">
      <alignment horizontal="center" vertical="center"/>
    </xf>
    <xf numFmtId="38" fontId="8" fillId="2" borderId="54" xfId="1" applyFont="1" applyFill="1" applyBorder="1" applyAlignment="1">
      <alignment horizontal="center" vertical="center"/>
    </xf>
    <xf numFmtId="38" fontId="8" fillId="2" borderId="55" xfId="1" applyFont="1" applyFill="1" applyBorder="1" applyAlignment="1">
      <alignment horizontal="center" vertical="center"/>
    </xf>
    <xf numFmtId="0" fontId="0" fillId="0" borderId="50" xfId="0" applyBorder="1" applyAlignment="1">
      <alignment horizontal="center" vertical="center"/>
    </xf>
    <xf numFmtId="0" fontId="0" fillId="0" borderId="18" xfId="0" applyBorder="1" applyAlignment="1">
      <alignment horizontal="center" vertical="center"/>
    </xf>
    <xf numFmtId="38" fontId="12" fillId="3" borderId="37" xfId="1" applyFont="1" applyFill="1" applyBorder="1" applyAlignment="1">
      <alignment vertical="center"/>
    </xf>
    <xf numFmtId="38" fontId="12" fillId="3" borderId="38" xfId="1" applyFont="1" applyFill="1" applyBorder="1" applyAlignment="1">
      <alignment vertical="center"/>
    </xf>
    <xf numFmtId="0" fontId="0" fillId="0" borderId="51" xfId="0" applyBorder="1" applyAlignment="1">
      <alignment horizontal="center" vertical="center"/>
    </xf>
    <xf numFmtId="38" fontId="1" fillId="2" borderId="3" xfId="1" applyFont="1" applyFill="1" applyBorder="1" applyAlignment="1">
      <alignment horizontal="center" vertical="center"/>
    </xf>
    <xf numFmtId="38" fontId="1" fillId="0" borderId="7" xfId="1" applyFont="1" applyBorder="1" applyAlignment="1">
      <alignment horizontal="center" vertical="center"/>
    </xf>
    <xf numFmtId="38" fontId="1" fillId="0" borderId="8" xfId="1" applyFont="1" applyBorder="1" applyAlignment="1">
      <alignment horizontal="center" vertical="center"/>
    </xf>
    <xf numFmtId="38" fontId="8" fillId="2" borderId="3" xfId="1" applyFont="1" applyFill="1" applyBorder="1" applyAlignment="1">
      <alignment horizontal="center" vertical="center"/>
    </xf>
    <xf numFmtId="38" fontId="8" fillId="2" borderId="4" xfId="1" applyFont="1" applyFill="1" applyBorder="1" applyAlignment="1">
      <alignment horizontal="center" vertical="center"/>
    </xf>
    <xf numFmtId="38" fontId="1" fillId="2" borderId="5" xfId="1" applyFont="1" applyFill="1" applyBorder="1" applyAlignment="1">
      <alignment horizontal="center" vertical="center"/>
    </xf>
    <xf numFmtId="0" fontId="0" fillId="2" borderId="11" xfId="0" applyFill="1" applyBorder="1" applyAlignment="1">
      <alignment vertical="center"/>
    </xf>
    <xf numFmtId="0" fontId="0" fillId="2" borderId="16" xfId="0" applyFill="1" applyBorder="1" applyAlignment="1">
      <alignment vertical="center"/>
    </xf>
    <xf numFmtId="0" fontId="0" fillId="2" borderId="7" xfId="0" applyFill="1" applyBorder="1" applyAlignment="1">
      <alignment vertical="center"/>
    </xf>
    <xf numFmtId="0" fontId="0" fillId="2" borderId="9" xfId="0" applyFill="1" applyBorder="1" applyAlignment="1">
      <alignment vertical="center"/>
    </xf>
    <xf numFmtId="38" fontId="14" fillId="0" borderId="60" xfId="1" applyFont="1" applyBorder="1" applyAlignment="1">
      <alignment horizontal="center" vertical="center"/>
    </xf>
    <xf numFmtId="38" fontId="14" fillId="0" borderId="44" xfId="1" applyFont="1" applyBorder="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2" borderId="27" xfId="0" applyFill="1" applyBorder="1" applyAlignment="1">
      <alignment vertical="center"/>
    </xf>
    <xf numFmtId="0" fontId="0" fillId="2" borderId="29" xfId="0" applyFill="1" applyBorder="1" applyAlignment="1">
      <alignment vertical="center"/>
    </xf>
    <xf numFmtId="38" fontId="13" fillId="0" borderId="0" xfId="1" applyFont="1" applyAlignment="1">
      <alignment horizontal="center" vertical="center"/>
    </xf>
    <xf numFmtId="38" fontId="15" fillId="0" borderId="0" xfId="1" applyFont="1" applyAlignment="1">
      <alignment horizontal="center" vertical="center"/>
    </xf>
    <xf numFmtId="38" fontId="1" fillId="0" borderId="62" xfId="1" applyFont="1" applyBorder="1" applyAlignment="1">
      <alignment horizontal="center" vertical="center"/>
    </xf>
    <xf numFmtId="38" fontId="1" fillId="0" borderId="63" xfId="1" applyFont="1" applyBorder="1" applyAlignment="1">
      <alignment horizontal="center" vertical="center"/>
    </xf>
    <xf numFmtId="38" fontId="8" fillId="2" borderId="5" xfId="1" applyFont="1" applyFill="1" applyBorder="1" applyAlignment="1">
      <alignment horizontal="center" vertical="center"/>
    </xf>
    <xf numFmtId="38" fontId="8" fillId="2" borderId="6" xfId="1" applyFont="1" applyFill="1"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38" fontId="12" fillId="3" borderId="64" xfId="1" applyFont="1" applyFill="1" applyBorder="1" applyAlignment="1">
      <alignment vertical="center"/>
    </xf>
    <xf numFmtId="38" fontId="12" fillId="3" borderId="65" xfId="1" applyFont="1" applyFill="1" applyBorder="1" applyAlignment="1">
      <alignment vertical="center"/>
    </xf>
    <xf numFmtId="6" fontId="12" fillId="3" borderId="52" xfId="3" applyFont="1" applyFill="1" applyBorder="1" applyAlignment="1">
      <alignment vertical="center"/>
    </xf>
    <xf numFmtId="6" fontId="12" fillId="3" borderId="53" xfId="3" applyFont="1" applyFill="1" applyBorder="1" applyAlignment="1">
      <alignment vertical="center"/>
    </xf>
    <xf numFmtId="0" fontId="4" fillId="0" borderId="8" xfId="2" applyFont="1" applyBorder="1" applyAlignment="1">
      <alignment horizontal="left" vertical="center" wrapText="1" indent="1"/>
    </xf>
    <xf numFmtId="0" fontId="4" fillId="0" borderId="9" xfId="2" applyFont="1" applyBorder="1" applyAlignment="1">
      <alignment horizontal="left" vertical="center" wrapText="1" indent="1"/>
    </xf>
    <xf numFmtId="180" fontId="4" fillId="0" borderId="11" xfId="2" applyNumberFormat="1" applyFont="1" applyBorder="1" applyAlignment="1">
      <alignment horizontal="center" vertical="center"/>
    </xf>
    <xf numFmtId="180" fontId="4" fillId="0" borderId="16" xfId="2" applyNumberFormat="1" applyFont="1" applyBorder="1" applyAlignment="1">
      <alignment horizontal="center" vertical="center"/>
    </xf>
    <xf numFmtId="0" fontId="1" fillId="0" borderId="11" xfId="2" applyFont="1" applyBorder="1" applyAlignment="1">
      <alignment horizontal="distributed" vertical="center" justifyLastLine="1"/>
    </xf>
    <xf numFmtId="0" fontId="1" fillId="0" borderId="16" xfId="2" applyFont="1" applyBorder="1" applyAlignment="1">
      <alignment horizontal="distributed" vertical="center" justifyLastLine="1"/>
    </xf>
    <xf numFmtId="180" fontId="4" fillId="0" borderId="17" xfId="2" applyNumberFormat="1" applyFont="1" applyBorder="1" applyAlignment="1">
      <alignment horizontal="center" vertical="center"/>
    </xf>
    <xf numFmtId="180" fontId="4" fillId="0" borderId="18" xfId="2" applyNumberFormat="1" applyFont="1" applyBorder="1" applyAlignment="1">
      <alignment horizontal="center" vertical="center"/>
    </xf>
    <xf numFmtId="180" fontId="4" fillId="0" borderId="20" xfId="2" applyNumberFormat="1" applyFont="1" applyBorder="1" applyAlignment="1">
      <alignment horizontal="left" vertical="center"/>
    </xf>
    <xf numFmtId="180" fontId="4" fillId="0" borderId="21" xfId="2" applyNumberFormat="1" applyFont="1" applyBorder="1" applyAlignment="1">
      <alignment horizontal="left" vertical="center"/>
    </xf>
    <xf numFmtId="180" fontId="4" fillId="0" borderId="22" xfId="2" applyNumberFormat="1" applyFont="1" applyBorder="1" applyAlignment="1">
      <alignment horizontal="left" vertical="center"/>
    </xf>
    <xf numFmtId="0" fontId="4" fillId="0" borderId="14" xfId="2" applyFont="1" applyBorder="1" applyAlignment="1">
      <alignment horizontal="left" vertical="center" wrapText="1" indent="1"/>
    </xf>
    <xf numFmtId="0" fontId="4" fillId="0" borderId="15" xfId="2" applyFont="1" applyBorder="1" applyAlignment="1">
      <alignment horizontal="left" vertical="center" wrapText="1" indent="1"/>
    </xf>
    <xf numFmtId="0" fontId="4" fillId="0" borderId="34" xfId="2" applyFont="1" applyBorder="1" applyAlignment="1">
      <alignment vertical="center"/>
    </xf>
    <xf numFmtId="0" fontId="4" fillId="0" borderId="0" xfId="2" applyFont="1" applyBorder="1" applyAlignment="1">
      <alignment vertical="center"/>
    </xf>
    <xf numFmtId="0" fontId="4" fillId="0" borderId="35" xfId="2" applyFont="1" applyBorder="1" applyAlignment="1">
      <alignment vertical="center"/>
    </xf>
    <xf numFmtId="0" fontId="4" fillId="0" borderId="28" xfId="2" applyFont="1" applyBorder="1" applyAlignment="1">
      <alignment horizontal="left" vertical="center" wrapText="1" indent="1"/>
    </xf>
    <xf numFmtId="0" fontId="4" fillId="0" borderId="29" xfId="2" applyFont="1" applyBorder="1" applyAlignment="1">
      <alignment horizontal="left" vertical="center" wrapText="1" indent="1"/>
    </xf>
    <xf numFmtId="0" fontId="1" fillId="0" borderId="31" xfId="2" applyFont="1" applyBorder="1" applyAlignment="1">
      <alignment horizontal="left" vertical="center"/>
    </xf>
    <xf numFmtId="0" fontId="1" fillId="0" borderId="32" xfId="2" applyFont="1" applyBorder="1" applyAlignment="1">
      <alignment horizontal="left" vertical="center"/>
    </xf>
    <xf numFmtId="0" fontId="1" fillId="0" borderId="33" xfId="2" applyFont="1" applyBorder="1" applyAlignment="1">
      <alignment horizontal="left" vertical="center"/>
    </xf>
    <xf numFmtId="0" fontId="4" fillId="0" borderId="36" xfId="2" applyFont="1" applyBorder="1" applyAlignment="1">
      <alignment vertical="center"/>
    </xf>
    <xf numFmtId="0" fontId="4" fillId="0" borderId="37" xfId="2" applyFont="1" applyBorder="1" applyAlignment="1">
      <alignment vertical="center"/>
    </xf>
    <xf numFmtId="0" fontId="4" fillId="0" borderId="38" xfId="2" applyFont="1" applyBorder="1" applyAlignment="1">
      <alignment vertical="center"/>
    </xf>
    <xf numFmtId="0" fontId="7" fillId="0" borderId="0" xfId="2" applyFont="1" applyAlignment="1">
      <alignment horizontal="center" vertical="center"/>
    </xf>
    <xf numFmtId="180" fontId="1" fillId="0" borderId="14" xfId="2" applyNumberFormat="1" applyFont="1" applyBorder="1" applyAlignment="1">
      <alignment horizontal="center" vertical="center"/>
    </xf>
    <xf numFmtId="0" fontId="0" fillId="0" borderId="66" xfId="0" applyBorder="1" applyAlignment="1">
      <alignment horizontal="center" vertical="center"/>
    </xf>
    <xf numFmtId="0" fontId="0" fillId="2" borderId="17" xfId="0" applyFill="1" applyBorder="1" applyAlignment="1">
      <alignment vertical="center"/>
    </xf>
    <xf numFmtId="0" fontId="0" fillId="2" borderId="8" xfId="0" applyFill="1" applyBorder="1" applyAlignment="1">
      <alignment vertical="center"/>
    </xf>
    <xf numFmtId="0" fontId="0" fillId="2" borderId="28" xfId="0" applyFill="1" applyBorder="1" applyAlignment="1">
      <alignment vertical="center"/>
    </xf>
    <xf numFmtId="0" fontId="0" fillId="0" borderId="67" xfId="0" applyBorder="1" applyAlignment="1">
      <alignment vertical="center"/>
    </xf>
    <xf numFmtId="0" fontId="0" fillId="0" borderId="0" xfId="0" applyAlignment="1">
      <alignment vertical="center" wrapText="1"/>
    </xf>
    <xf numFmtId="0" fontId="0" fillId="0" borderId="3" xfId="0" applyBorder="1">
      <alignment vertical="center"/>
    </xf>
    <xf numFmtId="38" fontId="0" fillId="0" borderId="3" xfId="1" applyFont="1" applyBorder="1">
      <alignment vertical="center"/>
    </xf>
    <xf numFmtId="0" fontId="0" fillId="0" borderId="24" xfId="0" applyBorder="1">
      <alignment vertical="center"/>
    </xf>
    <xf numFmtId="0" fontId="0" fillId="0" borderId="26" xfId="0" applyBorder="1">
      <alignment vertical="center"/>
    </xf>
    <xf numFmtId="0" fontId="0" fillId="0" borderId="47" xfId="0" applyBorder="1">
      <alignment vertical="center"/>
    </xf>
    <xf numFmtId="38" fontId="0" fillId="0" borderId="47" xfId="1" applyFont="1" applyBorder="1">
      <alignment vertical="center"/>
    </xf>
    <xf numFmtId="0" fontId="0" fillId="0" borderId="12" xfId="0" applyBorder="1">
      <alignment vertical="center"/>
    </xf>
    <xf numFmtId="0" fontId="0" fillId="0" borderId="1" xfId="0" applyBorder="1">
      <alignment vertical="center"/>
    </xf>
    <xf numFmtId="38" fontId="0" fillId="0" borderId="1" xfId="1" applyFont="1" applyBorder="1">
      <alignment vertical="center"/>
    </xf>
    <xf numFmtId="0" fontId="0" fillId="0" borderId="45" xfId="0" applyBorder="1">
      <alignment vertical="center"/>
    </xf>
    <xf numFmtId="0" fontId="0" fillId="0" borderId="46" xfId="0" applyBorder="1">
      <alignment vertical="center"/>
    </xf>
    <xf numFmtId="38" fontId="0" fillId="0" borderId="46" xfId="1" applyFont="1" applyBorder="1" applyAlignment="1">
      <alignment horizontal="center" vertical="center"/>
    </xf>
    <xf numFmtId="38" fontId="0" fillId="0" borderId="43" xfId="1" applyFont="1" applyBorder="1" applyAlignment="1">
      <alignment vertical="center" wrapText="1"/>
    </xf>
    <xf numFmtId="0" fontId="0" fillId="2" borderId="11" xfId="0" applyFill="1" applyBorder="1" applyAlignment="1">
      <alignment horizontal="left" vertical="center"/>
    </xf>
    <xf numFmtId="0" fontId="0" fillId="2" borderId="17" xfId="0" applyFill="1" applyBorder="1" applyAlignment="1">
      <alignment horizontal="left" vertical="center"/>
    </xf>
    <xf numFmtId="0" fontId="0" fillId="2" borderId="16"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left" vertical="center"/>
    </xf>
  </cellXfs>
  <cellStyles count="4">
    <cellStyle name="桁区切り" xfId="1" builtinId="6"/>
    <cellStyle name="通貨" xfId="3" builtinId="7"/>
    <cellStyle name="標準" xfId="0" builtinId="0"/>
    <cellStyle name="標準 2" xfId="2"/>
  </cellStyles>
  <dxfs count="0"/>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261938</xdr:colOff>
      <xdr:row>1</xdr:row>
      <xdr:rowOff>95250</xdr:rowOff>
    </xdr:from>
    <xdr:to>
      <xdr:col>15</xdr:col>
      <xdr:colOff>1095375</xdr:colOff>
      <xdr:row>6</xdr:row>
      <xdr:rowOff>214312</xdr:rowOff>
    </xdr:to>
    <xdr:sp macro="" textlink="">
      <xdr:nvSpPr>
        <xdr:cNvPr id="2" name="テキスト ボックス 1"/>
        <xdr:cNvSpPr txBox="1"/>
      </xdr:nvSpPr>
      <xdr:spPr>
        <a:xfrm>
          <a:off x="19490532" y="345281"/>
          <a:ext cx="3774281" cy="14763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452437</xdr:colOff>
      <xdr:row>1</xdr:row>
      <xdr:rowOff>95250</xdr:rowOff>
    </xdr:from>
    <xdr:to>
      <xdr:col>19</xdr:col>
      <xdr:colOff>1083468</xdr:colOff>
      <xdr:row>6</xdr:row>
      <xdr:rowOff>214312</xdr:rowOff>
    </xdr:to>
    <xdr:sp macro="" textlink="">
      <xdr:nvSpPr>
        <xdr:cNvPr id="2" name="テキスト ボックス 1"/>
        <xdr:cNvSpPr txBox="1"/>
      </xdr:nvSpPr>
      <xdr:spPr>
        <a:xfrm>
          <a:off x="24062531" y="345281"/>
          <a:ext cx="3774281" cy="14763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0">
              <a:solidFill>
                <a:srgbClr val="FF0000"/>
              </a:solidFill>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mmxcifs01\&#39640;&#12539;&#21161;&#25104;&#35506;\&#21161;&#25104;&#65298;&#20418;\&#24179;&#25104;&#65299;&#65297;&#24180;&#24230;\70%20GIGA\20200303%20&#21215;&#38598;&#36890;&#30693;\3.&#20316;&#25104;\02%20&#27096;&#24335;%20200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
      <sheetName val="様式2"/>
      <sheetName val="様式3-1"/>
      <sheetName val="様式3-2"/>
      <sheetName val="様式３-3"/>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
  <sheetViews>
    <sheetView tabSelected="1" zoomScale="80" zoomScaleNormal="80" workbookViewId="0">
      <selection activeCell="A25" sqref="A25:A26"/>
    </sheetView>
  </sheetViews>
  <sheetFormatPr defaultRowHeight="13.5"/>
  <cols>
    <col min="1" max="1" width="37.625" customWidth="1"/>
    <col min="2" max="2" width="23.5" customWidth="1"/>
    <col min="3" max="3" width="5" customWidth="1"/>
    <col min="4" max="4" width="19.25" customWidth="1"/>
    <col min="5" max="5" width="23.5" customWidth="1"/>
    <col min="6" max="6" width="17.625" bestFit="1" customWidth="1"/>
    <col min="7" max="8" width="10.75" customWidth="1"/>
    <col min="9" max="9" width="16.5" customWidth="1"/>
    <col min="10" max="10" width="9.5" customWidth="1"/>
    <col min="11" max="11" width="37.625" customWidth="1"/>
    <col min="12" max="12" width="40.625" customWidth="1"/>
    <col min="13" max="13" width="17.625" bestFit="1" customWidth="1"/>
    <col min="15" max="15" width="11.875" customWidth="1"/>
    <col min="16" max="16" width="15.75" customWidth="1"/>
  </cols>
  <sheetData>
    <row r="1" spans="1:16" s="28" customFormat="1" ht="19.5" customHeight="1">
      <c r="A1" s="97" t="s">
        <v>72</v>
      </c>
      <c r="P1" s="29" t="s">
        <v>2</v>
      </c>
    </row>
    <row r="2" spans="1:16" s="28" customFormat="1" ht="19.5" customHeight="1" thickBot="1">
      <c r="A2" s="98"/>
    </row>
    <row r="3" spans="1:16" s="28" customFormat="1" ht="19.5" customHeight="1"/>
    <row r="4" spans="1:16" s="28" customFormat="1" ht="22.5" customHeight="1">
      <c r="A4" s="76" t="s">
        <v>54</v>
      </c>
      <c r="B4" s="76"/>
      <c r="C4" s="76"/>
      <c r="D4" s="76"/>
      <c r="E4" s="76"/>
      <c r="F4" s="76"/>
      <c r="G4" s="76"/>
      <c r="H4" s="76"/>
      <c r="I4" s="76"/>
      <c r="J4" s="76"/>
      <c r="K4" s="76"/>
      <c r="L4" s="76"/>
      <c r="M4" s="76"/>
      <c r="N4" s="76"/>
      <c r="O4" s="76"/>
      <c r="P4" s="76"/>
    </row>
    <row r="5" spans="1:16" s="28" customFormat="1" ht="22.5" customHeight="1">
      <c r="A5" s="76" t="s">
        <v>3</v>
      </c>
      <c r="B5" s="76"/>
      <c r="C5" s="76"/>
      <c r="D5" s="76"/>
      <c r="E5" s="76"/>
      <c r="F5" s="76"/>
      <c r="G5" s="76"/>
      <c r="H5" s="76"/>
      <c r="I5" s="76"/>
      <c r="J5" s="76"/>
      <c r="K5" s="76"/>
      <c r="L5" s="76"/>
      <c r="M5" s="76"/>
      <c r="N5" s="76"/>
      <c r="O5" s="76"/>
      <c r="P5" s="76"/>
    </row>
    <row r="6" spans="1:16" s="28" customFormat="1" ht="22.5" customHeight="1">
      <c r="A6" s="103" t="s">
        <v>82</v>
      </c>
      <c r="B6" s="104"/>
      <c r="C6" s="104"/>
      <c r="D6" s="104"/>
      <c r="E6" s="104"/>
      <c r="F6" s="104"/>
      <c r="G6" s="104"/>
      <c r="H6" s="104"/>
      <c r="I6" s="104"/>
      <c r="J6" s="104"/>
      <c r="K6" s="104"/>
      <c r="L6" s="104"/>
      <c r="M6" s="104"/>
      <c r="N6" s="104"/>
      <c r="O6" s="104"/>
      <c r="P6" s="104"/>
    </row>
    <row r="7" spans="1:16" s="28" customFormat="1" ht="20.25" customHeight="1"/>
    <row r="8" spans="1:16" s="28" customFormat="1" ht="20.25" customHeight="1" thickBot="1"/>
    <row r="9" spans="1:16" s="28" customFormat="1" ht="24" customHeight="1">
      <c r="A9" s="68" t="s">
        <v>1</v>
      </c>
      <c r="B9" s="77"/>
      <c r="C9" s="77"/>
      <c r="D9" s="77"/>
      <c r="E9" s="77"/>
      <c r="F9" s="77"/>
      <c r="G9" s="77"/>
      <c r="H9" s="77"/>
      <c r="I9" s="77"/>
      <c r="J9" s="78" t="s">
        <v>21</v>
      </c>
      <c r="K9" s="79"/>
      <c r="L9" s="80"/>
      <c r="M9" s="80"/>
      <c r="N9" s="80"/>
      <c r="O9" s="80"/>
      <c r="P9" s="81"/>
    </row>
    <row r="10" spans="1:16" s="28" customFormat="1" ht="24" customHeight="1">
      <c r="A10" s="69" t="s">
        <v>4</v>
      </c>
      <c r="B10" s="87"/>
      <c r="C10" s="87"/>
      <c r="D10" s="87"/>
      <c r="E10" s="87"/>
      <c r="F10" s="87"/>
      <c r="G10" s="87"/>
      <c r="H10" s="87"/>
      <c r="I10" s="87"/>
      <c r="J10" s="88" t="s">
        <v>5</v>
      </c>
      <c r="K10" s="89"/>
      <c r="L10" s="90"/>
      <c r="M10" s="90"/>
      <c r="N10" s="90"/>
      <c r="O10" s="90"/>
      <c r="P10" s="91"/>
    </row>
    <row r="11" spans="1:16" s="28" customFormat="1" ht="24" customHeight="1">
      <c r="A11" s="69" t="s">
        <v>6</v>
      </c>
      <c r="B11" s="87"/>
      <c r="C11" s="87"/>
      <c r="D11" s="87"/>
      <c r="E11" s="87"/>
      <c r="F11" s="87"/>
      <c r="G11" s="87"/>
      <c r="H11" s="87"/>
      <c r="I11" s="87"/>
      <c r="J11" s="88" t="s">
        <v>7</v>
      </c>
      <c r="K11" s="89"/>
      <c r="L11" s="90"/>
      <c r="M11" s="90"/>
      <c r="N11" s="90"/>
      <c r="O11" s="90"/>
      <c r="P11" s="91"/>
    </row>
    <row r="12" spans="1:16" s="28" customFormat="1" ht="24" customHeight="1" thickBot="1">
      <c r="A12" s="70" t="s">
        <v>33</v>
      </c>
      <c r="B12" s="92"/>
      <c r="C12" s="92"/>
      <c r="D12" s="92"/>
      <c r="E12" s="92"/>
      <c r="F12" s="92"/>
      <c r="G12" s="92"/>
      <c r="H12" s="92"/>
      <c r="I12" s="92"/>
      <c r="J12" s="105" t="s">
        <v>9</v>
      </c>
      <c r="K12" s="106"/>
      <c r="L12" s="107"/>
      <c r="M12" s="107"/>
      <c r="N12" s="107"/>
      <c r="O12" s="107"/>
      <c r="P12" s="108"/>
    </row>
    <row r="13" spans="1:16" ht="30" customHeight="1"/>
    <row r="14" spans="1:16" ht="28.5" customHeight="1" thickBot="1">
      <c r="A14" t="s">
        <v>87</v>
      </c>
    </row>
    <row r="15" spans="1:16" ht="28.5" customHeight="1" thickBot="1">
      <c r="A15" s="72" t="s">
        <v>85</v>
      </c>
    </row>
    <row r="16" spans="1:16">
      <c r="A16" t="s">
        <v>88</v>
      </c>
    </row>
    <row r="18" spans="1:16" ht="28.5" customHeight="1" thickBot="1">
      <c r="A18" t="s">
        <v>144</v>
      </c>
    </row>
    <row r="19" spans="1:16" ht="28.5" customHeight="1" thickBot="1">
      <c r="A19" t="s">
        <v>145</v>
      </c>
      <c r="B19" s="72" t="s">
        <v>85</v>
      </c>
    </row>
    <row r="20" spans="1:16" ht="28.5" customHeight="1" thickBot="1">
      <c r="A20" t="s">
        <v>146</v>
      </c>
      <c r="B20" s="72" t="s">
        <v>85</v>
      </c>
    </row>
    <row r="21" spans="1:16" ht="28.5" customHeight="1" thickBot="1"/>
    <row r="22" spans="1:16" ht="77.25" customHeight="1">
      <c r="A22" s="59" t="s">
        <v>76</v>
      </c>
      <c r="B22" s="62" t="s">
        <v>89</v>
      </c>
      <c r="C22" s="146"/>
      <c r="D22" s="146"/>
      <c r="E22" s="62" t="s">
        <v>90</v>
      </c>
      <c r="F22" s="62" t="s">
        <v>91</v>
      </c>
      <c r="I22" s="62" t="s">
        <v>77</v>
      </c>
      <c r="J22" s="86" t="s">
        <v>31</v>
      </c>
      <c r="K22" s="54" t="s">
        <v>75</v>
      </c>
      <c r="L22" s="54" t="s">
        <v>78</v>
      </c>
      <c r="M22" s="82" t="s">
        <v>62</v>
      </c>
      <c r="N22" s="83"/>
      <c r="P22" s="52"/>
    </row>
    <row r="23" spans="1:16" ht="41.25" customHeight="1" thickBot="1">
      <c r="A23" s="60"/>
      <c r="B23" s="71"/>
      <c r="E23" s="60">
        <f>'様式１－２'!D52</f>
        <v>0</v>
      </c>
      <c r="F23" s="71">
        <f>B23+E23</f>
        <v>0</v>
      </c>
      <c r="I23" s="57">
        <f>IF(I42&lt;F23,I42,F23)</f>
        <v>0</v>
      </c>
      <c r="J23" s="86"/>
      <c r="K23" s="55">
        <f>IF(I43&gt;=90000,45000,IF(I43&gt;=60000,I43*0.5,IF(I43&gt;=30000,30000,I43)))</f>
        <v>45000</v>
      </c>
      <c r="L23" s="55">
        <f>I41</f>
        <v>0</v>
      </c>
      <c r="M23" s="84">
        <f>ROUNDDOWN((K23*I23)/1000,)</f>
        <v>0</v>
      </c>
      <c r="N23" s="85"/>
      <c r="P23" s="53"/>
    </row>
    <row r="24" spans="1:16">
      <c r="A24" t="s">
        <v>148</v>
      </c>
    </row>
    <row r="25" spans="1:16">
      <c r="A25" t="s">
        <v>153</v>
      </c>
    </row>
    <row r="26" spans="1:16">
      <c r="A26" t="s">
        <v>150</v>
      </c>
    </row>
    <row r="29" spans="1:16" ht="14.25" thickBot="1">
      <c r="A29" t="s">
        <v>28</v>
      </c>
      <c r="K29" t="s">
        <v>29</v>
      </c>
    </row>
    <row r="30" spans="1:16" s="33" customFormat="1" ht="32.25" customHeight="1" thickBot="1">
      <c r="A30" s="35" t="s">
        <v>23</v>
      </c>
      <c r="B30" s="109" t="s">
        <v>20</v>
      </c>
      <c r="C30" s="141"/>
      <c r="D30" s="141"/>
      <c r="E30" s="110"/>
      <c r="F30" s="36" t="s">
        <v>24</v>
      </c>
      <c r="G30" s="36" t="s">
        <v>25</v>
      </c>
      <c r="H30" s="36" t="s">
        <v>26</v>
      </c>
      <c r="I30" s="37" t="s">
        <v>27</v>
      </c>
      <c r="K30" s="35" t="s">
        <v>23</v>
      </c>
      <c r="L30" s="36" t="s">
        <v>20</v>
      </c>
      <c r="M30" s="36" t="s">
        <v>24</v>
      </c>
      <c r="N30" s="36" t="s">
        <v>25</v>
      </c>
      <c r="O30" s="36" t="s">
        <v>26</v>
      </c>
      <c r="P30" s="37" t="s">
        <v>27</v>
      </c>
    </row>
    <row r="31" spans="1:16" ht="24" customHeight="1">
      <c r="A31" s="43"/>
      <c r="B31" s="93"/>
      <c r="C31" s="142"/>
      <c r="D31" s="142"/>
      <c r="E31" s="94"/>
      <c r="F31" s="44"/>
      <c r="G31" s="45"/>
      <c r="H31" s="45"/>
      <c r="I31" s="34">
        <f>H31*G31</f>
        <v>0</v>
      </c>
      <c r="K31" s="43"/>
      <c r="L31" s="44"/>
      <c r="M31" s="44" t="s">
        <v>22</v>
      </c>
      <c r="N31" s="45"/>
      <c r="O31" s="45"/>
      <c r="P31" s="34">
        <f t="shared" ref="P31:P40" si="0">O31*N31</f>
        <v>0</v>
      </c>
    </row>
    <row r="32" spans="1:16" ht="24" customHeight="1">
      <c r="A32" s="46"/>
      <c r="B32" s="95"/>
      <c r="C32" s="143"/>
      <c r="D32" s="143"/>
      <c r="E32" s="96"/>
      <c r="F32" s="44" t="s">
        <v>22</v>
      </c>
      <c r="G32" s="48"/>
      <c r="H32" s="48"/>
      <c r="I32" s="1">
        <f>H32*G32</f>
        <v>0</v>
      </c>
      <c r="K32" s="46"/>
      <c r="L32" s="47"/>
      <c r="M32" s="44" t="s">
        <v>22</v>
      </c>
      <c r="N32" s="48"/>
      <c r="O32" s="48"/>
      <c r="P32" s="1">
        <f t="shared" si="0"/>
        <v>0</v>
      </c>
    </row>
    <row r="33" spans="1:16" ht="24" customHeight="1">
      <c r="A33" s="46"/>
      <c r="B33" s="95"/>
      <c r="C33" s="143"/>
      <c r="D33" s="143"/>
      <c r="E33" s="96"/>
      <c r="F33" s="44" t="s">
        <v>22</v>
      </c>
      <c r="G33" s="48"/>
      <c r="H33" s="48"/>
      <c r="I33" s="1">
        <f t="shared" ref="I33:I39" si="1">H33*G33</f>
        <v>0</v>
      </c>
      <c r="K33" s="46"/>
      <c r="L33" s="47"/>
      <c r="M33" s="44" t="s">
        <v>22</v>
      </c>
      <c r="N33" s="48"/>
      <c r="O33" s="48"/>
      <c r="P33" s="1">
        <f t="shared" si="0"/>
        <v>0</v>
      </c>
    </row>
    <row r="34" spans="1:16" ht="24" customHeight="1">
      <c r="A34" s="46"/>
      <c r="B34" s="95"/>
      <c r="C34" s="143"/>
      <c r="D34" s="143"/>
      <c r="E34" s="96"/>
      <c r="F34" s="44" t="s">
        <v>22</v>
      </c>
      <c r="G34" s="48"/>
      <c r="H34" s="48"/>
      <c r="I34" s="1">
        <f t="shared" si="1"/>
        <v>0</v>
      </c>
      <c r="K34" s="46"/>
      <c r="L34" s="47"/>
      <c r="M34" s="44" t="s">
        <v>22</v>
      </c>
      <c r="N34" s="48"/>
      <c r="O34" s="48"/>
      <c r="P34" s="1">
        <f t="shared" si="0"/>
        <v>0</v>
      </c>
    </row>
    <row r="35" spans="1:16" ht="24" customHeight="1">
      <c r="A35" s="46"/>
      <c r="B35" s="95"/>
      <c r="C35" s="143"/>
      <c r="D35" s="143"/>
      <c r="E35" s="96"/>
      <c r="F35" s="44" t="s">
        <v>22</v>
      </c>
      <c r="G35" s="48"/>
      <c r="H35" s="48"/>
      <c r="I35" s="1">
        <f t="shared" si="1"/>
        <v>0</v>
      </c>
      <c r="K35" s="46"/>
      <c r="L35" s="47"/>
      <c r="M35" s="44" t="s">
        <v>22</v>
      </c>
      <c r="N35" s="48"/>
      <c r="O35" s="48"/>
      <c r="P35" s="1">
        <f t="shared" si="0"/>
        <v>0</v>
      </c>
    </row>
    <row r="36" spans="1:16" ht="24" customHeight="1">
      <c r="A36" s="46"/>
      <c r="B36" s="95"/>
      <c r="C36" s="143"/>
      <c r="D36" s="143"/>
      <c r="E36" s="96"/>
      <c r="F36" s="44" t="s">
        <v>22</v>
      </c>
      <c r="G36" s="48"/>
      <c r="H36" s="48"/>
      <c r="I36" s="1">
        <f t="shared" ref="I36" si="2">H36*G36</f>
        <v>0</v>
      </c>
      <c r="K36" s="46"/>
      <c r="L36" s="47"/>
      <c r="M36" s="44" t="s">
        <v>22</v>
      </c>
      <c r="N36" s="48"/>
      <c r="O36" s="48"/>
      <c r="P36" s="1">
        <f t="shared" si="0"/>
        <v>0</v>
      </c>
    </row>
    <row r="37" spans="1:16" ht="24" customHeight="1">
      <c r="A37" s="46"/>
      <c r="B37" s="95"/>
      <c r="C37" s="143"/>
      <c r="D37" s="143"/>
      <c r="E37" s="96"/>
      <c r="F37" s="44" t="s">
        <v>22</v>
      </c>
      <c r="G37" s="48"/>
      <c r="H37" s="48"/>
      <c r="I37" s="1">
        <f t="shared" si="1"/>
        <v>0</v>
      </c>
      <c r="K37" s="46"/>
      <c r="L37" s="47"/>
      <c r="M37" s="44" t="s">
        <v>22</v>
      </c>
      <c r="N37" s="48"/>
      <c r="O37" s="48"/>
      <c r="P37" s="1">
        <f t="shared" si="0"/>
        <v>0</v>
      </c>
    </row>
    <row r="38" spans="1:16" ht="24" customHeight="1">
      <c r="A38" s="46"/>
      <c r="B38" s="95"/>
      <c r="C38" s="143"/>
      <c r="D38" s="143"/>
      <c r="E38" s="96"/>
      <c r="F38" s="44" t="s">
        <v>22</v>
      </c>
      <c r="G38" s="48"/>
      <c r="H38" s="48"/>
      <c r="I38" s="1">
        <f t="shared" si="1"/>
        <v>0</v>
      </c>
      <c r="K38" s="46"/>
      <c r="L38" s="47"/>
      <c r="M38" s="44" t="s">
        <v>22</v>
      </c>
      <c r="N38" s="48"/>
      <c r="O38" s="48"/>
      <c r="P38" s="1">
        <f t="shared" si="0"/>
        <v>0</v>
      </c>
    </row>
    <row r="39" spans="1:16" ht="24" customHeight="1">
      <c r="A39" s="46"/>
      <c r="B39" s="95"/>
      <c r="C39" s="143"/>
      <c r="D39" s="143"/>
      <c r="E39" s="96"/>
      <c r="F39" s="44" t="s">
        <v>22</v>
      </c>
      <c r="G39" s="48"/>
      <c r="H39" s="48"/>
      <c r="I39" s="1">
        <f t="shared" si="1"/>
        <v>0</v>
      </c>
      <c r="K39" s="46"/>
      <c r="L39" s="47"/>
      <c r="M39" s="44" t="s">
        <v>22</v>
      </c>
      <c r="N39" s="48"/>
      <c r="O39" s="48"/>
      <c r="P39" s="1">
        <f t="shared" si="0"/>
        <v>0</v>
      </c>
    </row>
    <row r="40" spans="1:16" ht="24" customHeight="1" thickBot="1">
      <c r="A40" s="49"/>
      <c r="B40" s="101"/>
      <c r="C40" s="144"/>
      <c r="D40" s="144"/>
      <c r="E40" s="102"/>
      <c r="F40" s="50" t="s">
        <v>22</v>
      </c>
      <c r="G40" s="51"/>
      <c r="H40" s="51"/>
      <c r="I40" s="42">
        <f>H40*G40</f>
        <v>0</v>
      </c>
      <c r="K40" s="49"/>
      <c r="L40" s="50"/>
      <c r="M40" s="50" t="s">
        <v>22</v>
      </c>
      <c r="N40" s="51"/>
      <c r="O40" s="51"/>
      <c r="P40" s="42">
        <f t="shared" si="0"/>
        <v>0</v>
      </c>
    </row>
    <row r="41" spans="1:16" ht="24" customHeight="1" thickTop="1" thickBot="1">
      <c r="A41" s="38"/>
      <c r="B41" s="99"/>
      <c r="C41" s="145"/>
      <c r="D41" s="145"/>
      <c r="E41" s="100"/>
      <c r="F41" s="39"/>
      <c r="G41" s="40"/>
      <c r="H41" s="40"/>
      <c r="I41" s="41">
        <f>SUM(I31:I40)</f>
        <v>0</v>
      </c>
      <c r="K41" s="38"/>
      <c r="L41" s="39"/>
      <c r="M41" s="39"/>
      <c r="N41" s="40"/>
      <c r="O41" s="40"/>
      <c r="P41" s="41">
        <f>SUM(P31:P40)</f>
        <v>0</v>
      </c>
    </row>
    <row r="42" spans="1:16" ht="32.25" customHeight="1" thickBot="1">
      <c r="H42" s="32" t="s">
        <v>30</v>
      </c>
      <c r="I42" s="58">
        <f>SUMIF(F31:F40,"端末",G31:G40)</f>
        <v>0</v>
      </c>
    </row>
    <row r="43" spans="1:16" ht="32.25" customHeight="1" thickBot="1">
      <c r="H43" s="32" t="s">
        <v>32</v>
      </c>
      <c r="I43" s="67" t="str">
        <f>IFERROR(I41/I42,"0")</f>
        <v>0</v>
      </c>
      <c r="N43" s="32" t="s">
        <v>38</v>
      </c>
      <c r="O43" s="74">
        <f>I41+P41</f>
        <v>0</v>
      </c>
      <c r="P43" s="75"/>
    </row>
  </sheetData>
  <mergeCells count="32">
    <mergeCell ref="A1:A2"/>
    <mergeCell ref="B34:E34"/>
    <mergeCell ref="B35:E35"/>
    <mergeCell ref="B41:E41"/>
    <mergeCell ref="B36:E36"/>
    <mergeCell ref="B37:E37"/>
    <mergeCell ref="B38:E38"/>
    <mergeCell ref="B39:E39"/>
    <mergeCell ref="B40:E40"/>
    <mergeCell ref="A6:P6"/>
    <mergeCell ref="J12:K12"/>
    <mergeCell ref="L12:P12"/>
    <mergeCell ref="B10:I10"/>
    <mergeCell ref="B30:E30"/>
    <mergeCell ref="J10:K10"/>
    <mergeCell ref="L10:P10"/>
    <mergeCell ref="O43:P43"/>
    <mergeCell ref="A4:P4"/>
    <mergeCell ref="A5:P5"/>
    <mergeCell ref="B9:I9"/>
    <mergeCell ref="J9:K9"/>
    <mergeCell ref="L9:P9"/>
    <mergeCell ref="M22:N22"/>
    <mergeCell ref="M23:N23"/>
    <mergeCell ref="J22:J23"/>
    <mergeCell ref="B11:I11"/>
    <mergeCell ref="J11:K11"/>
    <mergeCell ref="L11:P11"/>
    <mergeCell ref="B12:I12"/>
    <mergeCell ref="B31:E31"/>
    <mergeCell ref="B32:E32"/>
    <mergeCell ref="B33:E33"/>
  </mergeCells>
  <phoneticPr fontId="2"/>
  <dataValidations count="4">
    <dataValidation type="list" allowBlank="1" showInputMessage="1" showErrorMessage="1" sqref="F31:F40">
      <formula1>"　,端末,キーボード,その他"</formula1>
    </dataValidation>
    <dataValidation type="list" allowBlank="1" showInputMessage="1" showErrorMessage="1" sqref="M31:M40">
      <formula1>"　,端末,キーボード,その他,補助対象外品目"</formula1>
    </dataValidation>
    <dataValidation type="list" allowBlank="1" showInputMessage="1" showErrorMessage="1" sqref="A15">
      <formula1>"選択してください,令和２年度,令和３年度"</formula1>
    </dataValidation>
    <dataValidation type="list" allowBlank="1" showInputMessage="1" showErrorMessage="1" sqref="B19:B20">
      <formula1>"選択してください,把握できている,把握できていない"</formula1>
    </dataValidation>
  </dataValidations>
  <pageMargins left="0.7" right="0.7" top="0.75" bottom="0.75" header="0.3" footer="0.3"/>
  <pageSetup paperSize="9" scale="44" orientation="landscape"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3"/>
  <sheetViews>
    <sheetView zoomScale="80" zoomScaleNormal="80" workbookViewId="0">
      <selection activeCell="A25" sqref="A25:A26"/>
    </sheetView>
  </sheetViews>
  <sheetFormatPr defaultRowHeight="13.5"/>
  <cols>
    <col min="1" max="1" width="37.625" customWidth="1"/>
    <col min="2" max="2" width="23.5" customWidth="1"/>
    <col min="3" max="3" width="5" customWidth="1"/>
    <col min="4" max="4" width="19.25" customWidth="1"/>
    <col min="5" max="5" width="23.5" customWidth="1"/>
    <col min="6" max="6" width="17.625" bestFit="1" customWidth="1"/>
    <col min="7" max="8" width="10.75" customWidth="1"/>
    <col min="9" max="9" width="16.5" customWidth="1"/>
    <col min="10" max="10" width="9.5" customWidth="1"/>
    <col min="11" max="11" width="37.625" customWidth="1"/>
    <col min="12" max="12" width="40.625" customWidth="1"/>
    <col min="13" max="13" width="17.625" bestFit="1" customWidth="1"/>
    <col min="15" max="15" width="11.875" customWidth="1"/>
    <col min="16" max="16" width="15.75" customWidth="1"/>
  </cols>
  <sheetData>
    <row r="1" spans="1:16" s="28" customFormat="1" ht="19.5" customHeight="1">
      <c r="A1" s="97" t="s">
        <v>72</v>
      </c>
      <c r="P1" s="29" t="s">
        <v>2</v>
      </c>
    </row>
    <row r="2" spans="1:16" s="28" customFormat="1" ht="19.5" customHeight="1" thickBot="1">
      <c r="A2" s="98"/>
    </row>
    <row r="3" spans="1:16" s="28" customFormat="1" ht="19.5" customHeight="1"/>
    <row r="4" spans="1:16" s="28" customFormat="1" ht="22.5" customHeight="1">
      <c r="A4" s="76" t="s">
        <v>54</v>
      </c>
      <c r="B4" s="76"/>
      <c r="C4" s="76"/>
      <c r="D4" s="76"/>
      <c r="E4" s="76"/>
      <c r="F4" s="76"/>
      <c r="G4" s="76"/>
      <c r="H4" s="76"/>
      <c r="I4" s="76"/>
      <c r="J4" s="76"/>
      <c r="K4" s="76"/>
      <c r="L4" s="76"/>
      <c r="M4" s="76"/>
      <c r="N4" s="76"/>
      <c r="O4" s="76"/>
      <c r="P4" s="76"/>
    </row>
    <row r="5" spans="1:16" s="28" customFormat="1" ht="22.5" customHeight="1">
      <c r="A5" s="76" t="s">
        <v>3</v>
      </c>
      <c r="B5" s="76"/>
      <c r="C5" s="76"/>
      <c r="D5" s="76"/>
      <c r="E5" s="76"/>
      <c r="F5" s="76"/>
      <c r="G5" s="76"/>
      <c r="H5" s="76"/>
      <c r="I5" s="76"/>
      <c r="J5" s="76"/>
      <c r="K5" s="76"/>
      <c r="L5" s="76"/>
      <c r="M5" s="76"/>
      <c r="N5" s="76"/>
      <c r="O5" s="76"/>
      <c r="P5" s="76"/>
    </row>
    <row r="6" spans="1:16" s="28" customFormat="1" ht="22.5" customHeight="1">
      <c r="A6" s="103" t="s">
        <v>82</v>
      </c>
      <c r="B6" s="104"/>
      <c r="C6" s="104"/>
      <c r="D6" s="104"/>
      <c r="E6" s="104"/>
      <c r="F6" s="104"/>
      <c r="G6" s="104"/>
      <c r="H6" s="104"/>
      <c r="I6" s="104"/>
      <c r="J6" s="104"/>
      <c r="K6" s="104"/>
      <c r="L6" s="104"/>
      <c r="M6" s="104"/>
      <c r="N6" s="104"/>
      <c r="O6" s="104"/>
      <c r="P6" s="104"/>
    </row>
    <row r="7" spans="1:16" s="28" customFormat="1" ht="20.25" customHeight="1"/>
    <row r="8" spans="1:16" s="28" customFormat="1" ht="20.25" customHeight="1" thickBot="1"/>
    <row r="9" spans="1:16" s="28" customFormat="1" ht="24" customHeight="1">
      <c r="A9" s="68" t="s">
        <v>1</v>
      </c>
      <c r="B9" s="77" t="s">
        <v>71</v>
      </c>
      <c r="C9" s="77"/>
      <c r="D9" s="77"/>
      <c r="E9" s="77"/>
      <c r="F9" s="77"/>
      <c r="G9" s="77"/>
      <c r="H9" s="77"/>
      <c r="I9" s="77"/>
      <c r="J9" s="78" t="s">
        <v>21</v>
      </c>
      <c r="K9" s="79"/>
      <c r="L9" s="80" t="s">
        <v>40</v>
      </c>
      <c r="M9" s="80"/>
      <c r="N9" s="80"/>
      <c r="O9" s="80"/>
      <c r="P9" s="81"/>
    </row>
    <row r="10" spans="1:16" s="28" customFormat="1" ht="24" customHeight="1">
      <c r="A10" s="69" t="s">
        <v>4</v>
      </c>
      <c r="B10" s="87" t="s">
        <v>151</v>
      </c>
      <c r="C10" s="87"/>
      <c r="D10" s="87"/>
      <c r="E10" s="87"/>
      <c r="F10" s="87"/>
      <c r="G10" s="87"/>
      <c r="H10" s="87"/>
      <c r="I10" s="87"/>
      <c r="J10" s="88" t="s">
        <v>5</v>
      </c>
      <c r="K10" s="89"/>
      <c r="L10" s="90" t="s">
        <v>40</v>
      </c>
      <c r="M10" s="90"/>
      <c r="N10" s="90"/>
      <c r="O10" s="90"/>
      <c r="P10" s="91"/>
    </row>
    <row r="11" spans="1:16" s="28" customFormat="1" ht="24" customHeight="1">
      <c r="A11" s="69" t="s">
        <v>6</v>
      </c>
      <c r="B11" s="87" t="s">
        <v>48</v>
      </c>
      <c r="C11" s="87"/>
      <c r="D11" s="87"/>
      <c r="E11" s="87"/>
      <c r="F11" s="87"/>
      <c r="G11" s="87"/>
      <c r="H11" s="87"/>
      <c r="I11" s="87"/>
      <c r="J11" s="88" t="s">
        <v>7</v>
      </c>
      <c r="K11" s="89"/>
      <c r="L11" s="90" t="s">
        <v>48</v>
      </c>
      <c r="M11" s="90"/>
      <c r="N11" s="90"/>
      <c r="O11" s="90"/>
      <c r="P11" s="91"/>
    </row>
    <row r="12" spans="1:16" s="28" customFormat="1" ht="24" customHeight="1" thickBot="1">
      <c r="A12" s="70" t="s">
        <v>33</v>
      </c>
      <c r="B12" s="92" t="s">
        <v>48</v>
      </c>
      <c r="C12" s="92"/>
      <c r="D12" s="92"/>
      <c r="E12" s="92"/>
      <c r="F12" s="92"/>
      <c r="G12" s="92"/>
      <c r="H12" s="92"/>
      <c r="I12" s="92"/>
      <c r="J12" s="105" t="s">
        <v>9</v>
      </c>
      <c r="K12" s="106"/>
      <c r="L12" s="107" t="s">
        <v>49</v>
      </c>
      <c r="M12" s="107"/>
      <c r="N12" s="107"/>
      <c r="O12" s="107"/>
      <c r="P12" s="108"/>
    </row>
    <row r="13" spans="1:16" ht="30" customHeight="1"/>
    <row r="14" spans="1:16" ht="28.5" customHeight="1" thickBot="1">
      <c r="A14" t="s">
        <v>87</v>
      </c>
    </row>
    <row r="15" spans="1:16" ht="28.5" customHeight="1" thickBot="1">
      <c r="A15" s="72" t="s">
        <v>86</v>
      </c>
    </row>
    <row r="16" spans="1:16">
      <c r="A16" t="s">
        <v>88</v>
      </c>
    </row>
    <row r="18" spans="1:16" ht="28.5" customHeight="1" thickBot="1">
      <c r="A18" t="s">
        <v>144</v>
      </c>
    </row>
    <row r="19" spans="1:16" ht="28.5" customHeight="1" thickBot="1">
      <c r="A19" t="s">
        <v>145</v>
      </c>
      <c r="B19" s="72" t="s">
        <v>147</v>
      </c>
    </row>
    <row r="20" spans="1:16" ht="28.5" customHeight="1" thickBot="1">
      <c r="A20" t="s">
        <v>146</v>
      </c>
      <c r="B20" s="72" t="s">
        <v>147</v>
      </c>
    </row>
    <row r="21" spans="1:16" ht="28.5" customHeight="1" thickBot="1"/>
    <row r="22" spans="1:16" ht="77.25" customHeight="1">
      <c r="A22" s="73" t="s">
        <v>76</v>
      </c>
      <c r="B22" s="62" t="s">
        <v>89</v>
      </c>
      <c r="C22" s="146"/>
      <c r="D22" s="146"/>
      <c r="E22" s="62" t="s">
        <v>90</v>
      </c>
      <c r="F22" s="62" t="s">
        <v>91</v>
      </c>
      <c r="I22" s="62" t="s">
        <v>77</v>
      </c>
      <c r="J22" s="86" t="s">
        <v>31</v>
      </c>
      <c r="K22" s="54" t="s">
        <v>75</v>
      </c>
      <c r="L22" s="54" t="s">
        <v>78</v>
      </c>
      <c r="M22" s="82" t="s">
        <v>62</v>
      </c>
      <c r="N22" s="83"/>
      <c r="P22" s="52"/>
    </row>
    <row r="23" spans="1:16" ht="41.25" customHeight="1" thickBot="1">
      <c r="A23" s="60">
        <v>1230</v>
      </c>
      <c r="B23" s="71">
        <v>120</v>
      </c>
      <c r="E23" s="60">
        <v>10</v>
      </c>
      <c r="F23" s="71">
        <f>B23+E23</f>
        <v>130</v>
      </c>
      <c r="I23" s="57">
        <f>IF(I42&lt;F23,I42,F23)</f>
        <v>130</v>
      </c>
      <c r="J23" s="86"/>
      <c r="K23" s="55">
        <f>IF(I43&gt;=90000,45000,IF(I43&gt;=60000,I43*0.5,IF(I43&gt;=30000,30000,I43)))</f>
        <v>40341.304347826088</v>
      </c>
      <c r="L23" s="55">
        <f>I41</f>
        <v>18557000</v>
      </c>
      <c r="M23" s="84">
        <f>ROUNDDOWN((K23*I23)/1000,)</f>
        <v>5244</v>
      </c>
      <c r="N23" s="85"/>
      <c r="P23" s="53"/>
    </row>
    <row r="24" spans="1:16">
      <c r="A24" t="s">
        <v>148</v>
      </c>
    </row>
    <row r="25" spans="1:16">
      <c r="A25" t="s">
        <v>153</v>
      </c>
    </row>
    <row r="26" spans="1:16">
      <c r="A26" t="s">
        <v>150</v>
      </c>
    </row>
    <row r="29" spans="1:16" ht="14.25" thickBot="1">
      <c r="A29" t="s">
        <v>28</v>
      </c>
      <c r="K29" t="s">
        <v>29</v>
      </c>
    </row>
    <row r="30" spans="1:16" s="33" customFormat="1" ht="32.25" customHeight="1" thickBot="1">
      <c r="A30" s="35" t="s">
        <v>23</v>
      </c>
      <c r="B30" s="109" t="s">
        <v>20</v>
      </c>
      <c r="C30" s="141"/>
      <c r="D30" s="141"/>
      <c r="E30" s="110"/>
      <c r="F30" s="36" t="s">
        <v>24</v>
      </c>
      <c r="G30" s="36" t="s">
        <v>25</v>
      </c>
      <c r="H30" s="36" t="s">
        <v>26</v>
      </c>
      <c r="I30" s="37" t="s">
        <v>27</v>
      </c>
      <c r="K30" s="35" t="s">
        <v>23</v>
      </c>
      <c r="L30" s="36" t="s">
        <v>20</v>
      </c>
      <c r="M30" s="36" t="s">
        <v>24</v>
      </c>
      <c r="N30" s="36" t="s">
        <v>25</v>
      </c>
      <c r="O30" s="36" t="s">
        <v>26</v>
      </c>
      <c r="P30" s="37" t="s">
        <v>27</v>
      </c>
    </row>
    <row r="31" spans="1:16" ht="24" customHeight="1">
      <c r="A31" s="43" t="s">
        <v>36</v>
      </c>
      <c r="B31" s="160" t="s">
        <v>79</v>
      </c>
      <c r="C31" s="161"/>
      <c r="D31" s="161"/>
      <c r="E31" s="162"/>
      <c r="F31" s="44" t="s">
        <v>64</v>
      </c>
      <c r="G31" s="45">
        <v>140</v>
      </c>
      <c r="H31" s="45">
        <v>50000</v>
      </c>
      <c r="I31" s="34">
        <f>H31*G31</f>
        <v>7000000</v>
      </c>
      <c r="K31" s="43" t="s">
        <v>36</v>
      </c>
      <c r="L31" s="44" t="s">
        <v>35</v>
      </c>
      <c r="M31" s="44" t="s">
        <v>63</v>
      </c>
      <c r="N31" s="45">
        <v>230</v>
      </c>
      <c r="O31" s="45">
        <v>10000</v>
      </c>
      <c r="P31" s="34">
        <f t="shared" ref="P31:P40" si="0">O31*N31</f>
        <v>2300000</v>
      </c>
    </row>
    <row r="32" spans="1:16" ht="24" customHeight="1">
      <c r="A32" s="46" t="s">
        <v>36</v>
      </c>
      <c r="B32" s="163" t="s">
        <v>41</v>
      </c>
      <c r="C32" s="164"/>
      <c r="D32" s="164"/>
      <c r="E32" s="165"/>
      <c r="F32" s="44" t="s">
        <v>65</v>
      </c>
      <c r="G32" s="48">
        <v>140</v>
      </c>
      <c r="H32" s="48">
        <v>5000</v>
      </c>
      <c r="I32" s="1">
        <f>H32*G32</f>
        <v>700000</v>
      </c>
      <c r="K32" s="46" t="s">
        <v>36</v>
      </c>
      <c r="L32" s="47" t="s">
        <v>37</v>
      </c>
      <c r="M32" s="44" t="s">
        <v>63</v>
      </c>
      <c r="N32" s="48">
        <v>1</v>
      </c>
      <c r="O32" s="48">
        <v>1000000</v>
      </c>
      <c r="P32" s="1">
        <f t="shared" si="0"/>
        <v>1000000</v>
      </c>
    </row>
    <row r="33" spans="1:16" ht="24" customHeight="1">
      <c r="A33" s="46" t="s">
        <v>36</v>
      </c>
      <c r="B33" s="163" t="s">
        <v>80</v>
      </c>
      <c r="C33" s="164"/>
      <c r="D33" s="164"/>
      <c r="E33" s="165"/>
      <c r="F33" s="44" t="s">
        <v>64</v>
      </c>
      <c r="G33" s="48">
        <v>90</v>
      </c>
      <c r="H33" s="48">
        <v>80000</v>
      </c>
      <c r="I33" s="1">
        <f t="shared" ref="I33:I37" si="1">H33*G33</f>
        <v>7200000</v>
      </c>
      <c r="K33" s="46" t="s">
        <v>36</v>
      </c>
      <c r="L33" s="47" t="s">
        <v>66</v>
      </c>
      <c r="M33" s="44" t="s">
        <v>64</v>
      </c>
      <c r="N33" s="48">
        <v>10</v>
      </c>
      <c r="O33" s="48">
        <v>50000</v>
      </c>
      <c r="P33" s="1">
        <f t="shared" si="0"/>
        <v>500000</v>
      </c>
    </row>
    <row r="34" spans="1:16" ht="24" customHeight="1">
      <c r="A34" s="46" t="s">
        <v>36</v>
      </c>
      <c r="B34" s="163" t="s">
        <v>41</v>
      </c>
      <c r="C34" s="164"/>
      <c r="D34" s="164"/>
      <c r="E34" s="165"/>
      <c r="F34" s="44" t="s">
        <v>65</v>
      </c>
      <c r="G34" s="48">
        <v>90</v>
      </c>
      <c r="H34" s="48">
        <v>8000</v>
      </c>
      <c r="I34" s="1">
        <f t="shared" si="1"/>
        <v>720000</v>
      </c>
      <c r="K34" s="46" t="s">
        <v>36</v>
      </c>
      <c r="L34" s="47" t="s">
        <v>67</v>
      </c>
      <c r="M34" s="44" t="s">
        <v>65</v>
      </c>
      <c r="N34" s="48">
        <v>10</v>
      </c>
      <c r="O34" s="48">
        <v>5000</v>
      </c>
      <c r="P34" s="1">
        <f t="shared" si="0"/>
        <v>50000</v>
      </c>
    </row>
    <row r="35" spans="1:16" ht="24" customHeight="1">
      <c r="A35" s="46" t="s">
        <v>36</v>
      </c>
      <c r="B35" s="163" t="s">
        <v>70</v>
      </c>
      <c r="C35" s="164"/>
      <c r="D35" s="164"/>
      <c r="E35" s="165"/>
      <c r="F35" s="44" t="s">
        <v>34</v>
      </c>
      <c r="G35" s="48">
        <v>230</v>
      </c>
      <c r="H35" s="48">
        <v>5000</v>
      </c>
      <c r="I35" s="1">
        <f t="shared" si="1"/>
        <v>1150000</v>
      </c>
      <c r="K35" s="46" t="s">
        <v>36</v>
      </c>
      <c r="L35" s="47" t="s">
        <v>68</v>
      </c>
      <c r="M35" s="44" t="s">
        <v>34</v>
      </c>
      <c r="N35" s="48">
        <v>1</v>
      </c>
      <c r="O35" s="48">
        <v>385000</v>
      </c>
      <c r="P35" s="1">
        <f t="shared" si="0"/>
        <v>385000</v>
      </c>
    </row>
    <row r="36" spans="1:16" ht="24" customHeight="1">
      <c r="A36" s="46" t="s">
        <v>36</v>
      </c>
      <c r="B36" s="163" t="s">
        <v>42</v>
      </c>
      <c r="C36" s="164"/>
      <c r="D36" s="164"/>
      <c r="E36" s="165"/>
      <c r="F36" s="44" t="s">
        <v>34</v>
      </c>
      <c r="G36" s="48">
        <v>1</v>
      </c>
      <c r="H36" s="48">
        <v>100000</v>
      </c>
      <c r="I36" s="1">
        <f t="shared" si="1"/>
        <v>100000</v>
      </c>
      <c r="K36" s="46"/>
      <c r="L36" s="47"/>
      <c r="M36" s="44" t="s">
        <v>22</v>
      </c>
      <c r="N36" s="48"/>
      <c r="O36" s="48"/>
      <c r="P36" s="1">
        <f t="shared" si="0"/>
        <v>0</v>
      </c>
    </row>
    <row r="37" spans="1:16" ht="24" customHeight="1">
      <c r="A37" s="46" t="s">
        <v>36</v>
      </c>
      <c r="B37" s="163" t="s">
        <v>43</v>
      </c>
      <c r="C37" s="164"/>
      <c r="D37" s="164"/>
      <c r="E37" s="165"/>
      <c r="F37" s="44" t="s">
        <v>34</v>
      </c>
      <c r="G37" s="48">
        <v>1</v>
      </c>
      <c r="H37" s="48">
        <v>1687000</v>
      </c>
      <c r="I37" s="1">
        <f t="shared" si="1"/>
        <v>1687000</v>
      </c>
      <c r="K37" s="46"/>
      <c r="L37" s="47"/>
      <c r="M37" s="44" t="s">
        <v>22</v>
      </c>
      <c r="N37" s="48"/>
      <c r="O37" s="48"/>
      <c r="P37" s="1">
        <f t="shared" si="0"/>
        <v>0</v>
      </c>
    </row>
    <row r="38" spans="1:16" ht="24" customHeight="1">
      <c r="A38" s="46"/>
      <c r="B38" s="95"/>
      <c r="C38" s="143"/>
      <c r="D38" s="143"/>
      <c r="E38" s="96"/>
      <c r="F38" s="44" t="s">
        <v>22</v>
      </c>
      <c r="G38" s="48"/>
      <c r="H38" s="48"/>
      <c r="I38" s="1">
        <f t="shared" ref="I33:I39" si="2">H38*G38</f>
        <v>0</v>
      </c>
      <c r="K38" s="46"/>
      <c r="L38" s="47"/>
      <c r="M38" s="44" t="s">
        <v>22</v>
      </c>
      <c r="N38" s="48"/>
      <c r="O38" s="48"/>
      <c r="P38" s="1">
        <f t="shared" si="0"/>
        <v>0</v>
      </c>
    </row>
    <row r="39" spans="1:16" ht="24" customHeight="1">
      <c r="A39" s="46"/>
      <c r="B39" s="95"/>
      <c r="C39" s="143"/>
      <c r="D39" s="143"/>
      <c r="E39" s="96"/>
      <c r="F39" s="44" t="s">
        <v>22</v>
      </c>
      <c r="G39" s="48"/>
      <c r="H39" s="48"/>
      <c r="I39" s="1">
        <f t="shared" si="2"/>
        <v>0</v>
      </c>
      <c r="K39" s="46"/>
      <c r="L39" s="47"/>
      <c r="M39" s="44" t="s">
        <v>22</v>
      </c>
      <c r="N39" s="48"/>
      <c r="O39" s="48"/>
      <c r="P39" s="1">
        <f t="shared" si="0"/>
        <v>0</v>
      </c>
    </row>
    <row r="40" spans="1:16" ht="24" customHeight="1" thickBot="1">
      <c r="A40" s="49"/>
      <c r="B40" s="101"/>
      <c r="C40" s="144"/>
      <c r="D40" s="144"/>
      <c r="E40" s="102"/>
      <c r="F40" s="50" t="s">
        <v>22</v>
      </c>
      <c r="G40" s="51"/>
      <c r="H40" s="51"/>
      <c r="I40" s="42">
        <f>H40*G40</f>
        <v>0</v>
      </c>
      <c r="K40" s="49"/>
      <c r="L40" s="50"/>
      <c r="M40" s="50" t="s">
        <v>22</v>
      </c>
      <c r="N40" s="51"/>
      <c r="O40" s="51"/>
      <c r="P40" s="42">
        <f t="shared" si="0"/>
        <v>0</v>
      </c>
    </row>
    <row r="41" spans="1:16" ht="24" customHeight="1" thickTop="1" thickBot="1">
      <c r="A41" s="38"/>
      <c r="B41" s="99"/>
      <c r="C41" s="145"/>
      <c r="D41" s="145"/>
      <c r="E41" s="100"/>
      <c r="F41" s="39"/>
      <c r="G41" s="40"/>
      <c r="H41" s="40"/>
      <c r="I41" s="41">
        <f>SUM(I31:I40)</f>
        <v>18557000</v>
      </c>
      <c r="K41" s="38"/>
      <c r="L41" s="39"/>
      <c r="M41" s="39"/>
      <c r="N41" s="40"/>
      <c r="O41" s="40"/>
      <c r="P41" s="41">
        <f>SUM(P31:P40)</f>
        <v>4235000</v>
      </c>
    </row>
    <row r="42" spans="1:16" ht="32.25" customHeight="1" thickBot="1">
      <c r="H42" s="32" t="s">
        <v>30</v>
      </c>
      <c r="I42" s="58">
        <f>SUMIF(F31:F40,"端末",G31:G40)</f>
        <v>230</v>
      </c>
    </row>
    <row r="43" spans="1:16" ht="32.25" customHeight="1" thickBot="1">
      <c r="H43" s="32" t="s">
        <v>32</v>
      </c>
      <c r="I43" s="67">
        <f>IFERROR(I41/I42,"0")</f>
        <v>80682.608695652176</v>
      </c>
      <c r="N43" s="32" t="s">
        <v>38</v>
      </c>
      <c r="O43" s="74">
        <f>I41+P41</f>
        <v>22792000</v>
      </c>
      <c r="P43" s="75"/>
    </row>
  </sheetData>
  <mergeCells count="32">
    <mergeCell ref="O43:P43"/>
    <mergeCell ref="B36:E36"/>
    <mergeCell ref="B37:E37"/>
    <mergeCell ref="B38:E38"/>
    <mergeCell ref="B39:E39"/>
    <mergeCell ref="B40:E40"/>
    <mergeCell ref="B41:E41"/>
    <mergeCell ref="B30:E30"/>
    <mergeCell ref="B31:E31"/>
    <mergeCell ref="B32:E32"/>
    <mergeCell ref="B33:E33"/>
    <mergeCell ref="B34:E34"/>
    <mergeCell ref="B35:E35"/>
    <mergeCell ref="B12:I12"/>
    <mergeCell ref="J12:K12"/>
    <mergeCell ref="L12:P12"/>
    <mergeCell ref="J22:J23"/>
    <mergeCell ref="M22:N22"/>
    <mergeCell ref="M23:N23"/>
    <mergeCell ref="B10:I10"/>
    <mergeCell ref="J10:K10"/>
    <mergeCell ref="L10:P10"/>
    <mergeCell ref="B11:I11"/>
    <mergeCell ref="J11:K11"/>
    <mergeCell ref="L11:P11"/>
    <mergeCell ref="A1:A2"/>
    <mergeCell ref="A4:P4"/>
    <mergeCell ref="A5:P5"/>
    <mergeCell ref="A6:P6"/>
    <mergeCell ref="B9:I9"/>
    <mergeCell ref="J9:K9"/>
    <mergeCell ref="L9:P9"/>
  </mergeCells>
  <phoneticPr fontId="2"/>
  <dataValidations count="4">
    <dataValidation type="list" allowBlank="1" showInputMessage="1" showErrorMessage="1" sqref="B19:B20">
      <formula1>"選択してください,把握できている,把握できていない"</formula1>
    </dataValidation>
    <dataValidation type="list" allowBlank="1" showInputMessage="1" showErrorMessage="1" sqref="A15">
      <formula1>"選択してください,令和２年度,令和３年度"</formula1>
    </dataValidation>
    <dataValidation type="list" allowBlank="1" showInputMessage="1" showErrorMessage="1" sqref="M31:M40">
      <formula1>"　,端末,キーボード,その他,補助対象外品目"</formula1>
    </dataValidation>
    <dataValidation type="list" allowBlank="1" showInputMessage="1" showErrorMessage="1" sqref="F31:F40">
      <formula1>"　,端末,キーボード,その他"</formula1>
    </dataValidation>
  </dataValidations>
  <pageMargins left="0.7" right="0.7" top="0.75" bottom="0.75" header="0.3" footer="0.3"/>
  <pageSetup paperSize="9" scale="44" orientation="landscape"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5"/>
  <sheetViews>
    <sheetView zoomScale="80" zoomScaleNormal="80" workbookViewId="0">
      <selection activeCell="A25" sqref="A25:A26"/>
    </sheetView>
  </sheetViews>
  <sheetFormatPr defaultRowHeight="13.5"/>
  <cols>
    <col min="1" max="1" width="37.625" customWidth="1"/>
    <col min="2" max="2" width="23.625" customWidth="1"/>
    <col min="3" max="3" width="5" customWidth="1"/>
    <col min="4" max="4" width="19.25" customWidth="1"/>
    <col min="5" max="5" width="23.625" customWidth="1"/>
    <col min="6" max="6" width="17.625" bestFit="1" customWidth="1"/>
    <col min="7" max="7" width="10.75" customWidth="1"/>
    <col min="8" max="8" width="15.625" customWidth="1"/>
    <col min="9" max="9" width="15.25" customWidth="1"/>
    <col min="10" max="10" width="10.25" customWidth="1"/>
    <col min="11" max="11" width="16.5" customWidth="1"/>
    <col min="12" max="12" width="9.5" customWidth="1"/>
    <col min="13" max="13" width="37.625" customWidth="1"/>
    <col min="14" max="14" width="40.625" customWidth="1"/>
    <col min="15" max="15" width="17.625" bestFit="1" customWidth="1"/>
    <col min="17" max="17" width="15.625" customWidth="1"/>
    <col min="18" max="18" width="15.25" customWidth="1"/>
    <col min="19" max="19" width="10.25" customWidth="1"/>
    <col min="20" max="20" width="15.75" customWidth="1"/>
  </cols>
  <sheetData>
    <row r="1" spans="1:20" s="28" customFormat="1" ht="19.5" customHeight="1">
      <c r="A1" s="97" t="s">
        <v>45</v>
      </c>
      <c r="T1" s="29" t="s">
        <v>2</v>
      </c>
    </row>
    <row r="2" spans="1:20" s="28" customFormat="1" ht="19.5" customHeight="1" thickBot="1">
      <c r="A2" s="98"/>
    </row>
    <row r="3" spans="1:20" s="28" customFormat="1" ht="19.5" customHeight="1"/>
    <row r="4" spans="1:20" s="28" customFormat="1" ht="22.5" customHeight="1">
      <c r="A4" s="76" t="s">
        <v>54</v>
      </c>
      <c r="B4" s="76"/>
      <c r="C4" s="76"/>
      <c r="D4" s="76"/>
      <c r="E4" s="76"/>
      <c r="F4" s="76"/>
      <c r="G4" s="76"/>
      <c r="H4" s="76"/>
      <c r="I4" s="76"/>
      <c r="J4" s="76"/>
      <c r="K4" s="76"/>
      <c r="L4" s="76"/>
      <c r="M4" s="76"/>
      <c r="N4" s="76"/>
      <c r="O4" s="76"/>
      <c r="P4" s="76"/>
      <c r="Q4" s="76"/>
      <c r="R4" s="76"/>
      <c r="S4" s="76"/>
      <c r="T4" s="76"/>
    </row>
    <row r="5" spans="1:20" s="28" customFormat="1" ht="22.5" customHeight="1">
      <c r="A5" s="76" t="s">
        <v>3</v>
      </c>
      <c r="B5" s="76"/>
      <c r="C5" s="76"/>
      <c r="D5" s="76"/>
      <c r="E5" s="76"/>
      <c r="F5" s="76"/>
      <c r="G5" s="76"/>
      <c r="H5" s="76"/>
      <c r="I5" s="76"/>
      <c r="J5" s="76"/>
      <c r="K5" s="76"/>
      <c r="L5" s="76"/>
      <c r="M5" s="76"/>
      <c r="N5" s="76"/>
      <c r="O5" s="76"/>
      <c r="P5" s="76"/>
      <c r="Q5" s="76"/>
      <c r="R5" s="76"/>
      <c r="S5" s="76"/>
      <c r="T5" s="76"/>
    </row>
    <row r="6" spans="1:20" s="28" customFormat="1" ht="22.5" customHeight="1">
      <c r="A6" s="103" t="s">
        <v>82</v>
      </c>
      <c r="B6" s="103"/>
      <c r="C6" s="103"/>
      <c r="D6" s="103"/>
      <c r="E6" s="103"/>
      <c r="F6" s="103"/>
      <c r="G6" s="103"/>
      <c r="H6" s="103"/>
      <c r="I6" s="103"/>
      <c r="J6" s="103"/>
      <c r="K6" s="103"/>
      <c r="L6" s="103"/>
      <c r="M6" s="103"/>
      <c r="N6" s="103"/>
      <c r="O6" s="103"/>
      <c r="P6" s="103"/>
      <c r="Q6" s="103"/>
      <c r="R6" s="103"/>
      <c r="S6" s="103"/>
      <c r="T6" s="103"/>
    </row>
    <row r="7" spans="1:20" s="28" customFormat="1" ht="20.25" customHeight="1"/>
    <row r="8" spans="1:20" s="28" customFormat="1" ht="20.25" customHeight="1" thickBot="1"/>
    <row r="9" spans="1:20" s="28" customFormat="1" ht="24" customHeight="1">
      <c r="A9" s="68" t="s">
        <v>1</v>
      </c>
      <c r="B9" s="77"/>
      <c r="C9" s="77"/>
      <c r="D9" s="77"/>
      <c r="E9" s="77"/>
      <c r="F9" s="77"/>
      <c r="G9" s="77"/>
      <c r="H9" s="77"/>
      <c r="I9" s="77"/>
      <c r="J9" s="77"/>
      <c r="K9" s="77"/>
      <c r="L9" s="78" t="s">
        <v>21</v>
      </c>
      <c r="M9" s="79"/>
      <c r="N9" s="80"/>
      <c r="O9" s="80"/>
      <c r="P9" s="80"/>
      <c r="Q9" s="80"/>
      <c r="R9" s="80"/>
      <c r="S9" s="80"/>
      <c r="T9" s="81"/>
    </row>
    <row r="10" spans="1:20" s="28" customFormat="1" ht="24" customHeight="1">
      <c r="A10" s="69" t="s">
        <v>4</v>
      </c>
      <c r="B10" s="87"/>
      <c r="C10" s="87"/>
      <c r="D10" s="87"/>
      <c r="E10" s="87"/>
      <c r="F10" s="87"/>
      <c r="G10" s="87"/>
      <c r="H10" s="87"/>
      <c r="I10" s="87"/>
      <c r="J10" s="87"/>
      <c r="K10" s="87"/>
      <c r="L10" s="88" t="s">
        <v>5</v>
      </c>
      <c r="M10" s="89"/>
      <c r="N10" s="90"/>
      <c r="O10" s="90"/>
      <c r="P10" s="90"/>
      <c r="Q10" s="90"/>
      <c r="R10" s="90"/>
      <c r="S10" s="90"/>
      <c r="T10" s="91"/>
    </row>
    <row r="11" spans="1:20" s="28" customFormat="1" ht="24" customHeight="1">
      <c r="A11" s="69" t="s">
        <v>6</v>
      </c>
      <c r="B11" s="87"/>
      <c r="C11" s="87"/>
      <c r="D11" s="87"/>
      <c r="E11" s="87"/>
      <c r="F11" s="87"/>
      <c r="G11" s="87"/>
      <c r="H11" s="87"/>
      <c r="I11" s="87"/>
      <c r="J11" s="87"/>
      <c r="K11" s="87"/>
      <c r="L11" s="88" t="s">
        <v>7</v>
      </c>
      <c r="M11" s="89"/>
      <c r="N11" s="90"/>
      <c r="O11" s="90"/>
      <c r="P11" s="90"/>
      <c r="Q11" s="90"/>
      <c r="R11" s="90"/>
      <c r="S11" s="90"/>
      <c r="T11" s="91"/>
    </row>
    <row r="12" spans="1:20" s="28" customFormat="1" ht="24" customHeight="1" thickBot="1">
      <c r="A12" s="70" t="s">
        <v>33</v>
      </c>
      <c r="B12" s="92"/>
      <c r="C12" s="92"/>
      <c r="D12" s="92"/>
      <c r="E12" s="92"/>
      <c r="F12" s="92"/>
      <c r="G12" s="92"/>
      <c r="H12" s="92"/>
      <c r="I12" s="92"/>
      <c r="J12" s="92"/>
      <c r="K12" s="92"/>
      <c r="L12" s="105" t="s">
        <v>9</v>
      </c>
      <c r="M12" s="106"/>
      <c r="N12" s="107"/>
      <c r="O12" s="107"/>
      <c r="P12" s="107"/>
      <c r="Q12" s="107"/>
      <c r="R12" s="107"/>
      <c r="S12" s="107"/>
      <c r="T12" s="108"/>
    </row>
    <row r="13" spans="1:20" ht="30" customHeight="1" thickBot="1"/>
    <row r="14" spans="1:20" ht="28.5" customHeight="1" thickBot="1">
      <c r="A14" t="s">
        <v>87</v>
      </c>
      <c r="M14" s="32" t="s">
        <v>56</v>
      </c>
      <c r="N14" s="66"/>
      <c r="O14" s="32" t="s">
        <v>69</v>
      </c>
      <c r="P14" s="65"/>
      <c r="Q14" t="s">
        <v>55</v>
      </c>
    </row>
    <row r="15" spans="1:20" ht="28.5" customHeight="1" thickBot="1">
      <c r="A15" s="72" t="s">
        <v>85</v>
      </c>
      <c r="O15" s="32" t="s">
        <v>57</v>
      </c>
      <c r="P15" s="64"/>
      <c r="Q15" t="s">
        <v>55</v>
      </c>
    </row>
    <row r="16" spans="1:20">
      <c r="A16" t="s">
        <v>88</v>
      </c>
    </row>
    <row r="18" spans="1:20" ht="28.5" customHeight="1" thickBot="1">
      <c r="A18" t="s">
        <v>144</v>
      </c>
    </row>
    <row r="19" spans="1:20" ht="28.5" customHeight="1" thickBot="1">
      <c r="A19" t="s">
        <v>145</v>
      </c>
      <c r="B19" s="72" t="s">
        <v>85</v>
      </c>
    </row>
    <row r="20" spans="1:20" ht="28.5" customHeight="1" thickBot="1">
      <c r="A20" t="s">
        <v>146</v>
      </c>
      <c r="B20" s="72" t="s">
        <v>85</v>
      </c>
    </row>
    <row r="21" spans="1:20" ht="28.5" customHeight="1" thickBot="1"/>
    <row r="22" spans="1:20" ht="77.25" customHeight="1">
      <c r="A22" s="73" t="s">
        <v>76</v>
      </c>
      <c r="B22" s="62" t="s">
        <v>89</v>
      </c>
      <c r="C22" s="146"/>
      <c r="D22" s="146"/>
      <c r="E22" s="62" t="s">
        <v>90</v>
      </c>
      <c r="F22" s="62" t="s">
        <v>91</v>
      </c>
      <c r="K22" s="62" t="s">
        <v>77</v>
      </c>
      <c r="L22" s="86" t="s">
        <v>31</v>
      </c>
      <c r="M22" s="54" t="s">
        <v>75</v>
      </c>
      <c r="N22" s="54" t="s">
        <v>78</v>
      </c>
      <c r="O22" s="82" t="s">
        <v>62</v>
      </c>
      <c r="P22" s="83"/>
    </row>
    <row r="23" spans="1:20" ht="41.25" customHeight="1" thickBot="1">
      <c r="A23" s="60"/>
      <c r="B23" s="71"/>
      <c r="E23" s="60">
        <f>'様式１－２'!D52</f>
        <v>0</v>
      </c>
      <c r="F23" s="71">
        <f>B23+E23</f>
        <v>0</v>
      </c>
      <c r="K23" s="57">
        <f>IF(I37&lt;F23,I37,F23)</f>
        <v>0</v>
      </c>
      <c r="L23" s="86"/>
      <c r="M23" s="55">
        <f>IF(K43&gt;=90000,45000,IF(K43&gt;=60000,K43*0.5,IF(K43&gt;=30000,30000,K43)))</f>
        <v>45000</v>
      </c>
      <c r="N23" s="55">
        <f>I36</f>
        <v>0</v>
      </c>
      <c r="O23" s="111">
        <f>ROUNDDOWN((M23*K23)/1000,)</f>
        <v>0</v>
      </c>
      <c r="P23" s="112"/>
    </row>
    <row r="24" spans="1:20">
      <c r="A24" t="s">
        <v>148</v>
      </c>
    </row>
    <row r="25" spans="1:20">
      <c r="A25" t="s">
        <v>153</v>
      </c>
    </row>
    <row r="26" spans="1:20">
      <c r="A26" t="s">
        <v>150</v>
      </c>
    </row>
    <row r="29" spans="1:20" ht="14.25" thickBot="1">
      <c r="A29" t="s">
        <v>28</v>
      </c>
      <c r="M29" t="s">
        <v>29</v>
      </c>
    </row>
    <row r="30" spans="1:20" s="33" customFormat="1" ht="54" customHeight="1" thickBot="1">
      <c r="A30" s="35" t="s">
        <v>23</v>
      </c>
      <c r="B30" s="109" t="s">
        <v>20</v>
      </c>
      <c r="C30" s="141"/>
      <c r="D30" s="141"/>
      <c r="E30" s="110"/>
      <c r="F30" s="36" t="s">
        <v>24</v>
      </c>
      <c r="G30" s="36" t="s">
        <v>25</v>
      </c>
      <c r="H30" s="36" t="s">
        <v>46</v>
      </c>
      <c r="I30" s="36" t="s">
        <v>60</v>
      </c>
      <c r="J30" s="63" t="s">
        <v>61</v>
      </c>
      <c r="K30" s="37" t="s">
        <v>27</v>
      </c>
      <c r="M30" s="35" t="s">
        <v>23</v>
      </c>
      <c r="N30" s="36" t="s">
        <v>20</v>
      </c>
      <c r="O30" s="36" t="s">
        <v>24</v>
      </c>
      <c r="P30" s="36" t="s">
        <v>25</v>
      </c>
      <c r="Q30" s="36" t="s">
        <v>46</v>
      </c>
      <c r="R30" s="36" t="s">
        <v>60</v>
      </c>
      <c r="S30" s="63" t="s">
        <v>61</v>
      </c>
      <c r="T30" s="37" t="s">
        <v>27</v>
      </c>
    </row>
    <row r="31" spans="1:20" ht="24" customHeight="1">
      <c r="A31" s="43"/>
      <c r="B31" s="93"/>
      <c r="C31" s="142"/>
      <c r="D31" s="142"/>
      <c r="E31" s="94"/>
      <c r="F31" s="44"/>
      <c r="G31" s="45"/>
      <c r="H31" s="45"/>
      <c r="I31" s="45">
        <f>H31*G31</f>
        <v>0</v>
      </c>
      <c r="J31" s="45"/>
      <c r="K31" s="1">
        <f t="shared" ref="K31:K40" si="0">J31*I31</f>
        <v>0</v>
      </c>
      <c r="M31" s="43"/>
      <c r="N31" s="44"/>
      <c r="O31" s="44" t="s">
        <v>22</v>
      </c>
      <c r="P31" s="45"/>
      <c r="Q31" s="45"/>
      <c r="R31" s="45">
        <f>Q31*P31</f>
        <v>0</v>
      </c>
      <c r="S31" s="45"/>
      <c r="T31" s="34">
        <f>S31*R31</f>
        <v>0</v>
      </c>
    </row>
    <row r="32" spans="1:20" ht="24" customHeight="1">
      <c r="A32" s="46"/>
      <c r="B32" s="95"/>
      <c r="C32" s="143"/>
      <c r="D32" s="143"/>
      <c r="E32" s="96"/>
      <c r="F32" s="44" t="s">
        <v>22</v>
      </c>
      <c r="G32" s="48"/>
      <c r="H32" s="48"/>
      <c r="I32" s="45">
        <f t="shared" ref="I32:I40" si="1">H32*G32</f>
        <v>0</v>
      </c>
      <c r="J32" s="48"/>
      <c r="K32" s="1">
        <f t="shared" si="0"/>
        <v>0</v>
      </c>
      <c r="M32" s="46"/>
      <c r="N32" s="47"/>
      <c r="O32" s="44" t="s">
        <v>22</v>
      </c>
      <c r="P32" s="48"/>
      <c r="Q32" s="48"/>
      <c r="R32" s="45">
        <f t="shared" ref="R32:R40" si="2">Q32*P32</f>
        <v>0</v>
      </c>
      <c r="S32" s="48"/>
      <c r="T32" s="34">
        <f t="shared" ref="T32:T40" si="3">S32*R32</f>
        <v>0</v>
      </c>
    </row>
    <row r="33" spans="1:20" ht="24" customHeight="1">
      <c r="A33" s="46"/>
      <c r="B33" s="95"/>
      <c r="C33" s="143"/>
      <c r="D33" s="143"/>
      <c r="E33" s="96"/>
      <c r="F33" s="44" t="s">
        <v>22</v>
      </c>
      <c r="G33" s="48"/>
      <c r="H33" s="48"/>
      <c r="I33" s="45">
        <f t="shared" si="1"/>
        <v>0</v>
      </c>
      <c r="J33" s="48"/>
      <c r="K33" s="1">
        <f t="shared" si="0"/>
        <v>0</v>
      </c>
      <c r="M33" s="46"/>
      <c r="N33" s="47"/>
      <c r="O33" s="44" t="s">
        <v>22</v>
      </c>
      <c r="P33" s="48"/>
      <c r="Q33" s="48"/>
      <c r="R33" s="45">
        <f t="shared" si="2"/>
        <v>0</v>
      </c>
      <c r="S33" s="48"/>
      <c r="T33" s="34">
        <f t="shared" si="3"/>
        <v>0</v>
      </c>
    </row>
    <row r="34" spans="1:20" ht="24" customHeight="1">
      <c r="A34" s="46"/>
      <c r="B34" s="95"/>
      <c r="C34" s="143"/>
      <c r="D34" s="143"/>
      <c r="E34" s="96"/>
      <c r="F34" s="44" t="s">
        <v>22</v>
      </c>
      <c r="G34" s="48"/>
      <c r="H34" s="48"/>
      <c r="I34" s="45">
        <f t="shared" si="1"/>
        <v>0</v>
      </c>
      <c r="J34" s="48"/>
      <c r="K34" s="1">
        <f t="shared" si="0"/>
        <v>0</v>
      </c>
      <c r="M34" s="46"/>
      <c r="N34" s="47"/>
      <c r="O34" s="44" t="s">
        <v>22</v>
      </c>
      <c r="P34" s="48"/>
      <c r="Q34" s="48"/>
      <c r="R34" s="45">
        <f t="shared" si="2"/>
        <v>0</v>
      </c>
      <c r="S34" s="48"/>
      <c r="T34" s="34">
        <f t="shared" si="3"/>
        <v>0</v>
      </c>
    </row>
    <row r="35" spans="1:20" ht="24" customHeight="1">
      <c r="A35" s="46"/>
      <c r="B35" s="95"/>
      <c r="C35" s="143"/>
      <c r="D35" s="143"/>
      <c r="E35" s="96"/>
      <c r="F35" s="44" t="s">
        <v>22</v>
      </c>
      <c r="G35" s="48"/>
      <c r="H35" s="48"/>
      <c r="I35" s="45">
        <f t="shared" si="1"/>
        <v>0</v>
      </c>
      <c r="J35" s="48"/>
      <c r="K35" s="1">
        <f t="shared" si="0"/>
        <v>0</v>
      </c>
      <c r="M35" s="46"/>
      <c r="N35" s="47"/>
      <c r="O35" s="44" t="s">
        <v>22</v>
      </c>
      <c r="P35" s="48"/>
      <c r="Q35" s="48"/>
      <c r="R35" s="45">
        <f t="shared" si="2"/>
        <v>0</v>
      </c>
      <c r="S35" s="48"/>
      <c r="T35" s="34">
        <f t="shared" si="3"/>
        <v>0</v>
      </c>
    </row>
    <row r="36" spans="1:20" ht="24" customHeight="1">
      <c r="A36" s="46"/>
      <c r="B36" s="95"/>
      <c r="C36" s="143"/>
      <c r="D36" s="143"/>
      <c r="E36" s="96"/>
      <c r="F36" s="44" t="s">
        <v>22</v>
      </c>
      <c r="G36" s="48"/>
      <c r="H36" s="48"/>
      <c r="I36" s="45">
        <f t="shared" si="1"/>
        <v>0</v>
      </c>
      <c r="J36" s="48"/>
      <c r="K36" s="1">
        <f t="shared" si="0"/>
        <v>0</v>
      </c>
      <c r="M36" s="46"/>
      <c r="N36" s="47"/>
      <c r="O36" s="44" t="s">
        <v>22</v>
      </c>
      <c r="P36" s="48"/>
      <c r="Q36" s="48"/>
      <c r="R36" s="45">
        <f t="shared" si="2"/>
        <v>0</v>
      </c>
      <c r="S36" s="48"/>
      <c r="T36" s="34">
        <f t="shared" si="3"/>
        <v>0</v>
      </c>
    </row>
    <row r="37" spans="1:20" ht="24" customHeight="1">
      <c r="A37" s="46"/>
      <c r="B37" s="95"/>
      <c r="C37" s="143"/>
      <c r="D37" s="143"/>
      <c r="E37" s="96"/>
      <c r="F37" s="44" t="s">
        <v>22</v>
      </c>
      <c r="G37" s="48"/>
      <c r="H37" s="48"/>
      <c r="I37" s="45">
        <f t="shared" si="1"/>
        <v>0</v>
      </c>
      <c r="J37" s="48"/>
      <c r="K37" s="1">
        <f t="shared" si="0"/>
        <v>0</v>
      </c>
      <c r="M37" s="46"/>
      <c r="N37" s="47"/>
      <c r="O37" s="44" t="s">
        <v>22</v>
      </c>
      <c r="P37" s="48"/>
      <c r="Q37" s="48"/>
      <c r="R37" s="45">
        <f t="shared" si="2"/>
        <v>0</v>
      </c>
      <c r="S37" s="48"/>
      <c r="T37" s="34">
        <f t="shared" si="3"/>
        <v>0</v>
      </c>
    </row>
    <row r="38" spans="1:20" ht="24" customHeight="1">
      <c r="A38" s="46"/>
      <c r="B38" s="95"/>
      <c r="C38" s="143"/>
      <c r="D38" s="143"/>
      <c r="E38" s="96"/>
      <c r="F38" s="44" t="s">
        <v>22</v>
      </c>
      <c r="G38" s="48"/>
      <c r="H38" s="48"/>
      <c r="I38" s="45">
        <f t="shared" si="1"/>
        <v>0</v>
      </c>
      <c r="J38" s="48"/>
      <c r="K38" s="1">
        <f t="shared" si="0"/>
        <v>0</v>
      </c>
      <c r="M38" s="46"/>
      <c r="N38" s="47"/>
      <c r="O38" s="44" t="s">
        <v>22</v>
      </c>
      <c r="P38" s="48"/>
      <c r="Q38" s="48"/>
      <c r="R38" s="45">
        <f t="shared" si="2"/>
        <v>0</v>
      </c>
      <c r="S38" s="48"/>
      <c r="T38" s="34">
        <f t="shared" si="3"/>
        <v>0</v>
      </c>
    </row>
    <row r="39" spans="1:20" ht="24" customHeight="1">
      <c r="A39" s="46"/>
      <c r="B39" s="95"/>
      <c r="C39" s="143"/>
      <c r="D39" s="143"/>
      <c r="E39" s="96"/>
      <c r="F39" s="44" t="s">
        <v>22</v>
      </c>
      <c r="G39" s="48"/>
      <c r="H39" s="48"/>
      <c r="I39" s="45">
        <f t="shared" si="1"/>
        <v>0</v>
      </c>
      <c r="J39" s="48"/>
      <c r="K39" s="1">
        <f t="shared" si="0"/>
        <v>0</v>
      </c>
      <c r="M39" s="46"/>
      <c r="N39" s="47"/>
      <c r="O39" s="44" t="s">
        <v>22</v>
      </c>
      <c r="P39" s="48"/>
      <c r="Q39" s="48"/>
      <c r="R39" s="45">
        <f t="shared" si="2"/>
        <v>0</v>
      </c>
      <c r="S39" s="48"/>
      <c r="T39" s="34">
        <f t="shared" si="3"/>
        <v>0</v>
      </c>
    </row>
    <row r="40" spans="1:20" ht="24" customHeight="1" thickBot="1">
      <c r="A40" s="49"/>
      <c r="B40" s="101"/>
      <c r="C40" s="144"/>
      <c r="D40" s="144"/>
      <c r="E40" s="102"/>
      <c r="F40" s="50" t="s">
        <v>22</v>
      </c>
      <c r="G40" s="51"/>
      <c r="H40" s="51"/>
      <c r="I40" s="51">
        <f t="shared" si="1"/>
        <v>0</v>
      </c>
      <c r="J40" s="51"/>
      <c r="K40" s="42">
        <f t="shared" si="0"/>
        <v>0</v>
      </c>
      <c r="M40" s="49"/>
      <c r="N40" s="50"/>
      <c r="O40" s="50" t="s">
        <v>22</v>
      </c>
      <c r="P40" s="51"/>
      <c r="Q40" s="51"/>
      <c r="R40" s="51">
        <f t="shared" si="2"/>
        <v>0</v>
      </c>
      <c r="S40" s="51"/>
      <c r="T40" s="42">
        <f t="shared" si="3"/>
        <v>0</v>
      </c>
    </row>
    <row r="41" spans="1:20" ht="24" customHeight="1" thickTop="1" thickBot="1">
      <c r="A41" s="38"/>
      <c r="B41" s="99"/>
      <c r="C41" s="145"/>
      <c r="D41" s="145"/>
      <c r="E41" s="100"/>
      <c r="F41" s="39"/>
      <c r="G41" s="40"/>
      <c r="H41" s="40"/>
      <c r="I41" s="40">
        <f>SUM(I31:I40)</f>
        <v>0</v>
      </c>
      <c r="J41" s="40"/>
      <c r="K41" s="41">
        <f>SUM(K31:K40)</f>
        <v>0</v>
      </c>
      <c r="M41" s="38"/>
      <c r="N41" s="39"/>
      <c r="O41" s="39"/>
      <c r="P41" s="40"/>
      <c r="Q41" s="40"/>
      <c r="R41" s="40">
        <f>SUM(R31:R40)</f>
        <v>0</v>
      </c>
      <c r="S41" s="40"/>
      <c r="T41" s="41">
        <f>SUM(T31:T40)</f>
        <v>0</v>
      </c>
    </row>
    <row r="42" spans="1:20" ht="32.25" customHeight="1" thickBot="1">
      <c r="H42" s="32"/>
      <c r="I42" s="32"/>
      <c r="J42" s="32" t="s">
        <v>30</v>
      </c>
      <c r="K42" s="58">
        <f>SUMIF(F31:F40,"端末",G31:G40)</f>
        <v>0</v>
      </c>
    </row>
    <row r="43" spans="1:20" ht="32.25" customHeight="1" thickBot="1">
      <c r="H43" s="32"/>
      <c r="I43" s="32"/>
      <c r="J43" s="32" t="s">
        <v>32</v>
      </c>
      <c r="K43" s="56" t="str">
        <f>IFERROR(K41/K42,"")</f>
        <v/>
      </c>
      <c r="P43" s="32"/>
      <c r="Q43" s="32"/>
      <c r="R43" s="32" t="s">
        <v>58</v>
      </c>
      <c r="S43" s="113">
        <f>T41+K41</f>
        <v>0</v>
      </c>
      <c r="T43" s="114"/>
    </row>
    <row r="44" spans="1:20" ht="32.25" customHeight="1" thickBot="1">
      <c r="P44" s="32"/>
      <c r="Q44" s="32"/>
      <c r="R44" s="32" t="s">
        <v>59</v>
      </c>
      <c r="S44" s="113">
        <f>(I41+R41)*P14</f>
        <v>0</v>
      </c>
      <c r="T44" s="114"/>
    </row>
    <row r="45" spans="1:20">
      <c r="A45" t="s">
        <v>47</v>
      </c>
    </row>
  </sheetData>
  <mergeCells count="33">
    <mergeCell ref="S43:T43"/>
    <mergeCell ref="S44:T44"/>
    <mergeCell ref="B36:E36"/>
    <mergeCell ref="B37:E37"/>
    <mergeCell ref="B38:E38"/>
    <mergeCell ref="B39:E39"/>
    <mergeCell ref="B40:E40"/>
    <mergeCell ref="B41:E41"/>
    <mergeCell ref="B35:E35"/>
    <mergeCell ref="B12:K12"/>
    <mergeCell ref="L12:M12"/>
    <mergeCell ref="N12:T12"/>
    <mergeCell ref="O22:P22"/>
    <mergeCell ref="B30:E30"/>
    <mergeCell ref="B31:E31"/>
    <mergeCell ref="B32:E32"/>
    <mergeCell ref="B33:E33"/>
    <mergeCell ref="B34:E34"/>
    <mergeCell ref="L22:L23"/>
    <mergeCell ref="O23:P23"/>
    <mergeCell ref="B10:K10"/>
    <mergeCell ref="L10:M10"/>
    <mergeCell ref="N10:T10"/>
    <mergeCell ref="B11:K11"/>
    <mergeCell ref="L11:M11"/>
    <mergeCell ref="N11:T11"/>
    <mergeCell ref="A1:A2"/>
    <mergeCell ref="A4:T4"/>
    <mergeCell ref="A5:T5"/>
    <mergeCell ref="B9:K9"/>
    <mergeCell ref="L9:M9"/>
    <mergeCell ref="N9:T9"/>
    <mergeCell ref="A6:T6"/>
  </mergeCells>
  <phoneticPr fontId="2"/>
  <dataValidations count="4">
    <dataValidation type="list" allowBlank="1" showInputMessage="1" showErrorMessage="1" sqref="F31:F40">
      <formula1>"　,端末,キーボード,その他"</formula1>
    </dataValidation>
    <dataValidation type="list" allowBlank="1" showInputMessage="1" showErrorMessage="1" sqref="O31:O40">
      <formula1>"　,端末,キーボード,その他,補助対象外品目"</formula1>
    </dataValidation>
    <dataValidation type="list" allowBlank="1" showInputMessage="1" showErrorMessage="1" sqref="A15">
      <formula1>"選択してください,令和２年度,令和３年度"</formula1>
    </dataValidation>
    <dataValidation type="list" allowBlank="1" showInputMessage="1" showErrorMessage="1" sqref="B19:B20">
      <formula1>"選択してください,把握できている,把握できていない"</formula1>
    </dataValidation>
  </dataValidations>
  <pageMargins left="0.7" right="0.7" top="0.75" bottom="0.75" header="0.3" footer="0.3"/>
  <pageSetup paperSize="9" scale="39" orientation="landscape"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45"/>
  <sheetViews>
    <sheetView zoomScale="80" zoomScaleNormal="80" workbookViewId="0">
      <selection activeCell="A28" sqref="A28"/>
    </sheetView>
  </sheetViews>
  <sheetFormatPr defaultRowHeight="13.5"/>
  <cols>
    <col min="1" max="1" width="37.625" customWidth="1"/>
    <col min="2" max="2" width="23.625" customWidth="1"/>
    <col min="3" max="3" width="5" customWidth="1"/>
    <col min="4" max="4" width="19.25" customWidth="1"/>
    <col min="5" max="5" width="23.625" customWidth="1"/>
    <col min="6" max="6" width="17.625" bestFit="1" customWidth="1"/>
    <col min="7" max="7" width="10.75" customWidth="1"/>
    <col min="8" max="8" width="15.625" customWidth="1"/>
    <col min="9" max="9" width="15.25" customWidth="1"/>
    <col min="10" max="10" width="10.25" customWidth="1"/>
    <col min="11" max="11" width="16.5" customWidth="1"/>
    <col min="12" max="12" width="9.5" customWidth="1"/>
    <col min="13" max="13" width="37.625" customWidth="1"/>
    <col min="14" max="14" width="40.625" customWidth="1"/>
    <col min="15" max="15" width="17.625" bestFit="1" customWidth="1"/>
    <col min="17" max="17" width="15.625" customWidth="1"/>
    <col min="18" max="18" width="15.25" customWidth="1"/>
    <col min="19" max="19" width="10.25" customWidth="1"/>
    <col min="20" max="20" width="15.75" customWidth="1"/>
  </cols>
  <sheetData>
    <row r="1" spans="1:20" s="28" customFormat="1" ht="19.5" customHeight="1">
      <c r="A1" s="97" t="s">
        <v>45</v>
      </c>
      <c r="T1" s="29" t="s">
        <v>2</v>
      </c>
    </row>
    <row r="2" spans="1:20" s="28" customFormat="1" ht="19.5" customHeight="1" thickBot="1">
      <c r="A2" s="98"/>
    </row>
    <row r="3" spans="1:20" s="28" customFormat="1" ht="19.5" customHeight="1"/>
    <row r="4" spans="1:20" s="28" customFormat="1" ht="22.5" customHeight="1">
      <c r="A4" s="76" t="s">
        <v>54</v>
      </c>
      <c r="B4" s="76"/>
      <c r="C4" s="76"/>
      <c r="D4" s="76"/>
      <c r="E4" s="76"/>
      <c r="F4" s="76"/>
      <c r="G4" s="76"/>
      <c r="H4" s="76"/>
      <c r="I4" s="76"/>
      <c r="J4" s="76"/>
      <c r="K4" s="76"/>
      <c r="L4" s="76"/>
      <c r="M4" s="76"/>
      <c r="N4" s="76"/>
      <c r="O4" s="76"/>
      <c r="P4" s="76"/>
      <c r="Q4" s="76"/>
      <c r="R4" s="76"/>
      <c r="S4" s="76"/>
      <c r="T4" s="76"/>
    </row>
    <row r="5" spans="1:20" s="28" customFormat="1" ht="22.5" customHeight="1">
      <c r="A5" s="76" t="s">
        <v>3</v>
      </c>
      <c r="B5" s="76"/>
      <c r="C5" s="76"/>
      <c r="D5" s="76"/>
      <c r="E5" s="76"/>
      <c r="F5" s="76"/>
      <c r="G5" s="76"/>
      <c r="H5" s="76"/>
      <c r="I5" s="76"/>
      <c r="J5" s="76"/>
      <c r="K5" s="76"/>
      <c r="L5" s="76"/>
      <c r="M5" s="76"/>
      <c r="N5" s="76"/>
      <c r="O5" s="76"/>
      <c r="P5" s="76"/>
      <c r="Q5" s="76"/>
      <c r="R5" s="76"/>
      <c r="S5" s="76"/>
      <c r="T5" s="76"/>
    </row>
    <row r="6" spans="1:20" s="28" customFormat="1" ht="22.5" customHeight="1">
      <c r="A6" s="103" t="s">
        <v>82</v>
      </c>
      <c r="B6" s="103"/>
      <c r="C6" s="103"/>
      <c r="D6" s="103"/>
      <c r="E6" s="103"/>
      <c r="F6" s="103"/>
      <c r="G6" s="103"/>
      <c r="H6" s="103"/>
      <c r="I6" s="103"/>
      <c r="J6" s="103"/>
      <c r="K6" s="103"/>
      <c r="L6" s="103"/>
      <c r="M6" s="103"/>
      <c r="N6" s="103"/>
      <c r="O6" s="103"/>
      <c r="P6" s="103"/>
      <c r="Q6" s="103"/>
      <c r="R6" s="103"/>
      <c r="S6" s="103"/>
      <c r="T6" s="103"/>
    </row>
    <row r="7" spans="1:20" s="28" customFormat="1" ht="20.25" customHeight="1"/>
    <row r="8" spans="1:20" s="28" customFormat="1" ht="20.25" customHeight="1" thickBot="1"/>
    <row r="9" spans="1:20" s="28" customFormat="1" ht="24" customHeight="1">
      <c r="A9" s="68" t="s">
        <v>1</v>
      </c>
      <c r="B9" s="77"/>
      <c r="C9" s="77"/>
      <c r="D9" s="77"/>
      <c r="E9" s="77"/>
      <c r="F9" s="77"/>
      <c r="G9" s="77"/>
      <c r="H9" s="77"/>
      <c r="I9" s="77"/>
      <c r="J9" s="77"/>
      <c r="K9" s="77"/>
      <c r="L9" s="78" t="s">
        <v>21</v>
      </c>
      <c r="M9" s="79"/>
      <c r="N9" s="80"/>
      <c r="O9" s="80"/>
      <c r="P9" s="80"/>
      <c r="Q9" s="80"/>
      <c r="R9" s="80"/>
      <c r="S9" s="80"/>
      <c r="T9" s="81"/>
    </row>
    <row r="10" spans="1:20" s="28" customFormat="1" ht="24" customHeight="1">
      <c r="A10" s="69" t="s">
        <v>4</v>
      </c>
      <c r="B10" s="87"/>
      <c r="C10" s="87"/>
      <c r="D10" s="87"/>
      <c r="E10" s="87"/>
      <c r="F10" s="87"/>
      <c r="G10" s="87"/>
      <c r="H10" s="87"/>
      <c r="I10" s="87"/>
      <c r="J10" s="87"/>
      <c r="K10" s="87"/>
      <c r="L10" s="88" t="s">
        <v>5</v>
      </c>
      <c r="M10" s="89"/>
      <c r="N10" s="90"/>
      <c r="O10" s="90"/>
      <c r="P10" s="90"/>
      <c r="Q10" s="90"/>
      <c r="R10" s="90"/>
      <c r="S10" s="90"/>
      <c r="T10" s="91"/>
    </row>
    <row r="11" spans="1:20" s="28" customFormat="1" ht="24" customHeight="1">
      <c r="A11" s="69" t="s">
        <v>6</v>
      </c>
      <c r="B11" s="87"/>
      <c r="C11" s="87"/>
      <c r="D11" s="87"/>
      <c r="E11" s="87"/>
      <c r="F11" s="87"/>
      <c r="G11" s="87"/>
      <c r="H11" s="87"/>
      <c r="I11" s="87"/>
      <c r="J11" s="87"/>
      <c r="K11" s="87"/>
      <c r="L11" s="88" t="s">
        <v>7</v>
      </c>
      <c r="M11" s="89"/>
      <c r="N11" s="90"/>
      <c r="O11" s="90"/>
      <c r="P11" s="90"/>
      <c r="Q11" s="90"/>
      <c r="R11" s="90"/>
      <c r="S11" s="90"/>
      <c r="T11" s="91"/>
    </row>
    <row r="12" spans="1:20" s="28" customFormat="1" ht="24" customHeight="1" thickBot="1">
      <c r="A12" s="70" t="s">
        <v>33</v>
      </c>
      <c r="B12" s="92"/>
      <c r="C12" s="92"/>
      <c r="D12" s="92"/>
      <c r="E12" s="92"/>
      <c r="F12" s="92"/>
      <c r="G12" s="92"/>
      <c r="H12" s="92"/>
      <c r="I12" s="92"/>
      <c r="J12" s="92"/>
      <c r="K12" s="92"/>
      <c r="L12" s="105" t="s">
        <v>9</v>
      </c>
      <c r="M12" s="106"/>
      <c r="N12" s="107"/>
      <c r="O12" s="107"/>
      <c r="P12" s="107"/>
      <c r="Q12" s="107"/>
      <c r="R12" s="107"/>
      <c r="S12" s="107"/>
      <c r="T12" s="108"/>
    </row>
    <row r="13" spans="1:20" ht="30" customHeight="1" thickBot="1"/>
    <row r="14" spans="1:20" ht="28.5" customHeight="1" thickBot="1">
      <c r="A14" t="s">
        <v>87</v>
      </c>
      <c r="M14" s="32" t="s">
        <v>56</v>
      </c>
      <c r="N14" s="66"/>
      <c r="O14" s="32" t="s">
        <v>69</v>
      </c>
      <c r="P14" s="65"/>
      <c r="Q14" t="s">
        <v>55</v>
      </c>
    </row>
    <row r="15" spans="1:20" ht="28.5" customHeight="1" thickBot="1">
      <c r="A15" s="72" t="s">
        <v>86</v>
      </c>
      <c r="O15" s="32" t="s">
        <v>57</v>
      </c>
      <c r="P15" s="64"/>
      <c r="Q15" t="s">
        <v>55</v>
      </c>
    </row>
    <row r="16" spans="1:20">
      <c r="A16" t="s">
        <v>88</v>
      </c>
    </row>
    <row r="18" spans="1:20" ht="28.5" customHeight="1" thickBot="1">
      <c r="A18" t="s">
        <v>144</v>
      </c>
    </row>
    <row r="19" spans="1:20" ht="28.5" customHeight="1" thickBot="1">
      <c r="A19" t="s">
        <v>145</v>
      </c>
      <c r="B19" s="72" t="s">
        <v>147</v>
      </c>
    </row>
    <row r="20" spans="1:20" ht="28.5" customHeight="1" thickBot="1">
      <c r="A20" t="s">
        <v>146</v>
      </c>
      <c r="B20" s="72" t="s">
        <v>147</v>
      </c>
    </row>
    <row r="21" spans="1:20" ht="28.5" customHeight="1" thickBot="1"/>
    <row r="22" spans="1:20" ht="77.25" customHeight="1">
      <c r="A22" s="73" t="s">
        <v>76</v>
      </c>
      <c r="B22" s="62" t="s">
        <v>89</v>
      </c>
      <c r="C22" s="146"/>
      <c r="D22" s="146"/>
      <c r="E22" s="62" t="s">
        <v>90</v>
      </c>
      <c r="F22" s="62" t="s">
        <v>91</v>
      </c>
      <c r="K22" s="62" t="s">
        <v>77</v>
      </c>
      <c r="L22" s="86" t="s">
        <v>31</v>
      </c>
      <c r="M22" s="54" t="s">
        <v>75</v>
      </c>
      <c r="N22" s="54" t="s">
        <v>78</v>
      </c>
      <c r="O22" s="82" t="s">
        <v>62</v>
      </c>
      <c r="P22" s="83"/>
    </row>
    <row r="23" spans="1:20" ht="41.25" customHeight="1" thickBot="1">
      <c r="A23" s="60">
        <v>1230</v>
      </c>
      <c r="B23" s="71">
        <v>120</v>
      </c>
      <c r="E23" s="60">
        <v>10</v>
      </c>
      <c r="F23" s="71">
        <f>B23+E23</f>
        <v>130</v>
      </c>
      <c r="K23" s="57">
        <f>IF(I37&lt;F23,I37,F23)</f>
        <v>130</v>
      </c>
      <c r="L23" s="86"/>
      <c r="M23" s="55">
        <f>IF(K43&gt;=90000,45000,IF(K43&gt;=60000,K43*0.5,IF(K43&gt;=30000,30000,K43)))</f>
        <v>3065.9391304347828</v>
      </c>
      <c r="N23" s="55">
        <f>I36</f>
        <v>1900</v>
      </c>
      <c r="O23" s="111">
        <f>ROUNDDOWN((M23*K23)/1000,)</f>
        <v>398</v>
      </c>
      <c r="P23" s="112"/>
    </row>
    <row r="24" spans="1:20">
      <c r="A24" t="s">
        <v>148</v>
      </c>
    </row>
    <row r="25" spans="1:20">
      <c r="A25" t="s">
        <v>153</v>
      </c>
    </row>
    <row r="26" spans="1:20">
      <c r="A26" t="s">
        <v>150</v>
      </c>
    </row>
    <row r="29" spans="1:20" ht="14.25" thickBot="1">
      <c r="A29" t="s">
        <v>28</v>
      </c>
      <c r="M29" t="s">
        <v>29</v>
      </c>
    </row>
    <row r="30" spans="1:20" s="33" customFormat="1" ht="54" customHeight="1" thickBot="1">
      <c r="A30" s="35" t="s">
        <v>23</v>
      </c>
      <c r="B30" s="109" t="s">
        <v>20</v>
      </c>
      <c r="C30" s="141"/>
      <c r="D30" s="141"/>
      <c r="E30" s="110"/>
      <c r="F30" s="36" t="s">
        <v>24</v>
      </c>
      <c r="G30" s="36" t="s">
        <v>25</v>
      </c>
      <c r="H30" s="36" t="s">
        <v>46</v>
      </c>
      <c r="I30" s="36" t="s">
        <v>60</v>
      </c>
      <c r="J30" s="63" t="s">
        <v>61</v>
      </c>
      <c r="K30" s="37" t="s">
        <v>27</v>
      </c>
      <c r="M30" s="35" t="s">
        <v>23</v>
      </c>
      <c r="N30" s="36" t="s">
        <v>20</v>
      </c>
      <c r="O30" s="36" t="s">
        <v>24</v>
      </c>
      <c r="P30" s="36" t="s">
        <v>25</v>
      </c>
      <c r="Q30" s="36" t="s">
        <v>46</v>
      </c>
      <c r="R30" s="36" t="s">
        <v>60</v>
      </c>
      <c r="S30" s="63" t="s">
        <v>61</v>
      </c>
      <c r="T30" s="37" t="s">
        <v>27</v>
      </c>
    </row>
    <row r="31" spans="1:20" ht="24" customHeight="1">
      <c r="A31" s="43" t="s">
        <v>36</v>
      </c>
      <c r="B31" s="160" t="s">
        <v>79</v>
      </c>
      <c r="C31" s="161"/>
      <c r="D31" s="161"/>
      <c r="E31" s="162"/>
      <c r="F31" s="44" t="s">
        <v>64</v>
      </c>
      <c r="G31" s="45">
        <v>140</v>
      </c>
      <c r="H31" s="45">
        <v>950</v>
      </c>
      <c r="I31" s="45">
        <f>H31*G31</f>
        <v>133000</v>
      </c>
      <c r="J31" s="45">
        <v>2</v>
      </c>
      <c r="K31" s="1">
        <f t="shared" ref="K31:K40" si="0">J31*I31</f>
        <v>266000</v>
      </c>
      <c r="M31" s="43" t="s">
        <v>36</v>
      </c>
      <c r="N31" s="44" t="s">
        <v>35</v>
      </c>
      <c r="O31" s="44" t="s">
        <v>63</v>
      </c>
      <c r="P31" s="45">
        <v>230</v>
      </c>
      <c r="Q31" s="45">
        <v>190</v>
      </c>
      <c r="R31" s="45">
        <f>Q31*P31</f>
        <v>43700</v>
      </c>
      <c r="S31" s="45">
        <v>2</v>
      </c>
      <c r="T31" s="34">
        <f>S31*R31</f>
        <v>87400</v>
      </c>
    </row>
    <row r="32" spans="1:20" ht="24" customHeight="1">
      <c r="A32" s="46" t="s">
        <v>36</v>
      </c>
      <c r="B32" s="163" t="s">
        <v>41</v>
      </c>
      <c r="C32" s="164"/>
      <c r="D32" s="164"/>
      <c r="E32" s="165"/>
      <c r="F32" s="44" t="s">
        <v>65</v>
      </c>
      <c r="G32" s="48">
        <v>140</v>
      </c>
      <c r="H32" s="48">
        <v>95</v>
      </c>
      <c r="I32" s="45">
        <f t="shared" ref="I32:I37" si="1">H32*G32</f>
        <v>13300</v>
      </c>
      <c r="J32" s="48">
        <v>2</v>
      </c>
      <c r="K32" s="1">
        <f t="shared" si="0"/>
        <v>26600</v>
      </c>
      <c r="M32" s="46" t="s">
        <v>36</v>
      </c>
      <c r="N32" s="47" t="s">
        <v>37</v>
      </c>
      <c r="O32" s="44" t="s">
        <v>63</v>
      </c>
      <c r="P32" s="48">
        <v>1</v>
      </c>
      <c r="Q32" s="48">
        <v>19000</v>
      </c>
      <c r="R32" s="45">
        <f t="shared" ref="R32:R35" si="2">Q32*P32</f>
        <v>19000</v>
      </c>
      <c r="S32" s="48">
        <v>2</v>
      </c>
      <c r="T32" s="34">
        <f t="shared" ref="T32:T40" si="3">S32*R32</f>
        <v>38000</v>
      </c>
    </row>
    <row r="33" spans="1:20" ht="24" customHeight="1">
      <c r="A33" s="46" t="s">
        <v>36</v>
      </c>
      <c r="B33" s="163" t="s">
        <v>80</v>
      </c>
      <c r="C33" s="164"/>
      <c r="D33" s="164"/>
      <c r="E33" s="165"/>
      <c r="F33" s="44" t="s">
        <v>64</v>
      </c>
      <c r="G33" s="48">
        <v>90</v>
      </c>
      <c r="H33" s="48">
        <v>1520</v>
      </c>
      <c r="I33" s="45">
        <f t="shared" si="1"/>
        <v>136800</v>
      </c>
      <c r="J33" s="48">
        <v>2</v>
      </c>
      <c r="K33" s="1">
        <f t="shared" si="0"/>
        <v>273600</v>
      </c>
      <c r="M33" s="46" t="s">
        <v>36</v>
      </c>
      <c r="N33" s="47" t="s">
        <v>66</v>
      </c>
      <c r="O33" s="44" t="s">
        <v>64</v>
      </c>
      <c r="P33" s="48">
        <v>10</v>
      </c>
      <c r="Q33" s="48">
        <v>950</v>
      </c>
      <c r="R33" s="45">
        <f t="shared" si="2"/>
        <v>9500</v>
      </c>
      <c r="S33" s="48">
        <v>2</v>
      </c>
      <c r="T33" s="34">
        <f t="shared" si="3"/>
        <v>19000</v>
      </c>
    </row>
    <row r="34" spans="1:20" ht="24" customHeight="1">
      <c r="A34" s="46" t="s">
        <v>36</v>
      </c>
      <c r="B34" s="163" t="s">
        <v>41</v>
      </c>
      <c r="C34" s="164"/>
      <c r="D34" s="164"/>
      <c r="E34" s="165"/>
      <c r="F34" s="44" t="s">
        <v>65</v>
      </c>
      <c r="G34" s="48">
        <v>90</v>
      </c>
      <c r="H34" s="48">
        <v>152</v>
      </c>
      <c r="I34" s="45">
        <f t="shared" si="1"/>
        <v>13680</v>
      </c>
      <c r="J34" s="48">
        <v>2</v>
      </c>
      <c r="K34" s="1">
        <f t="shared" si="0"/>
        <v>27360</v>
      </c>
      <c r="M34" s="46" t="s">
        <v>36</v>
      </c>
      <c r="N34" s="47" t="s">
        <v>67</v>
      </c>
      <c r="O34" s="44" t="s">
        <v>65</v>
      </c>
      <c r="P34" s="48">
        <v>10</v>
      </c>
      <c r="Q34" s="48">
        <v>95</v>
      </c>
      <c r="R34" s="45">
        <f t="shared" si="2"/>
        <v>950</v>
      </c>
      <c r="S34" s="48">
        <v>2</v>
      </c>
      <c r="T34" s="34">
        <f t="shared" si="3"/>
        <v>1900</v>
      </c>
    </row>
    <row r="35" spans="1:20" ht="24" customHeight="1">
      <c r="A35" s="46" t="s">
        <v>36</v>
      </c>
      <c r="B35" s="163" t="s">
        <v>70</v>
      </c>
      <c r="C35" s="164"/>
      <c r="D35" s="164"/>
      <c r="E35" s="165"/>
      <c r="F35" s="44" t="s">
        <v>34</v>
      </c>
      <c r="G35" s="48">
        <v>230</v>
      </c>
      <c r="H35" s="48">
        <v>95</v>
      </c>
      <c r="I35" s="45">
        <f t="shared" si="1"/>
        <v>21850</v>
      </c>
      <c r="J35" s="48">
        <v>2</v>
      </c>
      <c r="K35" s="1">
        <f t="shared" si="0"/>
        <v>43700</v>
      </c>
      <c r="M35" s="46" t="s">
        <v>36</v>
      </c>
      <c r="N35" s="47" t="s">
        <v>68</v>
      </c>
      <c r="O35" s="44" t="s">
        <v>34</v>
      </c>
      <c r="P35" s="48">
        <v>1</v>
      </c>
      <c r="Q35" s="48">
        <v>7315</v>
      </c>
      <c r="R35" s="45">
        <f t="shared" si="2"/>
        <v>7315</v>
      </c>
      <c r="S35" s="48">
        <v>2</v>
      </c>
      <c r="T35" s="34">
        <f t="shared" si="3"/>
        <v>14630</v>
      </c>
    </row>
    <row r="36" spans="1:20" ht="24" customHeight="1">
      <c r="A36" s="46" t="s">
        <v>36</v>
      </c>
      <c r="B36" s="163" t="s">
        <v>42</v>
      </c>
      <c r="C36" s="164"/>
      <c r="D36" s="164"/>
      <c r="E36" s="165"/>
      <c r="F36" s="44" t="s">
        <v>34</v>
      </c>
      <c r="G36" s="48">
        <v>1</v>
      </c>
      <c r="H36" s="48">
        <v>1900</v>
      </c>
      <c r="I36" s="45">
        <f t="shared" si="1"/>
        <v>1900</v>
      </c>
      <c r="J36" s="48">
        <v>2</v>
      </c>
      <c r="K36" s="1">
        <f t="shared" si="0"/>
        <v>3800</v>
      </c>
      <c r="M36" s="46"/>
      <c r="N36" s="47"/>
      <c r="O36" s="44" t="s">
        <v>22</v>
      </c>
      <c r="P36" s="48"/>
      <c r="Q36" s="48"/>
      <c r="R36" s="45">
        <f t="shared" ref="R32:R40" si="4">Q36*P36</f>
        <v>0</v>
      </c>
      <c r="S36" s="48"/>
      <c r="T36" s="34">
        <f t="shared" si="3"/>
        <v>0</v>
      </c>
    </row>
    <row r="37" spans="1:20" ht="24" customHeight="1">
      <c r="A37" s="46" t="s">
        <v>36</v>
      </c>
      <c r="B37" s="163" t="s">
        <v>43</v>
      </c>
      <c r="C37" s="164"/>
      <c r="D37" s="164"/>
      <c r="E37" s="165"/>
      <c r="F37" s="44" t="s">
        <v>34</v>
      </c>
      <c r="G37" s="48">
        <v>1</v>
      </c>
      <c r="H37" s="48">
        <v>32053</v>
      </c>
      <c r="I37" s="45">
        <f t="shared" si="1"/>
        <v>32053</v>
      </c>
      <c r="J37" s="48">
        <v>2</v>
      </c>
      <c r="K37" s="1">
        <f t="shared" si="0"/>
        <v>64106</v>
      </c>
      <c r="M37" s="46"/>
      <c r="N37" s="47"/>
      <c r="O37" s="44" t="s">
        <v>22</v>
      </c>
      <c r="P37" s="48"/>
      <c r="Q37" s="48"/>
      <c r="R37" s="45">
        <f t="shared" si="4"/>
        <v>0</v>
      </c>
      <c r="S37" s="48"/>
      <c r="T37" s="34">
        <f t="shared" si="3"/>
        <v>0</v>
      </c>
    </row>
    <row r="38" spans="1:20" ht="24" customHeight="1">
      <c r="A38" s="46"/>
      <c r="B38" s="95"/>
      <c r="C38" s="143"/>
      <c r="D38" s="143"/>
      <c r="E38" s="96"/>
      <c r="F38" s="44" t="s">
        <v>22</v>
      </c>
      <c r="G38" s="48"/>
      <c r="H38" s="48"/>
      <c r="I38" s="45">
        <f t="shared" ref="I32:I40" si="5">H38*G38</f>
        <v>0</v>
      </c>
      <c r="J38" s="48"/>
      <c r="K38" s="1">
        <f t="shared" si="0"/>
        <v>0</v>
      </c>
      <c r="M38" s="46"/>
      <c r="N38" s="47"/>
      <c r="O38" s="44" t="s">
        <v>22</v>
      </c>
      <c r="P38" s="48"/>
      <c r="Q38" s="48"/>
      <c r="R38" s="45">
        <f t="shared" si="4"/>
        <v>0</v>
      </c>
      <c r="S38" s="48"/>
      <c r="T38" s="34">
        <f t="shared" si="3"/>
        <v>0</v>
      </c>
    </row>
    <row r="39" spans="1:20" ht="24" customHeight="1">
      <c r="A39" s="46"/>
      <c r="B39" s="95"/>
      <c r="C39" s="143"/>
      <c r="D39" s="143"/>
      <c r="E39" s="96"/>
      <c r="F39" s="44" t="s">
        <v>22</v>
      </c>
      <c r="G39" s="48"/>
      <c r="H39" s="48"/>
      <c r="I39" s="45">
        <f t="shared" si="5"/>
        <v>0</v>
      </c>
      <c r="J39" s="48"/>
      <c r="K39" s="1">
        <f t="shared" si="0"/>
        <v>0</v>
      </c>
      <c r="M39" s="46"/>
      <c r="N39" s="47"/>
      <c r="O39" s="44" t="s">
        <v>22</v>
      </c>
      <c r="P39" s="48"/>
      <c r="Q39" s="48"/>
      <c r="R39" s="45">
        <f t="shared" si="4"/>
        <v>0</v>
      </c>
      <c r="S39" s="48"/>
      <c r="T39" s="34">
        <f t="shared" si="3"/>
        <v>0</v>
      </c>
    </row>
    <row r="40" spans="1:20" ht="24" customHeight="1" thickBot="1">
      <c r="A40" s="49"/>
      <c r="B40" s="101"/>
      <c r="C40" s="144"/>
      <c r="D40" s="144"/>
      <c r="E40" s="102"/>
      <c r="F40" s="50" t="s">
        <v>22</v>
      </c>
      <c r="G40" s="51"/>
      <c r="H40" s="51"/>
      <c r="I40" s="51">
        <f t="shared" si="5"/>
        <v>0</v>
      </c>
      <c r="J40" s="51"/>
      <c r="K40" s="42">
        <f t="shared" si="0"/>
        <v>0</v>
      </c>
      <c r="M40" s="49"/>
      <c r="N40" s="50"/>
      <c r="O40" s="50" t="s">
        <v>22</v>
      </c>
      <c r="P40" s="51"/>
      <c r="Q40" s="51"/>
      <c r="R40" s="51">
        <f t="shared" si="4"/>
        <v>0</v>
      </c>
      <c r="S40" s="51"/>
      <c r="T40" s="42">
        <f t="shared" si="3"/>
        <v>0</v>
      </c>
    </row>
    <row r="41" spans="1:20" ht="24" customHeight="1" thickTop="1" thickBot="1">
      <c r="A41" s="38"/>
      <c r="B41" s="99"/>
      <c r="C41" s="145"/>
      <c r="D41" s="145"/>
      <c r="E41" s="100"/>
      <c r="F41" s="39"/>
      <c r="G41" s="40"/>
      <c r="H41" s="40"/>
      <c r="I41" s="40">
        <f>SUM(I31:I40)</f>
        <v>352583</v>
      </c>
      <c r="J41" s="40"/>
      <c r="K41" s="41">
        <f>SUM(K31:K40)</f>
        <v>705166</v>
      </c>
      <c r="M41" s="38"/>
      <c r="N41" s="39"/>
      <c r="O41" s="39"/>
      <c r="P41" s="40"/>
      <c r="Q41" s="40"/>
      <c r="R41" s="40">
        <f>SUM(R31:R40)</f>
        <v>80465</v>
      </c>
      <c r="S41" s="40"/>
      <c r="T41" s="41">
        <f>SUM(T31:T40)</f>
        <v>160930</v>
      </c>
    </row>
    <row r="42" spans="1:20" ht="32.25" customHeight="1" thickBot="1">
      <c r="H42" s="32"/>
      <c r="I42" s="32"/>
      <c r="J42" s="32" t="s">
        <v>30</v>
      </c>
      <c r="K42" s="58">
        <f>SUMIF(F31:F40,"端末",G31:G40)</f>
        <v>230</v>
      </c>
    </row>
    <row r="43" spans="1:20" ht="32.25" customHeight="1" thickBot="1">
      <c r="H43" s="32"/>
      <c r="I43" s="32"/>
      <c r="J43" s="32" t="s">
        <v>32</v>
      </c>
      <c r="K43" s="56">
        <f>IFERROR(K41/K42,"")</f>
        <v>3065.9391304347828</v>
      </c>
      <c r="P43" s="32"/>
      <c r="Q43" s="32"/>
      <c r="R43" s="32" t="s">
        <v>58</v>
      </c>
      <c r="S43" s="113">
        <f>T41+K41</f>
        <v>866096</v>
      </c>
      <c r="T43" s="114"/>
    </row>
    <row r="44" spans="1:20" ht="32.25" customHeight="1" thickBot="1">
      <c r="P44" s="32"/>
      <c r="Q44" s="32"/>
      <c r="R44" s="32" t="s">
        <v>59</v>
      </c>
      <c r="S44" s="113">
        <f>(I41+R41)*P15</f>
        <v>0</v>
      </c>
      <c r="T44" s="114"/>
    </row>
    <row r="45" spans="1:20">
      <c r="A45" t="s">
        <v>47</v>
      </c>
    </row>
  </sheetData>
  <mergeCells count="33">
    <mergeCell ref="O22:P22"/>
    <mergeCell ref="O23:P23"/>
    <mergeCell ref="S43:T43"/>
    <mergeCell ref="S44:T44"/>
    <mergeCell ref="B36:E36"/>
    <mergeCell ref="B37:E37"/>
    <mergeCell ref="B38:E38"/>
    <mergeCell ref="B39:E39"/>
    <mergeCell ref="B40:E40"/>
    <mergeCell ref="B41:E41"/>
    <mergeCell ref="B30:E30"/>
    <mergeCell ref="B31:E31"/>
    <mergeCell ref="B32:E32"/>
    <mergeCell ref="B33:E33"/>
    <mergeCell ref="B34:E34"/>
    <mergeCell ref="B35:E35"/>
    <mergeCell ref="B12:K12"/>
    <mergeCell ref="L12:M12"/>
    <mergeCell ref="N12:T12"/>
    <mergeCell ref="L22:L23"/>
    <mergeCell ref="B10:K10"/>
    <mergeCell ref="L10:M10"/>
    <mergeCell ref="N10:T10"/>
    <mergeCell ref="B11:K11"/>
    <mergeCell ref="L11:M11"/>
    <mergeCell ref="N11:T11"/>
    <mergeCell ref="A1:A2"/>
    <mergeCell ref="A4:T4"/>
    <mergeCell ref="A5:T5"/>
    <mergeCell ref="A6:T6"/>
    <mergeCell ref="B9:K9"/>
    <mergeCell ref="L9:M9"/>
    <mergeCell ref="N9:T9"/>
  </mergeCells>
  <phoneticPr fontId="2"/>
  <dataValidations count="4">
    <dataValidation type="list" allowBlank="1" showInputMessage="1" showErrorMessage="1" sqref="B19:B20">
      <formula1>"選択してください,把握できている,把握できていない"</formula1>
    </dataValidation>
    <dataValidation type="list" allowBlank="1" showInputMessage="1" showErrorMessage="1" sqref="A15">
      <formula1>"選択してください,令和２年度,令和３年度"</formula1>
    </dataValidation>
    <dataValidation type="list" allowBlank="1" showInputMessage="1" showErrorMessage="1" sqref="O31:O40">
      <formula1>"　,端末,キーボード,その他,補助対象外品目"</formula1>
    </dataValidation>
    <dataValidation type="list" allowBlank="1" showInputMessage="1" showErrorMessage="1" sqref="F31:F40">
      <formula1>"　,端末,キーボード,その他"</formula1>
    </dataValidation>
  </dataValidations>
  <pageMargins left="0.7" right="0.7" top="0.75" bottom="0.75" header="0.3" footer="0.3"/>
  <pageSetup paperSize="9" scale="39" orientation="landscape"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workbookViewId="0">
      <selection activeCell="A2" sqref="A2"/>
    </sheetView>
  </sheetViews>
  <sheetFormatPr defaultRowHeight="13.5"/>
  <cols>
    <col min="1" max="1" width="2.875" customWidth="1"/>
    <col min="2" max="2" width="11" bestFit="1" customWidth="1"/>
    <col min="3" max="3" width="11.75" style="28" customWidth="1"/>
    <col min="4" max="4" width="12.25" style="28" customWidth="1"/>
  </cols>
  <sheetData>
    <row r="1" spans="1:4">
      <c r="A1" t="s">
        <v>152</v>
      </c>
    </row>
    <row r="2" spans="1:4">
      <c r="A2" t="s">
        <v>92</v>
      </c>
    </row>
    <row r="3" spans="1:4" ht="14.25" thickBot="1"/>
    <row r="4" spans="1:4" ht="27.75" thickBot="1">
      <c r="A4" s="156" t="s">
        <v>142</v>
      </c>
      <c r="B4" s="157" t="s">
        <v>143</v>
      </c>
      <c r="C4" s="158" t="s">
        <v>140</v>
      </c>
      <c r="D4" s="159" t="s">
        <v>141</v>
      </c>
    </row>
    <row r="5" spans="1:4">
      <c r="A5" s="153">
        <v>1</v>
      </c>
      <c r="B5" s="154" t="s">
        <v>93</v>
      </c>
      <c r="C5" s="155"/>
      <c r="D5" s="34"/>
    </row>
    <row r="6" spans="1:4">
      <c r="A6" s="149">
        <v>2</v>
      </c>
      <c r="B6" s="147" t="s">
        <v>94</v>
      </c>
      <c r="C6" s="148"/>
      <c r="D6" s="1"/>
    </row>
    <row r="7" spans="1:4">
      <c r="A7" s="149">
        <v>3</v>
      </c>
      <c r="B7" s="147" t="s">
        <v>95</v>
      </c>
      <c r="C7" s="148"/>
      <c r="D7" s="1"/>
    </row>
    <row r="8" spans="1:4">
      <c r="A8" s="149">
        <v>4</v>
      </c>
      <c r="B8" s="147" t="s">
        <v>96</v>
      </c>
      <c r="C8" s="148"/>
      <c r="D8" s="1"/>
    </row>
    <row r="9" spans="1:4">
      <c r="A9" s="149">
        <v>5</v>
      </c>
      <c r="B9" s="147" t="s">
        <v>97</v>
      </c>
      <c r="C9" s="148"/>
      <c r="D9" s="1"/>
    </row>
    <row r="10" spans="1:4">
      <c r="A10" s="149">
        <v>6</v>
      </c>
      <c r="B10" s="147" t="s">
        <v>98</v>
      </c>
      <c r="C10" s="148"/>
      <c r="D10" s="1"/>
    </row>
    <row r="11" spans="1:4">
      <c r="A11" s="149">
        <v>7</v>
      </c>
      <c r="B11" s="147" t="s">
        <v>99</v>
      </c>
      <c r="C11" s="148"/>
      <c r="D11" s="1"/>
    </row>
    <row r="12" spans="1:4">
      <c r="A12" s="149">
        <v>8</v>
      </c>
      <c r="B12" s="147" t="s">
        <v>100</v>
      </c>
      <c r="C12" s="148"/>
      <c r="D12" s="1"/>
    </row>
    <row r="13" spans="1:4">
      <c r="A13" s="149">
        <v>9</v>
      </c>
      <c r="B13" s="147" t="s">
        <v>101</v>
      </c>
      <c r="C13" s="148"/>
      <c r="D13" s="1"/>
    </row>
    <row r="14" spans="1:4">
      <c r="A14" s="149">
        <v>10</v>
      </c>
      <c r="B14" s="147" t="s">
        <v>102</v>
      </c>
      <c r="C14" s="148"/>
      <c r="D14" s="1"/>
    </row>
    <row r="15" spans="1:4">
      <c r="A15" s="149">
        <v>11</v>
      </c>
      <c r="B15" s="147" t="s">
        <v>103</v>
      </c>
      <c r="C15" s="148"/>
      <c r="D15" s="1"/>
    </row>
    <row r="16" spans="1:4">
      <c r="A16" s="149">
        <v>12</v>
      </c>
      <c r="B16" s="147" t="s">
        <v>104</v>
      </c>
      <c r="C16" s="148"/>
      <c r="D16" s="1"/>
    </row>
    <row r="17" spans="1:4">
      <c r="A17" s="149">
        <v>13</v>
      </c>
      <c r="B17" s="147" t="s">
        <v>105</v>
      </c>
      <c r="C17" s="148"/>
      <c r="D17" s="1"/>
    </row>
    <row r="18" spans="1:4">
      <c r="A18" s="149">
        <v>14</v>
      </c>
      <c r="B18" s="147" t="s">
        <v>106</v>
      </c>
      <c r="C18" s="148"/>
      <c r="D18" s="1"/>
    </row>
    <row r="19" spans="1:4">
      <c r="A19" s="149">
        <v>15</v>
      </c>
      <c r="B19" s="147" t="s">
        <v>107</v>
      </c>
      <c r="C19" s="148"/>
      <c r="D19" s="1"/>
    </row>
    <row r="20" spans="1:4">
      <c r="A20" s="149">
        <v>16</v>
      </c>
      <c r="B20" s="147" t="s">
        <v>108</v>
      </c>
      <c r="C20" s="148"/>
      <c r="D20" s="1"/>
    </row>
    <row r="21" spans="1:4">
      <c r="A21" s="149">
        <v>17</v>
      </c>
      <c r="B21" s="147" t="s">
        <v>109</v>
      </c>
      <c r="C21" s="148"/>
      <c r="D21" s="1"/>
    </row>
    <row r="22" spans="1:4">
      <c r="A22" s="149">
        <v>18</v>
      </c>
      <c r="B22" s="147" t="s">
        <v>110</v>
      </c>
      <c r="C22" s="148"/>
      <c r="D22" s="1"/>
    </row>
    <row r="23" spans="1:4">
      <c r="A23" s="149">
        <v>19</v>
      </c>
      <c r="B23" s="147" t="s">
        <v>111</v>
      </c>
      <c r="C23" s="148"/>
      <c r="D23" s="1"/>
    </row>
    <row r="24" spans="1:4">
      <c r="A24" s="149">
        <v>20</v>
      </c>
      <c r="B24" s="147" t="s">
        <v>112</v>
      </c>
      <c r="C24" s="148"/>
      <c r="D24" s="1"/>
    </row>
    <row r="25" spans="1:4">
      <c r="A25" s="149">
        <v>21</v>
      </c>
      <c r="B25" s="147" t="s">
        <v>113</v>
      </c>
      <c r="C25" s="148"/>
      <c r="D25" s="1"/>
    </row>
    <row r="26" spans="1:4">
      <c r="A26" s="149">
        <v>22</v>
      </c>
      <c r="B26" s="147" t="s">
        <v>114</v>
      </c>
      <c r="C26" s="148"/>
      <c r="D26" s="1"/>
    </row>
    <row r="27" spans="1:4">
      <c r="A27" s="149">
        <v>23</v>
      </c>
      <c r="B27" s="147" t="s">
        <v>115</v>
      </c>
      <c r="C27" s="148"/>
      <c r="D27" s="1"/>
    </row>
    <row r="28" spans="1:4">
      <c r="A28" s="149">
        <v>24</v>
      </c>
      <c r="B28" s="147" t="s">
        <v>116</v>
      </c>
      <c r="C28" s="148"/>
      <c r="D28" s="1"/>
    </row>
    <row r="29" spans="1:4">
      <c r="A29" s="149">
        <v>25</v>
      </c>
      <c r="B29" s="147" t="s">
        <v>117</v>
      </c>
      <c r="C29" s="148"/>
      <c r="D29" s="1"/>
    </row>
    <row r="30" spans="1:4">
      <c r="A30" s="149">
        <v>26</v>
      </c>
      <c r="B30" s="147" t="s">
        <v>118</v>
      </c>
      <c r="C30" s="148"/>
      <c r="D30" s="1"/>
    </row>
    <row r="31" spans="1:4">
      <c r="A31" s="149">
        <v>27</v>
      </c>
      <c r="B31" s="147" t="s">
        <v>119</v>
      </c>
      <c r="C31" s="148"/>
      <c r="D31" s="1"/>
    </row>
    <row r="32" spans="1:4">
      <c r="A32" s="149">
        <v>28</v>
      </c>
      <c r="B32" s="147" t="s">
        <v>120</v>
      </c>
      <c r="C32" s="148"/>
      <c r="D32" s="1"/>
    </row>
    <row r="33" spans="1:4">
      <c r="A33" s="149">
        <v>29</v>
      </c>
      <c r="B33" s="147" t="s">
        <v>121</v>
      </c>
      <c r="C33" s="148"/>
      <c r="D33" s="1"/>
    </row>
    <row r="34" spans="1:4">
      <c r="A34" s="149">
        <v>30</v>
      </c>
      <c r="B34" s="147" t="s">
        <v>122</v>
      </c>
      <c r="C34" s="148"/>
      <c r="D34" s="1"/>
    </row>
    <row r="35" spans="1:4">
      <c r="A35" s="149">
        <v>31</v>
      </c>
      <c r="B35" s="147" t="s">
        <v>123</v>
      </c>
      <c r="C35" s="148"/>
      <c r="D35" s="1"/>
    </row>
    <row r="36" spans="1:4">
      <c r="A36" s="149">
        <v>32</v>
      </c>
      <c r="B36" s="147" t="s">
        <v>124</v>
      </c>
      <c r="C36" s="148"/>
      <c r="D36" s="1"/>
    </row>
    <row r="37" spans="1:4">
      <c r="A37" s="149">
        <v>33</v>
      </c>
      <c r="B37" s="147" t="s">
        <v>125</v>
      </c>
      <c r="C37" s="148"/>
      <c r="D37" s="1"/>
    </row>
    <row r="38" spans="1:4">
      <c r="A38" s="149">
        <v>34</v>
      </c>
      <c r="B38" s="147" t="s">
        <v>126</v>
      </c>
      <c r="C38" s="148"/>
      <c r="D38" s="1"/>
    </row>
    <row r="39" spans="1:4">
      <c r="A39" s="149">
        <v>35</v>
      </c>
      <c r="B39" s="147" t="s">
        <v>127</v>
      </c>
      <c r="C39" s="148"/>
      <c r="D39" s="1"/>
    </row>
    <row r="40" spans="1:4">
      <c r="A40" s="149">
        <v>36</v>
      </c>
      <c r="B40" s="147" t="s">
        <v>128</v>
      </c>
      <c r="C40" s="148"/>
      <c r="D40" s="1"/>
    </row>
    <row r="41" spans="1:4">
      <c r="A41" s="149">
        <v>37</v>
      </c>
      <c r="B41" s="147" t="s">
        <v>129</v>
      </c>
      <c r="C41" s="148"/>
      <c r="D41" s="1"/>
    </row>
    <row r="42" spans="1:4">
      <c r="A42" s="149">
        <v>38</v>
      </c>
      <c r="B42" s="147" t="s">
        <v>130</v>
      </c>
      <c r="C42" s="148"/>
      <c r="D42" s="1"/>
    </row>
    <row r="43" spans="1:4">
      <c r="A43" s="149">
        <v>39</v>
      </c>
      <c r="B43" s="147" t="s">
        <v>131</v>
      </c>
      <c r="C43" s="148"/>
      <c r="D43" s="1"/>
    </row>
    <row r="44" spans="1:4">
      <c r="A44" s="149">
        <v>40</v>
      </c>
      <c r="B44" s="147" t="s">
        <v>132</v>
      </c>
      <c r="C44" s="148"/>
      <c r="D44" s="1"/>
    </row>
    <row r="45" spans="1:4">
      <c r="A45" s="149">
        <v>41</v>
      </c>
      <c r="B45" s="147" t="s">
        <v>133</v>
      </c>
      <c r="C45" s="148"/>
      <c r="D45" s="1"/>
    </row>
    <row r="46" spans="1:4">
      <c r="A46" s="149">
        <v>42</v>
      </c>
      <c r="B46" s="147" t="s">
        <v>134</v>
      </c>
      <c r="C46" s="148"/>
      <c r="D46" s="1"/>
    </row>
    <row r="47" spans="1:4">
      <c r="A47" s="149">
        <v>43</v>
      </c>
      <c r="B47" s="147" t="s">
        <v>135</v>
      </c>
      <c r="C47" s="148"/>
      <c r="D47" s="1"/>
    </row>
    <row r="48" spans="1:4">
      <c r="A48" s="149">
        <v>44</v>
      </c>
      <c r="B48" s="147" t="s">
        <v>136</v>
      </c>
      <c r="C48" s="148"/>
      <c r="D48" s="1"/>
    </row>
    <row r="49" spans="1:4">
      <c r="A49" s="149">
        <v>45</v>
      </c>
      <c r="B49" s="147" t="s">
        <v>137</v>
      </c>
      <c r="C49" s="148"/>
      <c r="D49" s="1"/>
    </row>
    <row r="50" spans="1:4">
      <c r="A50" s="149">
        <v>46</v>
      </c>
      <c r="B50" s="147" t="s">
        <v>138</v>
      </c>
      <c r="C50" s="148"/>
      <c r="D50" s="1"/>
    </row>
    <row r="51" spans="1:4" ht="14.25" thickBot="1">
      <c r="A51" s="150">
        <v>47</v>
      </c>
      <c r="B51" s="151" t="s">
        <v>139</v>
      </c>
      <c r="C51" s="152"/>
      <c r="D51" s="42"/>
    </row>
    <row r="52" spans="1:4" ht="15" thickTop="1" thickBot="1">
      <c r="A52" s="38"/>
      <c r="B52" s="39" t="s">
        <v>149</v>
      </c>
      <c r="C52" s="40">
        <f>SUM(C5:C51)</f>
        <v>0</v>
      </c>
      <c r="D52" s="41">
        <f>SUM(D5:D51)</f>
        <v>0</v>
      </c>
    </row>
  </sheetData>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0"/>
  <sheetViews>
    <sheetView view="pageBreakPreview" topLeftCell="A4" zoomScaleNormal="75" zoomScaleSheetLayoutView="100" workbookViewId="0">
      <selection activeCell="B8" sqref="B8:H8"/>
    </sheetView>
  </sheetViews>
  <sheetFormatPr defaultRowHeight="13.5"/>
  <cols>
    <col min="1" max="1" width="22.75" style="9" customWidth="1"/>
    <col min="2" max="2" width="10.625" style="9" customWidth="1"/>
    <col min="3" max="3" width="21.375" style="9" customWidth="1"/>
    <col min="4" max="4" width="6.375" style="9" customWidth="1"/>
    <col min="5" max="5" width="17.125" style="9" customWidth="1"/>
    <col min="6" max="6" width="14.5" style="9" customWidth="1"/>
    <col min="7" max="7" width="18.25" style="9" customWidth="1"/>
    <col min="8" max="8" width="6.375" style="9" customWidth="1"/>
    <col min="9" max="256" width="9" style="9"/>
    <col min="257" max="257" width="22.75" style="9" customWidth="1"/>
    <col min="258" max="258" width="10.625" style="9" customWidth="1"/>
    <col min="259" max="259" width="21.375" style="9" customWidth="1"/>
    <col min="260" max="260" width="6.375" style="9" customWidth="1"/>
    <col min="261" max="261" width="17.125" style="9" customWidth="1"/>
    <col min="262" max="262" width="14.5" style="9" customWidth="1"/>
    <col min="263" max="263" width="18.25" style="9" customWidth="1"/>
    <col min="264" max="264" width="6.375" style="9" customWidth="1"/>
    <col min="265" max="512" width="9" style="9"/>
    <col min="513" max="513" width="22.75" style="9" customWidth="1"/>
    <col min="514" max="514" width="10.625" style="9" customWidth="1"/>
    <col min="515" max="515" width="21.375" style="9" customWidth="1"/>
    <col min="516" max="516" width="6.375" style="9" customWidth="1"/>
    <col min="517" max="517" width="17.125" style="9" customWidth="1"/>
    <col min="518" max="518" width="14.5" style="9" customWidth="1"/>
    <col min="519" max="519" width="18.25" style="9" customWidth="1"/>
    <col min="520" max="520" width="6.375" style="9" customWidth="1"/>
    <col min="521" max="768" width="9" style="9"/>
    <col min="769" max="769" width="22.75" style="9" customWidth="1"/>
    <col min="770" max="770" width="10.625" style="9" customWidth="1"/>
    <col min="771" max="771" width="21.375" style="9" customWidth="1"/>
    <col min="772" max="772" width="6.375" style="9" customWidth="1"/>
    <col min="773" max="773" width="17.125" style="9" customWidth="1"/>
    <col min="774" max="774" width="14.5" style="9" customWidth="1"/>
    <col min="775" max="775" width="18.25" style="9" customWidth="1"/>
    <col min="776" max="776" width="6.375" style="9" customWidth="1"/>
    <col min="777" max="1024" width="9" style="9"/>
    <col min="1025" max="1025" width="22.75" style="9" customWidth="1"/>
    <col min="1026" max="1026" width="10.625" style="9" customWidth="1"/>
    <col min="1027" max="1027" width="21.375" style="9" customWidth="1"/>
    <col min="1028" max="1028" width="6.375" style="9" customWidth="1"/>
    <col min="1029" max="1029" width="17.125" style="9" customWidth="1"/>
    <col min="1030" max="1030" width="14.5" style="9" customWidth="1"/>
    <col min="1031" max="1031" width="18.25" style="9" customWidth="1"/>
    <col min="1032" max="1032" width="6.375" style="9" customWidth="1"/>
    <col min="1033" max="1280" width="9" style="9"/>
    <col min="1281" max="1281" width="22.75" style="9" customWidth="1"/>
    <col min="1282" max="1282" width="10.625" style="9" customWidth="1"/>
    <col min="1283" max="1283" width="21.375" style="9" customWidth="1"/>
    <col min="1284" max="1284" width="6.375" style="9" customWidth="1"/>
    <col min="1285" max="1285" width="17.125" style="9" customWidth="1"/>
    <col min="1286" max="1286" width="14.5" style="9" customWidth="1"/>
    <col min="1287" max="1287" width="18.25" style="9" customWidth="1"/>
    <col min="1288" max="1288" width="6.375" style="9" customWidth="1"/>
    <col min="1289" max="1536" width="9" style="9"/>
    <col min="1537" max="1537" width="22.75" style="9" customWidth="1"/>
    <col min="1538" max="1538" width="10.625" style="9" customWidth="1"/>
    <col min="1539" max="1539" width="21.375" style="9" customWidth="1"/>
    <col min="1540" max="1540" width="6.375" style="9" customWidth="1"/>
    <col min="1541" max="1541" width="17.125" style="9" customWidth="1"/>
    <col min="1542" max="1542" width="14.5" style="9" customWidth="1"/>
    <col min="1543" max="1543" width="18.25" style="9" customWidth="1"/>
    <col min="1544" max="1544" width="6.375" style="9" customWidth="1"/>
    <col min="1545" max="1792" width="9" style="9"/>
    <col min="1793" max="1793" width="22.75" style="9" customWidth="1"/>
    <col min="1794" max="1794" width="10.625" style="9" customWidth="1"/>
    <col min="1795" max="1795" width="21.375" style="9" customWidth="1"/>
    <col min="1796" max="1796" width="6.375" style="9" customWidth="1"/>
    <col min="1797" max="1797" width="17.125" style="9" customWidth="1"/>
    <col min="1798" max="1798" width="14.5" style="9" customWidth="1"/>
    <col min="1799" max="1799" width="18.25" style="9" customWidth="1"/>
    <col min="1800" max="1800" width="6.375" style="9" customWidth="1"/>
    <col min="1801" max="2048" width="9" style="9"/>
    <col min="2049" max="2049" width="22.75" style="9" customWidth="1"/>
    <col min="2050" max="2050" width="10.625" style="9" customWidth="1"/>
    <col min="2051" max="2051" width="21.375" style="9" customWidth="1"/>
    <col min="2052" max="2052" width="6.375" style="9" customWidth="1"/>
    <col min="2053" max="2053" width="17.125" style="9" customWidth="1"/>
    <col min="2054" max="2054" width="14.5" style="9" customWidth="1"/>
    <col min="2055" max="2055" width="18.25" style="9" customWidth="1"/>
    <col min="2056" max="2056" width="6.375" style="9" customWidth="1"/>
    <col min="2057" max="2304" width="9" style="9"/>
    <col min="2305" max="2305" width="22.75" style="9" customWidth="1"/>
    <col min="2306" max="2306" width="10.625" style="9" customWidth="1"/>
    <col min="2307" max="2307" width="21.375" style="9" customWidth="1"/>
    <col min="2308" max="2308" width="6.375" style="9" customWidth="1"/>
    <col min="2309" max="2309" width="17.125" style="9" customWidth="1"/>
    <col min="2310" max="2310" width="14.5" style="9" customWidth="1"/>
    <col min="2311" max="2311" width="18.25" style="9" customWidth="1"/>
    <col min="2312" max="2312" width="6.375" style="9" customWidth="1"/>
    <col min="2313" max="2560" width="9" style="9"/>
    <col min="2561" max="2561" width="22.75" style="9" customWidth="1"/>
    <col min="2562" max="2562" width="10.625" style="9" customWidth="1"/>
    <col min="2563" max="2563" width="21.375" style="9" customWidth="1"/>
    <col min="2564" max="2564" width="6.375" style="9" customWidth="1"/>
    <col min="2565" max="2565" width="17.125" style="9" customWidth="1"/>
    <col min="2566" max="2566" width="14.5" style="9" customWidth="1"/>
    <col min="2567" max="2567" width="18.25" style="9" customWidth="1"/>
    <col min="2568" max="2568" width="6.375" style="9" customWidth="1"/>
    <col min="2569" max="2816" width="9" style="9"/>
    <col min="2817" max="2817" width="22.75" style="9" customWidth="1"/>
    <col min="2818" max="2818" width="10.625" style="9" customWidth="1"/>
    <col min="2819" max="2819" width="21.375" style="9" customWidth="1"/>
    <col min="2820" max="2820" width="6.375" style="9" customWidth="1"/>
    <col min="2821" max="2821" width="17.125" style="9" customWidth="1"/>
    <col min="2822" max="2822" width="14.5" style="9" customWidth="1"/>
    <col min="2823" max="2823" width="18.25" style="9" customWidth="1"/>
    <col min="2824" max="2824" width="6.375" style="9" customWidth="1"/>
    <col min="2825" max="3072" width="9" style="9"/>
    <col min="3073" max="3073" width="22.75" style="9" customWidth="1"/>
    <col min="3074" max="3074" width="10.625" style="9" customWidth="1"/>
    <col min="3075" max="3075" width="21.375" style="9" customWidth="1"/>
    <col min="3076" max="3076" width="6.375" style="9" customWidth="1"/>
    <col min="3077" max="3077" width="17.125" style="9" customWidth="1"/>
    <col min="3078" max="3078" width="14.5" style="9" customWidth="1"/>
    <col min="3079" max="3079" width="18.25" style="9" customWidth="1"/>
    <col min="3080" max="3080" width="6.375" style="9" customWidth="1"/>
    <col min="3081" max="3328" width="9" style="9"/>
    <col min="3329" max="3329" width="22.75" style="9" customWidth="1"/>
    <col min="3330" max="3330" width="10.625" style="9" customWidth="1"/>
    <col min="3331" max="3331" width="21.375" style="9" customWidth="1"/>
    <col min="3332" max="3332" width="6.375" style="9" customWidth="1"/>
    <col min="3333" max="3333" width="17.125" style="9" customWidth="1"/>
    <col min="3334" max="3334" width="14.5" style="9" customWidth="1"/>
    <col min="3335" max="3335" width="18.25" style="9" customWidth="1"/>
    <col min="3336" max="3336" width="6.375" style="9" customWidth="1"/>
    <col min="3337" max="3584" width="9" style="9"/>
    <col min="3585" max="3585" width="22.75" style="9" customWidth="1"/>
    <col min="3586" max="3586" width="10.625" style="9" customWidth="1"/>
    <col min="3587" max="3587" width="21.375" style="9" customWidth="1"/>
    <col min="3588" max="3588" width="6.375" style="9" customWidth="1"/>
    <col min="3589" max="3589" width="17.125" style="9" customWidth="1"/>
    <col min="3590" max="3590" width="14.5" style="9" customWidth="1"/>
    <col min="3591" max="3591" width="18.25" style="9" customWidth="1"/>
    <col min="3592" max="3592" width="6.375" style="9" customWidth="1"/>
    <col min="3593" max="3840" width="9" style="9"/>
    <col min="3841" max="3841" width="22.75" style="9" customWidth="1"/>
    <col min="3842" max="3842" width="10.625" style="9" customWidth="1"/>
    <col min="3843" max="3843" width="21.375" style="9" customWidth="1"/>
    <col min="3844" max="3844" width="6.375" style="9" customWidth="1"/>
    <col min="3845" max="3845" width="17.125" style="9" customWidth="1"/>
    <col min="3846" max="3846" width="14.5" style="9" customWidth="1"/>
    <col min="3847" max="3847" width="18.25" style="9" customWidth="1"/>
    <col min="3848" max="3848" width="6.375" style="9" customWidth="1"/>
    <col min="3849" max="4096" width="9" style="9"/>
    <col min="4097" max="4097" width="22.75" style="9" customWidth="1"/>
    <col min="4098" max="4098" width="10.625" style="9" customWidth="1"/>
    <col min="4099" max="4099" width="21.375" style="9" customWidth="1"/>
    <col min="4100" max="4100" width="6.375" style="9" customWidth="1"/>
    <col min="4101" max="4101" width="17.125" style="9" customWidth="1"/>
    <col min="4102" max="4102" width="14.5" style="9" customWidth="1"/>
    <col min="4103" max="4103" width="18.25" style="9" customWidth="1"/>
    <col min="4104" max="4104" width="6.375" style="9" customWidth="1"/>
    <col min="4105" max="4352" width="9" style="9"/>
    <col min="4353" max="4353" width="22.75" style="9" customWidth="1"/>
    <col min="4354" max="4354" width="10.625" style="9" customWidth="1"/>
    <col min="4355" max="4355" width="21.375" style="9" customWidth="1"/>
    <col min="4356" max="4356" width="6.375" style="9" customWidth="1"/>
    <col min="4357" max="4357" width="17.125" style="9" customWidth="1"/>
    <col min="4358" max="4358" width="14.5" style="9" customWidth="1"/>
    <col min="4359" max="4359" width="18.25" style="9" customWidth="1"/>
    <col min="4360" max="4360" width="6.375" style="9" customWidth="1"/>
    <col min="4361" max="4608" width="9" style="9"/>
    <col min="4609" max="4609" width="22.75" style="9" customWidth="1"/>
    <col min="4610" max="4610" width="10.625" style="9" customWidth="1"/>
    <col min="4611" max="4611" width="21.375" style="9" customWidth="1"/>
    <col min="4612" max="4612" width="6.375" style="9" customWidth="1"/>
    <col min="4613" max="4613" width="17.125" style="9" customWidth="1"/>
    <col min="4614" max="4614" width="14.5" style="9" customWidth="1"/>
    <col min="4615" max="4615" width="18.25" style="9" customWidth="1"/>
    <col min="4616" max="4616" width="6.375" style="9" customWidth="1"/>
    <col min="4617" max="4864" width="9" style="9"/>
    <col min="4865" max="4865" width="22.75" style="9" customWidth="1"/>
    <col min="4866" max="4866" width="10.625" style="9" customWidth="1"/>
    <col min="4867" max="4867" width="21.375" style="9" customWidth="1"/>
    <col min="4868" max="4868" width="6.375" style="9" customWidth="1"/>
    <col min="4869" max="4869" width="17.125" style="9" customWidth="1"/>
    <col min="4870" max="4870" width="14.5" style="9" customWidth="1"/>
    <col min="4871" max="4871" width="18.25" style="9" customWidth="1"/>
    <col min="4872" max="4872" width="6.375" style="9" customWidth="1"/>
    <col min="4873" max="5120" width="9" style="9"/>
    <col min="5121" max="5121" width="22.75" style="9" customWidth="1"/>
    <col min="5122" max="5122" width="10.625" style="9" customWidth="1"/>
    <col min="5123" max="5123" width="21.375" style="9" customWidth="1"/>
    <col min="5124" max="5124" width="6.375" style="9" customWidth="1"/>
    <col min="5125" max="5125" width="17.125" style="9" customWidth="1"/>
    <col min="5126" max="5126" width="14.5" style="9" customWidth="1"/>
    <col min="5127" max="5127" width="18.25" style="9" customWidth="1"/>
    <col min="5128" max="5128" width="6.375" style="9" customWidth="1"/>
    <col min="5129" max="5376" width="9" style="9"/>
    <col min="5377" max="5377" width="22.75" style="9" customWidth="1"/>
    <col min="5378" max="5378" width="10.625" style="9" customWidth="1"/>
    <col min="5379" max="5379" width="21.375" style="9" customWidth="1"/>
    <col min="5380" max="5380" width="6.375" style="9" customWidth="1"/>
    <col min="5381" max="5381" width="17.125" style="9" customWidth="1"/>
    <col min="5382" max="5382" width="14.5" style="9" customWidth="1"/>
    <col min="5383" max="5383" width="18.25" style="9" customWidth="1"/>
    <col min="5384" max="5384" width="6.375" style="9" customWidth="1"/>
    <col min="5385" max="5632" width="9" style="9"/>
    <col min="5633" max="5633" width="22.75" style="9" customWidth="1"/>
    <col min="5634" max="5634" width="10.625" style="9" customWidth="1"/>
    <col min="5635" max="5635" width="21.375" style="9" customWidth="1"/>
    <col min="5636" max="5636" width="6.375" style="9" customWidth="1"/>
    <col min="5637" max="5637" width="17.125" style="9" customWidth="1"/>
    <col min="5638" max="5638" width="14.5" style="9" customWidth="1"/>
    <col min="5639" max="5639" width="18.25" style="9" customWidth="1"/>
    <col min="5640" max="5640" width="6.375" style="9" customWidth="1"/>
    <col min="5641" max="5888" width="9" style="9"/>
    <col min="5889" max="5889" width="22.75" style="9" customWidth="1"/>
    <col min="5890" max="5890" width="10.625" style="9" customWidth="1"/>
    <col min="5891" max="5891" width="21.375" style="9" customWidth="1"/>
    <col min="5892" max="5892" width="6.375" style="9" customWidth="1"/>
    <col min="5893" max="5893" width="17.125" style="9" customWidth="1"/>
    <col min="5894" max="5894" width="14.5" style="9" customWidth="1"/>
    <col min="5895" max="5895" width="18.25" style="9" customWidth="1"/>
    <col min="5896" max="5896" width="6.375" style="9" customWidth="1"/>
    <col min="5897" max="6144" width="9" style="9"/>
    <col min="6145" max="6145" width="22.75" style="9" customWidth="1"/>
    <col min="6146" max="6146" width="10.625" style="9" customWidth="1"/>
    <col min="6147" max="6147" width="21.375" style="9" customWidth="1"/>
    <col min="6148" max="6148" width="6.375" style="9" customWidth="1"/>
    <col min="6149" max="6149" width="17.125" style="9" customWidth="1"/>
    <col min="6150" max="6150" width="14.5" style="9" customWidth="1"/>
    <col min="6151" max="6151" width="18.25" style="9" customWidth="1"/>
    <col min="6152" max="6152" width="6.375" style="9" customWidth="1"/>
    <col min="6153" max="6400" width="9" style="9"/>
    <col min="6401" max="6401" width="22.75" style="9" customWidth="1"/>
    <col min="6402" max="6402" width="10.625" style="9" customWidth="1"/>
    <col min="6403" max="6403" width="21.375" style="9" customWidth="1"/>
    <col min="6404" max="6404" width="6.375" style="9" customWidth="1"/>
    <col min="6405" max="6405" width="17.125" style="9" customWidth="1"/>
    <col min="6406" max="6406" width="14.5" style="9" customWidth="1"/>
    <col min="6407" max="6407" width="18.25" style="9" customWidth="1"/>
    <col min="6408" max="6408" width="6.375" style="9" customWidth="1"/>
    <col min="6409" max="6656" width="9" style="9"/>
    <col min="6657" max="6657" width="22.75" style="9" customWidth="1"/>
    <col min="6658" max="6658" width="10.625" style="9" customWidth="1"/>
    <col min="6659" max="6659" width="21.375" style="9" customWidth="1"/>
    <col min="6660" max="6660" width="6.375" style="9" customWidth="1"/>
    <col min="6661" max="6661" width="17.125" style="9" customWidth="1"/>
    <col min="6662" max="6662" width="14.5" style="9" customWidth="1"/>
    <col min="6663" max="6663" width="18.25" style="9" customWidth="1"/>
    <col min="6664" max="6664" width="6.375" style="9" customWidth="1"/>
    <col min="6665" max="6912" width="9" style="9"/>
    <col min="6913" max="6913" width="22.75" style="9" customWidth="1"/>
    <col min="6914" max="6914" width="10.625" style="9" customWidth="1"/>
    <col min="6915" max="6915" width="21.375" style="9" customWidth="1"/>
    <col min="6916" max="6916" width="6.375" style="9" customWidth="1"/>
    <col min="6917" max="6917" width="17.125" style="9" customWidth="1"/>
    <col min="6918" max="6918" width="14.5" style="9" customWidth="1"/>
    <col min="6919" max="6919" width="18.25" style="9" customWidth="1"/>
    <col min="6920" max="6920" width="6.375" style="9" customWidth="1"/>
    <col min="6921" max="7168" width="9" style="9"/>
    <col min="7169" max="7169" width="22.75" style="9" customWidth="1"/>
    <col min="7170" max="7170" width="10.625" style="9" customWidth="1"/>
    <col min="7171" max="7171" width="21.375" style="9" customWidth="1"/>
    <col min="7172" max="7172" width="6.375" style="9" customWidth="1"/>
    <col min="7173" max="7173" width="17.125" style="9" customWidth="1"/>
    <col min="7174" max="7174" width="14.5" style="9" customWidth="1"/>
    <col min="7175" max="7175" width="18.25" style="9" customWidth="1"/>
    <col min="7176" max="7176" width="6.375" style="9" customWidth="1"/>
    <col min="7177" max="7424" width="9" style="9"/>
    <col min="7425" max="7425" width="22.75" style="9" customWidth="1"/>
    <col min="7426" max="7426" width="10.625" style="9" customWidth="1"/>
    <col min="7427" max="7427" width="21.375" style="9" customWidth="1"/>
    <col min="7428" max="7428" width="6.375" style="9" customWidth="1"/>
    <col min="7429" max="7429" width="17.125" style="9" customWidth="1"/>
    <col min="7430" max="7430" width="14.5" style="9" customWidth="1"/>
    <col min="7431" max="7431" width="18.25" style="9" customWidth="1"/>
    <col min="7432" max="7432" width="6.375" style="9" customWidth="1"/>
    <col min="7433" max="7680" width="9" style="9"/>
    <col min="7681" max="7681" width="22.75" style="9" customWidth="1"/>
    <col min="7682" max="7682" width="10.625" style="9" customWidth="1"/>
    <col min="7683" max="7683" width="21.375" style="9" customWidth="1"/>
    <col min="7684" max="7684" width="6.375" style="9" customWidth="1"/>
    <col min="7685" max="7685" width="17.125" style="9" customWidth="1"/>
    <col min="7686" max="7686" width="14.5" style="9" customWidth="1"/>
    <col min="7687" max="7687" width="18.25" style="9" customWidth="1"/>
    <col min="7688" max="7688" width="6.375" style="9" customWidth="1"/>
    <col min="7689" max="7936" width="9" style="9"/>
    <col min="7937" max="7937" width="22.75" style="9" customWidth="1"/>
    <col min="7938" max="7938" width="10.625" style="9" customWidth="1"/>
    <col min="7939" max="7939" width="21.375" style="9" customWidth="1"/>
    <col min="7940" max="7940" width="6.375" style="9" customWidth="1"/>
    <col min="7941" max="7941" width="17.125" style="9" customWidth="1"/>
    <col min="7942" max="7942" width="14.5" style="9" customWidth="1"/>
    <col min="7943" max="7943" width="18.25" style="9" customWidth="1"/>
    <col min="7944" max="7944" width="6.375" style="9" customWidth="1"/>
    <col min="7945" max="8192" width="9" style="9"/>
    <col min="8193" max="8193" width="22.75" style="9" customWidth="1"/>
    <col min="8194" max="8194" width="10.625" style="9" customWidth="1"/>
    <col min="8195" max="8195" width="21.375" style="9" customWidth="1"/>
    <col min="8196" max="8196" width="6.375" style="9" customWidth="1"/>
    <col min="8197" max="8197" width="17.125" style="9" customWidth="1"/>
    <col min="8198" max="8198" width="14.5" style="9" customWidth="1"/>
    <col min="8199" max="8199" width="18.25" style="9" customWidth="1"/>
    <col min="8200" max="8200" width="6.375" style="9" customWidth="1"/>
    <col min="8201" max="8448" width="9" style="9"/>
    <col min="8449" max="8449" width="22.75" style="9" customWidth="1"/>
    <col min="8450" max="8450" width="10.625" style="9" customWidth="1"/>
    <col min="8451" max="8451" width="21.375" style="9" customWidth="1"/>
    <col min="8452" max="8452" width="6.375" style="9" customWidth="1"/>
    <col min="8453" max="8453" width="17.125" style="9" customWidth="1"/>
    <col min="8454" max="8454" width="14.5" style="9" customWidth="1"/>
    <col min="8455" max="8455" width="18.25" style="9" customWidth="1"/>
    <col min="8456" max="8456" width="6.375" style="9" customWidth="1"/>
    <col min="8457" max="8704" width="9" style="9"/>
    <col min="8705" max="8705" width="22.75" style="9" customWidth="1"/>
    <col min="8706" max="8706" width="10.625" style="9" customWidth="1"/>
    <col min="8707" max="8707" width="21.375" style="9" customWidth="1"/>
    <col min="8708" max="8708" width="6.375" style="9" customWidth="1"/>
    <col min="8709" max="8709" width="17.125" style="9" customWidth="1"/>
    <col min="8710" max="8710" width="14.5" style="9" customWidth="1"/>
    <col min="8711" max="8711" width="18.25" style="9" customWidth="1"/>
    <col min="8712" max="8712" width="6.375" style="9" customWidth="1"/>
    <col min="8713" max="8960" width="9" style="9"/>
    <col min="8961" max="8961" width="22.75" style="9" customWidth="1"/>
    <col min="8962" max="8962" width="10.625" style="9" customWidth="1"/>
    <col min="8963" max="8963" width="21.375" style="9" customWidth="1"/>
    <col min="8964" max="8964" width="6.375" style="9" customWidth="1"/>
    <col min="8965" max="8965" width="17.125" style="9" customWidth="1"/>
    <col min="8966" max="8966" width="14.5" style="9" customWidth="1"/>
    <col min="8967" max="8967" width="18.25" style="9" customWidth="1"/>
    <col min="8968" max="8968" width="6.375" style="9" customWidth="1"/>
    <col min="8969" max="9216" width="9" style="9"/>
    <col min="9217" max="9217" width="22.75" style="9" customWidth="1"/>
    <col min="9218" max="9218" width="10.625" style="9" customWidth="1"/>
    <col min="9219" max="9219" width="21.375" style="9" customWidth="1"/>
    <col min="9220" max="9220" width="6.375" style="9" customWidth="1"/>
    <col min="9221" max="9221" width="17.125" style="9" customWidth="1"/>
    <col min="9222" max="9222" width="14.5" style="9" customWidth="1"/>
    <col min="9223" max="9223" width="18.25" style="9" customWidth="1"/>
    <col min="9224" max="9224" width="6.375" style="9" customWidth="1"/>
    <col min="9225" max="9472" width="9" style="9"/>
    <col min="9473" max="9473" width="22.75" style="9" customWidth="1"/>
    <col min="9474" max="9474" width="10.625" style="9" customWidth="1"/>
    <col min="9475" max="9475" width="21.375" style="9" customWidth="1"/>
    <col min="9476" max="9476" width="6.375" style="9" customWidth="1"/>
    <col min="9477" max="9477" width="17.125" style="9" customWidth="1"/>
    <col min="9478" max="9478" width="14.5" style="9" customWidth="1"/>
    <col min="9479" max="9479" width="18.25" style="9" customWidth="1"/>
    <col min="9480" max="9480" width="6.375" style="9" customWidth="1"/>
    <col min="9481" max="9728" width="9" style="9"/>
    <col min="9729" max="9729" width="22.75" style="9" customWidth="1"/>
    <col min="9730" max="9730" width="10.625" style="9" customWidth="1"/>
    <col min="9731" max="9731" width="21.375" style="9" customWidth="1"/>
    <col min="9732" max="9732" width="6.375" style="9" customWidth="1"/>
    <col min="9733" max="9733" width="17.125" style="9" customWidth="1"/>
    <col min="9734" max="9734" width="14.5" style="9" customWidth="1"/>
    <col min="9735" max="9735" width="18.25" style="9" customWidth="1"/>
    <col min="9736" max="9736" width="6.375" style="9" customWidth="1"/>
    <col min="9737" max="9984" width="9" style="9"/>
    <col min="9985" max="9985" width="22.75" style="9" customWidth="1"/>
    <col min="9986" max="9986" width="10.625" style="9" customWidth="1"/>
    <col min="9987" max="9987" width="21.375" style="9" customWidth="1"/>
    <col min="9988" max="9988" width="6.375" style="9" customWidth="1"/>
    <col min="9989" max="9989" width="17.125" style="9" customWidth="1"/>
    <col min="9990" max="9990" width="14.5" style="9" customWidth="1"/>
    <col min="9991" max="9991" width="18.25" style="9" customWidth="1"/>
    <col min="9992" max="9992" width="6.375" style="9" customWidth="1"/>
    <col min="9993" max="10240" width="9" style="9"/>
    <col min="10241" max="10241" width="22.75" style="9" customWidth="1"/>
    <col min="10242" max="10242" width="10.625" style="9" customWidth="1"/>
    <col min="10243" max="10243" width="21.375" style="9" customWidth="1"/>
    <col min="10244" max="10244" width="6.375" style="9" customWidth="1"/>
    <col min="10245" max="10245" width="17.125" style="9" customWidth="1"/>
    <col min="10246" max="10246" width="14.5" style="9" customWidth="1"/>
    <col min="10247" max="10247" width="18.25" style="9" customWidth="1"/>
    <col min="10248" max="10248" width="6.375" style="9" customWidth="1"/>
    <col min="10249" max="10496" width="9" style="9"/>
    <col min="10497" max="10497" width="22.75" style="9" customWidth="1"/>
    <col min="10498" max="10498" width="10.625" style="9" customWidth="1"/>
    <col min="10499" max="10499" width="21.375" style="9" customWidth="1"/>
    <col min="10500" max="10500" width="6.375" style="9" customWidth="1"/>
    <col min="10501" max="10501" width="17.125" style="9" customWidth="1"/>
    <col min="10502" max="10502" width="14.5" style="9" customWidth="1"/>
    <col min="10503" max="10503" width="18.25" style="9" customWidth="1"/>
    <col min="10504" max="10504" width="6.375" style="9" customWidth="1"/>
    <col min="10505" max="10752" width="9" style="9"/>
    <col min="10753" max="10753" width="22.75" style="9" customWidth="1"/>
    <col min="10754" max="10754" width="10.625" style="9" customWidth="1"/>
    <col min="10755" max="10755" width="21.375" style="9" customWidth="1"/>
    <col min="10756" max="10756" width="6.375" style="9" customWidth="1"/>
    <col min="10757" max="10757" width="17.125" style="9" customWidth="1"/>
    <col min="10758" max="10758" width="14.5" style="9" customWidth="1"/>
    <col min="10759" max="10759" width="18.25" style="9" customWidth="1"/>
    <col min="10760" max="10760" width="6.375" style="9" customWidth="1"/>
    <col min="10761" max="11008" width="9" style="9"/>
    <col min="11009" max="11009" width="22.75" style="9" customWidth="1"/>
    <col min="11010" max="11010" width="10.625" style="9" customWidth="1"/>
    <col min="11011" max="11011" width="21.375" style="9" customWidth="1"/>
    <col min="11012" max="11012" width="6.375" style="9" customWidth="1"/>
    <col min="11013" max="11013" width="17.125" style="9" customWidth="1"/>
    <col min="11014" max="11014" width="14.5" style="9" customWidth="1"/>
    <col min="11015" max="11015" width="18.25" style="9" customWidth="1"/>
    <col min="11016" max="11016" width="6.375" style="9" customWidth="1"/>
    <col min="11017" max="11264" width="9" style="9"/>
    <col min="11265" max="11265" width="22.75" style="9" customWidth="1"/>
    <col min="11266" max="11266" width="10.625" style="9" customWidth="1"/>
    <col min="11267" max="11267" width="21.375" style="9" customWidth="1"/>
    <col min="11268" max="11268" width="6.375" style="9" customWidth="1"/>
    <col min="11269" max="11269" width="17.125" style="9" customWidth="1"/>
    <col min="11270" max="11270" width="14.5" style="9" customWidth="1"/>
    <col min="11271" max="11271" width="18.25" style="9" customWidth="1"/>
    <col min="11272" max="11272" width="6.375" style="9" customWidth="1"/>
    <col min="11273" max="11520" width="9" style="9"/>
    <col min="11521" max="11521" width="22.75" style="9" customWidth="1"/>
    <col min="11522" max="11522" width="10.625" style="9" customWidth="1"/>
    <col min="11523" max="11523" width="21.375" style="9" customWidth="1"/>
    <col min="11524" max="11524" width="6.375" style="9" customWidth="1"/>
    <col min="11525" max="11525" width="17.125" style="9" customWidth="1"/>
    <col min="11526" max="11526" width="14.5" style="9" customWidth="1"/>
    <col min="11527" max="11527" width="18.25" style="9" customWidth="1"/>
    <col min="11528" max="11528" width="6.375" style="9" customWidth="1"/>
    <col min="11529" max="11776" width="9" style="9"/>
    <col min="11777" max="11777" width="22.75" style="9" customWidth="1"/>
    <col min="11778" max="11778" width="10.625" style="9" customWidth="1"/>
    <col min="11779" max="11779" width="21.375" style="9" customWidth="1"/>
    <col min="11780" max="11780" width="6.375" style="9" customWidth="1"/>
    <col min="11781" max="11781" width="17.125" style="9" customWidth="1"/>
    <col min="11782" max="11782" width="14.5" style="9" customWidth="1"/>
    <col min="11783" max="11783" width="18.25" style="9" customWidth="1"/>
    <col min="11784" max="11784" width="6.375" style="9" customWidth="1"/>
    <col min="11785" max="12032" width="9" style="9"/>
    <col min="12033" max="12033" width="22.75" style="9" customWidth="1"/>
    <col min="12034" max="12034" width="10.625" style="9" customWidth="1"/>
    <col min="12035" max="12035" width="21.375" style="9" customWidth="1"/>
    <col min="12036" max="12036" width="6.375" style="9" customWidth="1"/>
    <col min="12037" max="12037" width="17.125" style="9" customWidth="1"/>
    <col min="12038" max="12038" width="14.5" style="9" customWidth="1"/>
    <col min="12039" max="12039" width="18.25" style="9" customWidth="1"/>
    <col min="12040" max="12040" width="6.375" style="9" customWidth="1"/>
    <col min="12041" max="12288" width="9" style="9"/>
    <col min="12289" max="12289" width="22.75" style="9" customWidth="1"/>
    <col min="12290" max="12290" width="10.625" style="9" customWidth="1"/>
    <col min="12291" max="12291" width="21.375" style="9" customWidth="1"/>
    <col min="12292" max="12292" width="6.375" style="9" customWidth="1"/>
    <col min="12293" max="12293" width="17.125" style="9" customWidth="1"/>
    <col min="12294" max="12294" width="14.5" style="9" customWidth="1"/>
    <col min="12295" max="12295" width="18.25" style="9" customWidth="1"/>
    <col min="12296" max="12296" width="6.375" style="9" customWidth="1"/>
    <col min="12297" max="12544" width="9" style="9"/>
    <col min="12545" max="12545" width="22.75" style="9" customWidth="1"/>
    <col min="12546" max="12546" width="10.625" style="9" customWidth="1"/>
    <col min="12547" max="12547" width="21.375" style="9" customWidth="1"/>
    <col min="12548" max="12548" width="6.375" style="9" customWidth="1"/>
    <col min="12549" max="12549" width="17.125" style="9" customWidth="1"/>
    <col min="12550" max="12550" width="14.5" style="9" customWidth="1"/>
    <col min="12551" max="12551" width="18.25" style="9" customWidth="1"/>
    <col min="12552" max="12552" width="6.375" style="9" customWidth="1"/>
    <col min="12553" max="12800" width="9" style="9"/>
    <col min="12801" max="12801" width="22.75" style="9" customWidth="1"/>
    <col min="12802" max="12802" width="10.625" style="9" customWidth="1"/>
    <col min="12803" max="12803" width="21.375" style="9" customWidth="1"/>
    <col min="12804" max="12804" width="6.375" style="9" customWidth="1"/>
    <col min="12805" max="12805" width="17.125" style="9" customWidth="1"/>
    <col min="12806" max="12806" width="14.5" style="9" customWidth="1"/>
    <col min="12807" max="12807" width="18.25" style="9" customWidth="1"/>
    <col min="12808" max="12808" width="6.375" style="9" customWidth="1"/>
    <col min="12809" max="13056" width="9" style="9"/>
    <col min="13057" max="13057" width="22.75" style="9" customWidth="1"/>
    <col min="13058" max="13058" width="10.625" style="9" customWidth="1"/>
    <col min="13059" max="13059" width="21.375" style="9" customWidth="1"/>
    <col min="13060" max="13060" width="6.375" style="9" customWidth="1"/>
    <col min="13061" max="13061" width="17.125" style="9" customWidth="1"/>
    <col min="13062" max="13062" width="14.5" style="9" customWidth="1"/>
    <col min="13063" max="13063" width="18.25" style="9" customWidth="1"/>
    <col min="13064" max="13064" width="6.375" style="9" customWidth="1"/>
    <col min="13065" max="13312" width="9" style="9"/>
    <col min="13313" max="13313" width="22.75" style="9" customWidth="1"/>
    <col min="13314" max="13314" width="10.625" style="9" customWidth="1"/>
    <col min="13315" max="13315" width="21.375" style="9" customWidth="1"/>
    <col min="13316" max="13316" width="6.375" style="9" customWidth="1"/>
    <col min="13317" max="13317" width="17.125" style="9" customWidth="1"/>
    <col min="13318" max="13318" width="14.5" style="9" customWidth="1"/>
    <col min="13319" max="13319" width="18.25" style="9" customWidth="1"/>
    <col min="13320" max="13320" width="6.375" style="9" customWidth="1"/>
    <col min="13321" max="13568" width="9" style="9"/>
    <col min="13569" max="13569" width="22.75" style="9" customWidth="1"/>
    <col min="13570" max="13570" width="10.625" style="9" customWidth="1"/>
    <col min="13571" max="13571" width="21.375" style="9" customWidth="1"/>
    <col min="13572" max="13572" width="6.375" style="9" customWidth="1"/>
    <col min="13573" max="13573" width="17.125" style="9" customWidth="1"/>
    <col min="13574" max="13574" width="14.5" style="9" customWidth="1"/>
    <col min="13575" max="13575" width="18.25" style="9" customWidth="1"/>
    <col min="13576" max="13576" width="6.375" style="9" customWidth="1"/>
    <col min="13577" max="13824" width="9" style="9"/>
    <col min="13825" max="13825" width="22.75" style="9" customWidth="1"/>
    <col min="13826" max="13826" width="10.625" style="9" customWidth="1"/>
    <col min="13827" max="13827" width="21.375" style="9" customWidth="1"/>
    <col min="13828" max="13828" width="6.375" style="9" customWidth="1"/>
    <col min="13829" max="13829" width="17.125" style="9" customWidth="1"/>
    <col min="13830" max="13830" width="14.5" style="9" customWidth="1"/>
    <col min="13831" max="13831" width="18.25" style="9" customWidth="1"/>
    <col min="13832" max="13832" width="6.375" style="9" customWidth="1"/>
    <col min="13833" max="14080" width="9" style="9"/>
    <col min="14081" max="14081" width="22.75" style="9" customWidth="1"/>
    <col min="14082" max="14082" width="10.625" style="9" customWidth="1"/>
    <col min="14083" max="14083" width="21.375" style="9" customWidth="1"/>
    <col min="14084" max="14084" width="6.375" style="9" customWidth="1"/>
    <col min="14085" max="14085" width="17.125" style="9" customWidth="1"/>
    <col min="14086" max="14086" width="14.5" style="9" customWidth="1"/>
    <col min="14087" max="14087" width="18.25" style="9" customWidth="1"/>
    <col min="14088" max="14088" width="6.375" style="9" customWidth="1"/>
    <col min="14089" max="14336" width="9" style="9"/>
    <col min="14337" max="14337" width="22.75" style="9" customWidth="1"/>
    <col min="14338" max="14338" width="10.625" style="9" customWidth="1"/>
    <col min="14339" max="14339" width="21.375" style="9" customWidth="1"/>
    <col min="14340" max="14340" width="6.375" style="9" customWidth="1"/>
    <col min="14341" max="14341" width="17.125" style="9" customWidth="1"/>
    <col min="14342" max="14342" width="14.5" style="9" customWidth="1"/>
    <col min="14343" max="14343" width="18.25" style="9" customWidth="1"/>
    <col min="14344" max="14344" width="6.375" style="9" customWidth="1"/>
    <col min="14345" max="14592" width="9" style="9"/>
    <col min="14593" max="14593" width="22.75" style="9" customWidth="1"/>
    <col min="14594" max="14594" width="10.625" style="9" customWidth="1"/>
    <col min="14595" max="14595" width="21.375" style="9" customWidth="1"/>
    <col min="14596" max="14596" width="6.375" style="9" customWidth="1"/>
    <col min="14597" max="14597" width="17.125" style="9" customWidth="1"/>
    <col min="14598" max="14598" width="14.5" style="9" customWidth="1"/>
    <col min="14599" max="14599" width="18.25" style="9" customWidth="1"/>
    <col min="14600" max="14600" width="6.375" style="9" customWidth="1"/>
    <col min="14601" max="14848" width="9" style="9"/>
    <col min="14849" max="14849" width="22.75" style="9" customWidth="1"/>
    <col min="14850" max="14850" width="10.625" style="9" customWidth="1"/>
    <col min="14851" max="14851" width="21.375" style="9" customWidth="1"/>
    <col min="14852" max="14852" width="6.375" style="9" customWidth="1"/>
    <col min="14853" max="14853" width="17.125" style="9" customWidth="1"/>
    <col min="14854" max="14854" width="14.5" style="9" customWidth="1"/>
    <col min="14855" max="14855" width="18.25" style="9" customWidth="1"/>
    <col min="14856" max="14856" width="6.375" style="9" customWidth="1"/>
    <col min="14857" max="15104" width="9" style="9"/>
    <col min="15105" max="15105" width="22.75" style="9" customWidth="1"/>
    <col min="15106" max="15106" width="10.625" style="9" customWidth="1"/>
    <col min="15107" max="15107" width="21.375" style="9" customWidth="1"/>
    <col min="15108" max="15108" width="6.375" style="9" customWidth="1"/>
    <col min="15109" max="15109" width="17.125" style="9" customWidth="1"/>
    <col min="15110" max="15110" width="14.5" style="9" customWidth="1"/>
    <col min="15111" max="15111" width="18.25" style="9" customWidth="1"/>
    <col min="15112" max="15112" width="6.375" style="9" customWidth="1"/>
    <col min="15113" max="15360" width="9" style="9"/>
    <col min="15361" max="15361" width="22.75" style="9" customWidth="1"/>
    <col min="15362" max="15362" width="10.625" style="9" customWidth="1"/>
    <col min="15363" max="15363" width="21.375" style="9" customWidth="1"/>
    <col min="15364" max="15364" width="6.375" style="9" customWidth="1"/>
    <col min="15365" max="15365" width="17.125" style="9" customWidth="1"/>
    <col min="15366" max="15366" width="14.5" style="9" customWidth="1"/>
    <col min="15367" max="15367" width="18.25" style="9" customWidth="1"/>
    <col min="15368" max="15368" width="6.375" style="9" customWidth="1"/>
    <col min="15369" max="15616" width="9" style="9"/>
    <col min="15617" max="15617" width="22.75" style="9" customWidth="1"/>
    <col min="15618" max="15618" width="10.625" style="9" customWidth="1"/>
    <col min="15619" max="15619" width="21.375" style="9" customWidth="1"/>
    <col min="15620" max="15620" width="6.375" style="9" customWidth="1"/>
    <col min="15621" max="15621" width="17.125" style="9" customWidth="1"/>
    <col min="15622" max="15622" width="14.5" style="9" customWidth="1"/>
    <col min="15623" max="15623" width="18.25" style="9" customWidth="1"/>
    <col min="15624" max="15624" width="6.375" style="9" customWidth="1"/>
    <col min="15625" max="15872" width="9" style="9"/>
    <col min="15873" max="15873" width="22.75" style="9" customWidth="1"/>
    <col min="15874" max="15874" width="10.625" style="9" customWidth="1"/>
    <col min="15875" max="15875" width="21.375" style="9" customWidth="1"/>
    <col min="15876" max="15876" width="6.375" style="9" customWidth="1"/>
    <col min="15877" max="15877" width="17.125" style="9" customWidth="1"/>
    <col min="15878" max="15878" width="14.5" style="9" customWidth="1"/>
    <col min="15879" max="15879" width="18.25" style="9" customWidth="1"/>
    <col min="15880" max="15880" width="6.375" style="9" customWidth="1"/>
    <col min="15881" max="16128" width="9" style="9"/>
    <col min="16129" max="16129" width="22.75" style="9" customWidth="1"/>
    <col min="16130" max="16130" width="10.625" style="9" customWidth="1"/>
    <col min="16131" max="16131" width="21.375" style="9" customWidth="1"/>
    <col min="16132" max="16132" width="6.375" style="9" customWidth="1"/>
    <col min="16133" max="16133" width="17.125" style="9" customWidth="1"/>
    <col min="16134" max="16134" width="14.5" style="9" customWidth="1"/>
    <col min="16135" max="16135" width="18.25" style="9" customWidth="1"/>
    <col min="16136" max="16136" width="6.375" style="9" customWidth="1"/>
    <col min="16137" max="16384" width="9" style="9"/>
  </cols>
  <sheetData>
    <row r="1" spans="1:8" s="2" customFormat="1" ht="24.75" customHeight="1">
      <c r="H1" s="3" t="s">
        <v>73</v>
      </c>
    </row>
    <row r="2" spans="1:8" s="2" customFormat="1" ht="24.75" customHeight="1">
      <c r="H2" s="4"/>
    </row>
    <row r="3" spans="1:8" s="2" customFormat="1" ht="24.75" customHeight="1">
      <c r="H3" s="4"/>
    </row>
    <row r="4" spans="1:8" s="2" customFormat="1" ht="24.75" customHeight="1">
      <c r="H4" s="4"/>
    </row>
    <row r="5" spans="1:8" s="2" customFormat="1" ht="24.75" customHeight="1">
      <c r="A5" s="5" t="s">
        <v>10</v>
      </c>
      <c r="B5" s="6"/>
      <c r="C5" s="6"/>
      <c r="D5" s="7"/>
      <c r="E5" s="6"/>
      <c r="F5" s="6"/>
      <c r="G5" s="6"/>
      <c r="H5" s="6"/>
    </row>
    <row r="6" spans="1:8" s="2" customFormat="1" ht="31.5" customHeight="1" thickBot="1"/>
    <row r="7" spans="1:8" ht="35.25" customHeight="1">
      <c r="A7" s="8" t="s">
        <v>1</v>
      </c>
      <c r="B7" s="117"/>
      <c r="C7" s="118"/>
      <c r="D7" s="119" t="s">
        <v>0</v>
      </c>
      <c r="E7" s="120"/>
      <c r="F7" s="117"/>
      <c r="G7" s="121"/>
      <c r="H7" s="122"/>
    </row>
    <row r="8" spans="1:8" ht="35.25" customHeight="1" thickBot="1">
      <c r="A8" s="10" t="s">
        <v>8</v>
      </c>
      <c r="B8" s="123"/>
      <c r="C8" s="124"/>
      <c r="D8" s="124"/>
      <c r="E8" s="124"/>
      <c r="F8" s="124"/>
      <c r="G8" s="124"/>
      <c r="H8" s="125"/>
    </row>
    <row r="9" spans="1:8" ht="35.25" customHeight="1" thickTop="1">
      <c r="A9" s="11" t="s">
        <v>11</v>
      </c>
      <c r="B9" s="12" t="s">
        <v>12</v>
      </c>
      <c r="C9" s="126"/>
      <c r="D9" s="126"/>
      <c r="E9" s="127"/>
      <c r="F9" s="12" t="s">
        <v>13</v>
      </c>
      <c r="G9" s="13"/>
      <c r="H9" s="14" t="s">
        <v>14</v>
      </c>
    </row>
    <row r="10" spans="1:8" ht="35.25" customHeight="1">
      <c r="A10" s="15" t="s">
        <v>15</v>
      </c>
      <c r="B10" s="16" t="s">
        <v>12</v>
      </c>
      <c r="C10" s="115"/>
      <c r="D10" s="115"/>
      <c r="E10" s="116"/>
      <c r="F10" s="16" t="s">
        <v>13</v>
      </c>
      <c r="G10" s="17"/>
      <c r="H10" s="18" t="s">
        <v>14</v>
      </c>
    </row>
    <row r="11" spans="1:8" ht="35.25" customHeight="1" thickBot="1">
      <c r="A11" s="19" t="s">
        <v>16</v>
      </c>
      <c r="B11" s="20" t="s">
        <v>12</v>
      </c>
      <c r="C11" s="131"/>
      <c r="D11" s="131"/>
      <c r="E11" s="132"/>
      <c r="F11" s="20" t="s">
        <v>13</v>
      </c>
      <c r="G11" s="21"/>
      <c r="H11" s="22" t="s">
        <v>14</v>
      </c>
    </row>
    <row r="12" spans="1:8" ht="27.75" customHeight="1" thickTop="1">
      <c r="A12" s="133" t="s">
        <v>17</v>
      </c>
      <c r="B12" s="134"/>
      <c r="C12" s="134"/>
      <c r="D12" s="134"/>
      <c r="E12" s="134"/>
      <c r="F12" s="134"/>
      <c r="G12" s="134"/>
      <c r="H12" s="135"/>
    </row>
    <row r="13" spans="1:8" ht="36" customHeight="1">
      <c r="A13" s="128"/>
      <c r="B13" s="129"/>
      <c r="C13" s="129"/>
      <c r="D13" s="129"/>
      <c r="E13" s="129"/>
      <c r="F13" s="129"/>
      <c r="G13" s="129"/>
      <c r="H13" s="130"/>
    </row>
    <row r="14" spans="1:8" ht="36" customHeight="1">
      <c r="A14" s="128"/>
      <c r="B14" s="129"/>
      <c r="C14" s="129"/>
      <c r="D14" s="129"/>
      <c r="E14" s="129"/>
      <c r="F14" s="129"/>
      <c r="G14" s="129"/>
      <c r="H14" s="130"/>
    </row>
    <row r="15" spans="1:8" ht="36" customHeight="1">
      <c r="A15" s="128"/>
      <c r="B15" s="129"/>
      <c r="C15" s="129"/>
      <c r="D15" s="129"/>
      <c r="E15" s="129"/>
      <c r="F15" s="129"/>
      <c r="G15" s="129"/>
      <c r="H15" s="130"/>
    </row>
    <row r="16" spans="1:8" ht="36" customHeight="1">
      <c r="A16" s="128"/>
      <c r="B16" s="129"/>
      <c r="C16" s="129"/>
      <c r="D16" s="129"/>
      <c r="E16" s="129"/>
      <c r="F16" s="129"/>
      <c r="G16" s="129"/>
      <c r="H16" s="130"/>
    </row>
    <row r="17" spans="1:8" ht="36" customHeight="1">
      <c r="A17" s="128"/>
      <c r="B17" s="129"/>
      <c r="C17" s="129"/>
      <c r="D17" s="129"/>
      <c r="E17" s="129"/>
      <c r="F17" s="129"/>
      <c r="G17" s="129"/>
      <c r="H17" s="130"/>
    </row>
    <row r="18" spans="1:8" ht="36" customHeight="1">
      <c r="A18" s="128"/>
      <c r="B18" s="129"/>
      <c r="C18" s="129"/>
      <c r="D18" s="129"/>
      <c r="E18" s="129"/>
      <c r="F18" s="129"/>
      <c r="G18" s="129"/>
      <c r="H18" s="130"/>
    </row>
    <row r="19" spans="1:8" ht="36" customHeight="1">
      <c r="A19" s="128"/>
      <c r="B19" s="129"/>
      <c r="C19" s="129"/>
      <c r="D19" s="129"/>
      <c r="E19" s="129"/>
      <c r="F19" s="129"/>
      <c r="G19" s="129"/>
      <c r="H19" s="130"/>
    </row>
    <row r="20" spans="1:8" ht="36" customHeight="1">
      <c r="A20" s="128"/>
      <c r="B20" s="129"/>
      <c r="C20" s="129"/>
      <c r="D20" s="129"/>
      <c r="E20" s="129"/>
      <c r="F20" s="129"/>
      <c r="G20" s="129"/>
      <c r="H20" s="130"/>
    </row>
    <row r="21" spans="1:8" ht="35.25" customHeight="1">
      <c r="A21" s="128"/>
      <c r="B21" s="129"/>
      <c r="C21" s="129"/>
      <c r="D21" s="129"/>
      <c r="E21" s="129"/>
      <c r="F21" s="129"/>
      <c r="G21" s="129"/>
      <c r="H21" s="130"/>
    </row>
    <row r="22" spans="1:8" ht="36" customHeight="1">
      <c r="A22" s="128"/>
      <c r="B22" s="129"/>
      <c r="C22" s="129"/>
      <c r="D22" s="129"/>
      <c r="E22" s="129"/>
      <c r="F22" s="129"/>
      <c r="G22" s="129"/>
      <c r="H22" s="130"/>
    </row>
    <row r="23" spans="1:8" ht="36" customHeight="1">
      <c r="A23" s="128"/>
      <c r="B23" s="129"/>
      <c r="C23" s="129"/>
      <c r="D23" s="129"/>
      <c r="E23" s="129"/>
      <c r="F23" s="129"/>
      <c r="G23" s="129"/>
      <c r="H23" s="130"/>
    </row>
    <row r="24" spans="1:8" ht="36" customHeight="1">
      <c r="A24" s="128"/>
      <c r="B24" s="129"/>
      <c r="C24" s="129"/>
      <c r="D24" s="129"/>
      <c r="E24" s="129"/>
      <c r="F24" s="129"/>
      <c r="G24" s="129"/>
      <c r="H24" s="130"/>
    </row>
    <row r="25" spans="1:8" ht="35.25" customHeight="1">
      <c r="A25" s="128"/>
      <c r="B25" s="129"/>
      <c r="C25" s="129"/>
      <c r="D25" s="129"/>
      <c r="E25" s="129"/>
      <c r="F25" s="129"/>
      <c r="G25" s="129"/>
      <c r="H25" s="130"/>
    </row>
    <row r="26" spans="1:8" ht="35.25" customHeight="1">
      <c r="A26" s="128"/>
      <c r="B26" s="129"/>
      <c r="C26" s="129"/>
      <c r="D26" s="129"/>
      <c r="E26" s="129"/>
      <c r="F26" s="129"/>
      <c r="G26" s="129"/>
      <c r="H26" s="130"/>
    </row>
    <row r="27" spans="1:8" ht="35.25" customHeight="1">
      <c r="A27" s="128"/>
      <c r="B27" s="129"/>
      <c r="C27" s="129"/>
      <c r="D27" s="129"/>
      <c r="E27" s="129"/>
      <c r="F27" s="129"/>
      <c r="G27" s="129"/>
      <c r="H27" s="130"/>
    </row>
    <row r="28" spans="1:8" ht="35.25" customHeight="1">
      <c r="A28" s="128"/>
      <c r="B28" s="129"/>
      <c r="C28" s="129"/>
      <c r="D28" s="129"/>
      <c r="E28" s="129"/>
      <c r="F28" s="129"/>
      <c r="G28" s="129"/>
      <c r="H28" s="130"/>
    </row>
    <row r="29" spans="1:8" ht="35.25" customHeight="1" thickBot="1">
      <c r="A29" s="136"/>
      <c r="B29" s="137"/>
      <c r="C29" s="137"/>
      <c r="D29" s="137"/>
      <c r="E29" s="137"/>
      <c r="F29" s="137"/>
      <c r="G29" s="137"/>
      <c r="H29" s="138"/>
    </row>
    <row r="30" spans="1:8" ht="28.5" customHeight="1"/>
  </sheetData>
  <mergeCells count="25">
    <mergeCell ref="A29:H29"/>
    <mergeCell ref="A23:H23"/>
    <mergeCell ref="A24:H24"/>
    <mergeCell ref="A25:H25"/>
    <mergeCell ref="A26:H26"/>
    <mergeCell ref="A27:H27"/>
    <mergeCell ref="A28:H28"/>
    <mergeCell ref="A22:H22"/>
    <mergeCell ref="C11:E11"/>
    <mergeCell ref="A12:H12"/>
    <mergeCell ref="A13:H13"/>
    <mergeCell ref="A14:H14"/>
    <mergeCell ref="A15:H15"/>
    <mergeCell ref="A16:H16"/>
    <mergeCell ref="A17:H17"/>
    <mergeCell ref="A18:H18"/>
    <mergeCell ref="A19:H19"/>
    <mergeCell ref="A20:H20"/>
    <mergeCell ref="A21:H21"/>
    <mergeCell ref="C10:E10"/>
    <mergeCell ref="B7:C7"/>
    <mergeCell ref="D7:E7"/>
    <mergeCell ref="F7:H7"/>
    <mergeCell ref="B8:H8"/>
    <mergeCell ref="C9:E9"/>
  </mergeCells>
  <phoneticPr fontId="2"/>
  <printOptions horizontalCentered="1"/>
  <pageMargins left="0.59055118110236227" right="0.59055118110236227" top="0.39370078740157483" bottom="0.78740157480314965" header="0.51181102362204722" footer="0.51181102362204722"/>
  <pageSetup paperSize="9" scale="7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14"/>
  <sheetViews>
    <sheetView view="pageBreakPreview" zoomScaleNormal="85" zoomScaleSheetLayoutView="100" workbookViewId="0">
      <selection activeCell="D10" sqref="D10"/>
    </sheetView>
  </sheetViews>
  <sheetFormatPr defaultRowHeight="13.5"/>
  <cols>
    <col min="1" max="1" width="1" style="9" customWidth="1"/>
    <col min="2" max="2" width="8.625" style="9" customWidth="1"/>
    <col min="3" max="3" width="0.5" style="9" customWidth="1"/>
    <col min="4" max="11" width="9" style="9"/>
    <col min="12" max="12" width="11.5" style="9" customWidth="1"/>
    <col min="13" max="256" width="9" style="9"/>
    <col min="257" max="257" width="1" style="9" customWidth="1"/>
    <col min="258" max="258" width="8.625" style="9" customWidth="1"/>
    <col min="259" max="259" width="0.5" style="9" customWidth="1"/>
    <col min="260" max="267" width="9" style="9"/>
    <col min="268" max="268" width="11.5" style="9" customWidth="1"/>
    <col min="269" max="512" width="9" style="9"/>
    <col min="513" max="513" width="1" style="9" customWidth="1"/>
    <col min="514" max="514" width="8.625" style="9" customWidth="1"/>
    <col min="515" max="515" width="0.5" style="9" customWidth="1"/>
    <col min="516" max="523" width="9" style="9"/>
    <col min="524" max="524" width="11.5" style="9" customWidth="1"/>
    <col min="525" max="768" width="9" style="9"/>
    <col min="769" max="769" width="1" style="9" customWidth="1"/>
    <col min="770" max="770" width="8.625" style="9" customWidth="1"/>
    <col min="771" max="771" width="0.5" style="9" customWidth="1"/>
    <col min="772" max="779" width="9" style="9"/>
    <col min="780" max="780" width="11.5" style="9" customWidth="1"/>
    <col min="781" max="1024" width="9" style="9"/>
    <col min="1025" max="1025" width="1" style="9" customWidth="1"/>
    <col min="1026" max="1026" width="8.625" style="9" customWidth="1"/>
    <col min="1027" max="1027" width="0.5" style="9" customWidth="1"/>
    <col min="1028" max="1035" width="9" style="9"/>
    <col min="1036" max="1036" width="11.5" style="9" customWidth="1"/>
    <col min="1037" max="1280" width="9" style="9"/>
    <col min="1281" max="1281" width="1" style="9" customWidth="1"/>
    <col min="1282" max="1282" width="8.625" style="9" customWidth="1"/>
    <col min="1283" max="1283" width="0.5" style="9" customWidth="1"/>
    <col min="1284" max="1291" width="9" style="9"/>
    <col min="1292" max="1292" width="11.5" style="9" customWidth="1"/>
    <col min="1293" max="1536" width="9" style="9"/>
    <col min="1537" max="1537" width="1" style="9" customWidth="1"/>
    <col min="1538" max="1538" width="8.625" style="9" customWidth="1"/>
    <col min="1539" max="1539" width="0.5" style="9" customWidth="1"/>
    <col min="1540" max="1547" width="9" style="9"/>
    <col min="1548" max="1548" width="11.5" style="9" customWidth="1"/>
    <col min="1549" max="1792" width="9" style="9"/>
    <col min="1793" max="1793" width="1" style="9" customWidth="1"/>
    <col min="1794" max="1794" width="8.625" style="9" customWidth="1"/>
    <col min="1795" max="1795" width="0.5" style="9" customWidth="1"/>
    <col min="1796" max="1803" width="9" style="9"/>
    <col min="1804" max="1804" width="11.5" style="9" customWidth="1"/>
    <col min="1805" max="2048" width="9" style="9"/>
    <col min="2049" max="2049" width="1" style="9" customWidth="1"/>
    <col min="2050" max="2050" width="8.625" style="9" customWidth="1"/>
    <col min="2051" max="2051" width="0.5" style="9" customWidth="1"/>
    <col min="2052" max="2059" width="9" style="9"/>
    <col min="2060" max="2060" width="11.5" style="9" customWidth="1"/>
    <col min="2061" max="2304" width="9" style="9"/>
    <col min="2305" max="2305" width="1" style="9" customWidth="1"/>
    <col min="2306" max="2306" width="8.625" style="9" customWidth="1"/>
    <col min="2307" max="2307" width="0.5" style="9" customWidth="1"/>
    <col min="2308" max="2315" width="9" style="9"/>
    <col min="2316" max="2316" width="11.5" style="9" customWidth="1"/>
    <col min="2317" max="2560" width="9" style="9"/>
    <col min="2561" max="2561" width="1" style="9" customWidth="1"/>
    <col min="2562" max="2562" width="8.625" style="9" customWidth="1"/>
    <col min="2563" max="2563" width="0.5" style="9" customWidth="1"/>
    <col min="2564" max="2571" width="9" style="9"/>
    <col min="2572" max="2572" width="11.5" style="9" customWidth="1"/>
    <col min="2573" max="2816" width="9" style="9"/>
    <col min="2817" max="2817" width="1" style="9" customWidth="1"/>
    <col min="2818" max="2818" width="8.625" style="9" customWidth="1"/>
    <col min="2819" max="2819" width="0.5" style="9" customWidth="1"/>
    <col min="2820" max="2827" width="9" style="9"/>
    <col min="2828" max="2828" width="11.5" style="9" customWidth="1"/>
    <col min="2829" max="3072" width="9" style="9"/>
    <col min="3073" max="3073" width="1" style="9" customWidth="1"/>
    <col min="3074" max="3074" width="8.625" style="9" customWidth="1"/>
    <col min="3075" max="3075" width="0.5" style="9" customWidth="1"/>
    <col min="3076" max="3083" width="9" style="9"/>
    <col min="3084" max="3084" width="11.5" style="9" customWidth="1"/>
    <col min="3085" max="3328" width="9" style="9"/>
    <col min="3329" max="3329" width="1" style="9" customWidth="1"/>
    <col min="3330" max="3330" width="8.625" style="9" customWidth="1"/>
    <col min="3331" max="3331" width="0.5" style="9" customWidth="1"/>
    <col min="3332" max="3339" width="9" style="9"/>
    <col min="3340" max="3340" width="11.5" style="9" customWidth="1"/>
    <col min="3341" max="3584" width="9" style="9"/>
    <col min="3585" max="3585" width="1" style="9" customWidth="1"/>
    <col min="3586" max="3586" width="8.625" style="9" customWidth="1"/>
    <col min="3587" max="3587" width="0.5" style="9" customWidth="1"/>
    <col min="3588" max="3595" width="9" style="9"/>
    <col min="3596" max="3596" width="11.5" style="9" customWidth="1"/>
    <col min="3597" max="3840" width="9" style="9"/>
    <col min="3841" max="3841" width="1" style="9" customWidth="1"/>
    <col min="3842" max="3842" width="8.625" style="9" customWidth="1"/>
    <col min="3843" max="3843" width="0.5" style="9" customWidth="1"/>
    <col min="3844" max="3851" width="9" style="9"/>
    <col min="3852" max="3852" width="11.5" style="9" customWidth="1"/>
    <col min="3853" max="4096" width="9" style="9"/>
    <col min="4097" max="4097" width="1" style="9" customWidth="1"/>
    <col min="4098" max="4098" width="8.625" style="9" customWidth="1"/>
    <col min="4099" max="4099" width="0.5" style="9" customWidth="1"/>
    <col min="4100" max="4107" width="9" style="9"/>
    <col min="4108" max="4108" width="11.5" style="9" customWidth="1"/>
    <col min="4109" max="4352" width="9" style="9"/>
    <col min="4353" max="4353" width="1" style="9" customWidth="1"/>
    <col min="4354" max="4354" width="8.625" style="9" customWidth="1"/>
    <col min="4355" max="4355" width="0.5" style="9" customWidth="1"/>
    <col min="4356" max="4363" width="9" style="9"/>
    <col min="4364" max="4364" width="11.5" style="9" customWidth="1"/>
    <col min="4365" max="4608" width="9" style="9"/>
    <col min="4609" max="4609" width="1" style="9" customWidth="1"/>
    <col min="4610" max="4610" width="8.625" style="9" customWidth="1"/>
    <col min="4611" max="4611" width="0.5" style="9" customWidth="1"/>
    <col min="4612" max="4619" width="9" style="9"/>
    <col min="4620" max="4620" width="11.5" style="9" customWidth="1"/>
    <col min="4621" max="4864" width="9" style="9"/>
    <col min="4865" max="4865" width="1" style="9" customWidth="1"/>
    <col min="4866" max="4866" width="8.625" style="9" customWidth="1"/>
    <col min="4867" max="4867" width="0.5" style="9" customWidth="1"/>
    <col min="4868" max="4875" width="9" style="9"/>
    <col min="4876" max="4876" width="11.5" style="9" customWidth="1"/>
    <col min="4877" max="5120" width="9" style="9"/>
    <col min="5121" max="5121" width="1" style="9" customWidth="1"/>
    <col min="5122" max="5122" width="8.625" style="9" customWidth="1"/>
    <col min="5123" max="5123" width="0.5" style="9" customWidth="1"/>
    <col min="5124" max="5131" width="9" style="9"/>
    <col min="5132" max="5132" width="11.5" style="9" customWidth="1"/>
    <col min="5133" max="5376" width="9" style="9"/>
    <col min="5377" max="5377" width="1" style="9" customWidth="1"/>
    <col min="5378" max="5378" width="8.625" style="9" customWidth="1"/>
    <col min="5379" max="5379" width="0.5" style="9" customWidth="1"/>
    <col min="5380" max="5387" width="9" style="9"/>
    <col min="5388" max="5388" width="11.5" style="9" customWidth="1"/>
    <col min="5389" max="5632" width="9" style="9"/>
    <col min="5633" max="5633" width="1" style="9" customWidth="1"/>
    <col min="5634" max="5634" width="8.625" style="9" customWidth="1"/>
    <col min="5635" max="5635" width="0.5" style="9" customWidth="1"/>
    <col min="5636" max="5643" width="9" style="9"/>
    <col min="5644" max="5644" width="11.5" style="9" customWidth="1"/>
    <col min="5645" max="5888" width="9" style="9"/>
    <col min="5889" max="5889" width="1" style="9" customWidth="1"/>
    <col min="5890" max="5890" width="8.625" style="9" customWidth="1"/>
    <col min="5891" max="5891" width="0.5" style="9" customWidth="1"/>
    <col min="5892" max="5899" width="9" style="9"/>
    <col min="5900" max="5900" width="11.5" style="9" customWidth="1"/>
    <col min="5901" max="6144" width="9" style="9"/>
    <col min="6145" max="6145" width="1" style="9" customWidth="1"/>
    <col min="6146" max="6146" width="8.625" style="9" customWidth="1"/>
    <col min="6147" max="6147" width="0.5" style="9" customWidth="1"/>
    <col min="6148" max="6155" width="9" style="9"/>
    <col min="6156" max="6156" width="11.5" style="9" customWidth="1"/>
    <col min="6157" max="6400" width="9" style="9"/>
    <col min="6401" max="6401" width="1" style="9" customWidth="1"/>
    <col min="6402" max="6402" width="8.625" style="9" customWidth="1"/>
    <col min="6403" max="6403" width="0.5" style="9" customWidth="1"/>
    <col min="6404" max="6411" width="9" style="9"/>
    <col min="6412" max="6412" width="11.5" style="9" customWidth="1"/>
    <col min="6413" max="6656" width="9" style="9"/>
    <col min="6657" max="6657" width="1" style="9" customWidth="1"/>
    <col min="6658" max="6658" width="8.625" style="9" customWidth="1"/>
    <col min="6659" max="6659" width="0.5" style="9" customWidth="1"/>
    <col min="6660" max="6667" width="9" style="9"/>
    <col min="6668" max="6668" width="11.5" style="9" customWidth="1"/>
    <col min="6669" max="6912" width="9" style="9"/>
    <col min="6913" max="6913" width="1" style="9" customWidth="1"/>
    <col min="6914" max="6914" width="8.625" style="9" customWidth="1"/>
    <col min="6915" max="6915" width="0.5" style="9" customWidth="1"/>
    <col min="6916" max="6923" width="9" style="9"/>
    <col min="6924" max="6924" width="11.5" style="9" customWidth="1"/>
    <col min="6925" max="7168" width="9" style="9"/>
    <col min="7169" max="7169" width="1" style="9" customWidth="1"/>
    <col min="7170" max="7170" width="8.625" style="9" customWidth="1"/>
    <col min="7171" max="7171" width="0.5" style="9" customWidth="1"/>
    <col min="7172" max="7179" width="9" style="9"/>
    <col min="7180" max="7180" width="11.5" style="9" customWidth="1"/>
    <col min="7181" max="7424" width="9" style="9"/>
    <col min="7425" max="7425" width="1" style="9" customWidth="1"/>
    <col min="7426" max="7426" width="8.625" style="9" customWidth="1"/>
    <col min="7427" max="7427" width="0.5" style="9" customWidth="1"/>
    <col min="7428" max="7435" width="9" style="9"/>
    <col min="7436" max="7436" width="11.5" style="9" customWidth="1"/>
    <col min="7437" max="7680" width="9" style="9"/>
    <col min="7681" max="7681" width="1" style="9" customWidth="1"/>
    <col min="7682" max="7682" width="8.625" style="9" customWidth="1"/>
    <col min="7683" max="7683" width="0.5" style="9" customWidth="1"/>
    <col min="7684" max="7691" width="9" style="9"/>
    <col min="7692" max="7692" width="11.5" style="9" customWidth="1"/>
    <col min="7693" max="7936" width="9" style="9"/>
    <col min="7937" max="7937" width="1" style="9" customWidth="1"/>
    <col min="7938" max="7938" width="8.625" style="9" customWidth="1"/>
    <col min="7939" max="7939" width="0.5" style="9" customWidth="1"/>
    <col min="7940" max="7947" width="9" style="9"/>
    <col min="7948" max="7948" width="11.5" style="9" customWidth="1"/>
    <col min="7949" max="8192" width="9" style="9"/>
    <col min="8193" max="8193" width="1" style="9" customWidth="1"/>
    <col min="8194" max="8194" width="8.625" style="9" customWidth="1"/>
    <col min="8195" max="8195" width="0.5" style="9" customWidth="1"/>
    <col min="8196" max="8203" width="9" style="9"/>
    <col min="8204" max="8204" width="11.5" style="9" customWidth="1"/>
    <col min="8205" max="8448" width="9" style="9"/>
    <col min="8449" max="8449" width="1" style="9" customWidth="1"/>
    <col min="8450" max="8450" width="8.625" style="9" customWidth="1"/>
    <col min="8451" max="8451" width="0.5" style="9" customWidth="1"/>
    <col min="8452" max="8459" width="9" style="9"/>
    <col min="8460" max="8460" width="11.5" style="9" customWidth="1"/>
    <col min="8461" max="8704" width="9" style="9"/>
    <col min="8705" max="8705" width="1" style="9" customWidth="1"/>
    <col min="8706" max="8706" width="8.625" style="9" customWidth="1"/>
    <col min="8707" max="8707" width="0.5" style="9" customWidth="1"/>
    <col min="8708" max="8715" width="9" style="9"/>
    <col min="8716" max="8716" width="11.5" style="9" customWidth="1"/>
    <col min="8717" max="8960" width="9" style="9"/>
    <col min="8961" max="8961" width="1" style="9" customWidth="1"/>
    <col min="8962" max="8962" width="8.625" style="9" customWidth="1"/>
    <col min="8963" max="8963" width="0.5" style="9" customWidth="1"/>
    <col min="8964" max="8971" width="9" style="9"/>
    <col min="8972" max="8972" width="11.5" style="9" customWidth="1"/>
    <col min="8973" max="9216" width="9" style="9"/>
    <col min="9217" max="9217" width="1" style="9" customWidth="1"/>
    <col min="9218" max="9218" width="8.625" style="9" customWidth="1"/>
    <col min="9219" max="9219" width="0.5" style="9" customWidth="1"/>
    <col min="9220" max="9227" width="9" style="9"/>
    <col min="9228" max="9228" width="11.5" style="9" customWidth="1"/>
    <col min="9229" max="9472" width="9" style="9"/>
    <col min="9473" max="9473" width="1" style="9" customWidth="1"/>
    <col min="9474" max="9474" width="8.625" style="9" customWidth="1"/>
    <col min="9475" max="9475" width="0.5" style="9" customWidth="1"/>
    <col min="9476" max="9483" width="9" style="9"/>
    <col min="9484" max="9484" width="11.5" style="9" customWidth="1"/>
    <col min="9485" max="9728" width="9" style="9"/>
    <col min="9729" max="9729" width="1" style="9" customWidth="1"/>
    <col min="9730" max="9730" width="8.625" style="9" customWidth="1"/>
    <col min="9731" max="9731" width="0.5" style="9" customWidth="1"/>
    <col min="9732" max="9739" width="9" style="9"/>
    <col min="9740" max="9740" width="11.5" style="9" customWidth="1"/>
    <col min="9741" max="9984" width="9" style="9"/>
    <col min="9985" max="9985" width="1" style="9" customWidth="1"/>
    <col min="9986" max="9986" width="8.625" style="9" customWidth="1"/>
    <col min="9987" max="9987" width="0.5" style="9" customWidth="1"/>
    <col min="9988" max="9995" width="9" style="9"/>
    <col min="9996" max="9996" width="11.5" style="9" customWidth="1"/>
    <col min="9997" max="10240" width="9" style="9"/>
    <col min="10241" max="10241" width="1" style="9" customWidth="1"/>
    <col min="10242" max="10242" width="8.625" style="9" customWidth="1"/>
    <col min="10243" max="10243" width="0.5" style="9" customWidth="1"/>
    <col min="10244" max="10251" width="9" style="9"/>
    <col min="10252" max="10252" width="11.5" style="9" customWidth="1"/>
    <col min="10253" max="10496" width="9" style="9"/>
    <col min="10497" max="10497" width="1" style="9" customWidth="1"/>
    <col min="10498" max="10498" width="8.625" style="9" customWidth="1"/>
    <col min="10499" max="10499" width="0.5" style="9" customWidth="1"/>
    <col min="10500" max="10507" width="9" style="9"/>
    <col min="10508" max="10508" width="11.5" style="9" customWidth="1"/>
    <col min="10509" max="10752" width="9" style="9"/>
    <col min="10753" max="10753" width="1" style="9" customWidth="1"/>
    <col min="10754" max="10754" width="8.625" style="9" customWidth="1"/>
    <col min="10755" max="10755" width="0.5" style="9" customWidth="1"/>
    <col min="10756" max="10763" width="9" style="9"/>
    <col min="10764" max="10764" width="11.5" style="9" customWidth="1"/>
    <col min="10765" max="11008" width="9" style="9"/>
    <col min="11009" max="11009" width="1" style="9" customWidth="1"/>
    <col min="11010" max="11010" width="8.625" style="9" customWidth="1"/>
    <col min="11011" max="11011" width="0.5" style="9" customWidth="1"/>
    <col min="11012" max="11019" width="9" style="9"/>
    <col min="11020" max="11020" width="11.5" style="9" customWidth="1"/>
    <col min="11021" max="11264" width="9" style="9"/>
    <col min="11265" max="11265" width="1" style="9" customWidth="1"/>
    <col min="11266" max="11266" width="8.625" style="9" customWidth="1"/>
    <col min="11267" max="11267" width="0.5" style="9" customWidth="1"/>
    <col min="11268" max="11275" width="9" style="9"/>
    <col min="11276" max="11276" width="11.5" style="9" customWidth="1"/>
    <col min="11277" max="11520" width="9" style="9"/>
    <col min="11521" max="11521" width="1" style="9" customWidth="1"/>
    <col min="11522" max="11522" width="8.625" style="9" customWidth="1"/>
    <col min="11523" max="11523" width="0.5" style="9" customWidth="1"/>
    <col min="11524" max="11531" width="9" style="9"/>
    <col min="11532" max="11532" width="11.5" style="9" customWidth="1"/>
    <col min="11533" max="11776" width="9" style="9"/>
    <col min="11777" max="11777" width="1" style="9" customWidth="1"/>
    <col min="11778" max="11778" width="8.625" style="9" customWidth="1"/>
    <col min="11779" max="11779" width="0.5" style="9" customWidth="1"/>
    <col min="11780" max="11787" width="9" style="9"/>
    <col min="11788" max="11788" width="11.5" style="9" customWidth="1"/>
    <col min="11789" max="12032" width="9" style="9"/>
    <col min="12033" max="12033" width="1" style="9" customWidth="1"/>
    <col min="12034" max="12034" width="8.625" style="9" customWidth="1"/>
    <col min="12035" max="12035" width="0.5" style="9" customWidth="1"/>
    <col min="12036" max="12043" width="9" style="9"/>
    <col min="12044" max="12044" width="11.5" style="9" customWidth="1"/>
    <col min="12045" max="12288" width="9" style="9"/>
    <col min="12289" max="12289" width="1" style="9" customWidth="1"/>
    <col min="12290" max="12290" width="8.625" style="9" customWidth="1"/>
    <col min="12291" max="12291" width="0.5" style="9" customWidth="1"/>
    <col min="12292" max="12299" width="9" style="9"/>
    <col min="12300" max="12300" width="11.5" style="9" customWidth="1"/>
    <col min="12301" max="12544" width="9" style="9"/>
    <col min="12545" max="12545" width="1" style="9" customWidth="1"/>
    <col min="12546" max="12546" width="8.625" style="9" customWidth="1"/>
    <col min="12547" max="12547" width="0.5" style="9" customWidth="1"/>
    <col min="12548" max="12555" width="9" style="9"/>
    <col min="12556" max="12556" width="11.5" style="9" customWidth="1"/>
    <col min="12557" max="12800" width="9" style="9"/>
    <col min="12801" max="12801" width="1" style="9" customWidth="1"/>
    <col min="12802" max="12802" width="8.625" style="9" customWidth="1"/>
    <col min="12803" max="12803" width="0.5" style="9" customWidth="1"/>
    <col min="12804" max="12811" width="9" style="9"/>
    <col min="12812" max="12812" width="11.5" style="9" customWidth="1"/>
    <col min="12813" max="13056" width="9" style="9"/>
    <col min="13057" max="13057" width="1" style="9" customWidth="1"/>
    <col min="13058" max="13058" width="8.625" style="9" customWidth="1"/>
    <col min="13059" max="13059" width="0.5" style="9" customWidth="1"/>
    <col min="13060" max="13067" width="9" style="9"/>
    <col min="13068" max="13068" width="11.5" style="9" customWidth="1"/>
    <col min="13069" max="13312" width="9" style="9"/>
    <col min="13313" max="13313" width="1" style="9" customWidth="1"/>
    <col min="13314" max="13314" width="8.625" style="9" customWidth="1"/>
    <col min="13315" max="13315" width="0.5" style="9" customWidth="1"/>
    <col min="13316" max="13323" width="9" style="9"/>
    <col min="13324" max="13324" width="11.5" style="9" customWidth="1"/>
    <col min="13325" max="13568" width="9" style="9"/>
    <col min="13569" max="13569" width="1" style="9" customWidth="1"/>
    <col min="13570" max="13570" width="8.625" style="9" customWidth="1"/>
    <col min="13571" max="13571" width="0.5" style="9" customWidth="1"/>
    <col min="13572" max="13579" width="9" style="9"/>
    <col min="13580" max="13580" width="11.5" style="9" customWidth="1"/>
    <col min="13581" max="13824" width="9" style="9"/>
    <col min="13825" max="13825" width="1" style="9" customWidth="1"/>
    <col min="13826" max="13826" width="8.625" style="9" customWidth="1"/>
    <col min="13827" max="13827" width="0.5" style="9" customWidth="1"/>
    <col min="13828" max="13835" width="9" style="9"/>
    <col min="13836" max="13836" width="11.5" style="9" customWidth="1"/>
    <col min="13837" max="14080" width="9" style="9"/>
    <col min="14081" max="14081" width="1" style="9" customWidth="1"/>
    <col min="14082" max="14082" width="8.625" style="9" customWidth="1"/>
    <col min="14083" max="14083" width="0.5" style="9" customWidth="1"/>
    <col min="14084" max="14091" width="9" style="9"/>
    <col min="14092" max="14092" width="11.5" style="9" customWidth="1"/>
    <col min="14093" max="14336" width="9" style="9"/>
    <col min="14337" max="14337" width="1" style="9" customWidth="1"/>
    <col min="14338" max="14338" width="8.625" style="9" customWidth="1"/>
    <col min="14339" max="14339" width="0.5" style="9" customWidth="1"/>
    <col min="14340" max="14347" width="9" style="9"/>
    <col min="14348" max="14348" width="11.5" style="9" customWidth="1"/>
    <col min="14349" max="14592" width="9" style="9"/>
    <col min="14593" max="14593" width="1" style="9" customWidth="1"/>
    <col min="14594" max="14594" width="8.625" style="9" customWidth="1"/>
    <col min="14595" max="14595" width="0.5" style="9" customWidth="1"/>
    <col min="14596" max="14603" width="9" style="9"/>
    <col min="14604" max="14604" width="11.5" style="9" customWidth="1"/>
    <col min="14605" max="14848" width="9" style="9"/>
    <col min="14849" max="14849" width="1" style="9" customWidth="1"/>
    <col min="14850" max="14850" width="8.625" style="9" customWidth="1"/>
    <col min="14851" max="14851" width="0.5" style="9" customWidth="1"/>
    <col min="14852" max="14859" width="9" style="9"/>
    <col min="14860" max="14860" width="11.5" style="9" customWidth="1"/>
    <col min="14861" max="15104" width="9" style="9"/>
    <col min="15105" max="15105" width="1" style="9" customWidth="1"/>
    <col min="15106" max="15106" width="8.625" style="9" customWidth="1"/>
    <col min="15107" max="15107" width="0.5" style="9" customWidth="1"/>
    <col min="15108" max="15115" width="9" style="9"/>
    <col min="15116" max="15116" width="11.5" style="9" customWidth="1"/>
    <col min="15117" max="15360" width="9" style="9"/>
    <col min="15361" max="15361" width="1" style="9" customWidth="1"/>
    <col min="15362" max="15362" width="8.625" style="9" customWidth="1"/>
    <col min="15363" max="15363" width="0.5" style="9" customWidth="1"/>
    <col min="15364" max="15371" width="9" style="9"/>
    <col min="15372" max="15372" width="11.5" style="9" customWidth="1"/>
    <col min="15373" max="15616" width="9" style="9"/>
    <col min="15617" max="15617" width="1" style="9" customWidth="1"/>
    <col min="15618" max="15618" width="8.625" style="9" customWidth="1"/>
    <col min="15619" max="15619" width="0.5" style="9" customWidth="1"/>
    <col min="15620" max="15627" width="9" style="9"/>
    <col min="15628" max="15628" width="11.5" style="9" customWidth="1"/>
    <col min="15629" max="15872" width="9" style="9"/>
    <col min="15873" max="15873" width="1" style="9" customWidth="1"/>
    <col min="15874" max="15874" width="8.625" style="9" customWidth="1"/>
    <col min="15875" max="15875" width="0.5" style="9" customWidth="1"/>
    <col min="15876" max="15883" width="9" style="9"/>
    <col min="15884" max="15884" width="11.5" style="9" customWidth="1"/>
    <col min="15885" max="16128" width="9" style="9"/>
    <col min="16129" max="16129" width="1" style="9" customWidth="1"/>
    <col min="16130" max="16130" width="8.625" style="9" customWidth="1"/>
    <col min="16131" max="16131" width="0.5" style="9" customWidth="1"/>
    <col min="16132" max="16139" width="9" style="9"/>
    <col min="16140" max="16140" width="11.5" style="9" customWidth="1"/>
    <col min="16141" max="16384" width="9" style="9"/>
  </cols>
  <sheetData>
    <row r="1" spans="1:12" ht="18" customHeight="1">
      <c r="L1" s="23" t="s">
        <v>74</v>
      </c>
    </row>
    <row r="2" spans="1:12" ht="21.75" customHeight="1"/>
    <row r="3" spans="1:12" ht="20.25" customHeight="1">
      <c r="A3" s="139" t="s">
        <v>39</v>
      </c>
      <c r="B3" s="139"/>
      <c r="C3" s="139"/>
      <c r="D3" s="139"/>
      <c r="E3" s="139"/>
      <c r="F3" s="139"/>
      <c r="G3" s="139"/>
      <c r="H3" s="139"/>
      <c r="I3" s="139"/>
      <c r="J3" s="139"/>
      <c r="K3" s="139"/>
      <c r="L3" s="139"/>
    </row>
    <row r="4" spans="1:12" s="30" customFormat="1" ht="20.25" customHeight="1">
      <c r="A4" s="139" t="s">
        <v>83</v>
      </c>
      <c r="B4" s="139"/>
      <c r="C4" s="139"/>
      <c r="D4" s="139"/>
      <c r="E4" s="139"/>
      <c r="F4" s="139"/>
      <c r="G4" s="139"/>
      <c r="H4" s="139"/>
      <c r="I4" s="139"/>
      <c r="J4" s="139"/>
      <c r="K4" s="139"/>
      <c r="L4" s="139"/>
    </row>
    <row r="5" spans="1:12" ht="22.5" customHeight="1">
      <c r="B5" s="24"/>
    </row>
    <row r="6" spans="1:12" ht="22.5" customHeight="1">
      <c r="J6" s="25" t="s">
        <v>18</v>
      </c>
      <c r="K6" s="140"/>
      <c r="L6" s="140"/>
    </row>
    <row r="7" spans="1:12" ht="22.5" customHeight="1" thickBot="1">
      <c r="B7" s="26" t="s">
        <v>19</v>
      </c>
    </row>
    <row r="8" spans="1:12" ht="22.5" customHeight="1" thickBot="1">
      <c r="B8" s="27"/>
      <c r="D8" s="9" t="s">
        <v>44</v>
      </c>
    </row>
    <row r="9" spans="1:12" ht="22.5" customHeight="1" thickBot="1">
      <c r="B9" s="27"/>
      <c r="D9" s="9" t="s">
        <v>84</v>
      </c>
    </row>
    <row r="10" spans="1:12" ht="22.5" customHeight="1" thickBot="1">
      <c r="B10" s="27"/>
      <c r="D10" s="9" t="s">
        <v>50</v>
      </c>
    </row>
    <row r="11" spans="1:12" s="30" customFormat="1" ht="22.5" customHeight="1" thickBot="1">
      <c r="B11" s="61"/>
      <c r="D11" s="30" t="s">
        <v>51</v>
      </c>
    </row>
    <row r="12" spans="1:12" ht="22.5" customHeight="1" thickBot="1">
      <c r="B12" s="31"/>
      <c r="D12" s="9" t="s">
        <v>81</v>
      </c>
    </row>
    <row r="13" spans="1:12" s="30" customFormat="1" ht="22.5" customHeight="1" thickBot="1">
      <c r="B13" s="31"/>
      <c r="D13" s="30" t="s">
        <v>52</v>
      </c>
    </row>
    <row r="14" spans="1:12" ht="22.5" customHeight="1" thickBot="1">
      <c r="B14" s="27"/>
      <c r="D14" s="9" t="s">
        <v>53</v>
      </c>
    </row>
  </sheetData>
  <mergeCells count="3">
    <mergeCell ref="A3:L3"/>
    <mergeCell ref="K6:L6"/>
    <mergeCell ref="A4:L4"/>
  </mergeCells>
  <phoneticPr fontId="2"/>
  <printOptions horizontalCentered="1"/>
  <pageMargins left="0.59055118110236227" right="0.59055118110236227" top="0.59055118110236227" bottom="0.78740157480314965"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様式１【購入】</vt:lpstr>
      <vt:lpstr>様式１【購入】 (記入例)</vt:lpstr>
      <vt:lpstr>様式１【リース】</vt:lpstr>
      <vt:lpstr>様式１【リース】 (記入例)</vt:lpstr>
      <vt:lpstr>様式１－２</vt:lpstr>
      <vt:lpstr>様式2</vt:lpstr>
      <vt:lpstr>様式3（チェックシート）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2021-04-12T01:46:24Z</cp:lastPrinted>
  <dcterms:created xsi:type="dcterms:W3CDTF">2014-01-30T04:55:33Z</dcterms:created>
  <dcterms:modified xsi:type="dcterms:W3CDTF">2021-04-12T04:30:28Z</dcterms:modified>
</cp:coreProperties>
</file>