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d1EHKpAkWoS8VuEWXe4lPh1PUir8v3vm6bmMg608RDJo6zTh2JgHTCyHpXAkL6lrqiOmSYfAO+e5yGCjbKxk+Q==" workbookSaltValue="TnVmPyKUTZc9ZwOhTwHUbA==" workbookSpinCount="100000" lockStructure="1"/>
  <bookViews>
    <workbookView xWindow="0" yWindow="0" windowWidth="22260" windowHeight="12645" tabRatio="838"/>
  </bookViews>
  <sheets>
    <sheet name="調査様式" sheetId="14" r:id="rId1"/>
    <sheet name="集計" sheetId="24" state="hidden" r:id="rId2"/>
    <sheet name="記入例" sheetId="25" r:id="rId3"/>
    <sheet name="学校番号一覧" sheetId="22" state="hidden" r:id="rId4"/>
  </sheets>
  <definedNames>
    <definedName name="_xlnm._FilterDatabase" localSheetId="3" hidden="1">学校番号一覧!$A$10:$K$198</definedName>
    <definedName name="_xlnm.Print_Area" localSheetId="2">記入例!$E$1:$X$44</definedName>
    <definedName name="_xlnm.Print_Area" localSheetId="1">集計!$A$1:$X$14</definedName>
    <definedName name="_xlnm.Print_Area" localSheetId="0">調査様式!$E$1:$X$44</definedName>
    <definedName name="_xlnm.Print_Titles" localSheetId="3">学校番号一覧!$9:$10</definedName>
    <definedName name="学校台帳" localSheetId="3">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 i="24" l="1"/>
  <c r="O14" i="24"/>
  <c r="N14" i="24"/>
  <c r="M14" i="24"/>
  <c r="L14" i="24"/>
  <c r="K14" i="24"/>
  <c r="O13" i="24"/>
  <c r="N13" i="24"/>
  <c r="M13" i="24"/>
  <c r="L13" i="24"/>
  <c r="K13" i="24"/>
  <c r="O12" i="24"/>
  <c r="N12" i="24"/>
  <c r="M12" i="24"/>
  <c r="L12" i="24"/>
  <c r="K12" i="24"/>
  <c r="O11" i="24"/>
  <c r="N11" i="24"/>
  <c r="M11" i="24"/>
  <c r="L11" i="24"/>
  <c r="K11" i="24"/>
  <c r="O10" i="24"/>
  <c r="N10" i="24"/>
  <c r="M10" i="24"/>
  <c r="L10" i="24"/>
  <c r="K10" i="24"/>
  <c r="O9" i="24"/>
  <c r="N9" i="24"/>
  <c r="M9" i="24"/>
  <c r="L9" i="24"/>
  <c r="K9" i="24"/>
  <c r="O8" i="24"/>
  <c r="N8" i="24"/>
  <c r="M8" i="24"/>
  <c r="L8" i="24"/>
  <c r="K8" i="24"/>
  <c r="O7" i="24"/>
  <c r="N7" i="24"/>
  <c r="M7" i="24"/>
  <c r="L7" i="24"/>
  <c r="K7" i="24"/>
  <c r="O6" i="24"/>
  <c r="N6" i="24"/>
  <c r="M6" i="24"/>
  <c r="L6" i="24"/>
  <c r="K6" i="24"/>
  <c r="O5" i="24"/>
  <c r="N5" i="24"/>
  <c r="M5" i="24"/>
  <c r="L5" i="24"/>
  <c r="K5" i="24"/>
  <c r="O4" i="24"/>
  <c r="N4" i="24"/>
  <c r="M4" i="24"/>
  <c r="L4" i="24"/>
  <c r="K4" i="24"/>
  <c r="O3" i="24"/>
  <c r="N3" i="24"/>
  <c r="M3" i="24"/>
  <c r="L3" i="24"/>
  <c r="K3" i="24"/>
  <c r="O2" i="24"/>
  <c r="N2" i="24"/>
  <c r="M2" i="24"/>
  <c r="L2" i="24"/>
  <c r="K2" i="24"/>
  <c r="O1" i="24"/>
  <c r="N1" i="24"/>
  <c r="M1" i="24"/>
  <c r="L1" i="24"/>
  <c r="K1" i="24"/>
  <c r="F2" i="24"/>
  <c r="G2" i="24"/>
  <c r="H2" i="24"/>
  <c r="I2" i="24"/>
  <c r="J2" i="24"/>
  <c r="P2" i="24"/>
  <c r="Q2" i="24"/>
  <c r="R2" i="24"/>
  <c r="S2" i="24"/>
  <c r="T2" i="24"/>
  <c r="U2" i="24"/>
  <c r="V2" i="24"/>
  <c r="F3" i="24"/>
  <c r="G3" i="24"/>
  <c r="H3" i="24"/>
  <c r="I3" i="24"/>
  <c r="J3" i="24"/>
  <c r="P3" i="24"/>
  <c r="Q3" i="24"/>
  <c r="R3" i="24"/>
  <c r="S3" i="24"/>
  <c r="T3" i="24"/>
  <c r="U3" i="24"/>
  <c r="V3" i="24"/>
  <c r="F4" i="24"/>
  <c r="G4" i="24"/>
  <c r="H4" i="24"/>
  <c r="I4" i="24"/>
  <c r="J4" i="24"/>
  <c r="P4" i="24"/>
  <c r="Q4" i="24"/>
  <c r="R4" i="24"/>
  <c r="S4" i="24"/>
  <c r="T4" i="24"/>
  <c r="U4" i="24"/>
  <c r="V4" i="24"/>
  <c r="F5" i="24"/>
  <c r="G5" i="24"/>
  <c r="H5" i="24"/>
  <c r="I5" i="24"/>
  <c r="J5" i="24"/>
  <c r="P5" i="24"/>
  <c r="Q5" i="24"/>
  <c r="R5" i="24"/>
  <c r="S5" i="24"/>
  <c r="T5" i="24"/>
  <c r="U5" i="24"/>
  <c r="V5" i="24"/>
  <c r="F6" i="24"/>
  <c r="G6" i="24"/>
  <c r="H6" i="24"/>
  <c r="I6" i="24"/>
  <c r="J6" i="24"/>
  <c r="P6" i="24"/>
  <c r="Q6" i="24"/>
  <c r="R6" i="24"/>
  <c r="S6" i="24"/>
  <c r="T6" i="24"/>
  <c r="U6" i="24"/>
  <c r="V6" i="24"/>
  <c r="F7" i="24"/>
  <c r="G7" i="24"/>
  <c r="H7" i="24"/>
  <c r="I7" i="24"/>
  <c r="J7" i="24"/>
  <c r="P7" i="24"/>
  <c r="Q7" i="24"/>
  <c r="R7" i="24"/>
  <c r="S7" i="24"/>
  <c r="T7" i="24"/>
  <c r="U7" i="24"/>
  <c r="V7" i="24"/>
  <c r="F8" i="24"/>
  <c r="G8" i="24"/>
  <c r="H8" i="24"/>
  <c r="I8" i="24"/>
  <c r="J8" i="24"/>
  <c r="P8" i="24"/>
  <c r="Q8" i="24"/>
  <c r="R8" i="24"/>
  <c r="S8" i="24"/>
  <c r="T8" i="24"/>
  <c r="U8" i="24"/>
  <c r="V8" i="24"/>
  <c r="F9" i="24"/>
  <c r="G9" i="24"/>
  <c r="H9" i="24"/>
  <c r="I9" i="24"/>
  <c r="J9" i="24"/>
  <c r="P9" i="24"/>
  <c r="Q9" i="24"/>
  <c r="R9" i="24"/>
  <c r="S9" i="24"/>
  <c r="T9" i="24"/>
  <c r="U9" i="24"/>
  <c r="V9" i="24"/>
  <c r="F10" i="24"/>
  <c r="G10" i="24"/>
  <c r="H10" i="24"/>
  <c r="I10" i="24"/>
  <c r="J10" i="24"/>
  <c r="P10" i="24"/>
  <c r="Q10" i="24"/>
  <c r="R10" i="24"/>
  <c r="S10" i="24"/>
  <c r="T10" i="24"/>
  <c r="U10" i="24"/>
  <c r="V10" i="24"/>
  <c r="F11" i="24"/>
  <c r="G11" i="24"/>
  <c r="H11" i="24"/>
  <c r="I11" i="24"/>
  <c r="J11" i="24"/>
  <c r="P11" i="24"/>
  <c r="Q11" i="24"/>
  <c r="R11" i="24"/>
  <c r="S11" i="24"/>
  <c r="T11" i="24"/>
  <c r="U11" i="24"/>
  <c r="V11" i="24"/>
  <c r="F12" i="24"/>
  <c r="G12" i="24"/>
  <c r="H12" i="24"/>
  <c r="I12" i="24"/>
  <c r="J12" i="24"/>
  <c r="P12" i="24"/>
  <c r="Q12" i="24"/>
  <c r="R12" i="24"/>
  <c r="S12" i="24"/>
  <c r="T12" i="24"/>
  <c r="U12" i="24"/>
  <c r="V12" i="24"/>
  <c r="F13" i="24"/>
  <c r="G13" i="24"/>
  <c r="H13" i="24"/>
  <c r="I13" i="24"/>
  <c r="J13" i="24"/>
  <c r="P13" i="24"/>
  <c r="Q13" i="24"/>
  <c r="R13" i="24"/>
  <c r="S13" i="24"/>
  <c r="T13" i="24"/>
  <c r="U13" i="24"/>
  <c r="V13" i="24"/>
  <c r="F14" i="24"/>
  <c r="G14" i="24"/>
  <c r="H14" i="24"/>
  <c r="I14" i="24"/>
  <c r="J14" i="24"/>
  <c r="P14" i="24"/>
  <c r="Q14" i="24"/>
  <c r="R14" i="24"/>
  <c r="S14" i="24"/>
  <c r="T14" i="24"/>
  <c r="U14" i="24"/>
  <c r="V14" i="24"/>
  <c r="F1" i="24"/>
  <c r="G1" i="24"/>
  <c r="H1" i="24"/>
  <c r="I1" i="24"/>
  <c r="J1" i="24"/>
  <c r="P1" i="24"/>
  <c r="Q1" i="24"/>
  <c r="R1" i="24"/>
  <c r="S1" i="24"/>
  <c r="T1" i="24"/>
  <c r="V1" i="24"/>
  <c r="V37" i="25" l="1"/>
  <c r="X36" i="25"/>
  <c r="C36" i="25"/>
  <c r="X35" i="25"/>
  <c r="C35" i="25"/>
  <c r="X34" i="25"/>
  <c r="D34" i="25"/>
  <c r="C34" i="25"/>
  <c r="X33" i="25"/>
  <c r="C33" i="25"/>
  <c r="A33" i="25"/>
  <c r="X32" i="25"/>
  <c r="C32" i="25"/>
  <c r="X31" i="25"/>
  <c r="C31" i="25"/>
  <c r="X30" i="25"/>
  <c r="D30" i="25"/>
  <c r="C30" i="25"/>
  <c r="X29" i="25"/>
  <c r="C29" i="25"/>
  <c r="A29" i="25"/>
  <c r="X28" i="25"/>
  <c r="C28" i="25"/>
  <c r="X27" i="25"/>
  <c r="C27" i="25"/>
  <c r="X26" i="25"/>
  <c r="D26" i="25"/>
  <c r="C26" i="25"/>
  <c r="X25" i="25"/>
  <c r="C25" i="25"/>
  <c r="A25" i="25"/>
  <c r="X24" i="25"/>
  <c r="C24" i="25"/>
  <c r="X23" i="25"/>
  <c r="C23" i="25"/>
  <c r="H8" i="25"/>
  <c r="D33" i="25" s="1"/>
  <c r="H6" i="25"/>
  <c r="B36" i="25" s="1"/>
  <c r="H5" i="25"/>
  <c r="A36" i="25" s="1"/>
  <c r="H8" i="14"/>
  <c r="H6" i="14"/>
  <c r="H5"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3" i="22"/>
  <c r="K12" i="22"/>
  <c r="D23" i="25" l="1"/>
  <c r="B25" i="25"/>
  <c r="A26" i="25"/>
  <c r="D27" i="25"/>
  <c r="B29" i="25"/>
  <c r="A30" i="25"/>
  <c r="D31" i="25"/>
  <c r="B33" i="25"/>
  <c r="A34" i="25"/>
  <c r="D35" i="25"/>
  <c r="A23" i="25"/>
  <c r="D24" i="25"/>
  <c r="B26" i="25"/>
  <c r="A27" i="25"/>
  <c r="D28" i="25"/>
  <c r="B30" i="25"/>
  <c r="A31" i="25"/>
  <c r="D32" i="25"/>
  <c r="B34" i="25"/>
  <c r="A35" i="25"/>
  <c r="D36" i="25"/>
  <c r="B28" i="25"/>
  <c r="B32" i="25"/>
  <c r="B23" i="25"/>
  <c r="A24" i="25"/>
  <c r="D25" i="25"/>
  <c r="B27" i="25"/>
  <c r="A28" i="25"/>
  <c r="D29" i="25"/>
  <c r="B31" i="25"/>
  <c r="A32" i="25"/>
  <c r="B35" i="25"/>
  <c r="B24" i="25"/>
  <c r="B24" i="14"/>
  <c r="B2" i="24" s="1"/>
  <c r="B35" i="14" l="1"/>
  <c r="B13" i="24" s="1"/>
  <c r="B31" i="14"/>
  <c r="B9" i="24" s="1"/>
  <c r="B27" i="14"/>
  <c r="B5" i="24" s="1"/>
  <c r="B34" i="14"/>
  <c r="B12" i="24" s="1"/>
  <c r="B30" i="14"/>
  <c r="B8" i="24" s="1"/>
  <c r="B26" i="14"/>
  <c r="B4" i="24" s="1"/>
  <c r="B23" i="14"/>
  <c r="B1" i="24" s="1"/>
  <c r="B33" i="14"/>
  <c r="B11" i="24" s="1"/>
  <c r="B29" i="14"/>
  <c r="B7" i="24" s="1"/>
  <c r="B25" i="14"/>
  <c r="B3" i="24" s="1"/>
  <c r="B36" i="14"/>
  <c r="B14" i="24" s="1"/>
  <c r="B32" i="14"/>
  <c r="B10" i="24" s="1"/>
  <c r="B28" i="14"/>
  <c r="B6" i="24" s="1"/>
  <c r="C24" i="14" l="1"/>
  <c r="C2" i="24" s="1"/>
  <c r="C25" i="14"/>
  <c r="C3" i="24" s="1"/>
  <c r="C26" i="14"/>
  <c r="C4" i="24" s="1"/>
  <c r="C27" i="14"/>
  <c r="C5" i="24" s="1"/>
  <c r="C28" i="14"/>
  <c r="C6" i="24" s="1"/>
  <c r="C29" i="14"/>
  <c r="C7" i="24" s="1"/>
  <c r="C30" i="14"/>
  <c r="C8" i="24" s="1"/>
  <c r="C31" i="14"/>
  <c r="C9" i="24" s="1"/>
  <c r="C32" i="14"/>
  <c r="C10" i="24" s="1"/>
  <c r="C33" i="14"/>
  <c r="C11" i="24" s="1"/>
  <c r="C34" i="14"/>
  <c r="C12" i="24" s="1"/>
  <c r="C35" i="14"/>
  <c r="C13" i="24" s="1"/>
  <c r="C36" i="14"/>
  <c r="C14" i="24" s="1"/>
  <c r="D24" i="14"/>
  <c r="D2" i="24" s="1"/>
  <c r="A26" i="14"/>
  <c r="A4" i="24" s="1"/>
  <c r="D33" i="14" l="1"/>
  <c r="D11" i="24" s="1"/>
  <c r="D29" i="14"/>
  <c r="D7" i="24" s="1"/>
  <c r="D25" i="14"/>
  <c r="D3" i="24" s="1"/>
  <c r="A35" i="14"/>
  <c r="A13" i="24" s="1"/>
  <c r="A31" i="14"/>
  <c r="A9" i="24" s="1"/>
  <c r="A27" i="14"/>
  <c r="A5" i="24" s="1"/>
  <c r="D34" i="14"/>
  <c r="D12" i="24" s="1"/>
  <c r="A32" i="14"/>
  <c r="A10" i="24" s="1"/>
  <c r="A28" i="14"/>
  <c r="A6" i="24" s="1"/>
  <c r="A24" i="14"/>
  <c r="A2" i="24" s="1"/>
  <c r="D23" i="14"/>
  <c r="D1" i="24" s="1"/>
  <c r="D35" i="14"/>
  <c r="D13" i="24" s="1"/>
  <c r="A33" i="14"/>
  <c r="A11" i="24" s="1"/>
  <c r="D31" i="14"/>
  <c r="D9" i="24" s="1"/>
  <c r="A29" i="14"/>
  <c r="A7" i="24" s="1"/>
  <c r="D27" i="14"/>
  <c r="D5" i="24" s="1"/>
  <c r="A25" i="14"/>
  <c r="A3" i="24" s="1"/>
  <c r="A36" i="14"/>
  <c r="A14" i="24" s="1"/>
  <c r="D30" i="14"/>
  <c r="D8" i="24" s="1"/>
  <c r="D26" i="14"/>
  <c r="D4" i="24" s="1"/>
  <c r="D36" i="14"/>
  <c r="D14" i="24" s="1"/>
  <c r="A34" i="14"/>
  <c r="A12" i="24" s="1"/>
  <c r="D32" i="14"/>
  <c r="D10" i="24" s="1"/>
  <c r="A30" i="14"/>
  <c r="A8" i="24" s="1"/>
  <c r="D28" i="14"/>
  <c r="D6" i="24" s="1"/>
  <c r="A23" i="14"/>
  <c r="A1" i="24" s="1"/>
  <c r="C23" i="14"/>
  <c r="C1" i="24" s="1"/>
  <c r="X27" i="14"/>
  <c r="X5" i="24" s="1"/>
  <c r="X28" i="14"/>
  <c r="X6" i="24" s="1"/>
  <c r="X29" i="14"/>
  <c r="X7" i="24" s="1"/>
  <c r="X30" i="14"/>
  <c r="X8" i="24" s="1"/>
  <c r="X31" i="14"/>
  <c r="X9" i="24" s="1"/>
  <c r="X32" i="14"/>
  <c r="X10" i="24" s="1"/>
  <c r="X33" i="14"/>
  <c r="X11" i="24" s="1"/>
  <c r="X24" i="14"/>
  <c r="X2" i="24" s="1"/>
  <c r="X25" i="14"/>
  <c r="X3" i="24" s="1"/>
  <c r="X26" i="14"/>
  <c r="X4" i="24" s="1"/>
  <c r="X34" i="14"/>
  <c r="X12" i="24" s="1"/>
  <c r="X35" i="14"/>
  <c r="X13" i="24" s="1"/>
  <c r="X36" i="14"/>
  <c r="X14" i="24" s="1"/>
  <c r="X23" i="14"/>
  <c r="X1" i="24" s="1"/>
  <c r="V37" i="14" l="1"/>
</calcChain>
</file>

<file path=xl/comments1.xml><?xml version="1.0" encoding="utf-8"?>
<comments xmlns="http://schemas.openxmlformats.org/spreadsheetml/2006/main">
  <authors>
    <author>作成者</author>
  </authors>
  <commentList>
    <comment ref="H7" authorId="0" shapeId="0">
      <text>
        <r>
          <rPr>
            <sz val="14"/>
            <color indexed="81"/>
            <rFont val="MS P ゴシック"/>
            <family val="3"/>
            <charset val="128"/>
          </rPr>
          <t>学校名を選択してください（50音順）</t>
        </r>
      </text>
    </comment>
    <comment ref="E11" authorId="0" shapeId="0">
      <text>
        <r>
          <rPr>
            <sz val="14"/>
            <color indexed="81"/>
            <rFont val="MS P ゴシック"/>
            <family val="3"/>
            <charset val="128"/>
          </rPr>
          <t>該当する内容について
チェックボックスをプルダウンから選択してください</t>
        </r>
      </text>
    </comment>
    <comment ref="K20" authorId="0" shapeId="0">
      <text>
        <r>
          <rPr>
            <sz val="12"/>
            <color indexed="81"/>
            <rFont val="MS P ゴシック"/>
            <family val="3"/>
            <charset val="128"/>
          </rPr>
          <t>日付を記入する欄は、半角で入力してください
【例】10月30日の場合　→　10/30</t>
        </r>
      </text>
    </comment>
  </commentList>
</comments>
</file>

<file path=xl/comments2.xml><?xml version="1.0" encoding="utf-8"?>
<comments xmlns="http://schemas.openxmlformats.org/spreadsheetml/2006/main">
  <authors>
    <author>作成者</author>
  </authors>
  <commentList>
    <comment ref="E11" authorId="0" shapeId="0">
      <text>
        <r>
          <rPr>
            <sz val="14"/>
            <color indexed="81"/>
            <rFont val="MS P ゴシック"/>
            <family val="3"/>
            <charset val="128"/>
          </rPr>
          <t>該当する内容について
チェックボックスをプルダウンから選択してください</t>
        </r>
      </text>
    </comment>
    <comment ref="M27" authorId="0" shapeId="0">
      <text>
        <r>
          <rPr>
            <sz val="12"/>
            <color indexed="81"/>
            <rFont val="HG丸ｺﾞｼｯｸM-PRO"/>
            <family val="3"/>
            <charset val="128"/>
          </rPr>
          <t>修学旅行を内容を変更して延期したが、さらに中止した場合は、
それぞれの判断が分かるように２行に分けて記入してください
　※「通し番号」は同じ番号を附番すること
　※延期後の行においては「当初予定」の欄は変更後の内容を記載すること</t>
        </r>
      </text>
    </comment>
  </commentList>
</comments>
</file>

<file path=xl/comments3.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<sst xmlns="http://schemas.openxmlformats.org/spreadsheetml/2006/main" count="1860" uniqueCount="1034">
  <si>
    <t>（注）</t>
    <rPh sb="1" eb="2">
      <t>チュウ</t>
    </rPh>
    <phoneticPr fontId="7"/>
  </si>
  <si>
    <t>学校名</t>
    <rPh sb="0" eb="3">
      <t>ガッコウメイ</t>
    </rPh>
    <phoneticPr fontId="3"/>
  </si>
  <si>
    <t>学科・コース名</t>
    <rPh sb="0" eb="2">
      <t>ガッカ</t>
    </rPh>
    <rPh sb="6" eb="7">
      <t>メイ</t>
    </rPh>
    <phoneticPr fontId="7"/>
  </si>
  <si>
    <t>参加
学年</t>
    <rPh sb="0" eb="2">
      <t>サンカ</t>
    </rPh>
    <rPh sb="3" eb="5">
      <t>ガクネン</t>
    </rPh>
    <phoneticPr fontId="7"/>
  </si>
  <si>
    <t>始期</t>
    <rPh sb="0" eb="2">
      <t>シキ</t>
    </rPh>
    <phoneticPr fontId="3"/>
  </si>
  <si>
    <t>終期</t>
    <rPh sb="0" eb="2">
      <t>シュウキ</t>
    </rPh>
    <phoneticPr fontId="3"/>
  </si>
  <si>
    <t>当初予定</t>
    <rPh sb="0" eb="2">
      <t>トウショ</t>
    </rPh>
    <rPh sb="2" eb="4">
      <t>ヨテイ</t>
    </rPh>
    <phoneticPr fontId="3"/>
  </si>
  <si>
    <t>宿泊あり
・
日帰り</t>
    <rPh sb="0" eb="2">
      <t>シュクハク</t>
    </rPh>
    <rPh sb="7" eb="9">
      <t>ヒガエ</t>
    </rPh>
    <phoneticPr fontId="3"/>
  </si>
  <si>
    <t>キャンセルした日</t>
    <rPh sb="7" eb="8">
      <t>ビ</t>
    </rPh>
    <phoneticPr fontId="3"/>
  </si>
  <si>
    <t>都道府県名
・
国名</t>
    <rPh sb="0" eb="4">
      <t>トドウフケン</t>
    </rPh>
    <rPh sb="4" eb="5">
      <t>メイ</t>
    </rPh>
    <rPh sb="8" eb="10">
      <t>コクメイ</t>
    </rPh>
    <phoneticPr fontId="3"/>
  </si>
  <si>
    <t>国内
・
海外</t>
    <rPh sb="0" eb="2">
      <t>コクナイ</t>
    </rPh>
    <rPh sb="5" eb="7">
      <t>カイガイ</t>
    </rPh>
    <phoneticPr fontId="3"/>
  </si>
  <si>
    <t>№</t>
    <phoneticPr fontId="7"/>
  </si>
  <si>
    <t>延期後（変更後）</t>
    <rPh sb="0" eb="2">
      <t>エンキ</t>
    </rPh>
    <rPh sb="2" eb="3">
      <t>ゴ</t>
    </rPh>
    <rPh sb="4" eb="6">
      <t>ヘンコウ</t>
    </rPh>
    <rPh sb="6" eb="7">
      <t>ゴ</t>
    </rPh>
    <phoneticPr fontId="3"/>
  </si>
  <si>
    <t>学校番号</t>
    <rPh sb="0" eb="2">
      <t>ガッコウ</t>
    </rPh>
    <rPh sb="2" eb="4">
      <t>バンゴウ</t>
    </rPh>
    <phoneticPr fontId="3"/>
  </si>
  <si>
    <t>行き先</t>
    <rPh sb="0" eb="3">
      <t>ユキサキ</t>
    </rPh>
    <phoneticPr fontId="7"/>
  </si>
  <si>
    <t>期間</t>
    <rPh sb="0" eb="2">
      <t>キカン</t>
    </rPh>
    <phoneticPr fontId="3"/>
  </si>
  <si>
    <t>様式</t>
    <rPh sb="0" eb="2">
      <t>ヨウシキ</t>
    </rPh>
    <phoneticPr fontId="7"/>
  </si>
  <si>
    <t>【設問１】調査対象となる修学旅行等の実施状況について選択してください。</t>
    <rPh sb="1" eb="3">
      <t>セツモン</t>
    </rPh>
    <rPh sb="5" eb="7">
      <t>チョウサ</t>
    </rPh>
    <rPh sb="7" eb="9">
      <t>タイショウ</t>
    </rPh>
    <rPh sb="12" eb="14">
      <t>シュウガク</t>
    </rPh>
    <rPh sb="14" eb="16">
      <t>リョコウ</t>
    </rPh>
    <rPh sb="16" eb="17">
      <t>トウ</t>
    </rPh>
    <rPh sb="18" eb="20">
      <t>ジッシ</t>
    </rPh>
    <rPh sb="20" eb="22">
      <t>ジョウキョウ</t>
    </rPh>
    <rPh sb="26" eb="28">
      <t>センタク</t>
    </rPh>
    <phoneticPr fontId="7"/>
  </si>
  <si>
    <t>①令和２年度の修学旅行等は既に実施した</t>
    <rPh sb="1" eb="3">
      <t>レイワ</t>
    </rPh>
    <rPh sb="4" eb="6">
      <t>ネンド</t>
    </rPh>
    <rPh sb="7" eb="9">
      <t>シュウガク</t>
    </rPh>
    <rPh sb="9" eb="11">
      <t>リョコウ</t>
    </rPh>
    <rPh sb="11" eb="12">
      <t>トウ</t>
    </rPh>
    <rPh sb="13" eb="14">
      <t>スデ</t>
    </rPh>
    <rPh sb="15" eb="17">
      <t>ジッシ</t>
    </rPh>
    <phoneticPr fontId="3"/>
  </si>
  <si>
    <t>②令和２年度の修学旅行等を計画していたが、令和２年度の計画が延期、中止となった</t>
    <rPh sb="1" eb="3">
      <t>レイワ</t>
    </rPh>
    <rPh sb="4" eb="6">
      <t>ネンド</t>
    </rPh>
    <rPh sb="7" eb="9">
      <t>シュウガク</t>
    </rPh>
    <rPh sb="9" eb="11">
      <t>リョコウ</t>
    </rPh>
    <rPh sb="11" eb="12">
      <t>トウ</t>
    </rPh>
    <rPh sb="13" eb="15">
      <t>ケイカク</t>
    </rPh>
    <rPh sb="21" eb="23">
      <t>レイワ</t>
    </rPh>
    <rPh sb="24" eb="26">
      <t>ネンド</t>
    </rPh>
    <rPh sb="27" eb="29">
      <t>ケイカク</t>
    </rPh>
    <rPh sb="30" eb="32">
      <t>エンキ</t>
    </rPh>
    <rPh sb="33" eb="35">
      <t>チュウシ</t>
    </rPh>
    <phoneticPr fontId="3"/>
  </si>
  <si>
    <t>③令和２年度の修学旅行等の実施は計画していない</t>
    <rPh sb="1" eb="3">
      <t>レイワ</t>
    </rPh>
    <rPh sb="4" eb="6">
      <t>ネンド</t>
    </rPh>
    <rPh sb="7" eb="9">
      <t>シュウガク</t>
    </rPh>
    <rPh sb="9" eb="11">
      <t>リョコウ</t>
    </rPh>
    <rPh sb="11" eb="12">
      <t>トウ</t>
    </rPh>
    <rPh sb="13" eb="15">
      <t>ジッシ</t>
    </rPh>
    <rPh sb="16" eb="18">
      <t>ケイカク</t>
    </rPh>
    <phoneticPr fontId="3"/>
  </si>
  <si>
    <t>【設問２】修学旅行等の実施又は延期若しくは中止に係る状況について回答してください。</t>
    <rPh sb="1" eb="3">
      <t>セツモン</t>
    </rPh>
    <rPh sb="5" eb="7">
      <t>シュウガク</t>
    </rPh>
    <rPh sb="7" eb="9">
      <t>リョコウ</t>
    </rPh>
    <rPh sb="9" eb="10">
      <t>トウ</t>
    </rPh>
    <rPh sb="11" eb="13">
      <t>ジッシ</t>
    </rPh>
    <rPh sb="13" eb="14">
      <t>マタ</t>
    </rPh>
    <rPh sb="15" eb="17">
      <t>エンキ</t>
    </rPh>
    <rPh sb="17" eb="18">
      <t>モ</t>
    </rPh>
    <rPh sb="21" eb="23">
      <t>チュウシ</t>
    </rPh>
    <rPh sb="24" eb="25">
      <t>カカ</t>
    </rPh>
    <rPh sb="26" eb="28">
      <t>ジョウキョウ</t>
    </rPh>
    <rPh sb="32" eb="34">
      <t>カイトウ</t>
    </rPh>
    <phoneticPr fontId="7"/>
  </si>
  <si>
    <t>☐</t>
  </si>
  <si>
    <t xml:space="preserve">【調査対象となる修学旅行等】
　名称の如何を問わず、学習指導要領の特別活動に位置づけられており、原則として学校、学年もしくは学級全員が参加し、かつ宿泊を伴うものとする。（やむを得ず、当該修学旅行を日帰りに変更したものを含む。）
　ただし、教育課程外の研修旅行や宿泊を伴わない遠足などは、本事業の対象外とする。
</t>
    <phoneticPr fontId="3"/>
  </si>
  <si>
    <t>実施
・
延期
・
中止</t>
    <rPh sb="0" eb="2">
      <t>ジッシ</t>
    </rPh>
    <rPh sb="5" eb="7">
      <t>エンキ</t>
    </rPh>
    <rPh sb="10" eb="12">
      <t>チュウシ</t>
    </rPh>
    <phoneticPr fontId="7"/>
  </si>
  <si>
    <t>【参考】
キャンセルした日</t>
    <rPh sb="1" eb="3">
      <t>サンコウ</t>
    </rPh>
    <rPh sb="12" eb="13">
      <t>ヒ</t>
    </rPh>
    <phoneticPr fontId="7"/>
  </si>
  <si>
    <t>参加児童
生徒数</t>
    <rPh sb="0" eb="2">
      <t>サンカ</t>
    </rPh>
    <rPh sb="2" eb="4">
      <t>ジドウ</t>
    </rPh>
    <rPh sb="5" eb="7">
      <t>セイト</t>
    </rPh>
    <rPh sb="7" eb="8">
      <t>スウ</t>
    </rPh>
    <phoneticPr fontId="7"/>
  </si>
  <si>
    <t>合　計</t>
    <rPh sb="0" eb="1">
      <t>ゴウ</t>
    </rPh>
    <rPh sb="2" eb="3">
      <t>ケイ</t>
    </rPh>
    <phoneticPr fontId="7"/>
  </si>
  <si>
    <t>２．参加児童生徒数は、「当該修学旅行等に参加した人数」又は「当該修学旅行等をキャンセルした人数」を記入すること。</t>
    <rPh sb="2" eb="4">
      <t>サンカ</t>
    </rPh>
    <rPh sb="4" eb="6">
      <t>ジドウ</t>
    </rPh>
    <rPh sb="6" eb="8">
      <t>セイト</t>
    </rPh>
    <rPh sb="8" eb="9">
      <t>スウ</t>
    </rPh>
    <rPh sb="12" eb="14">
      <t>トウガイ</t>
    </rPh>
    <rPh sb="14" eb="16">
      <t>シュウガク</t>
    </rPh>
    <rPh sb="16" eb="18">
      <t>リョコウ</t>
    </rPh>
    <rPh sb="18" eb="19">
      <t>トウ</t>
    </rPh>
    <rPh sb="20" eb="22">
      <t>サンカ</t>
    </rPh>
    <rPh sb="24" eb="26">
      <t>ニンズウ</t>
    </rPh>
    <rPh sb="27" eb="28">
      <t>マタ</t>
    </rPh>
    <rPh sb="30" eb="32">
      <t>トウガイ</t>
    </rPh>
    <rPh sb="32" eb="34">
      <t>シュウガク</t>
    </rPh>
    <rPh sb="34" eb="36">
      <t>リョコウ</t>
    </rPh>
    <rPh sb="36" eb="37">
      <t>トウ</t>
    </rPh>
    <rPh sb="45" eb="47">
      <t>ニンズウ</t>
    </rPh>
    <rPh sb="49" eb="51">
      <t>キニュウ</t>
    </rPh>
    <phoneticPr fontId="7"/>
  </si>
  <si>
    <t>３．児童生徒一人当たりの修学旅行等費について、実施又は延期若しくは中止した当該修学旅行等に係る経費を記載すること。</t>
    <rPh sb="16" eb="17">
      <t>トウ</t>
    </rPh>
    <rPh sb="23" eb="25">
      <t>ジッシ</t>
    </rPh>
    <rPh sb="25" eb="26">
      <t>マタ</t>
    </rPh>
    <rPh sb="27" eb="29">
      <t>エンキ</t>
    </rPh>
    <rPh sb="29" eb="30">
      <t>モ</t>
    </rPh>
    <rPh sb="33" eb="35">
      <t>チュウシ</t>
    </rPh>
    <rPh sb="37" eb="39">
      <t>トウガイ</t>
    </rPh>
    <rPh sb="39" eb="41">
      <t>シュウガク</t>
    </rPh>
    <rPh sb="41" eb="43">
      <t>リョコウ</t>
    </rPh>
    <rPh sb="43" eb="44">
      <t>トウ</t>
    </rPh>
    <rPh sb="45" eb="46">
      <t>カカ</t>
    </rPh>
    <rPh sb="47" eb="49">
      <t>ケイヒ</t>
    </rPh>
    <rPh sb="50" eb="52">
      <t>キサイ</t>
    </rPh>
    <phoneticPr fontId="7"/>
  </si>
  <si>
    <t>１．修学旅行等の実施計画が複数ある場合（学科・コースごとに実施している場合）は、それぞれの修学旅行等ごとに記入し、通し番号を付すこと。</t>
    <rPh sb="2" eb="4">
      <t>シュウガク</t>
    </rPh>
    <rPh sb="4" eb="6">
      <t>リョコウ</t>
    </rPh>
    <rPh sb="6" eb="7">
      <t>トウ</t>
    </rPh>
    <rPh sb="8" eb="10">
      <t>ジッシ</t>
    </rPh>
    <rPh sb="10" eb="12">
      <t>ケイカク</t>
    </rPh>
    <rPh sb="13" eb="15">
      <t>フクスウ</t>
    </rPh>
    <rPh sb="17" eb="19">
      <t>バアイ</t>
    </rPh>
    <rPh sb="20" eb="22">
      <t>ガッカ</t>
    </rPh>
    <rPh sb="29" eb="31">
      <t>ジッシ</t>
    </rPh>
    <rPh sb="35" eb="37">
      <t>バアイ</t>
    </rPh>
    <rPh sb="45" eb="47">
      <t>シュウガク</t>
    </rPh>
    <rPh sb="47" eb="49">
      <t>リョコウ</t>
    </rPh>
    <rPh sb="49" eb="50">
      <t>トウ</t>
    </rPh>
    <rPh sb="53" eb="55">
      <t>キニュウ</t>
    </rPh>
    <rPh sb="57" eb="58">
      <t>トオ</t>
    </rPh>
    <rPh sb="59" eb="61">
      <t>バンゴウ</t>
    </rPh>
    <rPh sb="62" eb="63">
      <t>フ</t>
    </rPh>
    <phoneticPr fontId="7"/>
  </si>
  <si>
    <t>４．旅行事業者等から請求された経費については、以下の点に留意すること。</t>
    <rPh sb="2" eb="4">
      <t>リョコウ</t>
    </rPh>
    <rPh sb="4" eb="6">
      <t>ジギョウ</t>
    </rPh>
    <rPh sb="6" eb="8">
      <t>シャナド</t>
    </rPh>
    <rPh sb="10" eb="12">
      <t>セイキュウ</t>
    </rPh>
    <rPh sb="15" eb="17">
      <t>ケイヒ</t>
    </rPh>
    <rPh sb="23" eb="25">
      <t>イカ</t>
    </rPh>
    <rPh sb="26" eb="27">
      <t>テン</t>
    </rPh>
    <rPh sb="28" eb="30">
      <t>リュウイ</t>
    </rPh>
    <phoneticPr fontId="7"/>
  </si>
  <si>
    <t>　(2)引率の教師等に係る経費や再延期をする場合の経費等は調査対象外になるので、記入しないこと。</t>
    <rPh sb="16" eb="19">
      <t>サイエンキ</t>
    </rPh>
    <rPh sb="22" eb="24">
      <t>バアイ</t>
    </rPh>
    <rPh sb="25" eb="27">
      <t>ケイヒ</t>
    </rPh>
    <rPh sb="27" eb="28">
      <t>トウ</t>
    </rPh>
    <rPh sb="29" eb="31">
      <t>チョウサ</t>
    </rPh>
    <rPh sb="31" eb="34">
      <t>タイショウガイ</t>
    </rPh>
    <rPh sb="40" eb="42">
      <t>キニュウ</t>
    </rPh>
    <phoneticPr fontId="7"/>
  </si>
  <si>
    <t>・調査対象となる修学旅行等の実施が無い場合において、調査様式により回答してください。</t>
  </si>
  <si>
    <t>・調査回答時点で調査対象となる修学旅行等の延期又は中止の決定がされていない場合においても、令和３年３月３１日までの予定としてご回答ください。</t>
  </si>
  <si>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</si>
  <si>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</si>
  <si>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</si>
  <si>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</si>
  <si>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</si>
  <si>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</si>
  <si>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</si>
  <si>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</si>
  <si>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</si>
  <si>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</si>
  <si>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</si>
  <si>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</si>
  <si>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</si>
  <si>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</si>
  <si>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</si>
  <si>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</si>
  <si>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</si>
  <si>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</si>
  <si>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</si>
  <si>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</si>
  <si>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</si>
  <si>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</si>
  <si>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</si>
  <si>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</si>
  <si>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</si>
  <si>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</si>
  <si>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</si>
  <si>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</si>
  <si>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</si>
  <si>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</si>
  <si>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</si>
  <si>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</si>
  <si>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</si>
  <si>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</si>
  <si>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</si>
  <si>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</si>
  <si>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</si>
  <si>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</si>
  <si>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</si>
  <si>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</si>
  <si>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</si>
  <si>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</si>
  <si>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</si>
  <si>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</si>
  <si>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</si>
  <si>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</si>
  <si>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</si>
  <si>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</si>
  <si>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</si>
  <si>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</si>
  <si>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</si>
  <si>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</si>
  <si>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</si>
  <si>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</si>
  <si>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</si>
  <si>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</si>
  <si>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</si>
  <si>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</si>
  <si>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</si>
  <si>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</si>
  <si>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</si>
  <si>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</si>
  <si>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</si>
  <si>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</si>
  <si>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</si>
  <si>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</si>
  <si>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</si>
  <si>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</si>
  <si>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</si>
  <si>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</si>
  <si>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</si>
  <si>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</si>
  <si>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</si>
  <si>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</si>
  <si>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</si>
  <si>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</si>
  <si>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</si>
  <si>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</si>
  <si>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</si>
  <si>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</si>
  <si>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</si>
  <si>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</si>
  <si>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</si>
  <si>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</si>
  <si>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</si>
  <si>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</si>
  <si>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</si>
  <si>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</si>
  <si>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</si>
  <si>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</si>
  <si>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</si>
  <si>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</si>
  <si>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</si>
  <si>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</si>
  <si>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</si>
  <si>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</si>
  <si>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</si>
  <si>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</si>
  <si>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</si>
  <si>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</si>
  <si>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</si>
  <si>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</si>
  <si>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</si>
  <si>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</si>
  <si>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</si>
  <si>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</si>
  <si>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</si>
  <si>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</si>
  <si>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</si>
  <si>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</si>
  <si>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</si>
  <si>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</si>
  <si>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</si>
  <si>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</si>
  <si>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</si>
  <si>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</si>
  <si>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</si>
  <si>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</si>
  <si>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</si>
  <si>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</si>
  <si>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</si>
  <si>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</si>
  <si>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</si>
  <si>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</si>
  <si>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</si>
  <si>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</si>
  <si>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</si>
  <si>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</si>
  <si>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</si>
  <si>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</si>
  <si>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</si>
  <si>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</si>
  <si>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</si>
  <si>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</si>
  <si>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</si>
  <si>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</si>
  <si>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</si>
  <si>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</si>
  <si>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</si>
  <si>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</si>
  <si>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</si>
  <si>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</si>
  <si>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</si>
  <si>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</si>
  <si>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</si>
  <si>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</si>
  <si>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</si>
  <si>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</si>
  <si>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</si>
  <si>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</si>
  <si>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</si>
  <si>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</si>
  <si>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</si>
  <si>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</si>
  <si>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</si>
  <si>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</si>
  <si>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</si>
  <si>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</si>
  <si>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</si>
  <si>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</si>
  <si>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</si>
  <si>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</si>
  <si>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</si>
  <si>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</si>
  <si>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</si>
  <si>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</si>
  <si>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</si>
  <si>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</si>
  <si>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</si>
  <si>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</si>
  <si>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</si>
  <si>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</si>
  <si>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</si>
  <si>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</si>
  <si>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</si>
  <si>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</si>
  <si>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</si>
  <si>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</si>
  <si>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</si>
  <si>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</si>
  <si>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</si>
  <si>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</si>
  <si>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</si>
  <si>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</si>
  <si>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</si>
  <si>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</si>
  <si>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</si>
  <si>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</si>
  <si>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</si>
  <si>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</si>
  <si>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</si>
  <si>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</si>
  <si>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</si>
  <si>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</si>
  <si>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</si>
  <si>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</si>
  <si>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</si>
  <si>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</si>
  <si>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</si>
  <si>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</si>
  <si>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</si>
  <si>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</si>
  <si>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</si>
  <si>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</si>
  <si>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</si>
  <si>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</si>
  <si>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</si>
  <si>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</si>
  <si>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</si>
  <si>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</si>
  <si>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</si>
  <si>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</si>
  <si>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</si>
  <si>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</si>
  <si>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</si>
  <si>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</si>
  <si>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</si>
  <si>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</si>
  <si>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</si>
  <si>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</si>
  <si>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</si>
  <si>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</si>
  <si>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</si>
  <si>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</si>
  <si>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</si>
  <si>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</si>
  <si>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</si>
  <si>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</si>
  <si>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</si>
  <si>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</si>
  <si>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</si>
  <si>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</si>
  <si>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</si>
  <si>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</si>
  <si>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</si>
  <si>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</si>
  <si>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</si>
  <si>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</si>
  <si>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</si>
  <si>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</si>
  <si>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</si>
  <si>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</si>
  <si>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</si>
  <si>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</si>
  <si>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</si>
  <si>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</si>
  <si>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</si>
  <si>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</si>
  <si>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</si>
  <si>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</si>
  <si>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</si>
  <si>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</si>
  <si>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</si>
  <si>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</si>
  <si>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</si>
  <si>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</si>
  <si>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</si>
  <si>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</si>
  <si>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</si>
  <si>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</si>
  <si>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</si>
  <si>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</si>
  <si>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</si>
  <si>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</si>
  <si>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</si>
  <si>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</si>
  <si>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</si>
  <si>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</si>
  <si>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</si>
  <si>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</si>
  <si>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</si>
  <si>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</si>
  <si>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</si>
  <si>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</si>
  <si>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</si>
  <si>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</si>
  <si>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</si>
  <si>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</si>
  <si>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</si>
  <si>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</si>
  <si>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</si>
  <si>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</si>
  <si>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</si>
  <si>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</si>
  <si>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</si>
  <si>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</si>
  <si>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</si>
  <si>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</si>
  <si>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</si>
  <si>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</si>
  <si>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</si>
  <si>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</si>
  <si>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</si>
  <si>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</si>
  <si>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</si>
  <si>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</si>
  <si>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</si>
  <si>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</si>
  <si>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</si>
  <si>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</si>
  <si>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</si>
  <si>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</si>
  <si>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</si>
  <si>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</si>
  <si>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</si>
  <si>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</si>
  <si>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</si>
  <si>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</si>
  <si>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</si>
  <si>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</si>
  <si>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</si>
  <si>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</si>
  <si>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</si>
  <si>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</si>
  <si>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</si>
  <si>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</si>
  <si>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</si>
  <si>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</si>
  <si>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</si>
  <si>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</si>
  <si>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</si>
  <si>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</si>
  <si>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</si>
  <si>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</si>
  <si>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</si>
  <si>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</si>
  <si>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</si>
  <si>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</si>
  <si>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</si>
  <si>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</si>
  <si>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</si>
  <si>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</si>
  <si>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</si>
  <si>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</si>
  <si>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</si>
  <si>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</si>
  <si>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</si>
  <si>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</si>
  <si>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</si>
  <si>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</si>
  <si>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</si>
  <si>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</si>
  <si>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</si>
  <si>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</si>
  <si>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</si>
  <si>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</si>
  <si>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</si>
  <si>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</si>
  <si>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</si>
  <si>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</si>
  <si>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</si>
  <si>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</si>
  <si>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</si>
  <si>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</si>
  <si>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</si>
  <si>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</si>
  <si>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</si>
  <si>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</si>
  <si>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</si>
  <si>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</si>
  <si>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</si>
  <si>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</si>
  <si>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</si>
  <si>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</si>
  <si>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</si>
  <si>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</si>
  <si>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</si>
  <si>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</si>
  <si>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</si>
  <si>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</si>
  <si>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</si>
  <si>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</si>
  <si>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</si>
  <si>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</si>
  <si>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</si>
  <si>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</si>
  <si>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</si>
  <si>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</si>
  <si>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</si>
  <si>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</si>
  <si>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</si>
  <si>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</si>
  <si>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</si>
  <si>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</si>
  <si>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</si>
  <si>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</si>
  <si>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</si>
  <si>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</si>
  <si>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27031</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</si>
  <si>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</si>
  <si>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</si>
  <si>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</si>
  <si>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</si>
  <si>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</si>
  <si>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</si>
  <si>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</si>
  <si>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</si>
  <si>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</si>
  <si>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</si>
  <si>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</si>
  <si>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</si>
  <si>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</si>
  <si>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</si>
  <si>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</si>
  <si>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</si>
  <si>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</si>
  <si>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</si>
  <si>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</si>
  <si>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</si>
  <si>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</si>
  <si>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</si>
  <si>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</si>
  <si>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</si>
  <si>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</si>
  <si>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</si>
  <si>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</si>
  <si>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</si>
  <si>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</si>
  <si>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</si>
  <si>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</si>
  <si>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</si>
  <si>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</si>
  <si>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</si>
  <si>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</si>
  <si>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</si>
  <si>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</si>
  <si>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</si>
  <si>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</si>
  <si>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</si>
  <si>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</si>
  <si>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</si>
  <si>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</si>
  <si>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</si>
  <si>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</si>
  <si>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</si>
  <si>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</si>
  <si>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</si>
  <si>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</si>
  <si>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</si>
  <si>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</si>
  <si>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</si>
  <si>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</si>
  <si>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</si>
  <si>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</si>
  <si>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</si>
  <si>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</si>
  <si>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</si>
  <si>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</si>
  <si>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</si>
  <si>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</si>
  <si>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</si>
  <si>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</si>
  <si>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</si>
  <si>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</si>
  <si>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</si>
  <si>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</si>
  <si>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</si>
  <si>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</si>
  <si>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</si>
  <si>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</si>
  <si>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</si>
  <si>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</si>
  <si>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</si>
  <si>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</si>
  <si>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</si>
  <si>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</si>
  <si>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</si>
  <si>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</si>
  <si>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</si>
  <si>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</si>
  <si>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</si>
  <si>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</si>
  <si>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</si>
  <si>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</si>
  <si>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</si>
  <si>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</si>
  <si>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</si>
  <si>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</si>
  <si>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</si>
  <si>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</si>
  <si>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</si>
  <si>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40431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</si>
  <si>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</si>
  <si>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</si>
  <si>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</si>
  <si>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</si>
  <si>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</si>
  <si>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</si>
  <si>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</si>
  <si>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</si>
  <si>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</si>
  <si>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</si>
  <si>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</si>
  <si>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</si>
  <si>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</si>
  <si>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</si>
  <si>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</si>
  <si>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</si>
  <si>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</si>
  <si>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</si>
  <si>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</si>
  <si>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</si>
  <si>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</si>
  <si>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</si>
  <si>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</si>
  <si>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</si>
  <si>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</si>
  <si>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</si>
  <si>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</si>
  <si>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</si>
  <si>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</si>
  <si>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</si>
  <si>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</si>
  <si>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</si>
  <si>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</si>
  <si>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</si>
  <si>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</si>
  <si>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</si>
  <si>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</si>
  <si>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</si>
  <si>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</si>
  <si>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</si>
  <si>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</si>
  <si>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</si>
  <si>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</si>
  <si>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</si>
  <si>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</si>
  <si>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</si>
  <si>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</si>
  <si>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</si>
  <si>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</si>
  <si>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</si>
  <si>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</si>
  <si>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</si>
  <si>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</si>
  <si>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</si>
  <si>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</si>
  <si>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</si>
  <si>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</si>
  <si>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</si>
  <si>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</si>
  <si>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金剛学園高等学校</t>
  </si>
  <si>
    <t>金剛学園</t>
  </si>
  <si>
    <t>金剛　　</t>
  </si>
  <si>
    <t>40011</t>
  </si>
  <si>
    <t>78041</t>
  </si>
  <si>
    <t>1078041</t>
  </si>
  <si>
    <t>金剛学園中学校</t>
  </si>
  <si>
    <t>40041</t>
  </si>
  <si>
    <t>78051</t>
  </si>
  <si>
    <t>1078051</t>
  </si>
  <si>
    <t>ｺﾝｺﾞｳｶﾞｸｴﾝ</t>
  </si>
  <si>
    <t>金剛学園小学校</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</si>
  <si>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</si>
  <si>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</si>
  <si>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</si>
  <si>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</si>
  <si>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</si>
  <si>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</si>
  <si>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</si>
  <si>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</si>
  <si>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</si>
  <si>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</si>
  <si>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</si>
  <si>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</si>
  <si>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</si>
  <si>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</si>
  <si>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</si>
  <si>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</si>
  <si>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</si>
  <si>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</si>
  <si>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</si>
  <si>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</si>
  <si>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</si>
  <si>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</si>
  <si>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</si>
  <si>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</si>
  <si>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</si>
  <si>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</si>
  <si>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</si>
  <si>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</si>
  <si>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</si>
  <si>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</si>
  <si>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</si>
  <si>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</si>
  <si>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</si>
  <si>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</si>
  <si>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</si>
  <si>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</si>
  <si>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</si>
  <si>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</si>
  <si>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</si>
  <si>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</si>
  <si>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</si>
  <si>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</si>
  <si>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</si>
  <si>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</si>
  <si>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</si>
  <si>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</si>
  <si>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</si>
  <si>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</si>
  <si>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</si>
  <si>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</si>
  <si>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</si>
  <si>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</si>
  <si>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</si>
  <si>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</si>
  <si>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</si>
  <si>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</si>
  <si>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</si>
  <si>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</si>
  <si>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</si>
  <si>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</si>
  <si>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</si>
  <si>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</si>
  <si>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</si>
  <si>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</si>
  <si>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</si>
  <si>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</si>
  <si>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</si>
  <si>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</si>
  <si>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</si>
  <si>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</si>
  <si>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</si>
  <si>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</si>
  <si>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</si>
  <si>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</si>
  <si>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</si>
  <si>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</si>
  <si>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</si>
  <si>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</si>
  <si>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</si>
  <si>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</si>
  <si>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</si>
  <si>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</si>
  <si>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</si>
  <si>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</si>
  <si>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</si>
  <si>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</si>
  <si>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</si>
  <si>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</si>
  <si>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</si>
  <si>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</si>
  <si>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</si>
  <si>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</si>
  <si>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</si>
  <si>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</si>
  <si>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</si>
  <si>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</si>
  <si>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</si>
  <si>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</si>
  <si>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</si>
  <si>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</si>
  <si>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</si>
  <si>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</si>
  <si>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</si>
  <si>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</si>
  <si>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</si>
  <si>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</si>
  <si>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</si>
  <si>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</si>
  <si>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</si>
  <si>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</si>
  <si>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</si>
  <si>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</si>
  <si>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</si>
  <si>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</si>
  <si>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</si>
  <si>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</si>
  <si>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</si>
  <si>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</si>
  <si>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</si>
  <si>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</si>
  <si>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</si>
  <si>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</si>
  <si>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</si>
  <si>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</si>
  <si>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</si>
  <si>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</si>
  <si>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</si>
  <si>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</si>
  <si>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</si>
  <si>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</si>
  <si>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</si>
  <si>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</si>
  <si>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</si>
  <si>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</si>
  <si>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</si>
  <si>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</si>
  <si>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</si>
  <si>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</si>
  <si>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</si>
  <si>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</si>
  <si>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</si>
  <si>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</si>
  <si>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</si>
  <si>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</si>
  <si>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</si>
  <si>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</si>
  <si>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</si>
  <si>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</si>
  <si>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</si>
  <si>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</si>
  <si>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</si>
  <si>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</si>
  <si>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</si>
  <si>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</si>
  <si>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</si>
  <si>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</si>
  <si>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</si>
  <si>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</si>
  <si>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</si>
  <si>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</si>
  <si>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</si>
  <si>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</si>
  <si>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</si>
  <si>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</si>
  <si>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</si>
  <si>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</si>
  <si>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</si>
  <si>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</si>
  <si>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</si>
  <si>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</si>
  <si>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</si>
  <si>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</si>
  <si>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</si>
  <si>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</si>
  <si>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</si>
  <si>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</si>
  <si>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</si>
  <si>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</si>
  <si>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</si>
  <si>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</si>
  <si>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</si>
  <si>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</si>
  <si>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</si>
  <si>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</si>
  <si>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</si>
  <si>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</si>
  <si>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</si>
  <si>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</si>
  <si>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</si>
  <si>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</si>
  <si>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</si>
  <si>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</si>
  <si>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</si>
  <si>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</si>
  <si>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</si>
  <si>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</si>
  <si>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</si>
  <si>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</si>
  <si>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</si>
  <si>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</si>
  <si>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</si>
  <si>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</si>
  <si>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</si>
  <si>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</si>
  <si>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</si>
  <si>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</si>
  <si>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</si>
  <si>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</si>
  <si>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</si>
  <si>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</si>
  <si>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</si>
  <si>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</si>
  <si>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</si>
  <si>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</si>
  <si>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</si>
  <si>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</si>
  <si>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</si>
  <si>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</si>
  <si>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</si>
  <si>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</si>
  <si>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</si>
  <si>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</si>
  <si>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</si>
  <si>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</si>
  <si>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</si>
  <si>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</si>
  <si>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</si>
  <si>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</si>
  <si>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</si>
  <si>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</si>
  <si>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</si>
  <si>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</si>
  <si>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</si>
  <si>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</si>
  <si>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</si>
  <si>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</si>
  <si>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</si>
  <si>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</si>
  <si>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</si>
  <si>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</si>
  <si>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</si>
  <si>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</si>
  <si>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</si>
  <si>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</si>
  <si>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</si>
  <si>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</si>
  <si>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</si>
  <si>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</si>
  <si>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</si>
  <si>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</si>
  <si>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</si>
  <si>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</si>
  <si>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</si>
  <si>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</si>
  <si>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</si>
  <si>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</si>
  <si>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</si>
  <si>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</si>
  <si>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</si>
  <si>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</si>
  <si>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</si>
  <si>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</si>
  <si>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</si>
  <si>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</si>
  <si>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</si>
  <si>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</si>
  <si>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</si>
  <si>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</si>
  <si>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</si>
  <si>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</si>
  <si>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</si>
  <si>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</si>
  <si>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</si>
  <si>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</si>
  <si>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</si>
  <si>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</si>
  <si>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</si>
  <si>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</si>
  <si>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</si>
  <si>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</si>
  <si>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</si>
  <si>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</si>
  <si>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</si>
  <si>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</si>
  <si>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</si>
  <si>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</si>
  <si>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</si>
  <si>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</si>
  <si>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</si>
  <si>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</si>
  <si>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</si>
  <si>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</si>
  <si>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</si>
  <si>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</si>
  <si>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</si>
  <si>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</si>
  <si>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</si>
  <si>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</si>
  <si>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</si>
  <si>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</si>
  <si>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</si>
  <si>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</si>
  <si>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</si>
  <si>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</si>
  <si>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</si>
  <si>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</si>
  <si>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</si>
  <si>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</si>
  <si>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</si>
  <si>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</si>
  <si>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</si>
  <si>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</si>
  <si>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</si>
  <si>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</si>
  <si>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</si>
  <si>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</si>
  <si>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</si>
  <si>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</si>
  <si>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</si>
  <si>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</si>
  <si>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</si>
  <si>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</si>
  <si>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</si>
  <si>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</si>
  <si>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</si>
  <si>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</si>
  <si>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</si>
  <si>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</si>
  <si>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</si>
  <si>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</si>
  <si>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</si>
  <si>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</si>
  <si>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</si>
  <si>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</si>
  <si>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</si>
  <si>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</si>
  <si>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</si>
  <si>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</si>
  <si>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</si>
  <si>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</si>
  <si>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</si>
  <si>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</si>
  <si>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</si>
  <si>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</si>
  <si>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</si>
  <si>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</si>
  <si>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</si>
  <si>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</si>
  <si>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</si>
  <si>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</si>
  <si>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</si>
  <si>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</si>
  <si>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</si>
  <si>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</si>
  <si>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</si>
  <si>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</si>
  <si>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</si>
  <si>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</si>
  <si>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</si>
  <si>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</si>
  <si>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</si>
  <si>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</si>
  <si>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</si>
  <si>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</si>
  <si>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</si>
  <si>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</si>
  <si>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</si>
  <si>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</si>
  <si>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</si>
  <si>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</si>
  <si>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</si>
  <si>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</si>
  <si>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</si>
  <si>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</si>
  <si>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</si>
  <si>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</si>
  <si>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</si>
  <si>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</si>
  <si>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</si>
  <si>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</si>
  <si>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</si>
  <si>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</si>
  <si>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</si>
  <si>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</si>
  <si>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</si>
  <si>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</si>
  <si>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</si>
  <si>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</si>
  <si>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</si>
  <si>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</si>
  <si>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</si>
  <si>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</si>
  <si>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</si>
  <si>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</si>
  <si>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</si>
  <si>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</si>
  <si>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</si>
  <si>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</si>
  <si>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</si>
  <si>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</si>
  <si>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</si>
  <si>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</si>
  <si>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</si>
  <si>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</si>
  <si>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</si>
  <si>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</si>
  <si>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</si>
  <si>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</si>
  <si>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</si>
  <si>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</si>
  <si>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</si>
  <si>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</si>
  <si>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</si>
  <si>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</si>
  <si>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</si>
  <si>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</si>
  <si>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</si>
  <si>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</si>
  <si>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</si>
  <si>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児童生徒一人当たりの
修学旅行等費（円）</t>
    <rPh sb="0" eb="2">
      <t>ジドウ</t>
    </rPh>
    <rPh sb="2" eb="4">
      <t>セイト</t>
    </rPh>
    <rPh sb="4" eb="6">
      <t>ヒトリ</t>
    </rPh>
    <rPh sb="6" eb="7">
      <t>ア</t>
    </rPh>
    <rPh sb="11" eb="13">
      <t>シュウガク</t>
    </rPh>
    <rPh sb="13" eb="15">
      <t>リョコウ</t>
    </rPh>
    <rPh sb="15" eb="16">
      <t>トウ</t>
    </rPh>
    <rPh sb="16" eb="17">
      <t>ヒ</t>
    </rPh>
    <rPh sb="18" eb="19">
      <t>エン</t>
    </rPh>
    <phoneticPr fontId="7"/>
  </si>
  <si>
    <t>旅行事業者等から
請求された経費
（キャンセル料）（円）</t>
    <rPh sb="0" eb="2">
      <t>リョコウ</t>
    </rPh>
    <rPh sb="2" eb="5">
      <t>ジギョウシャ</t>
    </rPh>
    <rPh sb="5" eb="6">
      <t>トウ</t>
    </rPh>
    <rPh sb="9" eb="11">
      <t>セイキュウ</t>
    </rPh>
    <rPh sb="14" eb="16">
      <t>ケイヒ</t>
    </rPh>
    <rPh sb="23" eb="24">
      <t>リョウ</t>
    </rPh>
    <rPh sb="26" eb="27">
      <t>エン</t>
    </rPh>
    <phoneticPr fontId="7"/>
  </si>
  <si>
    <t>学校法人名</t>
    <rPh sb="0" eb="2">
      <t>ガッコウ</t>
    </rPh>
    <rPh sb="2" eb="4">
      <t>ホウジン</t>
    </rPh>
    <rPh sb="4" eb="5">
      <t>メイ</t>
    </rPh>
    <phoneticPr fontId="3"/>
  </si>
  <si>
    <t>令和２年度　修学旅行等実施状況調査票</t>
    <rPh sb="0" eb="2">
      <t>レイワ</t>
    </rPh>
    <rPh sb="3" eb="5">
      <t>ネンド</t>
    </rPh>
    <rPh sb="6" eb="8">
      <t>シュウガク</t>
    </rPh>
    <rPh sb="8" eb="10">
      <t>リョコウ</t>
    </rPh>
    <rPh sb="10" eb="11">
      <t>トウ</t>
    </rPh>
    <rPh sb="11" eb="13">
      <t>ジッシ</t>
    </rPh>
    <rPh sb="13" eb="15">
      <t>ジョウキョウ</t>
    </rPh>
    <rPh sb="15" eb="17">
      <t>チョウサ</t>
    </rPh>
    <rPh sb="17" eb="18">
      <t>ヒョウ</t>
    </rPh>
    <phoneticPr fontId="7"/>
  </si>
  <si>
    <t>実施</t>
  </si>
  <si>
    <t>校種</t>
    <rPh sb="0" eb="2">
      <t>コウシュ</t>
    </rPh>
    <phoneticPr fontId="3"/>
  </si>
  <si>
    <t>賢明学院高等学校（通信制）</t>
    <rPh sb="9" eb="12">
      <t>ツウシンセイ</t>
    </rPh>
    <phoneticPr fontId="3"/>
  </si>
  <si>
    <t>賢明学院高等学校（全日制）</t>
    <rPh sb="9" eb="12">
      <t>ゼンニチセイ</t>
    </rPh>
    <phoneticPr fontId="3"/>
  </si>
  <si>
    <t>学校名を選択してください</t>
    <rPh sb="0" eb="3">
      <t>ガッコウメイ</t>
    </rPh>
    <rPh sb="4" eb="6">
      <t>センタク</t>
    </rPh>
    <phoneticPr fontId="3"/>
  </si>
  <si>
    <t>自動反映</t>
    <rPh sb="0" eb="2">
      <t>ジドウ</t>
    </rPh>
    <rPh sb="2" eb="4">
      <t>ハンエイ</t>
    </rPh>
    <phoneticPr fontId="3"/>
  </si>
  <si>
    <t>普通科</t>
    <rPh sb="0" eb="3">
      <t>フツウカ</t>
    </rPh>
    <phoneticPr fontId="3"/>
  </si>
  <si>
    <t>2年</t>
  </si>
  <si>
    <t>国内</t>
  </si>
  <si>
    <t>北海道</t>
    <rPh sb="0" eb="3">
      <t>ホッカイドウ</t>
    </rPh>
    <phoneticPr fontId="3"/>
  </si>
  <si>
    <t>延期</t>
  </si>
  <si>
    <t>中止</t>
  </si>
  <si>
    <t>海外</t>
  </si>
  <si>
    <t>アメリカ</t>
    <phoneticPr fontId="3"/>
  </si>
  <si>
    <t>宿泊あり</t>
  </si>
  <si>
    <t>沖縄県</t>
    <rPh sb="0" eb="2">
      <t>オキナワ</t>
    </rPh>
    <rPh sb="2" eb="3">
      <t>ケン</t>
    </rPh>
    <phoneticPr fontId="3"/>
  </si>
  <si>
    <t>オーストラリア</t>
    <phoneticPr fontId="3"/>
  </si>
  <si>
    <t>長野県</t>
    <rPh sb="0" eb="3">
      <t>ナガノケン</t>
    </rPh>
    <phoneticPr fontId="3"/>
  </si>
  <si>
    <t>日帰り</t>
  </si>
  <si>
    <t>シンガポール</t>
  </si>
  <si>
    <t>京都府</t>
    <rPh sb="0" eb="3">
      <t>キョウトフ</t>
    </rPh>
    <phoneticPr fontId="3"/>
  </si>
  <si>
    <t>・修学旅行等の延期又は中止を決定し、既に当該修学旅行等に係るキャンセル料が発生している場合、その内容を回答してください。</t>
    <phoneticPr fontId="3"/>
  </si>
  <si>
    <t>　(1)旅行事業者等から請求された経費については、修学旅行の延期又は中止に伴い旅行事業者等から請求された経費のうち保護者等が負担すべき経費を記入すること。</t>
    <rPh sb="25" eb="29">
      <t>シュウガクリョコウ</t>
    </rPh>
    <rPh sb="30" eb="32">
      <t>エンキ</t>
    </rPh>
    <rPh sb="32" eb="33">
      <t>マタ</t>
    </rPh>
    <rPh sb="34" eb="36">
      <t>チュウシ</t>
    </rPh>
    <rPh sb="37" eb="38">
      <t>トモナ</t>
    </rPh>
    <rPh sb="39" eb="45">
      <t>リョコウジギョウシャトウ</t>
    </rPh>
    <rPh sb="47" eb="49">
      <t>セイキュウ</t>
    </rPh>
    <rPh sb="52" eb="54">
      <t>ケイヒ</t>
    </rPh>
    <rPh sb="57" eb="60">
      <t>ホゴシャ</t>
    </rPh>
    <rPh sb="60" eb="61">
      <t>トウ</t>
    </rPh>
    <rPh sb="62" eb="64">
      <t>フタン</t>
    </rPh>
    <rPh sb="67" eb="69">
      <t>ケイヒ</t>
    </rPh>
    <rPh sb="70" eb="72">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</si>
</sst>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m/d;@"/>
  </numFmts>
  <fonts count="24">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4"/>
      <name val="ＭＳ 明朝"/>
      <family val="1"/>
      <charset val="128"/>
    </font>
    <font>
      <sz val="18"/>
      <name val="ＭＳ 明朝"/>
      <family val="1"/>
      <charset val="128"/>
    </font>
    <font>
      <b/>
      <sz val="14"/>
      <color theme="1"/>
      <name val="ＭＳ 明朝"/>
      <family val="1"/>
      <charset val="128"/>
    </font>
    <font>
      <sz val="9"/>
      <color indexed="81"/>
      <name val="MS P ゴシック"/>
      <family val="3"/>
      <charset val="128"/>
    </font>
    <font>
      <sz val="10"/>
      <color indexed="81"/>
      <name val="MS P ゴシック"/>
      <family val="3"/>
      <charset val="128"/>
    </font>
    <font>
      <sz val="14"/>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b/>
      <sz val="11"/>
      <color theme="1"/>
      <name val="ＭＳ Ｐゴシック"/>
      <family val="3"/>
      <charset val="128"/>
    </font>
    <font>
      <sz val="12"/>
      <color indexed="81"/>
      <name val="MS P ゴシック"/>
      <family val="3"/>
      <charset val="128"/>
    </font>
    <font>
      <sz val="12"/>
      <color indexed="81"/>
      <name val="HG丸ｺﾞｼｯｸM-PRO"/>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17">
    <xf numFmtId="0" fontId="0" fillId="0" borderId="0" xfId="0"/>
    <xf numFmtId="0" fontId="9" fillId="0" borderId="0" xfId="3" applyFont="1">
      <alignment vertical="center"/>
    </xf>
    <xf numFmtId="0" fontId="10" fillId="0" borderId="0" xfId="3" applyFont="1" applyFill="1">
      <alignment vertical="center"/>
    </xf>
    <xf numFmtId="0" fontId="9" fillId="0" borderId="0" xfId="3" applyFont="1" applyFill="1">
      <alignment vertical="center"/>
    </xf>
    <xf numFmtId="0" fontId="6" fillId="0" borderId="0" xfId="3" applyFont="1" applyFill="1">
      <alignment vertical="center"/>
    </xf>
    <xf numFmtId="176" fontId="9" fillId="4" borderId="11" xfId="3" applyNumberFormat="1" applyFont="1" applyFill="1" applyBorder="1">
      <alignment vertical="center"/>
    </xf>
    <xf numFmtId="0" fontId="6" fillId="0" borderId="0" xfId="3" applyFont="1">
      <alignment vertical="center"/>
    </xf>
    <xf numFmtId="0" fontId="6" fillId="0" borderId="0" xfId="3" applyFont="1" applyFill="1" applyBorder="1">
      <alignment vertical="center"/>
    </xf>
    <xf numFmtId="0" fontId="9" fillId="0" borderId="0" xfId="3" applyFont="1" applyAlignment="1">
      <alignment horizontal="right" vertical="center"/>
    </xf>
    <xf numFmtId="0" fontId="9" fillId="0" borderId="0" xfId="3" applyFont="1" applyAlignment="1">
      <alignment vertical="center"/>
    </xf>
    <xf numFmtId="0" fontId="6" fillId="0" borderId="0" xfId="3" applyFont="1" applyAlignment="1">
      <alignment horizontal="center" vertical="center"/>
    </xf>
    <xf numFmtId="0" fontId="6" fillId="0" borderId="0" xfId="3" applyFont="1" applyFill="1" applyAlignment="1">
      <alignment horizontal="center" vertical="center"/>
    </xf>
    <xf numFmtId="0" fontId="9" fillId="0" borderId="0" xfId="3" applyFont="1" applyFill="1" applyBorder="1">
      <alignment vertical="center"/>
    </xf>
    <xf numFmtId="0" fontId="9" fillId="0" borderId="0" xfId="3" applyFont="1" applyFill="1" applyBorder="1" applyAlignment="1">
      <alignment horizontal="left"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177" fontId="9" fillId="0" borderId="0" xfId="3" applyNumberFormat="1" applyFont="1" applyFill="1" applyBorder="1">
      <alignment vertical="center"/>
    </xf>
    <xf numFmtId="0" fontId="8" fillId="0" borderId="0" xfId="3" applyFont="1" applyFill="1" applyBorder="1" applyAlignment="1">
      <alignment horizontal="center" vertical="center"/>
    </xf>
    <xf numFmtId="0" fontId="6" fillId="0" borderId="0" xfId="3" applyFont="1" applyBorder="1" applyAlignment="1">
      <alignment horizontal="center" vertical="center"/>
    </xf>
    <xf numFmtId="176" fontId="6" fillId="0" borderId="0" xfId="3" applyNumberFormat="1" applyFont="1" applyFill="1" applyBorder="1" applyAlignment="1">
      <alignment horizontal="right" vertical="center"/>
    </xf>
    <xf numFmtId="0" fontId="6" fillId="0" borderId="1" xfId="3" applyFont="1" applyFill="1" applyBorder="1" applyAlignment="1">
      <alignment horizontal="center" vertical="center" wrapText="1"/>
    </xf>
    <xf numFmtId="0" fontId="8" fillId="0" borderId="0" xfId="3" applyFont="1" applyAlignment="1">
      <alignment horizontal="center" vertical="center"/>
    </xf>
    <xf numFmtId="0" fontId="6" fillId="0" borderId="0" xfId="3" applyFont="1" applyAlignment="1">
      <alignment horizontal="left" vertical="center"/>
    </xf>
    <xf numFmtId="0" fontId="8" fillId="0" borderId="0" xfId="3" applyFont="1" applyAlignment="1">
      <alignment horizontal="center" vertical="center"/>
    </xf>
    <xf numFmtId="0" fontId="6" fillId="0" borderId="0" xfId="3" applyFont="1" applyAlignment="1">
      <alignment vertical="center" wrapText="1"/>
    </xf>
    <xf numFmtId="0" fontId="12" fillId="0" borderId="0" xfId="3" applyFont="1" applyAlignment="1">
      <alignment horizontal="left" vertical="center"/>
    </xf>
    <xf numFmtId="0" fontId="13" fillId="0" borderId="0" xfId="3" applyFont="1" applyAlignment="1">
      <alignment horizontal="center" vertical="center"/>
    </xf>
    <xf numFmtId="0" fontId="9" fillId="0" borderId="0" xfId="3" applyFont="1" applyBorder="1">
      <alignment vertical="center"/>
    </xf>
    <xf numFmtId="0" fontId="9" fillId="0" borderId="1" xfId="3" applyFont="1" applyBorder="1" applyAlignment="1">
      <alignment vertical="center" shrinkToFit="1"/>
    </xf>
    <xf numFmtId="0" fontId="11" fillId="5" borderId="1" xfId="3" applyFont="1" applyFill="1" applyBorder="1" applyAlignment="1">
      <alignment horizontal="center" vertical="center"/>
    </xf>
    <xf numFmtId="0" fontId="6" fillId="0" borderId="0" xfId="3" applyFont="1" applyFill="1" applyAlignment="1">
      <alignment horizontal="right"/>
    </xf>
    <xf numFmtId="0" fontId="6" fillId="0" borderId="12" xfId="3" applyFont="1" applyFill="1" applyBorder="1" applyAlignment="1">
      <alignment horizontal="right"/>
    </xf>
    <xf numFmtId="0" fontId="6" fillId="0" borderId="1" xfId="3" applyFont="1" applyFill="1" applyBorder="1" applyAlignment="1">
      <alignment horizontal="center" vertical="center" wrapText="1"/>
    </xf>
    <xf numFmtId="0" fontId="13" fillId="0" borderId="0" xfId="3" applyFont="1" applyAlignment="1">
      <alignment horizontal="center" vertical="center"/>
    </xf>
    <xf numFmtId="0" fontId="14" fillId="5" borderId="6" xfId="3" applyFont="1" applyFill="1" applyBorder="1" applyAlignment="1">
      <alignment horizontal="center" vertical="center"/>
    </xf>
    <xf numFmtId="0" fontId="14" fillId="5" borderId="7" xfId="3" applyFont="1" applyFill="1" applyBorder="1" applyAlignment="1">
      <alignment horizontal="center" vertical="center"/>
    </xf>
    <xf numFmtId="0" fontId="14" fillId="5" borderId="11" xfId="3" applyFont="1" applyFill="1" applyBorder="1" applyAlignment="1">
      <alignment horizontal="center" vertical="center"/>
    </xf>
    <xf numFmtId="0" fontId="18" fillId="0" borderId="0" xfId="0" applyFont="1"/>
    <xf numFmtId="0" fontId="18" fillId="2" borderId="1" xfId="0" applyFont="1" applyFill="1" applyBorder="1" applyAlignment="1">
      <alignment horizontal="center"/>
    </xf>
    <xf numFmtId="0" fontId="18" fillId="0" borderId="0" xfId="0" applyFont="1" applyAlignment="1">
      <alignment vertical="center"/>
    </xf>
    <xf numFmtId="0" fontId="18" fillId="0" borderId="1" xfId="0" applyFont="1" applyBorder="1"/>
    <xf numFmtId="0" fontId="18" fillId="0" borderId="1" xfId="0" applyFont="1" applyBorder="1" applyAlignment="1">
      <alignment horizontal="center"/>
    </xf>
    <xf numFmtId="0" fontId="19" fillId="0" borderId="0" xfId="0" applyFont="1" applyAlignment="1">
      <alignment horizontal="center" vertical="center"/>
    </xf>
    <xf numFmtId="57" fontId="18" fillId="0" borderId="0" xfId="0" applyNumberFormat="1" applyFont="1" applyAlignment="1">
      <alignment horizontal="left" vertical="center"/>
    </xf>
    <xf numFmtId="0" fontId="18" fillId="0" borderId="0" xfId="0" applyFont="1" applyFill="1" applyBorder="1" applyAlignment="1">
      <alignment horizontal="center"/>
    </xf>
    <xf numFmtId="0" fontId="18" fillId="2" borderId="1" xfId="0" applyFont="1" applyFill="1" applyBorder="1"/>
    <xf numFmtId="0" fontId="20" fillId="2" borderId="1" xfId="0" applyFont="1" applyFill="1" applyBorder="1"/>
    <xf numFmtId="0" fontId="18" fillId="3" borderId="1" xfId="0" applyFont="1" applyFill="1" applyBorder="1"/>
    <xf numFmtId="0" fontId="20" fillId="0" borderId="1" xfId="0" applyFont="1" applyBorder="1"/>
    <xf numFmtId="0" fontId="20" fillId="3" borderId="1" xfId="0" applyFont="1" applyFill="1" applyBorder="1"/>
    <xf numFmtId="0" fontId="18" fillId="3" borderId="1" xfId="0" applyFont="1" applyFill="1" applyBorder="1" applyAlignment="1">
      <alignment horizontal="left"/>
    </xf>
    <xf numFmtId="0" fontId="18" fillId="0" borderId="1" xfId="0" applyNumberFormat="1" applyFont="1" applyBorder="1" applyAlignment="1">
      <alignment horizontal="left"/>
    </xf>
    <xf numFmtId="0" fontId="20" fillId="0" borderId="0" xfId="0" applyFont="1"/>
    <xf numFmtId="0" fontId="21" fillId="0" borderId="0" xfId="3" applyFont="1" applyFill="1">
      <alignment vertical="center"/>
    </xf>
    <xf numFmtId="176" fontId="6" fillId="0" borderId="1" xfId="3" applyNumberFormat="1" applyFont="1" applyFill="1" applyBorder="1" applyAlignment="1">
      <alignment vertical="center" shrinkToFit="1"/>
    </xf>
    <xf numFmtId="176" fontId="6" fillId="0" borderId="13" xfId="3" applyNumberFormat="1" applyFont="1" applyFill="1" applyBorder="1" applyAlignment="1">
      <alignment vertical="center" shrinkToFit="1"/>
    </xf>
    <xf numFmtId="0" fontId="9" fillId="0" borderId="1" xfId="3" applyFont="1" applyFill="1" applyBorder="1" applyAlignment="1">
      <alignment horizontal="left" vertical="center" shrinkToFit="1"/>
    </xf>
    <xf numFmtId="0" fontId="6" fillId="0" borderId="1" xfId="3" applyFont="1" applyFill="1" applyBorder="1" applyAlignment="1">
      <alignment horizontal="left" vertical="center" shrinkToFit="1"/>
    </xf>
    <xf numFmtId="176" fontId="6" fillId="0" borderId="1" xfId="3" applyNumberFormat="1" applyFont="1" applyFill="1" applyBorder="1" applyAlignment="1">
      <alignment horizontal="left" vertical="center" shrinkToFit="1"/>
    </xf>
    <xf numFmtId="178" fontId="6" fillId="0" borderId="1" xfId="3" applyNumberFormat="1" applyFont="1" applyFill="1" applyBorder="1" applyAlignment="1">
      <alignment horizontal="left" vertical="center" shrinkToFit="1"/>
    </xf>
    <xf numFmtId="178" fontId="9" fillId="0" borderId="1" xfId="3" applyNumberFormat="1" applyFont="1" applyBorder="1" applyAlignment="1">
      <alignment horizontal="left" vertical="center" shrinkToFit="1"/>
    </xf>
    <xf numFmtId="0" fontId="9" fillId="0" borderId="1" xfId="3" applyFont="1" applyBorder="1" applyAlignment="1">
      <alignment horizontal="left" vertical="center" shrinkToFit="1"/>
    </xf>
    <xf numFmtId="0" fontId="9" fillId="0" borderId="13" xfId="3" applyFont="1" applyFill="1" applyBorder="1" applyAlignment="1">
      <alignment horizontal="left" vertical="center" shrinkToFit="1"/>
    </xf>
    <xf numFmtId="0" fontId="6" fillId="0" borderId="13" xfId="3" applyFont="1" applyFill="1" applyBorder="1" applyAlignment="1">
      <alignment horizontal="left" vertical="center" shrinkToFit="1"/>
    </xf>
    <xf numFmtId="176" fontId="6" fillId="0" borderId="13" xfId="3" applyNumberFormat="1" applyFont="1" applyFill="1" applyBorder="1" applyAlignment="1">
      <alignment horizontal="left" vertical="center" shrinkToFit="1"/>
    </xf>
    <xf numFmtId="0" fontId="9" fillId="6" borderId="0" xfId="3" applyFont="1" applyFill="1">
      <alignment vertical="center"/>
    </xf>
    <xf numFmtId="0" fontId="9" fillId="6" borderId="0" xfId="3" applyFont="1" applyFill="1" applyBorder="1">
      <alignment vertical="center"/>
    </xf>
    <xf numFmtId="0" fontId="9" fillId="6" borderId="1" xfId="3" applyFont="1" applyFill="1" applyBorder="1" applyAlignment="1">
      <alignment vertical="center" shrinkToFit="1"/>
    </xf>
    <xf numFmtId="176" fontId="6" fillId="0" borderId="1" xfId="3" applyNumberFormat="1" applyFont="1" applyFill="1" applyBorder="1" applyAlignment="1" applyProtection="1">
      <alignment vertical="center" shrinkToFit="1"/>
      <protection locked="0"/>
    </xf>
    <xf numFmtId="176" fontId="6" fillId="0" borderId="13" xfId="3" applyNumberFormat="1" applyFont="1" applyFill="1" applyBorder="1" applyAlignment="1" applyProtection="1">
      <alignment vertical="center" shrinkToFit="1"/>
      <protection locked="0"/>
    </xf>
    <xf numFmtId="0" fontId="14" fillId="5" borderId="6" xfId="3" applyFont="1" applyFill="1" applyBorder="1" applyAlignment="1" applyProtection="1">
      <alignment horizontal="center" vertical="center"/>
      <protection locked="0"/>
    </xf>
    <xf numFmtId="0" fontId="14" fillId="5" borderId="7" xfId="3" applyFont="1" applyFill="1" applyBorder="1" applyAlignment="1" applyProtection="1">
      <alignment horizontal="center" vertical="center"/>
      <protection locked="0"/>
    </xf>
    <xf numFmtId="0" fontId="14" fillId="5" borderId="11" xfId="3" applyFont="1" applyFill="1" applyBorder="1" applyAlignment="1" applyProtection="1">
      <alignment horizontal="center" vertical="center"/>
      <protection locked="0"/>
    </xf>
    <xf numFmtId="49" fontId="9" fillId="0" borderId="1" xfId="3" applyNumberFormat="1" applyFont="1" applyFill="1" applyBorder="1" applyAlignment="1" applyProtection="1">
      <alignment horizontal="left" vertical="center" shrinkToFit="1"/>
      <protection locked="0"/>
    </xf>
    <xf numFmtId="49" fontId="6" fillId="0" borderId="1" xfId="3" applyNumberFormat="1" applyFont="1" applyFill="1" applyBorder="1" applyAlignment="1" applyProtection="1">
      <alignment horizontal="left" vertical="center" shrinkToFit="1"/>
      <protection locked="0"/>
    </xf>
    <xf numFmtId="49" fontId="9" fillId="0" borderId="1" xfId="3" applyNumberFormat="1" applyFont="1" applyBorder="1" applyAlignment="1" applyProtection="1">
      <alignment horizontal="left" vertical="center" shrinkToFit="1"/>
      <protection locked="0"/>
    </xf>
    <xf numFmtId="49" fontId="9" fillId="0" borderId="13" xfId="3" applyNumberFormat="1" applyFont="1" applyFill="1" applyBorder="1" applyAlignment="1" applyProtection="1">
      <alignment horizontal="left" vertical="center" shrinkToFit="1"/>
      <protection locked="0"/>
    </xf>
    <xf numFmtId="49" fontId="6" fillId="0" borderId="13" xfId="3" applyNumberFormat="1" applyFont="1" applyFill="1" applyBorder="1" applyAlignment="1" applyProtection="1">
      <alignment horizontal="left" vertical="center" shrinkToFit="1"/>
      <protection locked="0"/>
    </xf>
    <xf numFmtId="178" fontId="6" fillId="0" borderId="1" xfId="3" applyNumberFormat="1" applyFont="1" applyFill="1" applyBorder="1" applyAlignment="1" applyProtection="1">
      <alignment horizontal="left" vertical="center" shrinkToFit="1"/>
      <protection locked="0"/>
    </xf>
    <xf numFmtId="178" fontId="9" fillId="0" borderId="1" xfId="3" applyNumberFormat="1" applyFont="1" applyBorder="1" applyAlignment="1" applyProtection="1">
      <alignment horizontal="left" vertical="center" shrinkToFit="1"/>
      <protection locked="0"/>
    </xf>
    <xf numFmtId="0" fontId="11" fillId="0" borderId="1" xfId="3" applyFont="1" applyBorder="1" applyAlignment="1">
      <alignment horizontal="center" vertical="center"/>
    </xf>
    <xf numFmtId="0" fontId="11" fillId="0" borderId="1" xfId="3" applyFont="1" applyFill="1" applyBorder="1" applyAlignment="1">
      <alignment horizontal="left" vertical="center" shrinkToFit="1"/>
    </xf>
    <xf numFmtId="0" fontId="9" fillId="6" borderId="1"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6"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11" xfId="3" applyFont="1" applyFill="1" applyBorder="1" applyAlignment="1">
      <alignment horizontal="center" vertical="center" wrapText="1"/>
    </xf>
    <xf numFmtId="0" fontId="13" fillId="0" borderId="0" xfId="3" applyFont="1" applyAlignment="1">
      <alignment horizontal="center" vertical="center"/>
    </xf>
    <xf numFmtId="0" fontId="8" fillId="0" borderId="1" xfId="3" applyFont="1" applyBorder="1" applyAlignment="1">
      <alignment horizontal="center" vertical="center"/>
    </xf>
    <xf numFmtId="0" fontId="6" fillId="0" borderId="14" xfId="3" applyFont="1" applyBorder="1" applyAlignment="1">
      <alignment horizontal="left" vertical="top" wrapText="1"/>
    </xf>
    <xf numFmtId="0" fontId="6" fillId="0" borderId="3" xfId="3" applyFont="1" applyBorder="1" applyAlignment="1">
      <alignment horizontal="left" vertical="top" wrapText="1"/>
    </xf>
    <xf numFmtId="0" fontId="6" fillId="0" borderId="15" xfId="3" applyFont="1" applyBorder="1" applyAlignment="1">
      <alignment horizontal="left" vertical="top" wrapText="1"/>
    </xf>
    <xf numFmtId="0" fontId="6" fillId="0" borderId="8" xfId="3" applyFont="1" applyBorder="1" applyAlignment="1">
      <alignment horizontal="left" vertical="top" wrapText="1"/>
    </xf>
    <xf numFmtId="0" fontId="6" fillId="0" borderId="0" xfId="3" applyFont="1" applyBorder="1" applyAlignment="1">
      <alignment horizontal="left" vertical="top" wrapText="1"/>
    </xf>
    <xf numFmtId="0" fontId="6" fillId="0" borderId="16" xfId="3" applyFont="1" applyBorder="1" applyAlignment="1">
      <alignment horizontal="left" vertical="top" wrapText="1"/>
    </xf>
    <xf numFmtId="0" fontId="6" fillId="0" borderId="9" xfId="3" applyFont="1" applyBorder="1" applyAlignment="1">
      <alignment horizontal="left" vertical="top" wrapText="1"/>
    </xf>
    <xf numFmtId="0" fontId="6" fillId="0" borderId="12" xfId="3" applyFont="1" applyBorder="1" applyAlignment="1">
      <alignment horizontal="left" vertical="top" wrapText="1"/>
    </xf>
    <xf numFmtId="0" fontId="6" fillId="0" borderId="10" xfId="3" applyFont="1" applyBorder="1" applyAlignment="1">
      <alignment horizontal="left" vertical="top" wrapText="1"/>
    </xf>
    <xf numFmtId="0" fontId="6" fillId="0" borderId="6"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8" fillId="5" borderId="1" xfId="3" applyFont="1" applyFill="1" applyBorder="1" applyAlignment="1" applyProtection="1">
      <alignment horizontal="left" vertical="center" shrinkToFit="1"/>
      <protection locked="0"/>
    </xf>
    <xf numFmtId="0" fontId="9" fillId="0" borderId="1" xfId="3" applyFont="1" applyBorder="1" applyAlignment="1">
      <alignment horizontal="center" vertical="center"/>
    </xf>
    <xf numFmtId="0" fontId="8" fillId="5" borderId="1" xfId="3" applyFont="1" applyFill="1" applyBorder="1" applyAlignment="1">
      <alignment horizontal="left" vertical="center" shrinkToFit="1"/>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10">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136071</xdr:colOff>
      <xdr:row>2</xdr:row>
      <xdr:rowOff>108857</xdr:rowOff>
    </xdr:from>
    <xdr:to>
      <xdr:col>23</xdr:col>
      <xdr:colOff>1605643</xdr:colOff>
      <xdr:row>18</xdr:row>
      <xdr:rowOff>40822</xdr:rowOff>
    </xdr:to>
    <xdr:sp macro="" textlink="">
      <xdr:nvSpPr>
        <xdr:cNvPr id="2" name="角丸四角形 1"/>
        <xdr:cNvSpPr/>
      </xdr:nvSpPr>
      <xdr:spPr>
        <a:xfrm>
          <a:off x="6136821" y="544286"/>
          <a:ext cx="11185072" cy="3252107"/>
        </a:xfrm>
        <a:prstGeom prst="roundRect">
          <a:avLst>
            <a:gd name="adj" fmla="val 871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設問２</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の記入例　</a:t>
          </a:r>
          <a:r>
            <a:rPr kumimoji="1" lang="en-US" altLang="ja-JP" sz="1100" b="1" u="sng">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1" u="sng">
              <a:solidFill>
                <a:schemeClr val="tx1"/>
              </a:solidFill>
              <a:latin typeface="HG丸ｺﾞｼｯｸM-PRO" panose="020F0600000000000000" pitchFamily="50" charset="-128"/>
              <a:ea typeface="HG丸ｺﾞｼｯｸM-PRO" panose="020F0600000000000000" pitchFamily="50" charset="-128"/>
            </a:rPr>
            <a:t>修学旅行等の費用、キャンセル料は例示です</a:t>
          </a:r>
          <a:endParaRPr kumimoji="1" lang="en-US" altLang="ja-JP" sz="1400" b="1"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「普通科」に在籍する「２年生」の「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150</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名」が、</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１）「</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日」で計画していた「北海道」行きの修学旅行について、予定通りに「実施」した。</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２）「</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7</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日」で計画していた「アメリカ」行きの修学旅行について、「</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8</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日」に「中止」と判断をし、</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当該旅行をキャンセルした。</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３）「</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15</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17</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日」で計画していた「沖縄県」行きの修学旅行について、「</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日」に「延期」と判断をし、</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当該旅行を一旦キャンセルして、行き先は変更せず、日程のみ「</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15</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17</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日」に変更した。</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４）「</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10</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10</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7</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日」で計画していた「オーストラリア」行きの修学旅行について、「</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日」に「延期」と判断をし、</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当該旅行を一旦キャンセルして、行き先を「長野県」に変更のうえ、日程も「</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日から</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日」に変更したが、</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延期後の当該旅行も「</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日」に「中止」と判断した。</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丸ｺﾞｼｯｸM-PRO" panose="020F0600000000000000" pitchFamily="50" charset="-128"/>
              <a:ea typeface="HG丸ｺﾞｼｯｸM-PRO" panose="020F0600000000000000" pitchFamily="50" charset="-128"/>
            </a:rPr>
            <a:t>　５）</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日から</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日」で計画していた「シンガポール」行きの修学旅行について、「</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8</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日」に「延期」と判断をし、</a:t>
          </a:r>
          <a:endPar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当該旅行を一旦キャンセルして、行き先を「京都府」に変更のうえ、日程も「</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日の日帰り」に変更した。</a:t>
          </a:r>
          <a:endPar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149678</xdr:colOff>
      <xdr:row>0</xdr:row>
      <xdr:rowOff>81643</xdr:rowOff>
    </xdr:from>
    <xdr:to>
      <xdr:col>7</xdr:col>
      <xdr:colOff>435429</xdr:colOff>
      <xdr:row>2</xdr:row>
      <xdr:rowOff>163285</xdr:rowOff>
    </xdr:to>
    <xdr:sp macro="" textlink="">
      <xdr:nvSpPr>
        <xdr:cNvPr id="3" name="正方形/長方形 2"/>
        <xdr:cNvSpPr/>
      </xdr:nvSpPr>
      <xdr:spPr>
        <a:xfrm>
          <a:off x="2939142" y="81643"/>
          <a:ext cx="1918608" cy="517071"/>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8"/>
  <sheetViews>
    <sheetView tabSelected="1" view="pageBreakPreview" zoomScale="70" zoomScaleNormal="100" zoomScaleSheetLayoutView="70" workbookViewId="0">
      <selection activeCell="H7" sqref="H7:M7"/>
    </sheetView>
  </sheetViews>
  <sheetFormatPr defaultRowHeight="13.5"/>
  <cols>
    <col min="1" max="4" width="9" style="1"/>
    <col min="5" max="5" width="0.875" style="12" customWidth="1"/>
    <col min="6" max="6" width="5.625" style="1" customWidth="1"/>
    <col min="7" max="7" width="15.625" style="1" customWidth="1"/>
    <col min="8" max="8" width="6.125" style="1" customWidth="1"/>
    <col min="9" max="9" width="8.625" style="1" customWidth="1"/>
    <col min="10" max="10" width="6.125" style="1" customWidth="1"/>
    <col min="11" max="15" width="6.625" style="1" customWidth="1"/>
    <col min="16" max="16" width="8.625" style="1" customWidth="1"/>
    <col min="17" max="17" width="6.125" style="1" customWidth="1"/>
    <col min="18" max="18" width="15.625" style="1" customWidth="1"/>
    <col min="19" max="19" width="6.125" style="1" customWidth="1"/>
    <col min="20" max="20" width="15.625" style="1" customWidth="1"/>
    <col min="21" max="22" width="20.625" style="1" customWidth="1"/>
    <col min="23" max="23" width="0.875" style="12" customWidth="1"/>
    <col min="24" max="24" width="22.75" style="1" bestFit="1" customWidth="1"/>
    <col min="25" max="16384" width="9" style="1"/>
  </cols>
  <sheetData>
    <row r="1" spans="1:33" ht="17.25">
      <c r="A1" s="65"/>
      <c r="B1" s="65"/>
      <c r="C1" s="65"/>
      <c r="D1" s="65"/>
      <c r="F1" s="25" t="s">
        <v>16</v>
      </c>
      <c r="AC1" s="8"/>
    </row>
    <row r="2" spans="1:33" ht="17.25" customHeight="1">
      <c r="A2" s="65"/>
      <c r="B2" s="65"/>
      <c r="C2" s="65"/>
      <c r="D2" s="65"/>
      <c r="E2" s="1"/>
      <c r="F2" s="94" t="s">
        <v>1010</v>
      </c>
      <c r="G2" s="94"/>
      <c r="H2" s="94"/>
      <c r="I2" s="94"/>
      <c r="J2" s="94"/>
      <c r="K2" s="94"/>
      <c r="L2" s="94"/>
      <c r="M2" s="94"/>
      <c r="N2" s="94"/>
      <c r="O2" s="94"/>
      <c r="P2" s="94"/>
      <c r="Q2" s="94"/>
      <c r="R2" s="94"/>
      <c r="S2" s="94"/>
      <c r="T2" s="94"/>
      <c r="U2" s="94"/>
      <c r="V2" s="94"/>
      <c r="W2" s="94"/>
      <c r="X2" s="94"/>
      <c r="Y2" s="9"/>
      <c r="Z2" s="9"/>
      <c r="AA2" s="9"/>
      <c r="AB2" s="9"/>
      <c r="AC2" s="9"/>
    </row>
    <row r="3" spans="1:33" ht="17.25" customHeight="1">
      <c r="A3" s="65"/>
      <c r="B3" s="65"/>
      <c r="C3" s="65"/>
      <c r="D3" s="65"/>
      <c r="E3" s="17"/>
      <c r="F3" s="94"/>
      <c r="G3" s="94"/>
      <c r="H3" s="94"/>
      <c r="I3" s="94"/>
      <c r="J3" s="94"/>
      <c r="K3" s="94"/>
      <c r="L3" s="94"/>
      <c r="M3" s="94"/>
      <c r="N3" s="94"/>
      <c r="O3" s="94"/>
      <c r="P3" s="94"/>
      <c r="Q3" s="94"/>
      <c r="R3" s="94"/>
      <c r="S3" s="94"/>
      <c r="T3" s="94"/>
      <c r="U3" s="94"/>
      <c r="V3" s="94"/>
      <c r="W3" s="94"/>
      <c r="X3" s="94"/>
      <c r="Y3" s="9"/>
      <c r="Z3" s="9"/>
      <c r="AA3" s="9"/>
      <c r="AB3" s="9"/>
    </row>
    <row r="4" spans="1:33" ht="17.25" customHeight="1">
      <c r="A4" s="65"/>
      <c r="B4" s="65"/>
      <c r="C4" s="65"/>
      <c r="D4" s="65"/>
      <c r="E4" s="17"/>
      <c r="I4" s="26"/>
      <c r="J4" s="26"/>
      <c r="K4" s="26"/>
      <c r="L4" s="26"/>
      <c r="M4" s="26"/>
      <c r="N4" s="26"/>
      <c r="O4" s="26"/>
      <c r="P4" s="26"/>
      <c r="Q4" s="26"/>
      <c r="R4" s="26"/>
      <c r="S4" s="26"/>
      <c r="T4" s="26"/>
      <c r="U4" s="26"/>
      <c r="V4" s="26"/>
      <c r="W4" s="26"/>
      <c r="X4" s="26"/>
      <c r="Y4" s="9"/>
      <c r="Z4" s="9"/>
      <c r="AA4" s="9"/>
      <c r="AB4" s="9"/>
    </row>
    <row r="5" spans="1:33" ht="17.25" customHeight="1">
      <c r="A5" s="65"/>
      <c r="B5" s="65"/>
      <c r="C5" s="65"/>
      <c r="D5" s="65"/>
      <c r="E5" s="17"/>
      <c r="F5" s="80" t="s">
        <v>13</v>
      </c>
      <c r="G5" s="80"/>
      <c r="H5" s="81" t="str">
        <f>VLOOKUP($H$7,学校番号一覧!$F$11:$K$198,5,0)</f>
        <v>自動反映</v>
      </c>
      <c r="I5" s="81"/>
      <c r="J5" s="81"/>
      <c r="K5" s="81"/>
      <c r="L5" s="81"/>
      <c r="M5" s="81"/>
      <c r="N5" s="26"/>
      <c r="O5" s="26"/>
      <c r="P5" s="26"/>
      <c r="Q5" s="26"/>
      <c r="R5" s="26"/>
      <c r="S5" s="26"/>
      <c r="T5" s="26"/>
      <c r="U5" s="26"/>
      <c r="V5" s="26"/>
      <c r="W5" s="26"/>
      <c r="X5" s="26"/>
      <c r="Y5" s="9"/>
      <c r="Z5" s="9"/>
      <c r="AA5" s="9"/>
      <c r="AB5" s="9"/>
    </row>
    <row r="6" spans="1:33" ht="17.25" customHeight="1">
      <c r="A6" s="65"/>
      <c r="B6" s="65"/>
      <c r="C6" s="65"/>
      <c r="D6" s="65"/>
      <c r="E6" s="17"/>
      <c r="F6" s="80" t="s">
        <v>1009</v>
      </c>
      <c r="G6" s="80"/>
      <c r="H6" s="81" t="str">
        <f>VLOOKUP($H$7,学校番号一覧!$F$11:$K$198,2,0)</f>
        <v>自動反映</v>
      </c>
      <c r="I6" s="81"/>
      <c r="J6" s="81"/>
      <c r="K6" s="81"/>
      <c r="L6" s="81"/>
      <c r="M6" s="81"/>
      <c r="N6" s="26"/>
      <c r="O6" s="26"/>
      <c r="P6" s="26"/>
      <c r="Q6" s="26"/>
      <c r="R6" s="26"/>
      <c r="S6" s="26"/>
      <c r="T6" s="26"/>
      <c r="U6" s="26"/>
      <c r="V6" s="26"/>
      <c r="W6" s="26"/>
      <c r="X6" s="26"/>
      <c r="Y6" s="9"/>
      <c r="Z6" s="9"/>
      <c r="AA6" s="9"/>
      <c r="AB6" s="9"/>
    </row>
    <row r="7" spans="1:33" ht="20.100000000000001" customHeight="1">
      <c r="A7" s="65"/>
      <c r="B7" s="65"/>
      <c r="C7" s="65"/>
      <c r="D7" s="66"/>
      <c r="E7" s="17"/>
      <c r="F7" s="95" t="s">
        <v>1</v>
      </c>
      <c r="G7" s="95"/>
      <c r="H7" s="108" t="s">
        <v>1015</v>
      </c>
      <c r="I7" s="108"/>
      <c r="J7" s="108"/>
      <c r="K7" s="108"/>
      <c r="L7" s="108"/>
      <c r="M7" s="108"/>
      <c r="N7" s="21"/>
      <c r="O7" s="21"/>
      <c r="P7" s="21"/>
      <c r="Q7" s="21"/>
      <c r="W7" s="1"/>
      <c r="Y7" s="9"/>
      <c r="Z7" s="9"/>
      <c r="AA7" s="9"/>
      <c r="AB7" s="9"/>
    </row>
    <row r="8" spans="1:33" ht="20.100000000000001" customHeight="1">
      <c r="A8" s="66"/>
      <c r="B8" s="66"/>
      <c r="C8" s="66"/>
      <c r="D8" s="66"/>
      <c r="E8" s="17"/>
      <c r="F8" s="95" t="s">
        <v>1006</v>
      </c>
      <c r="G8" s="95"/>
      <c r="H8" s="81" t="str">
        <f>VLOOKUP($H$7,学校番号一覧!$F$11:$K$198,6,0)</f>
        <v>自動反映</v>
      </c>
      <c r="I8" s="81"/>
      <c r="J8" s="81"/>
      <c r="K8" s="81"/>
      <c r="L8" s="81"/>
      <c r="M8" s="81"/>
      <c r="N8" s="23"/>
      <c r="O8" s="23"/>
      <c r="P8" s="23"/>
      <c r="Q8" s="23"/>
      <c r="W8" s="1"/>
      <c r="Y8" s="9"/>
      <c r="Z8" s="9"/>
      <c r="AA8" s="9"/>
      <c r="AB8" s="9"/>
    </row>
    <row r="9" spans="1:33" ht="5.0999999999999996" customHeight="1">
      <c r="A9" s="65"/>
      <c r="B9" s="65"/>
      <c r="C9" s="65"/>
      <c r="D9" s="65"/>
      <c r="E9" s="14"/>
      <c r="F9" s="10"/>
      <c r="G9" s="10"/>
      <c r="H9" s="10"/>
      <c r="I9" s="10"/>
      <c r="J9" s="10"/>
      <c r="K9" s="10"/>
      <c r="L9" s="10"/>
      <c r="M9" s="10"/>
      <c r="N9" s="10"/>
      <c r="O9" s="10"/>
      <c r="P9" s="10"/>
      <c r="Q9" s="10"/>
      <c r="R9" s="10"/>
      <c r="S9" s="10"/>
      <c r="T9" s="10"/>
      <c r="U9" s="18"/>
      <c r="V9" s="19"/>
      <c r="W9" s="14"/>
      <c r="X9" s="10"/>
      <c r="Y9" s="9"/>
      <c r="Z9" s="9"/>
      <c r="AA9" s="9"/>
      <c r="AB9" s="9"/>
      <c r="AC9" s="9"/>
    </row>
    <row r="10" spans="1:33" ht="19.5" customHeight="1">
      <c r="A10" s="65"/>
      <c r="B10" s="65"/>
      <c r="C10" s="65"/>
      <c r="D10" s="65"/>
      <c r="E10" s="14"/>
      <c r="F10" s="53" t="s">
        <v>17</v>
      </c>
      <c r="G10" s="10"/>
      <c r="H10" s="10"/>
      <c r="I10" s="10"/>
      <c r="J10" s="10"/>
      <c r="K10" s="10"/>
      <c r="L10" s="10"/>
      <c r="M10" s="10"/>
      <c r="N10" s="10"/>
      <c r="O10" s="10"/>
      <c r="P10" s="10"/>
      <c r="Q10" s="10"/>
      <c r="S10" s="24"/>
      <c r="T10" s="24"/>
      <c r="U10" s="24"/>
      <c r="V10" s="24"/>
      <c r="W10" s="24"/>
      <c r="X10" s="24"/>
      <c r="Y10" s="24"/>
      <c r="Z10" s="24"/>
      <c r="AA10" s="24"/>
      <c r="AB10" s="24"/>
      <c r="AC10" s="24"/>
      <c r="AD10" s="24"/>
      <c r="AE10" s="24"/>
      <c r="AF10" s="24"/>
      <c r="AG10" s="24"/>
    </row>
    <row r="11" spans="1:33" ht="19.5" customHeight="1">
      <c r="A11" s="65"/>
      <c r="B11" s="65"/>
      <c r="C11" s="65"/>
      <c r="D11" s="65"/>
      <c r="E11" s="14"/>
      <c r="F11" s="70" t="s">
        <v>22</v>
      </c>
      <c r="G11" s="22" t="s">
        <v>18</v>
      </c>
      <c r="H11" s="10"/>
      <c r="I11" s="10"/>
      <c r="J11" s="10"/>
      <c r="K11" s="10"/>
      <c r="L11" s="10"/>
      <c r="M11" s="10"/>
      <c r="N11" s="10"/>
      <c r="O11" s="10"/>
      <c r="P11" s="10"/>
      <c r="Q11" s="96" t="s">
        <v>23</v>
      </c>
      <c r="R11" s="97"/>
      <c r="S11" s="97"/>
      <c r="T11" s="97"/>
      <c r="U11" s="97"/>
      <c r="V11" s="97"/>
      <c r="W11" s="97"/>
      <c r="X11" s="98"/>
      <c r="Y11" s="9"/>
      <c r="Z11" s="9"/>
      <c r="AA11" s="9"/>
      <c r="AB11" s="9"/>
      <c r="AC11" s="9"/>
    </row>
    <row r="12" spans="1:33" ht="19.5" customHeight="1">
      <c r="A12" s="65"/>
      <c r="B12" s="65"/>
      <c r="C12" s="65"/>
      <c r="D12" s="65"/>
      <c r="E12" s="14"/>
      <c r="F12" s="71" t="s">
        <v>22</v>
      </c>
      <c r="G12" s="22" t="s">
        <v>19</v>
      </c>
      <c r="H12" s="10"/>
      <c r="I12" s="10"/>
      <c r="J12" s="10"/>
      <c r="K12" s="10"/>
      <c r="L12" s="10"/>
      <c r="M12" s="10"/>
      <c r="N12" s="10"/>
      <c r="O12" s="10"/>
      <c r="P12" s="10"/>
      <c r="Q12" s="99"/>
      <c r="R12" s="100"/>
      <c r="S12" s="100"/>
      <c r="T12" s="100"/>
      <c r="U12" s="100"/>
      <c r="V12" s="100"/>
      <c r="W12" s="100"/>
      <c r="X12" s="101"/>
      <c r="Y12" s="9"/>
      <c r="Z12" s="9"/>
      <c r="AA12" s="9"/>
      <c r="AB12" s="9"/>
      <c r="AC12" s="9"/>
    </row>
    <row r="13" spans="1:33" ht="19.5" customHeight="1">
      <c r="A13" s="65"/>
      <c r="B13" s="65"/>
      <c r="C13" s="65"/>
      <c r="D13" s="65"/>
      <c r="E13" s="14"/>
      <c r="F13" s="72" t="s">
        <v>22</v>
      </c>
      <c r="G13" s="22" t="s">
        <v>20</v>
      </c>
      <c r="H13" s="10"/>
      <c r="I13" s="10"/>
      <c r="J13" s="10"/>
      <c r="K13" s="10"/>
      <c r="L13" s="10"/>
      <c r="M13" s="10"/>
      <c r="N13" s="10"/>
      <c r="O13" s="10"/>
      <c r="P13" s="10"/>
      <c r="Q13" s="102"/>
      <c r="R13" s="103"/>
      <c r="S13" s="103"/>
      <c r="T13" s="103"/>
      <c r="U13" s="103"/>
      <c r="V13" s="103"/>
      <c r="W13" s="103"/>
      <c r="X13" s="104"/>
      <c r="Y13" s="9"/>
      <c r="Z13" s="9"/>
      <c r="AA13" s="9"/>
      <c r="AB13" s="9"/>
      <c r="AC13" s="9"/>
    </row>
    <row r="14" spans="1:33" ht="5.0999999999999996" customHeight="1">
      <c r="A14" s="65"/>
      <c r="B14" s="65"/>
      <c r="C14" s="65"/>
      <c r="D14" s="65"/>
      <c r="E14" s="14"/>
      <c r="F14" s="2"/>
      <c r="G14" s="10"/>
      <c r="H14" s="10"/>
      <c r="I14" s="10"/>
      <c r="J14" s="10"/>
      <c r="K14" s="10"/>
      <c r="L14" s="10"/>
      <c r="M14" s="10"/>
      <c r="N14" s="10"/>
      <c r="O14" s="10"/>
      <c r="P14" s="10"/>
      <c r="W14" s="14"/>
      <c r="X14" s="10"/>
      <c r="Y14" s="9"/>
      <c r="Z14" s="9"/>
      <c r="AA14" s="9"/>
      <c r="AB14" s="9"/>
      <c r="AC14" s="9"/>
    </row>
    <row r="15" spans="1:33" ht="17.25" customHeight="1">
      <c r="A15" s="65"/>
      <c r="B15" s="65"/>
      <c r="C15" s="65"/>
      <c r="D15" s="65"/>
      <c r="F15" s="53" t="s">
        <v>21</v>
      </c>
      <c r="G15" s="3"/>
      <c r="H15" s="3"/>
      <c r="I15" s="3"/>
      <c r="J15" s="3"/>
      <c r="K15" s="3"/>
      <c r="L15" s="3"/>
      <c r="M15" s="3"/>
      <c r="N15" s="3"/>
      <c r="O15" s="3"/>
      <c r="P15" s="3"/>
      <c r="Q15" s="3"/>
      <c r="R15" s="3"/>
      <c r="S15" s="3"/>
      <c r="T15" s="3"/>
      <c r="U15" s="3"/>
    </row>
    <row r="16" spans="1:33" ht="17.25" customHeight="1">
      <c r="A16" s="65"/>
      <c r="B16" s="65"/>
      <c r="C16" s="65"/>
      <c r="D16" s="65"/>
      <c r="F16" s="2"/>
      <c r="G16" s="1" t="s">
        <v>33</v>
      </c>
      <c r="H16" s="3"/>
      <c r="I16" s="3"/>
      <c r="J16" s="3"/>
      <c r="K16" s="3"/>
      <c r="L16" s="3"/>
      <c r="M16" s="3"/>
      <c r="N16" s="3"/>
      <c r="O16" s="3"/>
      <c r="P16" s="3"/>
      <c r="Q16" s="3"/>
      <c r="R16" s="3"/>
      <c r="S16" s="3"/>
      <c r="T16" s="3"/>
      <c r="U16" s="3"/>
      <c r="V16" s="11"/>
    </row>
    <row r="17" spans="1:24" ht="17.25" customHeight="1">
      <c r="A17" s="65"/>
      <c r="B17" s="65"/>
      <c r="C17" s="65"/>
      <c r="D17" s="65"/>
      <c r="F17" s="2"/>
      <c r="G17" s="1" t="s">
        <v>34</v>
      </c>
      <c r="H17" s="3"/>
      <c r="I17" s="3"/>
      <c r="J17" s="3"/>
      <c r="K17" s="3"/>
      <c r="L17" s="3"/>
      <c r="M17" s="3"/>
      <c r="N17" s="3"/>
      <c r="O17" s="3"/>
      <c r="P17" s="3"/>
      <c r="Q17" s="3"/>
      <c r="R17" s="3"/>
      <c r="S17" s="3"/>
      <c r="T17" s="3"/>
      <c r="U17" s="3"/>
      <c r="V17" s="11"/>
    </row>
    <row r="18" spans="1:24" ht="17.25" customHeight="1">
      <c r="A18" s="65"/>
      <c r="B18" s="65"/>
      <c r="C18" s="65"/>
      <c r="D18" s="65"/>
      <c r="F18" s="2"/>
      <c r="G18" s="1" t="s">
        <v>1032</v>
      </c>
      <c r="H18" s="3"/>
      <c r="I18" s="3"/>
      <c r="J18" s="3"/>
      <c r="K18" s="3"/>
      <c r="L18" s="3"/>
      <c r="M18" s="3"/>
      <c r="N18" s="3"/>
      <c r="O18" s="3"/>
      <c r="P18" s="3"/>
      <c r="Q18" s="3"/>
      <c r="R18" s="3"/>
      <c r="S18" s="3"/>
      <c r="T18" s="3"/>
      <c r="U18" s="3"/>
      <c r="V18" s="30"/>
    </row>
    <row r="19" spans="1:24" ht="5.0999999999999996" customHeight="1">
      <c r="A19" s="65"/>
      <c r="B19" s="65"/>
      <c r="C19" s="65"/>
      <c r="D19" s="65"/>
      <c r="F19" s="2"/>
      <c r="G19" s="3"/>
      <c r="H19" s="3"/>
      <c r="I19" s="3"/>
      <c r="J19" s="3"/>
      <c r="K19" s="3"/>
      <c r="L19" s="3"/>
      <c r="M19" s="3"/>
      <c r="N19" s="3"/>
      <c r="O19" s="3"/>
      <c r="P19" s="3"/>
      <c r="Q19" s="3"/>
      <c r="R19" s="3"/>
      <c r="S19" s="3"/>
      <c r="T19" s="3"/>
      <c r="U19" s="3"/>
      <c r="V19" s="31"/>
    </row>
    <row r="20" spans="1:24" ht="14.1" customHeight="1">
      <c r="A20" s="82" t="s">
        <v>13</v>
      </c>
      <c r="B20" s="82" t="s">
        <v>1009</v>
      </c>
      <c r="C20" s="82" t="s">
        <v>1</v>
      </c>
      <c r="D20" s="82" t="s">
        <v>1006</v>
      </c>
      <c r="E20" s="15"/>
      <c r="F20" s="91" t="s">
        <v>11</v>
      </c>
      <c r="G20" s="87" t="s">
        <v>2</v>
      </c>
      <c r="H20" s="87" t="s">
        <v>3</v>
      </c>
      <c r="I20" s="86" t="s">
        <v>26</v>
      </c>
      <c r="J20" s="87" t="s">
        <v>24</v>
      </c>
      <c r="K20" s="87" t="s">
        <v>8</v>
      </c>
      <c r="L20" s="88" t="s">
        <v>15</v>
      </c>
      <c r="M20" s="89"/>
      <c r="N20" s="89"/>
      <c r="O20" s="89"/>
      <c r="P20" s="90"/>
      <c r="Q20" s="86" t="s">
        <v>14</v>
      </c>
      <c r="R20" s="86"/>
      <c r="S20" s="86"/>
      <c r="T20" s="86"/>
      <c r="U20" s="86" t="s">
        <v>1007</v>
      </c>
      <c r="V20" s="105" t="s">
        <v>1008</v>
      </c>
      <c r="W20" s="15"/>
      <c r="X20" s="86" t="s">
        <v>25</v>
      </c>
    </row>
    <row r="21" spans="1:24" ht="14.1" customHeight="1">
      <c r="A21" s="82"/>
      <c r="B21" s="82"/>
      <c r="C21" s="82"/>
      <c r="D21" s="82"/>
      <c r="E21" s="15"/>
      <c r="F21" s="92"/>
      <c r="G21" s="87"/>
      <c r="H21" s="87"/>
      <c r="I21" s="86"/>
      <c r="J21" s="87"/>
      <c r="K21" s="87"/>
      <c r="L21" s="86" t="s">
        <v>6</v>
      </c>
      <c r="M21" s="86"/>
      <c r="N21" s="88" t="s">
        <v>12</v>
      </c>
      <c r="O21" s="89"/>
      <c r="P21" s="90"/>
      <c r="Q21" s="86" t="s">
        <v>6</v>
      </c>
      <c r="R21" s="86"/>
      <c r="S21" s="86" t="s">
        <v>12</v>
      </c>
      <c r="T21" s="86"/>
      <c r="U21" s="86"/>
      <c r="V21" s="106"/>
      <c r="W21" s="15"/>
      <c r="X21" s="86"/>
    </row>
    <row r="22" spans="1:24" ht="40.5">
      <c r="A22" s="82"/>
      <c r="B22" s="82"/>
      <c r="C22" s="82"/>
      <c r="D22" s="82"/>
      <c r="E22" s="15"/>
      <c r="F22" s="93"/>
      <c r="G22" s="87"/>
      <c r="H22" s="87"/>
      <c r="I22" s="86"/>
      <c r="J22" s="87"/>
      <c r="K22" s="87"/>
      <c r="L22" s="20" t="s">
        <v>4</v>
      </c>
      <c r="M22" s="20" t="s">
        <v>5</v>
      </c>
      <c r="N22" s="20" t="s">
        <v>4</v>
      </c>
      <c r="O22" s="20" t="s">
        <v>5</v>
      </c>
      <c r="P22" s="20" t="s">
        <v>7</v>
      </c>
      <c r="Q22" s="20" t="s">
        <v>10</v>
      </c>
      <c r="R22" s="20" t="s">
        <v>9</v>
      </c>
      <c r="S22" s="20" t="s">
        <v>10</v>
      </c>
      <c r="T22" s="20" t="s">
        <v>9</v>
      </c>
      <c r="U22" s="86"/>
      <c r="V22" s="107"/>
      <c r="W22" s="15"/>
      <c r="X22" s="86"/>
    </row>
    <row r="23" spans="1:24" ht="17.25" customHeight="1">
      <c r="A23" s="67" t="str">
        <f>$H$5</f>
        <v>自動反映</v>
      </c>
      <c r="B23" s="67" t="str">
        <f>$H$6</f>
        <v>自動反映</v>
      </c>
      <c r="C23" s="67" t="str">
        <f>$H$7</f>
        <v>学校名を選択してください</v>
      </c>
      <c r="D23" s="67" t="str">
        <f>$H$8</f>
        <v>自動反映</v>
      </c>
      <c r="E23" s="16"/>
      <c r="F23" s="73"/>
      <c r="G23" s="74"/>
      <c r="H23" s="74"/>
      <c r="I23" s="74"/>
      <c r="J23" s="74"/>
      <c r="K23" s="78"/>
      <c r="L23" s="78"/>
      <c r="M23" s="78"/>
      <c r="N23" s="79"/>
      <c r="O23" s="79"/>
      <c r="P23" s="75"/>
      <c r="Q23" s="75"/>
      <c r="R23" s="75"/>
      <c r="S23" s="75"/>
      <c r="T23" s="75"/>
      <c r="U23" s="68"/>
      <c r="V23" s="68"/>
      <c r="W23" s="16"/>
      <c r="X23" s="29" t="str">
        <f t="shared" ref="X23:X36" si="0">IF($K23&gt;0,IF($L23-21&gt;=$K23,"出発日の21日以前","出発日の20日前以降"),"")</f>
        <v/>
      </c>
    </row>
    <row r="24" spans="1:24" ht="17.25" customHeight="1">
      <c r="A24" s="67" t="str">
        <f t="shared" ref="A24:A36" si="1">$H$5</f>
        <v>自動反映</v>
      </c>
      <c r="B24" s="67" t="str">
        <f t="shared" ref="B24:B36" si="2">$H$6</f>
        <v>自動反映</v>
      </c>
      <c r="C24" s="67" t="str">
        <f t="shared" ref="C24:C36" si="3">$H$7</f>
        <v>学校名を選択してください</v>
      </c>
      <c r="D24" s="67" t="str">
        <f t="shared" ref="D24:D36" si="4">$H$8</f>
        <v>自動反映</v>
      </c>
      <c r="E24" s="16"/>
      <c r="F24" s="73"/>
      <c r="G24" s="74"/>
      <c r="H24" s="74"/>
      <c r="I24" s="74"/>
      <c r="J24" s="74"/>
      <c r="K24" s="78"/>
      <c r="L24" s="78"/>
      <c r="M24" s="78"/>
      <c r="N24" s="79"/>
      <c r="O24" s="79"/>
      <c r="P24" s="75"/>
      <c r="Q24" s="75"/>
      <c r="R24" s="75"/>
      <c r="S24" s="75"/>
      <c r="T24" s="75"/>
      <c r="U24" s="68"/>
      <c r="V24" s="68"/>
      <c r="W24" s="16"/>
      <c r="X24" s="29" t="str">
        <f t="shared" si="0"/>
        <v/>
      </c>
    </row>
    <row r="25" spans="1:24" ht="17.25" customHeight="1">
      <c r="A25" s="67" t="str">
        <f t="shared" si="1"/>
        <v>自動反映</v>
      </c>
      <c r="B25" s="67" t="str">
        <f t="shared" si="2"/>
        <v>自動反映</v>
      </c>
      <c r="C25" s="67" t="str">
        <f t="shared" si="3"/>
        <v>学校名を選択してください</v>
      </c>
      <c r="D25" s="67" t="str">
        <f t="shared" si="4"/>
        <v>自動反映</v>
      </c>
      <c r="E25" s="16"/>
      <c r="F25" s="73"/>
      <c r="G25" s="74"/>
      <c r="H25" s="74"/>
      <c r="I25" s="74"/>
      <c r="J25" s="74"/>
      <c r="K25" s="78"/>
      <c r="L25" s="78"/>
      <c r="M25" s="78"/>
      <c r="N25" s="79"/>
      <c r="O25" s="79"/>
      <c r="P25" s="75"/>
      <c r="Q25" s="75"/>
      <c r="R25" s="75"/>
      <c r="S25" s="75"/>
      <c r="T25" s="75"/>
      <c r="U25" s="68"/>
      <c r="V25" s="68"/>
      <c r="W25" s="16"/>
      <c r="X25" s="29" t="str">
        <f t="shared" si="0"/>
        <v/>
      </c>
    </row>
    <row r="26" spans="1:24" ht="17.25" customHeight="1">
      <c r="A26" s="67" t="str">
        <f t="shared" si="1"/>
        <v>自動反映</v>
      </c>
      <c r="B26" s="67" t="str">
        <f t="shared" si="2"/>
        <v>自動反映</v>
      </c>
      <c r="C26" s="67" t="str">
        <f t="shared" si="3"/>
        <v>学校名を選択してください</v>
      </c>
      <c r="D26" s="67" t="str">
        <f t="shared" si="4"/>
        <v>自動反映</v>
      </c>
      <c r="E26" s="16"/>
      <c r="F26" s="73"/>
      <c r="G26" s="74"/>
      <c r="H26" s="74"/>
      <c r="I26" s="74"/>
      <c r="J26" s="74"/>
      <c r="K26" s="78"/>
      <c r="L26" s="78"/>
      <c r="M26" s="78"/>
      <c r="N26" s="79"/>
      <c r="O26" s="79"/>
      <c r="P26" s="75"/>
      <c r="Q26" s="75"/>
      <c r="R26" s="75"/>
      <c r="S26" s="75"/>
      <c r="T26" s="75"/>
      <c r="U26" s="68"/>
      <c r="V26" s="68"/>
      <c r="W26" s="16"/>
      <c r="X26" s="29" t="str">
        <f t="shared" si="0"/>
        <v/>
      </c>
    </row>
    <row r="27" spans="1:24" ht="17.25" customHeight="1">
      <c r="A27" s="67" t="str">
        <f t="shared" si="1"/>
        <v>自動反映</v>
      </c>
      <c r="B27" s="67" t="str">
        <f t="shared" si="2"/>
        <v>自動反映</v>
      </c>
      <c r="C27" s="67" t="str">
        <f t="shared" si="3"/>
        <v>学校名を選択してください</v>
      </c>
      <c r="D27" s="67" t="str">
        <f t="shared" si="4"/>
        <v>自動反映</v>
      </c>
      <c r="E27" s="16"/>
      <c r="F27" s="73"/>
      <c r="G27" s="74"/>
      <c r="H27" s="74"/>
      <c r="I27" s="74"/>
      <c r="J27" s="74"/>
      <c r="K27" s="78"/>
      <c r="L27" s="78"/>
      <c r="M27" s="78"/>
      <c r="N27" s="79"/>
      <c r="O27" s="79"/>
      <c r="P27" s="75"/>
      <c r="Q27" s="75"/>
      <c r="R27" s="75"/>
      <c r="S27" s="75"/>
      <c r="T27" s="75"/>
      <c r="U27" s="68"/>
      <c r="V27" s="68"/>
      <c r="W27" s="16"/>
      <c r="X27" s="29" t="str">
        <f t="shared" si="0"/>
        <v/>
      </c>
    </row>
    <row r="28" spans="1:24" ht="17.25" customHeight="1">
      <c r="A28" s="67" t="str">
        <f t="shared" si="1"/>
        <v>自動反映</v>
      </c>
      <c r="B28" s="67" t="str">
        <f t="shared" si="2"/>
        <v>自動反映</v>
      </c>
      <c r="C28" s="67" t="str">
        <f t="shared" si="3"/>
        <v>学校名を選択してください</v>
      </c>
      <c r="D28" s="67" t="str">
        <f t="shared" si="4"/>
        <v>自動反映</v>
      </c>
      <c r="E28" s="16"/>
      <c r="F28" s="73"/>
      <c r="G28" s="74"/>
      <c r="H28" s="74"/>
      <c r="I28" s="74"/>
      <c r="J28" s="74"/>
      <c r="K28" s="78"/>
      <c r="L28" s="78"/>
      <c r="M28" s="78"/>
      <c r="N28" s="79"/>
      <c r="O28" s="79"/>
      <c r="P28" s="75"/>
      <c r="Q28" s="75"/>
      <c r="R28" s="75"/>
      <c r="S28" s="75"/>
      <c r="T28" s="75"/>
      <c r="U28" s="68"/>
      <c r="V28" s="68"/>
      <c r="W28" s="16"/>
      <c r="X28" s="29" t="str">
        <f t="shared" si="0"/>
        <v/>
      </c>
    </row>
    <row r="29" spans="1:24" ht="17.25" customHeight="1">
      <c r="A29" s="67" t="str">
        <f t="shared" si="1"/>
        <v>自動反映</v>
      </c>
      <c r="B29" s="67" t="str">
        <f t="shared" si="2"/>
        <v>自動反映</v>
      </c>
      <c r="C29" s="67" t="str">
        <f t="shared" si="3"/>
        <v>学校名を選択してください</v>
      </c>
      <c r="D29" s="67" t="str">
        <f t="shared" si="4"/>
        <v>自動反映</v>
      </c>
      <c r="E29" s="16"/>
      <c r="F29" s="73"/>
      <c r="G29" s="74"/>
      <c r="H29" s="74"/>
      <c r="I29" s="74"/>
      <c r="J29" s="74"/>
      <c r="K29" s="78"/>
      <c r="L29" s="78"/>
      <c r="M29" s="78"/>
      <c r="N29" s="79"/>
      <c r="O29" s="79"/>
      <c r="P29" s="75"/>
      <c r="Q29" s="75"/>
      <c r="R29" s="75"/>
      <c r="S29" s="75"/>
      <c r="T29" s="75"/>
      <c r="U29" s="68"/>
      <c r="V29" s="68"/>
      <c r="W29" s="16"/>
      <c r="X29" s="29" t="str">
        <f t="shared" si="0"/>
        <v/>
      </c>
    </row>
    <row r="30" spans="1:24" ht="17.25" customHeight="1">
      <c r="A30" s="67" t="str">
        <f t="shared" si="1"/>
        <v>自動反映</v>
      </c>
      <c r="B30" s="67" t="str">
        <f t="shared" si="2"/>
        <v>自動反映</v>
      </c>
      <c r="C30" s="67" t="str">
        <f t="shared" si="3"/>
        <v>学校名を選択してください</v>
      </c>
      <c r="D30" s="67" t="str">
        <f t="shared" si="4"/>
        <v>自動反映</v>
      </c>
      <c r="E30" s="16"/>
      <c r="F30" s="73"/>
      <c r="G30" s="74"/>
      <c r="H30" s="74"/>
      <c r="I30" s="74"/>
      <c r="J30" s="74"/>
      <c r="K30" s="78"/>
      <c r="L30" s="78"/>
      <c r="M30" s="78"/>
      <c r="N30" s="79"/>
      <c r="O30" s="79"/>
      <c r="P30" s="75"/>
      <c r="Q30" s="75"/>
      <c r="R30" s="75"/>
      <c r="S30" s="75"/>
      <c r="T30" s="75"/>
      <c r="U30" s="68"/>
      <c r="V30" s="68"/>
      <c r="W30" s="16"/>
      <c r="X30" s="29" t="str">
        <f t="shared" si="0"/>
        <v/>
      </c>
    </row>
    <row r="31" spans="1:24" ht="17.25" customHeight="1">
      <c r="A31" s="67" t="str">
        <f t="shared" si="1"/>
        <v>自動反映</v>
      </c>
      <c r="B31" s="67" t="str">
        <f t="shared" si="2"/>
        <v>自動反映</v>
      </c>
      <c r="C31" s="67" t="str">
        <f t="shared" si="3"/>
        <v>学校名を選択してください</v>
      </c>
      <c r="D31" s="67" t="str">
        <f t="shared" si="4"/>
        <v>自動反映</v>
      </c>
      <c r="E31" s="16"/>
      <c r="F31" s="73"/>
      <c r="G31" s="74"/>
      <c r="H31" s="74"/>
      <c r="I31" s="74"/>
      <c r="J31" s="74"/>
      <c r="K31" s="78"/>
      <c r="L31" s="78"/>
      <c r="M31" s="78"/>
      <c r="N31" s="79"/>
      <c r="O31" s="79"/>
      <c r="P31" s="75"/>
      <c r="Q31" s="75"/>
      <c r="R31" s="75"/>
      <c r="S31" s="75"/>
      <c r="T31" s="75"/>
      <c r="U31" s="68"/>
      <c r="V31" s="68"/>
      <c r="W31" s="16"/>
      <c r="X31" s="29" t="str">
        <f t="shared" si="0"/>
        <v/>
      </c>
    </row>
    <row r="32" spans="1:24" ht="17.25" customHeight="1">
      <c r="A32" s="67" t="str">
        <f t="shared" si="1"/>
        <v>自動反映</v>
      </c>
      <c r="B32" s="67" t="str">
        <f t="shared" si="2"/>
        <v>自動反映</v>
      </c>
      <c r="C32" s="67" t="str">
        <f t="shared" si="3"/>
        <v>学校名を選択してください</v>
      </c>
      <c r="D32" s="67" t="str">
        <f t="shared" si="4"/>
        <v>自動反映</v>
      </c>
      <c r="E32" s="16"/>
      <c r="F32" s="73"/>
      <c r="G32" s="74"/>
      <c r="H32" s="74"/>
      <c r="I32" s="74"/>
      <c r="J32" s="74"/>
      <c r="K32" s="78"/>
      <c r="L32" s="78"/>
      <c r="M32" s="78"/>
      <c r="N32" s="79"/>
      <c r="O32" s="79"/>
      <c r="P32" s="75"/>
      <c r="Q32" s="75"/>
      <c r="R32" s="75"/>
      <c r="S32" s="75"/>
      <c r="T32" s="75"/>
      <c r="U32" s="68"/>
      <c r="V32" s="68"/>
      <c r="W32" s="16"/>
      <c r="X32" s="29" t="str">
        <f t="shared" si="0"/>
        <v/>
      </c>
    </row>
    <row r="33" spans="1:24" ht="17.25" customHeight="1">
      <c r="A33" s="67" t="str">
        <f t="shared" si="1"/>
        <v>自動反映</v>
      </c>
      <c r="B33" s="67" t="str">
        <f t="shared" si="2"/>
        <v>自動反映</v>
      </c>
      <c r="C33" s="67" t="str">
        <f t="shared" si="3"/>
        <v>学校名を選択してください</v>
      </c>
      <c r="D33" s="67" t="str">
        <f t="shared" si="4"/>
        <v>自動反映</v>
      </c>
      <c r="E33" s="16"/>
      <c r="F33" s="73"/>
      <c r="G33" s="74"/>
      <c r="H33" s="74"/>
      <c r="I33" s="74"/>
      <c r="J33" s="74"/>
      <c r="K33" s="78"/>
      <c r="L33" s="78"/>
      <c r="M33" s="78"/>
      <c r="N33" s="79"/>
      <c r="O33" s="79"/>
      <c r="P33" s="75"/>
      <c r="Q33" s="75"/>
      <c r="R33" s="75"/>
      <c r="S33" s="75"/>
      <c r="T33" s="75"/>
      <c r="U33" s="68"/>
      <c r="V33" s="68"/>
      <c r="W33" s="16"/>
      <c r="X33" s="29" t="str">
        <f t="shared" si="0"/>
        <v/>
      </c>
    </row>
    <row r="34" spans="1:24" ht="17.25" customHeight="1">
      <c r="A34" s="67" t="str">
        <f t="shared" si="1"/>
        <v>自動反映</v>
      </c>
      <c r="B34" s="67" t="str">
        <f t="shared" si="2"/>
        <v>自動反映</v>
      </c>
      <c r="C34" s="67" t="str">
        <f t="shared" si="3"/>
        <v>学校名を選択してください</v>
      </c>
      <c r="D34" s="67" t="str">
        <f t="shared" si="4"/>
        <v>自動反映</v>
      </c>
      <c r="E34" s="16"/>
      <c r="F34" s="73"/>
      <c r="G34" s="74"/>
      <c r="H34" s="74"/>
      <c r="I34" s="74"/>
      <c r="J34" s="74"/>
      <c r="K34" s="78"/>
      <c r="L34" s="78"/>
      <c r="M34" s="78"/>
      <c r="N34" s="79"/>
      <c r="O34" s="79"/>
      <c r="P34" s="75"/>
      <c r="Q34" s="75"/>
      <c r="R34" s="75"/>
      <c r="S34" s="75"/>
      <c r="T34" s="75"/>
      <c r="U34" s="68"/>
      <c r="V34" s="68"/>
      <c r="W34" s="16"/>
      <c r="X34" s="29" t="str">
        <f t="shared" si="0"/>
        <v/>
      </c>
    </row>
    <row r="35" spans="1:24" ht="17.25" customHeight="1">
      <c r="A35" s="67" t="str">
        <f t="shared" si="1"/>
        <v>自動反映</v>
      </c>
      <c r="B35" s="67" t="str">
        <f t="shared" si="2"/>
        <v>自動反映</v>
      </c>
      <c r="C35" s="67" t="str">
        <f t="shared" si="3"/>
        <v>学校名を選択してください</v>
      </c>
      <c r="D35" s="67" t="str">
        <f t="shared" si="4"/>
        <v>自動反映</v>
      </c>
      <c r="E35" s="16"/>
      <c r="F35" s="73"/>
      <c r="G35" s="74"/>
      <c r="H35" s="74"/>
      <c r="I35" s="74"/>
      <c r="J35" s="74"/>
      <c r="K35" s="78"/>
      <c r="L35" s="78"/>
      <c r="M35" s="78"/>
      <c r="N35" s="79"/>
      <c r="O35" s="79"/>
      <c r="P35" s="75"/>
      <c r="Q35" s="75"/>
      <c r="R35" s="75"/>
      <c r="S35" s="75"/>
      <c r="T35" s="75"/>
      <c r="U35" s="68"/>
      <c r="V35" s="68"/>
      <c r="W35" s="16"/>
      <c r="X35" s="29" t="str">
        <f t="shared" si="0"/>
        <v/>
      </c>
    </row>
    <row r="36" spans="1:24" ht="17.25" customHeight="1" thickBot="1">
      <c r="A36" s="67" t="str">
        <f t="shared" si="1"/>
        <v>自動反映</v>
      </c>
      <c r="B36" s="67" t="str">
        <f t="shared" si="2"/>
        <v>自動反映</v>
      </c>
      <c r="C36" s="67" t="str">
        <f t="shared" si="3"/>
        <v>学校名を選択してください</v>
      </c>
      <c r="D36" s="67" t="str">
        <f t="shared" si="4"/>
        <v>自動反映</v>
      </c>
      <c r="E36" s="16"/>
      <c r="F36" s="76"/>
      <c r="G36" s="77"/>
      <c r="H36" s="77"/>
      <c r="I36" s="77"/>
      <c r="J36" s="74"/>
      <c r="K36" s="78"/>
      <c r="L36" s="78"/>
      <c r="M36" s="78"/>
      <c r="N36" s="79"/>
      <c r="O36" s="79"/>
      <c r="P36" s="75"/>
      <c r="Q36" s="75"/>
      <c r="R36" s="75"/>
      <c r="S36" s="75"/>
      <c r="T36" s="75"/>
      <c r="U36" s="68"/>
      <c r="V36" s="69"/>
      <c r="W36" s="16"/>
      <c r="X36" s="29" t="str">
        <f t="shared" si="0"/>
        <v/>
      </c>
    </row>
    <row r="37" spans="1:24" ht="17.25" customHeight="1" thickTop="1">
      <c r="A37" s="65"/>
      <c r="B37" s="65"/>
      <c r="C37" s="65"/>
      <c r="D37" s="65"/>
      <c r="E37" s="16"/>
      <c r="F37" s="83" t="s">
        <v>27</v>
      </c>
      <c r="G37" s="84"/>
      <c r="H37" s="84"/>
      <c r="I37" s="84"/>
      <c r="J37" s="84"/>
      <c r="K37" s="84"/>
      <c r="L37" s="84"/>
      <c r="M37" s="84"/>
      <c r="N37" s="84"/>
      <c r="O37" s="84"/>
      <c r="P37" s="84"/>
      <c r="Q37" s="84"/>
      <c r="R37" s="84"/>
      <c r="S37" s="84"/>
      <c r="T37" s="84"/>
      <c r="U37" s="85"/>
      <c r="V37" s="5">
        <f>SUM(V23:V36)</f>
        <v>0</v>
      </c>
      <c r="W37" s="16"/>
      <c r="X37" s="13"/>
    </row>
    <row r="38" spans="1:24" ht="5.0999999999999996" customHeight="1">
      <c r="A38" s="65"/>
      <c r="B38" s="65"/>
      <c r="C38" s="65"/>
      <c r="D38" s="65"/>
      <c r="F38" s="3"/>
      <c r="G38" s="3"/>
      <c r="H38" s="3"/>
      <c r="I38" s="3"/>
      <c r="J38" s="3"/>
      <c r="K38" s="3"/>
      <c r="L38" s="3"/>
      <c r="M38" s="3"/>
      <c r="N38" s="3"/>
      <c r="O38" s="3"/>
      <c r="P38" s="3"/>
      <c r="Q38" s="3"/>
      <c r="R38" s="3"/>
      <c r="S38" s="3"/>
      <c r="T38" s="3"/>
      <c r="U38" s="3"/>
      <c r="V38" s="3"/>
    </row>
    <row r="39" spans="1:24" ht="17.25" customHeight="1">
      <c r="A39" s="65"/>
      <c r="B39" s="65"/>
      <c r="C39" s="65"/>
      <c r="D39" s="65"/>
      <c r="F39" s="3" t="s">
        <v>0</v>
      </c>
      <c r="G39" s="4" t="s">
        <v>30</v>
      </c>
      <c r="H39" s="3"/>
      <c r="I39" s="3"/>
      <c r="J39" s="3"/>
      <c r="K39" s="3"/>
      <c r="L39" s="3"/>
      <c r="M39" s="3"/>
      <c r="N39" s="3"/>
      <c r="O39" s="3"/>
      <c r="P39" s="3"/>
      <c r="Q39" s="3"/>
      <c r="R39" s="3"/>
      <c r="S39" s="3"/>
    </row>
    <row r="40" spans="1:24" ht="17.25" customHeight="1">
      <c r="A40" s="65"/>
      <c r="B40" s="65"/>
      <c r="C40" s="65"/>
      <c r="D40" s="65"/>
      <c r="F40" s="3"/>
      <c r="G40" s="4" t="s">
        <v>28</v>
      </c>
      <c r="H40" s="3"/>
      <c r="I40" s="3"/>
      <c r="J40" s="3"/>
      <c r="K40" s="3"/>
      <c r="L40" s="3"/>
      <c r="M40" s="3"/>
      <c r="N40" s="3"/>
      <c r="O40" s="3"/>
      <c r="P40" s="3"/>
      <c r="Q40" s="3"/>
      <c r="R40" s="3"/>
      <c r="S40" s="3"/>
    </row>
    <row r="41" spans="1:24" ht="17.25" customHeight="1">
      <c r="A41" s="65"/>
      <c r="B41" s="65"/>
      <c r="C41" s="65"/>
      <c r="D41" s="65"/>
      <c r="G41" s="6" t="s">
        <v>29</v>
      </c>
    </row>
    <row r="42" spans="1:24" ht="17.25" customHeight="1">
      <c r="A42" s="65"/>
      <c r="B42" s="65"/>
      <c r="C42" s="65"/>
      <c r="D42" s="65"/>
      <c r="G42" s="6" t="s">
        <v>31</v>
      </c>
    </row>
    <row r="43" spans="1:24" ht="17.25" customHeight="1">
      <c r="A43" s="65"/>
      <c r="B43" s="65"/>
      <c r="C43" s="65"/>
      <c r="D43" s="65"/>
      <c r="G43" s="7" t="s">
        <v>1033</v>
      </c>
    </row>
    <row r="44" spans="1:24" ht="17.25" customHeight="1">
      <c r="A44" s="65"/>
      <c r="B44" s="65"/>
      <c r="C44" s="65"/>
      <c r="D44" s="65"/>
      <c r="G44" s="6" t="s">
        <v>32</v>
      </c>
    </row>
    <row r="45" spans="1:24" ht="17.25" customHeight="1"/>
    <row r="46" spans="1:24" ht="17.25" customHeight="1"/>
    <row r="47" spans="1:24" ht="17.25" customHeight="1"/>
    <row r="48" spans="1:2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sheetProtection algorithmName="SHA-512" hashValue="ICFo+Vd0DV5oqDi45UgPafe1SOYoivrVUByx/dBDaMklHuyj1Q1NVgwa5Y8oXgK8BTJBvPhBQ4HAmOTN6ziI/A==" saltValue="qHJnM2ICa0gNunz22m7Gmw==" spinCount="100000" sheet="1" objects="1" scenarios="1"/>
  <mergeCells count="30">
    <mergeCell ref="F2:X3"/>
    <mergeCell ref="D20:D22"/>
    <mergeCell ref="F8:G8"/>
    <mergeCell ref="H8:M8"/>
    <mergeCell ref="F5:G5"/>
    <mergeCell ref="H5:M5"/>
    <mergeCell ref="Q11:X13"/>
    <mergeCell ref="V20:V22"/>
    <mergeCell ref="F7:G7"/>
    <mergeCell ref="H7:M7"/>
    <mergeCell ref="I20:I22"/>
    <mergeCell ref="X20:X22"/>
    <mergeCell ref="L21:M21"/>
    <mergeCell ref="N21:P21"/>
    <mergeCell ref="Q21:R21"/>
    <mergeCell ref="U20:U22"/>
    <mergeCell ref="A20:A22"/>
    <mergeCell ref="C20:C22"/>
    <mergeCell ref="F20:F22"/>
    <mergeCell ref="G20:G22"/>
    <mergeCell ref="H20:H22"/>
    <mergeCell ref="F6:G6"/>
    <mergeCell ref="H6:M6"/>
    <mergeCell ref="B20:B22"/>
    <mergeCell ref="F37:U37"/>
    <mergeCell ref="S21:T21"/>
    <mergeCell ref="J20:J22"/>
    <mergeCell ref="K20:K22"/>
    <mergeCell ref="L20:P20"/>
    <mergeCell ref="Q20:T20"/>
  </mergeCells>
  <phoneticPr fontId="3"/>
  <conditionalFormatting sqref="X23:X36">
    <cfRule type="cellIs" dxfId="9" priority="19" operator="equal">
      <formula>"NG"</formula>
    </cfRule>
  </conditionalFormatting>
  <conditionalFormatting sqref="T23:T36 N23:P36">
    <cfRule type="expression" dxfId="8" priority="4">
      <formula>$J23="中止"</formula>
    </cfRule>
  </conditionalFormatting>
  <conditionalFormatting sqref="K23:K36 T23:T36 V23:V36 N23:P36">
    <cfRule type="expression" dxfId="7" priority="3">
      <formula>$J23="実施"</formula>
    </cfRule>
  </conditionalFormatting>
  <conditionalFormatting sqref="S23:S36">
    <cfRule type="expression" dxfId="6" priority="2">
      <formula>$J23="中止"</formula>
    </cfRule>
  </conditionalFormatting>
  <conditionalFormatting sqref="S23:S36">
    <cfRule type="expression" dxfId="5" priority="1">
      <formula>$J23="実施"</formula>
    </cfRule>
  </conditionalFormatting>
  <dataValidations count="5">
    <dataValidation type="list" allowBlank="1" showInputMessage="1" showErrorMessage="1" sqref="F11:F13">
      <formula1>"☐,☑"</formula1>
    </dataValidation>
    <dataValidation type="list" allowBlank="1" showInputMessage="1" showErrorMessage="1" sqref="H23:H36">
      <formula1>"1年,2年,3年,4年,5年,6年"</formula1>
    </dataValidation>
    <dataValidation type="list" allowBlank="1" showInputMessage="1" showErrorMessage="1" sqref="J23:J36">
      <formula1>"実施,延期,中止"</formula1>
    </dataValidation>
    <dataValidation type="list" allowBlank="1" showInputMessage="1" showErrorMessage="1" sqref="P23:P36">
      <formula1>"宿泊あり,日帰り"</formula1>
    </dataValidation>
    <dataValidation type="list" allowBlank="1" showInputMessage="1" showErrorMessage="1" sqref="Q23:Q36 S23:S36">
      <formula1>"国内,海外"</formula1>
    </dataValidation>
  </dataValidations>
  <printOptions horizontalCentered="1"/>
  <pageMargins left="0.19685039370078741" right="0.19685039370078741" top="0.74803149606299213" bottom="0.55118110236220474" header="0.31496062992125984" footer="0.31496062992125984"/>
  <pageSetup paperSize="9" scale="69"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H7:M7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view="pageBreakPreview" zoomScale="70" zoomScaleNormal="100" zoomScaleSheetLayoutView="70" workbookViewId="0">
      <selection activeCell="A12" sqref="A12"/>
    </sheetView>
  </sheetViews>
  <sheetFormatPr defaultRowHeight="13.5"/>
  <cols>
    <col min="1" max="4" width="9" style="1"/>
    <col min="5" max="5" width="0.875" style="12" customWidth="1"/>
    <col min="6" max="6" width="5.625" style="1" customWidth="1"/>
    <col min="7" max="7" width="15.625" style="1" customWidth="1"/>
    <col min="8" max="8" width="6.125" style="1" customWidth="1"/>
    <col min="9" max="9" width="8.625" style="1" customWidth="1"/>
    <col min="10" max="10" width="6.125" style="1" customWidth="1"/>
    <col min="11" max="15" width="6.625" style="1" customWidth="1"/>
    <col min="16" max="16" width="8.625" style="1" customWidth="1"/>
    <col min="17" max="17" width="6.125" style="1" customWidth="1"/>
    <col min="18" max="18" width="15.625" style="1" customWidth="1"/>
    <col min="19" max="19" width="6.125" style="1" customWidth="1"/>
    <col min="20" max="20" width="15.625" style="1" customWidth="1"/>
    <col min="21" max="22" width="20.625" style="1" customWidth="1"/>
    <col min="23" max="23" width="0.875" style="12" customWidth="1"/>
    <col min="24" max="24" width="22.75" style="1" bestFit="1" customWidth="1"/>
    <col min="25" max="16384" width="9" style="1"/>
  </cols>
  <sheetData>
    <row r="1" spans="1:24" ht="17.25" customHeight="1">
      <c r="A1" s="28" t="str">
        <f>IFERROR(IF(調査様式!A23&gt;0,TEXT(調査様式!A23,"G/標準"),""),"")</f>
        <v>自動反映</v>
      </c>
      <c r="B1" s="28" t="str">
        <f>IFERROR(IF(調査様式!B23&gt;0,TEXT(調査様式!B23,"G/標準"),""),"")</f>
        <v>自動反映</v>
      </c>
      <c r="C1" s="28" t="str">
        <f>IFERROR(IF(調査様式!C23&gt;0,TEXT(調査様式!C23,"G/標準"),""),"")</f>
        <v>学校名を選択してください</v>
      </c>
      <c r="D1" s="28" t="str">
        <f>IFERROR(IF(調査様式!D23&gt;0,TEXT(調査様式!D23,"G/標準"),""),"")</f>
        <v>自動反映</v>
      </c>
      <c r="E1" s="28"/>
      <c r="F1" s="28" t="str">
        <f>IFERROR(IF(調査様式!F23&gt;0,TEXT(調査様式!F23,"G/標準"),""),"")</f>
        <v/>
      </c>
      <c r="G1" s="28" t="str">
        <f>IFERROR(IF(調査様式!G23&gt;0,TEXT(調査様式!G23,"G/標準"),""),"")</f>
        <v/>
      </c>
      <c r="H1" s="28" t="str">
        <f>IFERROR(IF(調査様式!H23&gt;0,TEXT(調査様式!H23,"G/標準"),""),"")</f>
        <v/>
      </c>
      <c r="I1" s="28" t="str">
        <f>IFERROR(IF(調査様式!I23&gt;0,TEXT(調査様式!I23,"G/標準"),""),"")</f>
        <v/>
      </c>
      <c r="J1" s="28" t="str">
        <f>IFERROR(IF(調査様式!J23&gt;0,TEXT(調査様式!J23,"G/標準"),""),"")</f>
        <v/>
      </c>
      <c r="K1" s="28" t="str">
        <f>IFERROR(IF(調査様式!K23&gt;0,TEXT(調査様式!K23,"m/d"),""),"")</f>
        <v/>
      </c>
      <c r="L1" s="28" t="str">
        <f>IFERROR(IF(調査様式!L23&gt;0,TEXT(調査様式!L23,"m/d"),""),"")</f>
        <v/>
      </c>
      <c r="M1" s="28" t="str">
        <f>IFERROR(IF(調査様式!M23&gt;0,TEXT(調査様式!M23,"m/d"),""),"")</f>
        <v/>
      </c>
      <c r="N1" s="28" t="str">
        <f>IFERROR(IF(調査様式!N23&gt;0,TEXT(調査様式!N23,"m/d"),""),"")</f>
        <v/>
      </c>
      <c r="O1" s="28" t="str">
        <f>IFERROR(IF(調査様式!O23&gt;0,TEXT(調査様式!O23,"m/d"),""),"")</f>
        <v/>
      </c>
      <c r="P1" s="28" t="str">
        <f>IFERROR(IF(調査様式!P23&gt;0,TEXT(調査様式!P23,"G/標準"),""),"")</f>
        <v/>
      </c>
      <c r="Q1" s="28" t="str">
        <f>IFERROR(IF(調査様式!Q23&gt;0,TEXT(調査様式!Q23,"G/標準"),""),"")</f>
        <v/>
      </c>
      <c r="R1" s="28" t="str">
        <f>IFERROR(IF(調査様式!R23&gt;0,TEXT(調査様式!R23,"G/標準"),""),"")</f>
        <v/>
      </c>
      <c r="S1" s="28" t="str">
        <f>IFERROR(IF(調査様式!S23&gt;0,TEXT(調査様式!S23,"G/標準"),""),"")</f>
        <v/>
      </c>
      <c r="T1" s="28" t="str">
        <f>IFERROR(IF(調査様式!T23&gt;0,TEXT(調査様式!T23,"G/標準"),""),"")</f>
        <v/>
      </c>
      <c r="U1" s="28" t="str">
        <f>IFERROR(IF(調査様式!U23&gt;0,TEXT(調査様式!U23,"G/標準"),""),"")</f>
        <v/>
      </c>
      <c r="V1" s="28" t="str">
        <f>IFERROR(IF(調査様式!V23&gt;0,TEXT(調査様式!V23,"G/標準"),""),"")</f>
        <v/>
      </c>
      <c r="W1" s="28"/>
      <c r="X1" s="28" t="str">
        <f>IFERROR(IF(調査様式!X23&gt;0,TEXT(調査様式!X23,"G/標準"),""),"")</f>
        <v/>
      </c>
    </row>
    <row r="2" spans="1:24" ht="17.25" customHeight="1">
      <c r="A2" s="28" t="str">
        <f>IFERROR(IF(調査様式!A24&gt;0,TEXT(調査様式!A24,"G/標準"),""),"")</f>
        <v>自動反映</v>
      </c>
      <c r="B2" s="28" t="str">
        <f>IFERROR(IF(調査様式!B24&gt;0,TEXT(調査様式!B24,"G/標準"),""),"")</f>
        <v>自動反映</v>
      </c>
      <c r="C2" s="28" t="str">
        <f>IFERROR(IF(調査様式!C24&gt;0,TEXT(調査様式!C24,"G/標準"),""),"")</f>
        <v>学校名を選択してください</v>
      </c>
      <c r="D2" s="28" t="str">
        <f>IFERROR(IF(調査様式!D24&gt;0,TEXT(調査様式!D24,"G/標準"),""),"")</f>
        <v>自動反映</v>
      </c>
      <c r="E2" s="28"/>
      <c r="F2" s="28" t="str">
        <f>IFERROR(IF(調査様式!F24&gt;0,TEXT(調査様式!F24,"G/標準"),""),"")</f>
        <v/>
      </c>
      <c r="G2" s="28" t="str">
        <f>IFERROR(IF(調査様式!G24&gt;0,TEXT(調査様式!G24,"G/標準"),""),"")</f>
        <v/>
      </c>
      <c r="H2" s="28" t="str">
        <f>IFERROR(IF(調査様式!H24&gt;0,TEXT(調査様式!H24,"G/標準"),""),"")</f>
        <v/>
      </c>
      <c r="I2" s="28" t="str">
        <f>IFERROR(IF(調査様式!I24&gt;0,TEXT(調査様式!I24,"G/標準"),""),"")</f>
        <v/>
      </c>
      <c r="J2" s="28" t="str">
        <f>IFERROR(IF(調査様式!J24&gt;0,TEXT(調査様式!J24,"G/標準"),""),"")</f>
        <v/>
      </c>
      <c r="K2" s="28" t="str">
        <f>IFERROR(IF(調査様式!K24&gt;0,TEXT(調査様式!K24,"m/d"),""),"")</f>
        <v/>
      </c>
      <c r="L2" s="28" t="str">
        <f>IFERROR(IF(調査様式!L24&gt;0,TEXT(調査様式!L24,"m/d"),""),"")</f>
        <v/>
      </c>
      <c r="M2" s="28" t="str">
        <f>IFERROR(IF(調査様式!M24&gt;0,TEXT(調査様式!M24,"m/d"),""),"")</f>
        <v/>
      </c>
      <c r="N2" s="28" t="str">
        <f>IFERROR(IF(調査様式!N24&gt;0,TEXT(調査様式!N24,"m/d"),""),"")</f>
        <v/>
      </c>
      <c r="O2" s="28" t="str">
        <f>IFERROR(IF(調査様式!O24&gt;0,TEXT(調査様式!O24,"m/d"),""),"")</f>
        <v/>
      </c>
      <c r="P2" s="28" t="str">
        <f>IFERROR(IF(調査様式!P24&gt;0,TEXT(調査様式!P24,"G/標準"),""),"")</f>
        <v/>
      </c>
      <c r="Q2" s="28" t="str">
        <f>IFERROR(IF(調査様式!Q24&gt;0,TEXT(調査様式!Q24,"G/標準"),""),"")</f>
        <v/>
      </c>
      <c r="R2" s="28" t="str">
        <f>IFERROR(IF(調査様式!R24&gt;0,TEXT(調査様式!R24,"G/標準"),""),"")</f>
        <v/>
      </c>
      <c r="S2" s="28" t="str">
        <f>IFERROR(IF(調査様式!S24&gt;0,TEXT(調査様式!S24,"G/標準"),""),"")</f>
        <v/>
      </c>
      <c r="T2" s="28" t="str">
        <f>IFERROR(IF(調査様式!T24&gt;0,TEXT(調査様式!T24,"G/標準"),""),"")</f>
        <v/>
      </c>
      <c r="U2" s="28" t="str">
        <f>IFERROR(IF(調査様式!U24&gt;0,TEXT(調査様式!U24,"G/標準"),""),"")</f>
        <v/>
      </c>
      <c r="V2" s="28" t="str">
        <f>IFERROR(IF(調査様式!V24&gt;0,TEXT(調査様式!V24,"G/標準"),""),"")</f>
        <v/>
      </c>
      <c r="W2" s="28"/>
      <c r="X2" s="28" t="str">
        <f>IFERROR(IF(調査様式!X24&gt;0,TEXT(調査様式!X24,"G/標準"),""),"")</f>
        <v/>
      </c>
    </row>
    <row r="3" spans="1:24" ht="17.25" customHeight="1">
      <c r="A3" s="28" t="str">
        <f>IFERROR(IF(調査様式!A25&gt;0,TEXT(調査様式!A25,"G/標準"),""),"")</f>
        <v>自動反映</v>
      </c>
      <c r="B3" s="28" t="str">
        <f>IFERROR(IF(調査様式!B25&gt;0,TEXT(調査様式!B25,"G/標準"),""),"")</f>
        <v>自動反映</v>
      </c>
      <c r="C3" s="28" t="str">
        <f>IFERROR(IF(調査様式!C25&gt;0,TEXT(調査様式!C25,"G/標準"),""),"")</f>
        <v>学校名を選択してください</v>
      </c>
      <c r="D3" s="28" t="str">
        <f>IFERROR(IF(調査様式!D25&gt;0,TEXT(調査様式!D25,"G/標準"),""),"")</f>
        <v>自動反映</v>
      </c>
      <c r="E3" s="28"/>
      <c r="F3" s="28" t="str">
        <f>IFERROR(IF(調査様式!F25&gt;0,TEXT(調査様式!F25,"G/標準"),""),"")</f>
        <v/>
      </c>
      <c r="G3" s="28" t="str">
        <f>IFERROR(IF(調査様式!G25&gt;0,TEXT(調査様式!G25,"G/標準"),""),"")</f>
        <v/>
      </c>
      <c r="H3" s="28" t="str">
        <f>IFERROR(IF(調査様式!H25&gt;0,TEXT(調査様式!H25,"G/標準"),""),"")</f>
        <v/>
      </c>
      <c r="I3" s="28" t="str">
        <f>IFERROR(IF(調査様式!I25&gt;0,TEXT(調査様式!I25,"G/標準"),""),"")</f>
        <v/>
      </c>
      <c r="J3" s="28" t="str">
        <f>IFERROR(IF(調査様式!J25&gt;0,TEXT(調査様式!J25,"G/標準"),""),"")</f>
        <v/>
      </c>
      <c r="K3" s="28" t="str">
        <f>IFERROR(IF(調査様式!K25&gt;0,TEXT(調査様式!K25,"m/d"),""),"")</f>
        <v/>
      </c>
      <c r="L3" s="28" t="str">
        <f>IFERROR(IF(調査様式!L25&gt;0,TEXT(調査様式!L25,"m/d"),""),"")</f>
        <v/>
      </c>
      <c r="M3" s="28" t="str">
        <f>IFERROR(IF(調査様式!M25&gt;0,TEXT(調査様式!M25,"m/d"),""),"")</f>
        <v/>
      </c>
      <c r="N3" s="28" t="str">
        <f>IFERROR(IF(調査様式!N25&gt;0,TEXT(調査様式!N25,"m/d"),""),"")</f>
        <v/>
      </c>
      <c r="O3" s="28" t="str">
        <f>IFERROR(IF(調査様式!O25&gt;0,TEXT(調査様式!O25,"m/d"),""),"")</f>
        <v/>
      </c>
      <c r="P3" s="28" t="str">
        <f>IFERROR(IF(調査様式!P25&gt;0,TEXT(調査様式!P25,"G/標準"),""),"")</f>
        <v/>
      </c>
      <c r="Q3" s="28" t="str">
        <f>IFERROR(IF(調査様式!Q25&gt;0,TEXT(調査様式!Q25,"G/標準"),""),"")</f>
        <v/>
      </c>
      <c r="R3" s="28" t="str">
        <f>IFERROR(IF(調査様式!R25&gt;0,TEXT(調査様式!R25,"G/標準"),""),"")</f>
        <v/>
      </c>
      <c r="S3" s="28" t="str">
        <f>IFERROR(IF(調査様式!S25&gt;0,TEXT(調査様式!S25,"G/標準"),""),"")</f>
        <v/>
      </c>
      <c r="T3" s="28" t="str">
        <f>IFERROR(IF(調査様式!T25&gt;0,TEXT(調査様式!T25,"G/標準"),""),"")</f>
        <v/>
      </c>
      <c r="U3" s="28" t="str">
        <f>IFERROR(IF(調査様式!U25&gt;0,TEXT(調査様式!U25,"G/標準"),""),"")</f>
        <v/>
      </c>
      <c r="V3" s="28" t="str">
        <f>IFERROR(IF(調査様式!V25&gt;0,TEXT(調査様式!V25,"G/標準"),""),"")</f>
        <v/>
      </c>
      <c r="W3" s="28"/>
      <c r="X3" s="28" t="str">
        <f>IFERROR(IF(調査様式!X25&gt;0,TEXT(調査様式!X25,"G/標準"),""),"")</f>
        <v/>
      </c>
    </row>
    <row r="4" spans="1:24" ht="17.25" customHeight="1">
      <c r="A4" s="28" t="str">
        <f>IFERROR(IF(調査様式!A26&gt;0,TEXT(調査様式!A26,"G/標準"),""),"")</f>
        <v>自動反映</v>
      </c>
      <c r="B4" s="28" t="str">
        <f>IFERROR(IF(調査様式!B26&gt;0,TEXT(調査様式!B26,"G/標準"),""),"")</f>
        <v>自動反映</v>
      </c>
      <c r="C4" s="28" t="str">
        <f>IFERROR(IF(調査様式!C26&gt;0,TEXT(調査様式!C26,"G/標準"),""),"")</f>
        <v>学校名を選択してください</v>
      </c>
      <c r="D4" s="28" t="str">
        <f>IFERROR(IF(調査様式!D26&gt;0,TEXT(調査様式!D26,"G/標準"),""),"")</f>
        <v>自動反映</v>
      </c>
      <c r="E4" s="28"/>
      <c r="F4" s="28" t="str">
        <f>IFERROR(IF(調査様式!F26&gt;0,TEXT(調査様式!F26,"G/標準"),""),"")</f>
        <v/>
      </c>
      <c r="G4" s="28" t="str">
        <f>IFERROR(IF(調査様式!G26&gt;0,TEXT(調査様式!G26,"G/標準"),""),"")</f>
        <v/>
      </c>
      <c r="H4" s="28" t="str">
        <f>IFERROR(IF(調査様式!H26&gt;0,TEXT(調査様式!H26,"G/標準"),""),"")</f>
        <v/>
      </c>
      <c r="I4" s="28" t="str">
        <f>IFERROR(IF(調査様式!I26&gt;0,TEXT(調査様式!I26,"G/標準"),""),"")</f>
        <v/>
      </c>
      <c r="J4" s="28" t="str">
        <f>IFERROR(IF(調査様式!J26&gt;0,TEXT(調査様式!J26,"G/標準"),""),"")</f>
        <v/>
      </c>
      <c r="K4" s="28" t="str">
        <f>IFERROR(IF(調査様式!K26&gt;0,TEXT(調査様式!K26,"m/d"),""),"")</f>
        <v/>
      </c>
      <c r="L4" s="28" t="str">
        <f>IFERROR(IF(調査様式!L26&gt;0,TEXT(調査様式!L26,"m/d"),""),"")</f>
        <v/>
      </c>
      <c r="M4" s="28" t="str">
        <f>IFERROR(IF(調査様式!M26&gt;0,TEXT(調査様式!M26,"m/d"),""),"")</f>
        <v/>
      </c>
      <c r="N4" s="28" t="str">
        <f>IFERROR(IF(調査様式!N26&gt;0,TEXT(調査様式!N26,"m/d"),""),"")</f>
        <v/>
      </c>
      <c r="O4" s="28" t="str">
        <f>IFERROR(IF(調査様式!O26&gt;0,TEXT(調査様式!O26,"m/d"),""),"")</f>
        <v/>
      </c>
      <c r="P4" s="28" t="str">
        <f>IFERROR(IF(調査様式!P26&gt;0,TEXT(調査様式!P26,"G/標準"),""),"")</f>
        <v/>
      </c>
      <c r="Q4" s="28" t="str">
        <f>IFERROR(IF(調査様式!Q26&gt;0,TEXT(調査様式!Q26,"G/標準"),""),"")</f>
        <v/>
      </c>
      <c r="R4" s="28" t="str">
        <f>IFERROR(IF(調査様式!R26&gt;0,TEXT(調査様式!R26,"G/標準"),""),"")</f>
        <v/>
      </c>
      <c r="S4" s="28" t="str">
        <f>IFERROR(IF(調査様式!S26&gt;0,TEXT(調査様式!S26,"G/標準"),""),"")</f>
        <v/>
      </c>
      <c r="T4" s="28" t="str">
        <f>IFERROR(IF(調査様式!T26&gt;0,TEXT(調査様式!T26,"G/標準"),""),"")</f>
        <v/>
      </c>
      <c r="U4" s="28" t="str">
        <f>IFERROR(IF(調査様式!U26&gt;0,TEXT(調査様式!U26,"G/標準"),""),"")</f>
        <v/>
      </c>
      <c r="V4" s="28" t="str">
        <f>IFERROR(IF(調査様式!V26&gt;0,TEXT(調査様式!V26,"G/標準"),""),"")</f>
        <v/>
      </c>
      <c r="W4" s="28"/>
      <c r="X4" s="28" t="str">
        <f>IFERROR(IF(調査様式!X26&gt;0,TEXT(調査様式!X26,"G/標準"),""),"")</f>
        <v/>
      </c>
    </row>
    <row r="5" spans="1:24" ht="17.25" customHeight="1">
      <c r="A5" s="28" t="str">
        <f>IFERROR(IF(調査様式!A27&gt;0,TEXT(調査様式!A27,"G/標準"),""),"")</f>
        <v>自動反映</v>
      </c>
      <c r="B5" s="28" t="str">
        <f>IFERROR(IF(調査様式!B27&gt;0,TEXT(調査様式!B27,"G/標準"),""),"")</f>
        <v>自動反映</v>
      </c>
      <c r="C5" s="28" t="str">
        <f>IFERROR(IF(調査様式!C27&gt;0,TEXT(調査様式!C27,"G/標準"),""),"")</f>
        <v>学校名を選択してください</v>
      </c>
      <c r="D5" s="28" t="str">
        <f>IFERROR(IF(調査様式!D27&gt;0,TEXT(調査様式!D27,"G/標準"),""),"")</f>
        <v>自動反映</v>
      </c>
      <c r="E5" s="28"/>
      <c r="F5" s="28" t="str">
        <f>IFERROR(IF(調査様式!F27&gt;0,TEXT(調査様式!F27,"G/標準"),""),"")</f>
        <v/>
      </c>
      <c r="G5" s="28" t="str">
        <f>IFERROR(IF(調査様式!G27&gt;0,TEXT(調査様式!G27,"G/標準"),""),"")</f>
        <v/>
      </c>
      <c r="H5" s="28" t="str">
        <f>IFERROR(IF(調査様式!H27&gt;0,TEXT(調査様式!H27,"G/標準"),""),"")</f>
        <v/>
      </c>
      <c r="I5" s="28" t="str">
        <f>IFERROR(IF(調査様式!I27&gt;0,TEXT(調査様式!I27,"G/標準"),""),"")</f>
        <v/>
      </c>
      <c r="J5" s="28" t="str">
        <f>IFERROR(IF(調査様式!J27&gt;0,TEXT(調査様式!J27,"G/標準"),""),"")</f>
        <v/>
      </c>
      <c r="K5" s="28" t="str">
        <f>IFERROR(IF(調査様式!K27&gt;0,TEXT(調査様式!K27,"m/d"),""),"")</f>
        <v/>
      </c>
      <c r="L5" s="28" t="str">
        <f>IFERROR(IF(調査様式!L27&gt;0,TEXT(調査様式!L27,"m/d"),""),"")</f>
        <v/>
      </c>
      <c r="M5" s="28" t="str">
        <f>IFERROR(IF(調査様式!M27&gt;0,TEXT(調査様式!M27,"m/d"),""),"")</f>
        <v/>
      </c>
      <c r="N5" s="28" t="str">
        <f>IFERROR(IF(調査様式!N27&gt;0,TEXT(調査様式!N27,"m/d"),""),"")</f>
        <v/>
      </c>
      <c r="O5" s="28" t="str">
        <f>IFERROR(IF(調査様式!O27&gt;0,TEXT(調査様式!O27,"m/d"),""),"")</f>
        <v/>
      </c>
      <c r="P5" s="28" t="str">
        <f>IFERROR(IF(調査様式!P27&gt;0,TEXT(調査様式!P27,"G/標準"),""),"")</f>
        <v/>
      </c>
      <c r="Q5" s="28" t="str">
        <f>IFERROR(IF(調査様式!Q27&gt;0,TEXT(調査様式!Q27,"G/標準"),""),"")</f>
        <v/>
      </c>
      <c r="R5" s="28" t="str">
        <f>IFERROR(IF(調査様式!R27&gt;0,TEXT(調査様式!R27,"G/標準"),""),"")</f>
        <v/>
      </c>
      <c r="S5" s="28" t="str">
        <f>IFERROR(IF(調査様式!S27&gt;0,TEXT(調査様式!S27,"G/標準"),""),"")</f>
        <v/>
      </c>
      <c r="T5" s="28" t="str">
        <f>IFERROR(IF(調査様式!T27&gt;0,TEXT(調査様式!T27,"G/標準"),""),"")</f>
        <v/>
      </c>
      <c r="U5" s="28" t="str">
        <f>IFERROR(IF(調査様式!U27&gt;0,TEXT(調査様式!U27,"G/標準"),""),"")</f>
        <v/>
      </c>
      <c r="V5" s="28" t="str">
        <f>IFERROR(IF(調査様式!V27&gt;0,TEXT(調査様式!V27,"G/標準"),""),"")</f>
        <v/>
      </c>
      <c r="W5" s="28"/>
      <c r="X5" s="28" t="str">
        <f>IFERROR(IF(調査様式!X27&gt;0,TEXT(調査様式!X27,"G/標準"),""),"")</f>
        <v/>
      </c>
    </row>
    <row r="6" spans="1:24" ht="17.25" customHeight="1">
      <c r="A6" s="28" t="str">
        <f>IFERROR(IF(調査様式!A28&gt;0,TEXT(調査様式!A28,"G/標準"),""),"")</f>
        <v>自動反映</v>
      </c>
      <c r="B6" s="28" t="str">
        <f>IFERROR(IF(調査様式!B28&gt;0,TEXT(調査様式!B28,"G/標準"),""),"")</f>
        <v>自動反映</v>
      </c>
      <c r="C6" s="28" t="str">
        <f>IFERROR(IF(調査様式!C28&gt;0,TEXT(調査様式!C28,"G/標準"),""),"")</f>
        <v>学校名を選択してください</v>
      </c>
      <c r="D6" s="28" t="str">
        <f>IFERROR(IF(調査様式!D28&gt;0,TEXT(調査様式!D28,"G/標準"),""),"")</f>
        <v>自動反映</v>
      </c>
      <c r="E6" s="28"/>
      <c r="F6" s="28" t="str">
        <f>IFERROR(IF(調査様式!F28&gt;0,TEXT(調査様式!F28,"G/標準"),""),"")</f>
        <v/>
      </c>
      <c r="G6" s="28" t="str">
        <f>IFERROR(IF(調査様式!G28&gt;0,TEXT(調査様式!G28,"G/標準"),""),"")</f>
        <v/>
      </c>
      <c r="H6" s="28" t="str">
        <f>IFERROR(IF(調査様式!H28&gt;0,TEXT(調査様式!H28,"G/標準"),""),"")</f>
        <v/>
      </c>
      <c r="I6" s="28" t="str">
        <f>IFERROR(IF(調査様式!I28&gt;0,TEXT(調査様式!I28,"G/標準"),""),"")</f>
        <v/>
      </c>
      <c r="J6" s="28" t="str">
        <f>IFERROR(IF(調査様式!J28&gt;0,TEXT(調査様式!J28,"G/標準"),""),"")</f>
        <v/>
      </c>
      <c r="K6" s="28" t="str">
        <f>IFERROR(IF(調査様式!K28&gt;0,TEXT(調査様式!K28,"m/d"),""),"")</f>
        <v/>
      </c>
      <c r="L6" s="28" t="str">
        <f>IFERROR(IF(調査様式!L28&gt;0,TEXT(調査様式!L28,"m/d"),""),"")</f>
        <v/>
      </c>
      <c r="M6" s="28" t="str">
        <f>IFERROR(IF(調査様式!M28&gt;0,TEXT(調査様式!M28,"m/d"),""),"")</f>
        <v/>
      </c>
      <c r="N6" s="28" t="str">
        <f>IFERROR(IF(調査様式!N28&gt;0,TEXT(調査様式!N28,"m/d"),""),"")</f>
        <v/>
      </c>
      <c r="O6" s="28" t="str">
        <f>IFERROR(IF(調査様式!O28&gt;0,TEXT(調査様式!O28,"m/d"),""),"")</f>
        <v/>
      </c>
      <c r="P6" s="28" t="str">
        <f>IFERROR(IF(調査様式!P28&gt;0,TEXT(調査様式!P28,"G/標準"),""),"")</f>
        <v/>
      </c>
      <c r="Q6" s="28" t="str">
        <f>IFERROR(IF(調査様式!Q28&gt;0,TEXT(調査様式!Q28,"G/標準"),""),"")</f>
        <v/>
      </c>
      <c r="R6" s="28" t="str">
        <f>IFERROR(IF(調査様式!R28&gt;0,TEXT(調査様式!R28,"G/標準"),""),"")</f>
        <v/>
      </c>
      <c r="S6" s="28" t="str">
        <f>IFERROR(IF(調査様式!S28&gt;0,TEXT(調査様式!S28,"G/標準"),""),"")</f>
        <v/>
      </c>
      <c r="T6" s="28" t="str">
        <f>IFERROR(IF(調査様式!T28&gt;0,TEXT(調査様式!T28,"G/標準"),""),"")</f>
        <v/>
      </c>
      <c r="U6" s="28" t="str">
        <f>IFERROR(IF(調査様式!U28&gt;0,TEXT(調査様式!U28,"G/標準"),""),"")</f>
        <v/>
      </c>
      <c r="V6" s="28" t="str">
        <f>IFERROR(IF(調査様式!V28&gt;0,TEXT(調査様式!V28,"G/標準"),""),"")</f>
        <v/>
      </c>
      <c r="W6" s="28"/>
      <c r="X6" s="28" t="str">
        <f>IFERROR(IF(調査様式!X28&gt;0,TEXT(調査様式!X28,"G/標準"),""),"")</f>
        <v/>
      </c>
    </row>
    <row r="7" spans="1:24" ht="17.25" customHeight="1">
      <c r="A7" s="28" t="str">
        <f>IFERROR(IF(調査様式!A29&gt;0,TEXT(調査様式!A29,"G/標準"),""),"")</f>
        <v>自動反映</v>
      </c>
      <c r="B7" s="28" t="str">
        <f>IFERROR(IF(調査様式!B29&gt;0,TEXT(調査様式!B29,"G/標準"),""),"")</f>
        <v>自動反映</v>
      </c>
      <c r="C7" s="28" t="str">
        <f>IFERROR(IF(調査様式!C29&gt;0,TEXT(調査様式!C29,"G/標準"),""),"")</f>
        <v>学校名を選択してください</v>
      </c>
      <c r="D7" s="28" t="str">
        <f>IFERROR(IF(調査様式!D29&gt;0,TEXT(調査様式!D29,"G/標準"),""),"")</f>
        <v>自動反映</v>
      </c>
      <c r="E7" s="28"/>
      <c r="F7" s="28" t="str">
        <f>IFERROR(IF(調査様式!F29&gt;0,TEXT(調査様式!F29,"G/標準"),""),"")</f>
        <v/>
      </c>
      <c r="G7" s="28" t="str">
        <f>IFERROR(IF(調査様式!G29&gt;0,TEXT(調査様式!G29,"G/標準"),""),"")</f>
        <v/>
      </c>
      <c r="H7" s="28" t="str">
        <f>IFERROR(IF(調査様式!H29&gt;0,TEXT(調査様式!H29,"G/標準"),""),"")</f>
        <v/>
      </c>
      <c r="I7" s="28" t="str">
        <f>IFERROR(IF(調査様式!I29&gt;0,TEXT(調査様式!I29,"G/標準"),""),"")</f>
        <v/>
      </c>
      <c r="J7" s="28" t="str">
        <f>IFERROR(IF(調査様式!J29&gt;0,TEXT(調査様式!J29,"G/標準"),""),"")</f>
        <v/>
      </c>
      <c r="K7" s="28" t="str">
        <f>IFERROR(IF(調査様式!K29&gt;0,TEXT(調査様式!K29,"m/d"),""),"")</f>
        <v/>
      </c>
      <c r="L7" s="28" t="str">
        <f>IFERROR(IF(調査様式!L29&gt;0,TEXT(調査様式!L29,"m/d"),""),"")</f>
        <v/>
      </c>
      <c r="M7" s="28" t="str">
        <f>IFERROR(IF(調査様式!M29&gt;0,TEXT(調査様式!M29,"m/d"),""),"")</f>
        <v/>
      </c>
      <c r="N7" s="28" t="str">
        <f>IFERROR(IF(調査様式!N29&gt;0,TEXT(調査様式!N29,"m/d"),""),"")</f>
        <v/>
      </c>
      <c r="O7" s="28" t="str">
        <f>IFERROR(IF(調査様式!O29&gt;0,TEXT(調査様式!O29,"m/d"),""),"")</f>
        <v/>
      </c>
      <c r="P7" s="28" t="str">
        <f>IFERROR(IF(調査様式!P29&gt;0,TEXT(調査様式!P29,"G/標準"),""),"")</f>
        <v/>
      </c>
      <c r="Q7" s="28" t="str">
        <f>IFERROR(IF(調査様式!Q29&gt;0,TEXT(調査様式!Q29,"G/標準"),""),"")</f>
        <v/>
      </c>
      <c r="R7" s="28" t="str">
        <f>IFERROR(IF(調査様式!R29&gt;0,TEXT(調査様式!R29,"G/標準"),""),"")</f>
        <v/>
      </c>
      <c r="S7" s="28" t="str">
        <f>IFERROR(IF(調査様式!S29&gt;0,TEXT(調査様式!S29,"G/標準"),""),"")</f>
        <v/>
      </c>
      <c r="T7" s="28" t="str">
        <f>IFERROR(IF(調査様式!T29&gt;0,TEXT(調査様式!T29,"G/標準"),""),"")</f>
        <v/>
      </c>
      <c r="U7" s="28" t="str">
        <f>IFERROR(IF(調査様式!U29&gt;0,TEXT(調査様式!U29,"G/標準"),""),"")</f>
        <v/>
      </c>
      <c r="V7" s="28" t="str">
        <f>IFERROR(IF(調査様式!V29&gt;0,TEXT(調査様式!V29,"G/標準"),""),"")</f>
        <v/>
      </c>
      <c r="W7" s="28"/>
      <c r="X7" s="28" t="str">
        <f>IFERROR(IF(調査様式!X29&gt;0,TEXT(調査様式!X29,"G/標準"),""),"")</f>
        <v/>
      </c>
    </row>
    <row r="8" spans="1:24" ht="17.25" customHeight="1">
      <c r="A8" s="28" t="str">
        <f>IFERROR(IF(調査様式!A30&gt;0,TEXT(調査様式!A30,"G/標準"),""),"")</f>
        <v>自動反映</v>
      </c>
      <c r="B8" s="28" t="str">
        <f>IFERROR(IF(調査様式!B30&gt;0,TEXT(調査様式!B30,"G/標準"),""),"")</f>
        <v>自動反映</v>
      </c>
      <c r="C8" s="28" t="str">
        <f>IFERROR(IF(調査様式!C30&gt;0,TEXT(調査様式!C30,"G/標準"),""),"")</f>
        <v>学校名を選択してください</v>
      </c>
      <c r="D8" s="28" t="str">
        <f>IFERROR(IF(調査様式!D30&gt;0,TEXT(調査様式!D30,"G/標準"),""),"")</f>
        <v>自動反映</v>
      </c>
      <c r="E8" s="28"/>
      <c r="F8" s="28" t="str">
        <f>IFERROR(IF(調査様式!F30&gt;0,TEXT(調査様式!F30,"G/標準"),""),"")</f>
        <v/>
      </c>
      <c r="G8" s="28" t="str">
        <f>IFERROR(IF(調査様式!G30&gt;0,TEXT(調査様式!G30,"G/標準"),""),"")</f>
        <v/>
      </c>
      <c r="H8" s="28" t="str">
        <f>IFERROR(IF(調査様式!H30&gt;0,TEXT(調査様式!H30,"G/標準"),""),"")</f>
        <v/>
      </c>
      <c r="I8" s="28" t="str">
        <f>IFERROR(IF(調査様式!I30&gt;0,TEXT(調査様式!I30,"G/標準"),""),"")</f>
        <v/>
      </c>
      <c r="J8" s="28" t="str">
        <f>IFERROR(IF(調査様式!J30&gt;0,TEXT(調査様式!J30,"G/標準"),""),"")</f>
        <v/>
      </c>
      <c r="K8" s="28" t="str">
        <f>IFERROR(IF(調査様式!K30&gt;0,TEXT(調査様式!K30,"m/d"),""),"")</f>
        <v/>
      </c>
      <c r="L8" s="28" t="str">
        <f>IFERROR(IF(調査様式!L30&gt;0,TEXT(調査様式!L30,"m/d"),""),"")</f>
        <v/>
      </c>
      <c r="M8" s="28" t="str">
        <f>IFERROR(IF(調査様式!M30&gt;0,TEXT(調査様式!M30,"m/d"),""),"")</f>
        <v/>
      </c>
      <c r="N8" s="28" t="str">
        <f>IFERROR(IF(調査様式!N30&gt;0,TEXT(調査様式!N30,"m/d"),""),"")</f>
        <v/>
      </c>
      <c r="O8" s="28" t="str">
        <f>IFERROR(IF(調査様式!O30&gt;0,TEXT(調査様式!O30,"m/d"),""),"")</f>
        <v/>
      </c>
      <c r="P8" s="28" t="str">
        <f>IFERROR(IF(調査様式!P30&gt;0,TEXT(調査様式!P30,"G/標準"),""),"")</f>
        <v/>
      </c>
      <c r="Q8" s="28" t="str">
        <f>IFERROR(IF(調査様式!Q30&gt;0,TEXT(調査様式!Q30,"G/標準"),""),"")</f>
        <v/>
      </c>
      <c r="R8" s="28" t="str">
        <f>IFERROR(IF(調査様式!R30&gt;0,TEXT(調査様式!R30,"G/標準"),""),"")</f>
        <v/>
      </c>
      <c r="S8" s="28" t="str">
        <f>IFERROR(IF(調査様式!S30&gt;0,TEXT(調査様式!S30,"G/標準"),""),"")</f>
        <v/>
      </c>
      <c r="T8" s="28" t="str">
        <f>IFERROR(IF(調査様式!T30&gt;0,TEXT(調査様式!T30,"G/標準"),""),"")</f>
        <v/>
      </c>
      <c r="U8" s="28" t="str">
        <f>IFERROR(IF(調査様式!U30&gt;0,TEXT(調査様式!U30,"G/標準"),""),"")</f>
        <v/>
      </c>
      <c r="V8" s="28" t="str">
        <f>IFERROR(IF(調査様式!V30&gt;0,TEXT(調査様式!V30,"G/標準"),""),"")</f>
        <v/>
      </c>
      <c r="W8" s="28"/>
      <c r="X8" s="28" t="str">
        <f>IFERROR(IF(調査様式!X30&gt;0,TEXT(調査様式!X30,"G/標準"),""),"")</f>
        <v/>
      </c>
    </row>
    <row r="9" spans="1:24" ht="17.25" customHeight="1">
      <c r="A9" s="28" t="str">
        <f>IFERROR(IF(調査様式!A31&gt;0,TEXT(調査様式!A31,"G/標準"),""),"")</f>
        <v>自動反映</v>
      </c>
      <c r="B9" s="28" t="str">
        <f>IFERROR(IF(調査様式!B31&gt;0,TEXT(調査様式!B31,"G/標準"),""),"")</f>
        <v>自動反映</v>
      </c>
      <c r="C9" s="28" t="str">
        <f>IFERROR(IF(調査様式!C31&gt;0,TEXT(調査様式!C31,"G/標準"),""),"")</f>
        <v>学校名を選択してください</v>
      </c>
      <c r="D9" s="28" t="str">
        <f>IFERROR(IF(調査様式!D31&gt;0,TEXT(調査様式!D31,"G/標準"),""),"")</f>
        <v>自動反映</v>
      </c>
      <c r="E9" s="28"/>
      <c r="F9" s="28" t="str">
        <f>IFERROR(IF(調査様式!F31&gt;0,TEXT(調査様式!F31,"G/標準"),""),"")</f>
        <v/>
      </c>
      <c r="G9" s="28" t="str">
        <f>IFERROR(IF(調査様式!G31&gt;0,TEXT(調査様式!G31,"G/標準"),""),"")</f>
        <v/>
      </c>
      <c r="H9" s="28" t="str">
        <f>IFERROR(IF(調査様式!H31&gt;0,TEXT(調査様式!H31,"G/標準"),""),"")</f>
        <v/>
      </c>
      <c r="I9" s="28" t="str">
        <f>IFERROR(IF(調査様式!I31&gt;0,TEXT(調査様式!I31,"G/標準"),""),"")</f>
        <v/>
      </c>
      <c r="J9" s="28" t="str">
        <f>IFERROR(IF(調査様式!J31&gt;0,TEXT(調査様式!J31,"G/標準"),""),"")</f>
        <v/>
      </c>
      <c r="K9" s="28" t="str">
        <f>IFERROR(IF(調査様式!K31&gt;0,TEXT(調査様式!K31,"m/d"),""),"")</f>
        <v/>
      </c>
      <c r="L9" s="28" t="str">
        <f>IFERROR(IF(調査様式!L31&gt;0,TEXT(調査様式!L31,"m/d"),""),"")</f>
        <v/>
      </c>
      <c r="M9" s="28" t="str">
        <f>IFERROR(IF(調査様式!M31&gt;0,TEXT(調査様式!M31,"m/d"),""),"")</f>
        <v/>
      </c>
      <c r="N9" s="28" t="str">
        <f>IFERROR(IF(調査様式!N31&gt;0,TEXT(調査様式!N31,"m/d"),""),"")</f>
        <v/>
      </c>
      <c r="O9" s="28" t="str">
        <f>IFERROR(IF(調査様式!O31&gt;0,TEXT(調査様式!O31,"m/d"),""),"")</f>
        <v/>
      </c>
      <c r="P9" s="28" t="str">
        <f>IFERROR(IF(調査様式!P31&gt;0,TEXT(調査様式!P31,"G/標準"),""),"")</f>
        <v/>
      </c>
      <c r="Q9" s="28" t="str">
        <f>IFERROR(IF(調査様式!Q31&gt;0,TEXT(調査様式!Q31,"G/標準"),""),"")</f>
        <v/>
      </c>
      <c r="R9" s="28" t="str">
        <f>IFERROR(IF(調査様式!R31&gt;0,TEXT(調査様式!R31,"G/標準"),""),"")</f>
        <v/>
      </c>
      <c r="S9" s="28" t="str">
        <f>IFERROR(IF(調査様式!S31&gt;0,TEXT(調査様式!S31,"G/標準"),""),"")</f>
        <v/>
      </c>
      <c r="T9" s="28" t="str">
        <f>IFERROR(IF(調査様式!T31&gt;0,TEXT(調査様式!T31,"G/標準"),""),"")</f>
        <v/>
      </c>
      <c r="U9" s="28" t="str">
        <f>IFERROR(IF(調査様式!U31&gt;0,TEXT(調査様式!U31,"G/標準"),""),"")</f>
        <v/>
      </c>
      <c r="V9" s="28" t="str">
        <f>IFERROR(IF(調査様式!V31&gt;0,TEXT(調査様式!V31,"G/標準"),""),"")</f>
        <v/>
      </c>
      <c r="W9" s="28"/>
      <c r="X9" s="28" t="str">
        <f>IFERROR(IF(調査様式!X31&gt;0,TEXT(調査様式!X31,"G/標準"),""),"")</f>
        <v/>
      </c>
    </row>
    <row r="10" spans="1:24" ht="17.25" customHeight="1">
      <c r="A10" s="28" t="str">
        <f>IFERROR(IF(調査様式!A32&gt;0,TEXT(調査様式!A32,"G/標準"),""),"")</f>
        <v>自動反映</v>
      </c>
      <c r="B10" s="28" t="str">
        <f>IFERROR(IF(調査様式!B32&gt;0,TEXT(調査様式!B32,"G/標準"),""),"")</f>
        <v>自動反映</v>
      </c>
      <c r="C10" s="28" t="str">
        <f>IFERROR(IF(調査様式!C32&gt;0,TEXT(調査様式!C32,"G/標準"),""),"")</f>
        <v>学校名を選択してください</v>
      </c>
      <c r="D10" s="28" t="str">
        <f>IFERROR(IF(調査様式!D32&gt;0,TEXT(調査様式!D32,"G/標準"),""),"")</f>
        <v>自動反映</v>
      </c>
      <c r="E10" s="28"/>
      <c r="F10" s="28" t="str">
        <f>IFERROR(IF(調査様式!F32&gt;0,TEXT(調査様式!F32,"G/標準"),""),"")</f>
        <v/>
      </c>
      <c r="G10" s="28" t="str">
        <f>IFERROR(IF(調査様式!G32&gt;0,TEXT(調査様式!G32,"G/標準"),""),"")</f>
        <v/>
      </c>
      <c r="H10" s="28" t="str">
        <f>IFERROR(IF(調査様式!H32&gt;0,TEXT(調査様式!H32,"G/標準"),""),"")</f>
        <v/>
      </c>
      <c r="I10" s="28" t="str">
        <f>IFERROR(IF(調査様式!I32&gt;0,TEXT(調査様式!I32,"G/標準"),""),"")</f>
        <v/>
      </c>
      <c r="J10" s="28" t="str">
        <f>IFERROR(IF(調査様式!J32&gt;0,TEXT(調査様式!J32,"G/標準"),""),"")</f>
        <v/>
      </c>
      <c r="K10" s="28" t="str">
        <f>IFERROR(IF(調査様式!K32&gt;0,TEXT(調査様式!K32,"m/d"),""),"")</f>
        <v/>
      </c>
      <c r="L10" s="28" t="str">
        <f>IFERROR(IF(調査様式!L32&gt;0,TEXT(調査様式!L32,"m/d"),""),"")</f>
        <v/>
      </c>
      <c r="M10" s="28" t="str">
        <f>IFERROR(IF(調査様式!M32&gt;0,TEXT(調査様式!M32,"m/d"),""),"")</f>
        <v/>
      </c>
      <c r="N10" s="28" t="str">
        <f>IFERROR(IF(調査様式!N32&gt;0,TEXT(調査様式!N32,"m/d"),""),"")</f>
        <v/>
      </c>
      <c r="O10" s="28" t="str">
        <f>IFERROR(IF(調査様式!O32&gt;0,TEXT(調査様式!O32,"m/d"),""),"")</f>
        <v/>
      </c>
      <c r="P10" s="28" t="str">
        <f>IFERROR(IF(調査様式!P32&gt;0,TEXT(調査様式!P32,"G/標準"),""),"")</f>
        <v/>
      </c>
      <c r="Q10" s="28" t="str">
        <f>IFERROR(IF(調査様式!Q32&gt;0,TEXT(調査様式!Q32,"G/標準"),""),"")</f>
        <v/>
      </c>
      <c r="R10" s="28" t="str">
        <f>IFERROR(IF(調査様式!R32&gt;0,TEXT(調査様式!R32,"G/標準"),""),"")</f>
        <v/>
      </c>
      <c r="S10" s="28" t="str">
        <f>IFERROR(IF(調査様式!S32&gt;0,TEXT(調査様式!S32,"G/標準"),""),"")</f>
        <v/>
      </c>
      <c r="T10" s="28" t="str">
        <f>IFERROR(IF(調査様式!T32&gt;0,TEXT(調査様式!T32,"G/標準"),""),"")</f>
        <v/>
      </c>
      <c r="U10" s="28" t="str">
        <f>IFERROR(IF(調査様式!U32&gt;0,TEXT(調査様式!U32,"G/標準"),""),"")</f>
        <v/>
      </c>
      <c r="V10" s="28" t="str">
        <f>IFERROR(IF(調査様式!V32&gt;0,TEXT(調査様式!V32,"G/標準"),""),"")</f>
        <v/>
      </c>
      <c r="W10" s="28"/>
      <c r="X10" s="28" t="str">
        <f>IFERROR(IF(調査様式!X32&gt;0,TEXT(調査様式!X32,"G/標準"),""),"")</f>
        <v/>
      </c>
    </row>
    <row r="11" spans="1:24" ht="17.25" customHeight="1">
      <c r="A11" s="28" t="str">
        <f>IFERROR(IF(調査様式!A33&gt;0,TEXT(調査様式!A33,"G/標準"),""),"")</f>
        <v>自動反映</v>
      </c>
      <c r="B11" s="28" t="str">
        <f>IFERROR(IF(調査様式!B33&gt;0,TEXT(調査様式!B33,"G/標準"),""),"")</f>
        <v>自動反映</v>
      </c>
      <c r="C11" s="28" t="str">
        <f>IFERROR(IF(調査様式!C33&gt;0,TEXT(調査様式!C33,"G/標準"),""),"")</f>
        <v>学校名を選択してください</v>
      </c>
      <c r="D11" s="28" t="str">
        <f>IFERROR(IF(調査様式!D33&gt;0,TEXT(調査様式!D33,"G/標準"),""),"")</f>
        <v>自動反映</v>
      </c>
      <c r="E11" s="28"/>
      <c r="F11" s="28" t="str">
        <f>IFERROR(IF(調査様式!F33&gt;0,TEXT(調査様式!F33,"G/標準"),""),"")</f>
        <v/>
      </c>
      <c r="G11" s="28" t="str">
        <f>IFERROR(IF(調査様式!G33&gt;0,TEXT(調査様式!G33,"G/標準"),""),"")</f>
        <v/>
      </c>
      <c r="H11" s="28" t="str">
        <f>IFERROR(IF(調査様式!H33&gt;0,TEXT(調査様式!H33,"G/標準"),""),"")</f>
        <v/>
      </c>
      <c r="I11" s="28" t="str">
        <f>IFERROR(IF(調査様式!I33&gt;0,TEXT(調査様式!I33,"G/標準"),""),"")</f>
        <v/>
      </c>
      <c r="J11" s="28" t="str">
        <f>IFERROR(IF(調査様式!J33&gt;0,TEXT(調査様式!J33,"G/標準"),""),"")</f>
        <v/>
      </c>
      <c r="K11" s="28" t="str">
        <f>IFERROR(IF(調査様式!K33&gt;0,TEXT(調査様式!K33,"m/d"),""),"")</f>
        <v/>
      </c>
      <c r="L11" s="28" t="str">
        <f>IFERROR(IF(調査様式!L33&gt;0,TEXT(調査様式!L33,"m/d"),""),"")</f>
        <v/>
      </c>
      <c r="M11" s="28" t="str">
        <f>IFERROR(IF(調査様式!M33&gt;0,TEXT(調査様式!M33,"m/d"),""),"")</f>
        <v/>
      </c>
      <c r="N11" s="28" t="str">
        <f>IFERROR(IF(調査様式!N33&gt;0,TEXT(調査様式!N33,"m/d"),""),"")</f>
        <v/>
      </c>
      <c r="O11" s="28" t="str">
        <f>IFERROR(IF(調査様式!O33&gt;0,TEXT(調査様式!O33,"m/d"),""),"")</f>
        <v/>
      </c>
      <c r="P11" s="28" t="str">
        <f>IFERROR(IF(調査様式!P33&gt;0,TEXT(調査様式!P33,"G/標準"),""),"")</f>
        <v/>
      </c>
      <c r="Q11" s="28" t="str">
        <f>IFERROR(IF(調査様式!Q33&gt;0,TEXT(調査様式!Q33,"G/標準"),""),"")</f>
        <v/>
      </c>
      <c r="R11" s="28" t="str">
        <f>IFERROR(IF(調査様式!R33&gt;0,TEXT(調査様式!R33,"G/標準"),""),"")</f>
        <v/>
      </c>
      <c r="S11" s="28" t="str">
        <f>IFERROR(IF(調査様式!S33&gt;0,TEXT(調査様式!S33,"G/標準"),""),"")</f>
        <v/>
      </c>
      <c r="T11" s="28" t="str">
        <f>IFERROR(IF(調査様式!T33&gt;0,TEXT(調査様式!T33,"G/標準"),""),"")</f>
        <v/>
      </c>
      <c r="U11" s="28" t="str">
        <f>IFERROR(IF(調査様式!U33&gt;0,TEXT(調査様式!U33,"G/標準"),""),"")</f>
        <v/>
      </c>
      <c r="V11" s="28" t="str">
        <f>IFERROR(IF(調査様式!V33&gt;0,TEXT(調査様式!V33,"G/標準"),""),"")</f>
        <v/>
      </c>
      <c r="W11" s="28"/>
      <c r="X11" s="28" t="str">
        <f>IFERROR(IF(調査様式!X33&gt;0,TEXT(調査様式!X33,"G/標準"),""),"")</f>
        <v/>
      </c>
    </row>
    <row r="12" spans="1:24" ht="17.25" customHeight="1">
      <c r="A12" s="28" t="str">
        <f>IFERROR(IF(調査様式!A34&gt;0,TEXT(調査様式!A34,"G/標準"),""),"")</f>
        <v>自動反映</v>
      </c>
      <c r="B12" s="28" t="str">
        <f>IFERROR(IF(調査様式!B34&gt;0,TEXT(調査様式!B34,"G/標準"),""),"")</f>
        <v>自動反映</v>
      </c>
      <c r="C12" s="28" t="str">
        <f>IFERROR(IF(調査様式!C34&gt;0,TEXT(調査様式!C34,"G/標準"),""),"")</f>
        <v>学校名を選択してください</v>
      </c>
      <c r="D12" s="28" t="str">
        <f>IFERROR(IF(調査様式!D34&gt;0,TEXT(調査様式!D34,"G/標準"),""),"")</f>
        <v>自動反映</v>
      </c>
      <c r="E12" s="28"/>
      <c r="F12" s="28" t="str">
        <f>IFERROR(IF(調査様式!F34&gt;0,TEXT(調査様式!F34,"G/標準"),""),"")</f>
        <v/>
      </c>
      <c r="G12" s="28" t="str">
        <f>IFERROR(IF(調査様式!G34&gt;0,TEXT(調査様式!G34,"G/標準"),""),"")</f>
        <v/>
      </c>
      <c r="H12" s="28" t="str">
        <f>IFERROR(IF(調査様式!H34&gt;0,TEXT(調査様式!H34,"G/標準"),""),"")</f>
        <v/>
      </c>
      <c r="I12" s="28" t="str">
        <f>IFERROR(IF(調査様式!I34&gt;0,TEXT(調査様式!I34,"G/標準"),""),"")</f>
        <v/>
      </c>
      <c r="J12" s="28" t="str">
        <f>IFERROR(IF(調査様式!J34&gt;0,TEXT(調査様式!J34,"G/標準"),""),"")</f>
        <v/>
      </c>
      <c r="K12" s="28" t="str">
        <f>IFERROR(IF(調査様式!K34&gt;0,TEXT(調査様式!K34,"m/d"),""),"")</f>
        <v/>
      </c>
      <c r="L12" s="28" t="str">
        <f>IFERROR(IF(調査様式!L34&gt;0,TEXT(調査様式!L34,"m/d"),""),"")</f>
        <v/>
      </c>
      <c r="M12" s="28" t="str">
        <f>IFERROR(IF(調査様式!M34&gt;0,TEXT(調査様式!M34,"m/d"),""),"")</f>
        <v/>
      </c>
      <c r="N12" s="28" t="str">
        <f>IFERROR(IF(調査様式!N34&gt;0,TEXT(調査様式!N34,"m/d"),""),"")</f>
        <v/>
      </c>
      <c r="O12" s="28" t="str">
        <f>IFERROR(IF(調査様式!O34&gt;0,TEXT(調査様式!O34,"m/d"),""),"")</f>
        <v/>
      </c>
      <c r="P12" s="28" t="str">
        <f>IFERROR(IF(調査様式!P34&gt;0,TEXT(調査様式!P34,"G/標準"),""),"")</f>
        <v/>
      </c>
      <c r="Q12" s="28" t="str">
        <f>IFERROR(IF(調査様式!Q34&gt;0,TEXT(調査様式!Q34,"G/標準"),""),"")</f>
        <v/>
      </c>
      <c r="R12" s="28" t="str">
        <f>IFERROR(IF(調査様式!R34&gt;0,TEXT(調査様式!R34,"G/標準"),""),"")</f>
        <v/>
      </c>
      <c r="S12" s="28" t="str">
        <f>IFERROR(IF(調査様式!S34&gt;0,TEXT(調査様式!S34,"G/標準"),""),"")</f>
        <v/>
      </c>
      <c r="T12" s="28" t="str">
        <f>IFERROR(IF(調査様式!T34&gt;0,TEXT(調査様式!T34,"G/標準"),""),"")</f>
        <v/>
      </c>
      <c r="U12" s="28" t="str">
        <f>IFERROR(IF(調査様式!U34&gt;0,TEXT(調査様式!U34,"G/標準"),""),"")</f>
        <v/>
      </c>
      <c r="V12" s="28" t="str">
        <f>IFERROR(IF(調査様式!V34&gt;0,TEXT(調査様式!V34,"G/標準"),""),"")</f>
        <v/>
      </c>
      <c r="W12" s="28"/>
      <c r="X12" s="28" t="str">
        <f>IFERROR(IF(調査様式!X34&gt;0,TEXT(調査様式!X34,"G/標準"),""),"")</f>
        <v/>
      </c>
    </row>
    <row r="13" spans="1:24" ht="17.25" customHeight="1">
      <c r="A13" s="28" t="str">
        <f>IFERROR(IF(調査様式!A35&gt;0,TEXT(調査様式!A35,"G/標準"),""),"")</f>
        <v>自動反映</v>
      </c>
      <c r="B13" s="28" t="str">
        <f>IFERROR(IF(調査様式!B35&gt;0,TEXT(調査様式!B35,"G/標準"),""),"")</f>
        <v>自動反映</v>
      </c>
      <c r="C13" s="28" t="str">
        <f>IFERROR(IF(調査様式!C35&gt;0,TEXT(調査様式!C35,"G/標準"),""),"")</f>
        <v>学校名を選択してください</v>
      </c>
      <c r="D13" s="28" t="str">
        <f>IFERROR(IF(調査様式!D35&gt;0,TEXT(調査様式!D35,"G/標準"),""),"")</f>
        <v>自動反映</v>
      </c>
      <c r="E13" s="28"/>
      <c r="F13" s="28" t="str">
        <f>IFERROR(IF(調査様式!F35&gt;0,TEXT(調査様式!F35,"G/標準"),""),"")</f>
        <v/>
      </c>
      <c r="G13" s="28" t="str">
        <f>IFERROR(IF(調査様式!G35&gt;0,TEXT(調査様式!G35,"G/標準"),""),"")</f>
        <v/>
      </c>
      <c r="H13" s="28" t="str">
        <f>IFERROR(IF(調査様式!H35&gt;0,TEXT(調査様式!H35,"G/標準"),""),"")</f>
        <v/>
      </c>
      <c r="I13" s="28" t="str">
        <f>IFERROR(IF(調査様式!I35&gt;0,TEXT(調査様式!I35,"G/標準"),""),"")</f>
        <v/>
      </c>
      <c r="J13" s="28" t="str">
        <f>IFERROR(IF(調査様式!J35&gt;0,TEXT(調査様式!J35,"G/標準"),""),"")</f>
        <v/>
      </c>
      <c r="K13" s="28" t="str">
        <f>IFERROR(IF(調査様式!K35&gt;0,TEXT(調査様式!K35,"m/d"),""),"")</f>
        <v/>
      </c>
      <c r="L13" s="28" t="str">
        <f>IFERROR(IF(調査様式!L35&gt;0,TEXT(調査様式!L35,"m/d"),""),"")</f>
        <v/>
      </c>
      <c r="M13" s="28" t="str">
        <f>IFERROR(IF(調査様式!M35&gt;0,TEXT(調査様式!M35,"m/d"),""),"")</f>
        <v/>
      </c>
      <c r="N13" s="28" t="str">
        <f>IFERROR(IF(調査様式!N35&gt;0,TEXT(調査様式!N35,"m/d"),""),"")</f>
        <v/>
      </c>
      <c r="O13" s="28" t="str">
        <f>IFERROR(IF(調査様式!O35&gt;0,TEXT(調査様式!O35,"m/d"),""),"")</f>
        <v/>
      </c>
      <c r="P13" s="28" t="str">
        <f>IFERROR(IF(調査様式!P35&gt;0,TEXT(調査様式!P35,"G/標準"),""),"")</f>
        <v/>
      </c>
      <c r="Q13" s="28" t="str">
        <f>IFERROR(IF(調査様式!Q35&gt;0,TEXT(調査様式!Q35,"G/標準"),""),"")</f>
        <v/>
      </c>
      <c r="R13" s="28" t="str">
        <f>IFERROR(IF(調査様式!R35&gt;0,TEXT(調査様式!R35,"G/標準"),""),"")</f>
        <v/>
      </c>
      <c r="S13" s="28" t="str">
        <f>IFERROR(IF(調査様式!S35&gt;0,TEXT(調査様式!S35,"G/標準"),""),"")</f>
        <v/>
      </c>
      <c r="T13" s="28" t="str">
        <f>IFERROR(IF(調査様式!T35&gt;0,TEXT(調査様式!T35,"G/標準"),""),"")</f>
        <v/>
      </c>
      <c r="U13" s="28" t="str">
        <f>IFERROR(IF(調査様式!U35&gt;0,TEXT(調査様式!U35,"G/標準"),""),"")</f>
        <v/>
      </c>
      <c r="V13" s="28" t="str">
        <f>IFERROR(IF(調査様式!V35&gt;0,TEXT(調査様式!V35,"G/標準"),""),"")</f>
        <v/>
      </c>
      <c r="W13" s="28"/>
      <c r="X13" s="28" t="str">
        <f>IFERROR(IF(調査様式!X35&gt;0,TEXT(調査様式!X35,"G/標準"),""),"")</f>
        <v/>
      </c>
    </row>
    <row r="14" spans="1:24" ht="17.25" customHeight="1">
      <c r="A14" s="28" t="str">
        <f>IFERROR(IF(調査様式!A36&gt;0,TEXT(調査様式!A36,"G/標準"),""),"")</f>
        <v>自動反映</v>
      </c>
      <c r="B14" s="28" t="str">
        <f>IFERROR(IF(調査様式!B36&gt;0,TEXT(調査様式!B36,"G/標準"),""),"")</f>
        <v>自動反映</v>
      </c>
      <c r="C14" s="28" t="str">
        <f>IFERROR(IF(調査様式!C36&gt;0,TEXT(調査様式!C36,"G/標準"),""),"")</f>
        <v>学校名を選択してください</v>
      </c>
      <c r="D14" s="28" t="str">
        <f>IFERROR(IF(調査様式!D36&gt;0,TEXT(調査様式!D36,"G/標準"),""),"")</f>
        <v>自動反映</v>
      </c>
      <c r="E14" s="28"/>
      <c r="F14" s="28" t="str">
        <f>IFERROR(IF(調査様式!F36&gt;0,TEXT(調査様式!F36,"G/標準"),""),"")</f>
        <v/>
      </c>
      <c r="G14" s="28" t="str">
        <f>IFERROR(IF(調査様式!G36&gt;0,TEXT(調査様式!G36,"G/標準"),""),"")</f>
        <v/>
      </c>
      <c r="H14" s="28" t="str">
        <f>IFERROR(IF(調査様式!H36&gt;0,TEXT(調査様式!H36,"G/標準"),""),"")</f>
        <v/>
      </c>
      <c r="I14" s="28" t="str">
        <f>IFERROR(IF(調査様式!I36&gt;0,TEXT(調査様式!I36,"G/標準"),""),"")</f>
        <v/>
      </c>
      <c r="J14" s="28" t="str">
        <f>IFERROR(IF(調査様式!J36&gt;0,TEXT(調査様式!J36,"G/標準"),""),"")</f>
        <v/>
      </c>
      <c r="K14" s="28" t="str">
        <f>IFERROR(IF(調査様式!K36&gt;0,TEXT(調査様式!K36,"m/d"),""),"")</f>
        <v/>
      </c>
      <c r="L14" s="28" t="str">
        <f>IFERROR(IF(調査様式!L36&gt;0,TEXT(調査様式!L36,"m/d"),""),"")</f>
        <v/>
      </c>
      <c r="M14" s="28" t="str">
        <f>IFERROR(IF(調査様式!M36&gt;0,TEXT(調査様式!M36,"m/d"),""),"")</f>
        <v/>
      </c>
      <c r="N14" s="28" t="str">
        <f>IFERROR(IF(調査様式!N36&gt;0,TEXT(調査様式!N36,"m/d"),""),"")</f>
        <v/>
      </c>
      <c r="O14" s="28" t="str">
        <f>IFERROR(IF(調査様式!O36&gt;0,TEXT(調査様式!O36,"m/d"),""),"")</f>
        <v/>
      </c>
      <c r="P14" s="28" t="str">
        <f>IFERROR(IF(調査様式!P36&gt;0,TEXT(調査様式!P36,"G/標準"),""),"")</f>
        <v/>
      </c>
      <c r="Q14" s="28" t="str">
        <f>IFERROR(IF(調査様式!Q36&gt;0,TEXT(調査様式!Q36,"G/標準"),""),"")</f>
        <v/>
      </c>
      <c r="R14" s="28" t="str">
        <f>IFERROR(IF(調査様式!R36&gt;0,TEXT(調査様式!R36,"G/標準"),""),"")</f>
        <v/>
      </c>
      <c r="S14" s="28" t="str">
        <f>IFERROR(IF(調査様式!S36&gt;0,TEXT(調査様式!S36,"G/標準"),""),"")</f>
        <v/>
      </c>
      <c r="T14" s="28" t="str">
        <f>IFERROR(IF(調査様式!T36&gt;0,TEXT(調査様式!T36,"G/標準"),""),"")</f>
        <v/>
      </c>
      <c r="U14" s="28" t="str">
        <f>IFERROR(IF(調査様式!U36&gt;0,TEXT(調査様式!U36,"G/標準"),""),"")</f>
        <v/>
      </c>
      <c r="V14" s="28" t="str">
        <f>IFERROR(IF(調査様式!V36&gt;0,TEXT(調査様式!V36,"G/標準"),""),"")</f>
        <v/>
      </c>
      <c r="W14" s="28"/>
      <c r="X14" s="28" t="str">
        <f>IFERROR(IF(調査様式!X36&gt;0,TEXT(調査様式!X36,"G/標準"),""),"")</f>
        <v/>
      </c>
    </row>
    <row r="15" spans="1:24" ht="17.25" customHeight="1"/>
    <row r="16" spans="1:24"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sheetData>
  <phoneticPr fontId="3"/>
  <printOptions horizontalCentered="1"/>
  <pageMargins left="0.19685039370078741" right="0.19685039370078741" top="0.74803149606299213" bottom="0.55118110236220474"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58"/>
  <sheetViews>
    <sheetView view="pageBreakPreview" zoomScale="70" zoomScaleNormal="100" zoomScaleSheetLayoutView="70" workbookViewId="0">
      <selection activeCell="C1" sqref="C1"/>
    </sheetView>
  </sheetViews>
  <sheetFormatPr defaultRowHeight="13.5"/>
  <cols>
    <col min="1" max="4" width="9" style="1"/>
    <col min="5" max="5" width="0.875" style="12" customWidth="1"/>
    <col min="6" max="6" width="5.625" style="1" customWidth="1"/>
    <col min="7" max="7" width="15.625" style="1" customWidth="1"/>
    <col min="8" max="8" width="6.125" style="1" customWidth="1"/>
    <col min="9" max="9" width="8.625" style="1" customWidth="1"/>
    <col min="10" max="10" width="6.125" style="1" customWidth="1"/>
    <col min="11" max="15" width="6.625" style="1" customWidth="1"/>
    <col min="16" max="16" width="8.625" style="1" customWidth="1"/>
    <col min="17" max="17" width="6.125" style="1" customWidth="1"/>
    <col min="18" max="18" width="15.625" style="1" customWidth="1"/>
    <col min="19" max="19" width="6.125" style="1" customWidth="1"/>
    <col min="20" max="20" width="15.625" style="1" customWidth="1"/>
    <col min="21" max="22" width="20.625" style="1" customWidth="1"/>
    <col min="23" max="23" width="0.875" style="12" customWidth="1"/>
    <col min="24" max="24" width="22.75" style="1" bestFit="1" customWidth="1"/>
    <col min="25" max="16384" width="9" style="1"/>
  </cols>
  <sheetData>
    <row r="1" spans="1:33" ht="17.25">
      <c r="F1" s="25" t="s">
        <v>16</v>
      </c>
      <c r="AC1" s="8"/>
    </row>
    <row r="2" spans="1:33" ht="17.25" customHeight="1">
      <c r="E2" s="1"/>
      <c r="F2" s="94" t="s">
        <v>1010</v>
      </c>
      <c r="G2" s="94"/>
      <c r="H2" s="94"/>
      <c r="I2" s="94"/>
      <c r="J2" s="94"/>
      <c r="K2" s="94"/>
      <c r="L2" s="94"/>
      <c r="M2" s="94"/>
      <c r="N2" s="94"/>
      <c r="O2" s="94"/>
      <c r="P2" s="94"/>
      <c r="Q2" s="94"/>
      <c r="R2" s="94"/>
      <c r="S2" s="94"/>
      <c r="T2" s="94"/>
      <c r="U2" s="94"/>
      <c r="V2" s="94"/>
      <c r="W2" s="94"/>
      <c r="X2" s="94"/>
      <c r="Y2" s="9"/>
      <c r="Z2" s="9"/>
      <c r="AA2" s="9"/>
      <c r="AB2" s="9"/>
      <c r="AC2" s="9"/>
    </row>
    <row r="3" spans="1:33" ht="17.25" customHeight="1">
      <c r="E3" s="17"/>
      <c r="F3" s="94"/>
      <c r="G3" s="94"/>
      <c r="H3" s="94"/>
      <c r="I3" s="94"/>
      <c r="J3" s="94"/>
      <c r="K3" s="94"/>
      <c r="L3" s="94"/>
      <c r="M3" s="94"/>
      <c r="N3" s="94"/>
      <c r="O3" s="94"/>
      <c r="P3" s="94"/>
      <c r="Q3" s="94"/>
      <c r="R3" s="94"/>
      <c r="S3" s="94"/>
      <c r="T3" s="94"/>
      <c r="U3" s="94"/>
      <c r="V3" s="94"/>
      <c r="W3" s="94"/>
      <c r="X3" s="94"/>
      <c r="Y3" s="9"/>
      <c r="Z3" s="9"/>
      <c r="AA3" s="9"/>
      <c r="AB3" s="9"/>
    </row>
    <row r="4" spans="1:33" ht="17.25" customHeight="1">
      <c r="E4" s="17"/>
      <c r="I4" s="33"/>
      <c r="J4" s="33"/>
      <c r="K4" s="33"/>
      <c r="L4" s="33"/>
      <c r="M4" s="33"/>
      <c r="N4" s="33"/>
      <c r="O4" s="33"/>
      <c r="P4" s="33"/>
      <c r="Q4" s="33"/>
      <c r="R4" s="33"/>
      <c r="S4" s="33"/>
      <c r="T4" s="33"/>
      <c r="U4" s="33"/>
      <c r="V4" s="33"/>
      <c r="W4" s="33"/>
      <c r="X4" s="33"/>
      <c r="Y4" s="9"/>
      <c r="Z4" s="9"/>
      <c r="AA4" s="9"/>
      <c r="AB4" s="9"/>
    </row>
    <row r="5" spans="1:33" ht="17.25" customHeight="1">
      <c r="E5" s="17"/>
      <c r="F5" s="80" t="s">
        <v>13</v>
      </c>
      <c r="G5" s="80"/>
      <c r="H5" s="81" t="str">
        <f>VLOOKUP($H$7,学校番号一覧!$F$11:$K$198,5,0)</f>
        <v>自動反映</v>
      </c>
      <c r="I5" s="81"/>
      <c r="J5" s="81"/>
      <c r="K5" s="81"/>
      <c r="L5" s="81"/>
      <c r="M5" s="81"/>
      <c r="N5" s="33"/>
      <c r="O5" s="33"/>
      <c r="P5" s="33"/>
      <c r="Q5" s="33"/>
      <c r="R5" s="33"/>
      <c r="S5" s="33"/>
      <c r="T5" s="33"/>
      <c r="U5" s="33"/>
      <c r="V5" s="33"/>
      <c r="W5" s="33"/>
      <c r="X5" s="33"/>
      <c r="Y5" s="9"/>
      <c r="Z5" s="9"/>
      <c r="AA5" s="9"/>
      <c r="AB5" s="9"/>
    </row>
    <row r="6" spans="1:33" ht="17.25" customHeight="1">
      <c r="E6" s="17"/>
      <c r="F6" s="80" t="s">
        <v>1009</v>
      </c>
      <c r="G6" s="80"/>
      <c r="H6" s="81" t="str">
        <f>VLOOKUP($H$7,学校番号一覧!$F$11:$K$198,2,0)</f>
        <v>自動反映</v>
      </c>
      <c r="I6" s="81"/>
      <c r="J6" s="81"/>
      <c r="K6" s="81"/>
      <c r="L6" s="81"/>
      <c r="M6" s="81"/>
      <c r="N6" s="33"/>
      <c r="O6" s="33"/>
      <c r="P6" s="33"/>
      <c r="Q6" s="33"/>
      <c r="R6" s="33"/>
      <c r="S6" s="33"/>
      <c r="T6" s="33"/>
      <c r="U6" s="33"/>
      <c r="V6" s="33"/>
      <c r="W6" s="33"/>
      <c r="X6" s="33"/>
      <c r="Y6" s="9"/>
      <c r="Z6" s="9"/>
      <c r="AA6" s="9"/>
      <c r="AB6" s="9"/>
    </row>
    <row r="7" spans="1:33" ht="20.100000000000001" customHeight="1">
      <c r="D7" s="27"/>
      <c r="E7" s="17"/>
      <c r="F7" s="95" t="s">
        <v>1</v>
      </c>
      <c r="G7" s="95"/>
      <c r="H7" s="110" t="s">
        <v>1015</v>
      </c>
      <c r="I7" s="110"/>
      <c r="J7" s="110"/>
      <c r="K7" s="110"/>
      <c r="L7" s="110"/>
      <c r="M7" s="110"/>
      <c r="N7" s="23"/>
      <c r="O7" s="23"/>
      <c r="P7" s="23"/>
      <c r="Q7" s="23"/>
      <c r="W7" s="1"/>
      <c r="Y7" s="9"/>
      <c r="Z7" s="9"/>
      <c r="AA7" s="9"/>
      <c r="AB7" s="9"/>
    </row>
    <row r="8" spans="1:33" ht="20.100000000000001" customHeight="1">
      <c r="A8" s="27"/>
      <c r="B8" s="27"/>
      <c r="C8" s="27"/>
      <c r="D8" s="27"/>
      <c r="E8" s="17"/>
      <c r="F8" s="95" t="s">
        <v>1006</v>
      </c>
      <c r="G8" s="95"/>
      <c r="H8" s="81" t="str">
        <f>VLOOKUP($H$7,学校番号一覧!$F$11:$K$198,6,0)</f>
        <v>自動反映</v>
      </c>
      <c r="I8" s="81"/>
      <c r="J8" s="81"/>
      <c r="K8" s="81"/>
      <c r="L8" s="81"/>
      <c r="M8" s="81"/>
      <c r="N8" s="23"/>
      <c r="O8" s="23"/>
      <c r="P8" s="23"/>
      <c r="Q8" s="23"/>
      <c r="W8" s="1"/>
      <c r="Y8" s="9"/>
      <c r="Z8" s="9"/>
      <c r="AA8" s="9"/>
      <c r="AB8" s="9"/>
    </row>
    <row r="9" spans="1:33" ht="5.0999999999999996" customHeight="1">
      <c r="E9" s="14"/>
      <c r="F9" s="10"/>
      <c r="G9" s="10"/>
      <c r="H9" s="10"/>
      <c r="I9" s="10"/>
      <c r="J9" s="10"/>
      <c r="K9" s="10"/>
      <c r="L9" s="10"/>
      <c r="M9" s="10"/>
      <c r="N9" s="10"/>
      <c r="O9" s="10"/>
      <c r="P9" s="10"/>
      <c r="Q9" s="10"/>
      <c r="R9" s="10"/>
      <c r="S9" s="10"/>
      <c r="T9" s="10"/>
      <c r="U9" s="18"/>
      <c r="V9" s="19"/>
      <c r="W9" s="14"/>
      <c r="X9" s="10"/>
      <c r="Y9" s="9"/>
      <c r="Z9" s="9"/>
      <c r="AA9" s="9"/>
      <c r="AB9" s="9"/>
      <c r="AC9" s="9"/>
    </row>
    <row r="10" spans="1:33" ht="19.5" customHeight="1">
      <c r="E10" s="14"/>
      <c r="F10" s="53" t="s">
        <v>17</v>
      </c>
      <c r="G10" s="10"/>
      <c r="H10" s="10"/>
      <c r="I10" s="10"/>
      <c r="J10" s="10"/>
      <c r="K10" s="10"/>
      <c r="L10" s="10"/>
      <c r="M10" s="10"/>
      <c r="N10" s="10"/>
      <c r="O10" s="10"/>
      <c r="P10" s="10"/>
      <c r="Q10" s="10"/>
      <c r="S10" s="24"/>
      <c r="T10" s="24"/>
      <c r="U10" s="24"/>
      <c r="V10" s="24"/>
      <c r="W10" s="24"/>
      <c r="X10" s="24"/>
      <c r="Y10" s="24"/>
      <c r="Z10" s="24"/>
      <c r="AA10" s="24"/>
      <c r="AB10" s="24"/>
      <c r="AC10" s="24"/>
      <c r="AD10" s="24"/>
      <c r="AE10" s="24"/>
      <c r="AF10" s="24"/>
      <c r="AG10" s="24"/>
    </row>
    <row r="11" spans="1:33" ht="19.5" customHeight="1">
      <c r="E11" s="14"/>
      <c r="F11" s="34" t="s">
        <v>22</v>
      </c>
      <c r="G11" s="22" t="s">
        <v>18</v>
      </c>
      <c r="H11" s="10"/>
      <c r="I11" s="10"/>
      <c r="J11" s="10"/>
      <c r="K11" s="10"/>
      <c r="L11" s="10"/>
      <c r="M11" s="10"/>
      <c r="N11" s="10"/>
      <c r="O11" s="10"/>
      <c r="P11" s="10"/>
      <c r="Q11" s="96" t="s">
        <v>23</v>
      </c>
      <c r="R11" s="97"/>
      <c r="S11" s="97"/>
      <c r="T11" s="97"/>
      <c r="U11" s="97"/>
      <c r="V11" s="97"/>
      <c r="W11" s="97"/>
      <c r="X11" s="98"/>
      <c r="Y11" s="9"/>
      <c r="Z11" s="9"/>
      <c r="AA11" s="9"/>
      <c r="AB11" s="9"/>
      <c r="AC11" s="9"/>
    </row>
    <row r="12" spans="1:33" ht="19.5" customHeight="1">
      <c r="E12" s="14"/>
      <c r="F12" s="35" t="s">
        <v>22</v>
      </c>
      <c r="G12" s="22" t="s">
        <v>19</v>
      </c>
      <c r="H12" s="10"/>
      <c r="I12" s="10"/>
      <c r="J12" s="10"/>
      <c r="K12" s="10"/>
      <c r="L12" s="10"/>
      <c r="M12" s="10"/>
      <c r="N12" s="10"/>
      <c r="O12" s="10"/>
      <c r="P12" s="10"/>
      <c r="Q12" s="99"/>
      <c r="R12" s="100"/>
      <c r="S12" s="100"/>
      <c r="T12" s="100"/>
      <c r="U12" s="100"/>
      <c r="V12" s="100"/>
      <c r="W12" s="100"/>
      <c r="X12" s="101"/>
      <c r="Y12" s="9"/>
      <c r="Z12" s="9"/>
      <c r="AA12" s="9"/>
      <c r="AB12" s="9"/>
      <c r="AC12" s="9"/>
    </row>
    <row r="13" spans="1:33" ht="19.5" customHeight="1">
      <c r="E13" s="14"/>
      <c r="F13" s="36" t="s">
        <v>22</v>
      </c>
      <c r="G13" s="22" t="s">
        <v>20</v>
      </c>
      <c r="H13" s="10"/>
      <c r="I13" s="10"/>
      <c r="J13" s="10"/>
      <c r="K13" s="10"/>
      <c r="L13" s="10"/>
      <c r="M13" s="10"/>
      <c r="N13" s="10"/>
      <c r="O13" s="10"/>
      <c r="P13" s="10"/>
      <c r="Q13" s="102"/>
      <c r="R13" s="103"/>
      <c r="S13" s="103"/>
      <c r="T13" s="103"/>
      <c r="U13" s="103"/>
      <c r="V13" s="103"/>
      <c r="W13" s="103"/>
      <c r="X13" s="104"/>
      <c r="Y13" s="9"/>
      <c r="Z13" s="9"/>
      <c r="AA13" s="9"/>
      <c r="AB13" s="9"/>
      <c r="AC13" s="9"/>
    </row>
    <row r="14" spans="1:33" ht="5.0999999999999996" customHeight="1">
      <c r="E14" s="14"/>
      <c r="F14" s="2"/>
      <c r="G14" s="10"/>
      <c r="H14" s="10"/>
      <c r="I14" s="10"/>
      <c r="J14" s="10"/>
      <c r="K14" s="10"/>
      <c r="L14" s="10"/>
      <c r="M14" s="10"/>
      <c r="N14" s="10"/>
      <c r="O14" s="10"/>
      <c r="P14" s="10"/>
      <c r="W14" s="14"/>
      <c r="X14" s="10"/>
      <c r="Y14" s="9"/>
      <c r="Z14" s="9"/>
      <c r="AA14" s="9"/>
      <c r="AB14" s="9"/>
      <c r="AC14" s="9"/>
    </row>
    <row r="15" spans="1:33" ht="17.25" customHeight="1">
      <c r="F15" s="53" t="s">
        <v>21</v>
      </c>
      <c r="G15" s="3"/>
      <c r="H15" s="3"/>
      <c r="I15" s="3"/>
      <c r="J15" s="3"/>
      <c r="K15" s="3"/>
      <c r="L15" s="3"/>
      <c r="M15" s="3"/>
      <c r="N15" s="3"/>
      <c r="O15" s="3"/>
      <c r="P15" s="3"/>
      <c r="Q15" s="3"/>
      <c r="R15" s="3"/>
      <c r="S15" s="3"/>
      <c r="T15" s="3"/>
      <c r="U15" s="3"/>
    </row>
    <row r="16" spans="1:33" ht="17.25" customHeight="1">
      <c r="F16" s="2"/>
      <c r="G16" s="1" t="s">
        <v>33</v>
      </c>
      <c r="H16" s="3"/>
      <c r="I16" s="3"/>
      <c r="J16" s="3"/>
      <c r="K16" s="3"/>
      <c r="L16" s="3"/>
      <c r="M16" s="3"/>
      <c r="N16" s="3"/>
      <c r="O16" s="3"/>
      <c r="P16" s="3"/>
      <c r="Q16" s="3"/>
      <c r="R16" s="3"/>
      <c r="S16" s="3"/>
      <c r="T16" s="3"/>
      <c r="U16" s="3"/>
      <c r="V16" s="11"/>
    </row>
    <row r="17" spans="1:24" ht="17.25" customHeight="1">
      <c r="F17" s="2"/>
      <c r="G17" s="1" t="s">
        <v>34</v>
      </c>
      <c r="H17" s="3"/>
      <c r="I17" s="3"/>
      <c r="J17" s="3"/>
      <c r="K17" s="3"/>
      <c r="L17" s="3"/>
      <c r="M17" s="3"/>
      <c r="N17" s="3"/>
      <c r="O17" s="3"/>
      <c r="P17" s="3"/>
      <c r="Q17" s="3"/>
      <c r="R17" s="3"/>
      <c r="S17" s="3"/>
      <c r="T17" s="3"/>
      <c r="U17" s="3"/>
      <c r="V17" s="11"/>
    </row>
    <row r="18" spans="1:24" ht="17.25" customHeight="1">
      <c r="F18" s="2"/>
      <c r="G18" s="1" t="s">
        <v>1032</v>
      </c>
      <c r="H18" s="3"/>
      <c r="I18" s="3"/>
      <c r="J18" s="3"/>
      <c r="K18" s="3"/>
      <c r="L18" s="3"/>
      <c r="M18" s="3"/>
      <c r="N18" s="3"/>
      <c r="O18" s="3"/>
      <c r="P18" s="3"/>
      <c r="Q18" s="3"/>
      <c r="R18" s="3"/>
      <c r="S18" s="3"/>
      <c r="T18" s="3"/>
      <c r="U18" s="3"/>
      <c r="V18" s="30"/>
    </row>
    <row r="19" spans="1:24" ht="5.0999999999999996" customHeight="1">
      <c r="F19" s="2"/>
      <c r="G19" s="3"/>
      <c r="H19" s="3"/>
      <c r="I19" s="3"/>
      <c r="J19" s="3"/>
      <c r="K19" s="3"/>
      <c r="L19" s="3"/>
      <c r="M19" s="3"/>
      <c r="N19" s="3"/>
      <c r="O19" s="3"/>
      <c r="P19" s="3"/>
      <c r="Q19" s="3"/>
      <c r="R19" s="3"/>
      <c r="S19" s="3"/>
      <c r="T19" s="3"/>
      <c r="U19" s="3"/>
      <c r="V19" s="31"/>
    </row>
    <row r="20" spans="1:24" ht="14.1" customHeight="1">
      <c r="A20" s="109" t="s">
        <v>13</v>
      </c>
      <c r="B20" s="109" t="s">
        <v>1009</v>
      </c>
      <c r="C20" s="109" t="s">
        <v>1</v>
      </c>
      <c r="D20" s="109" t="s">
        <v>1006</v>
      </c>
      <c r="E20" s="15"/>
      <c r="F20" s="91" t="s">
        <v>11</v>
      </c>
      <c r="G20" s="87" t="s">
        <v>2</v>
      </c>
      <c r="H20" s="87" t="s">
        <v>3</v>
      </c>
      <c r="I20" s="86" t="s">
        <v>26</v>
      </c>
      <c r="J20" s="87" t="s">
        <v>24</v>
      </c>
      <c r="K20" s="87" t="s">
        <v>8</v>
      </c>
      <c r="L20" s="88" t="s">
        <v>15</v>
      </c>
      <c r="M20" s="89"/>
      <c r="N20" s="89"/>
      <c r="O20" s="89"/>
      <c r="P20" s="90"/>
      <c r="Q20" s="86" t="s">
        <v>14</v>
      </c>
      <c r="R20" s="86"/>
      <c r="S20" s="86"/>
      <c r="T20" s="86"/>
      <c r="U20" s="86" t="s">
        <v>1007</v>
      </c>
      <c r="V20" s="105" t="s">
        <v>1008</v>
      </c>
      <c r="W20" s="15"/>
      <c r="X20" s="86" t="s">
        <v>25</v>
      </c>
    </row>
    <row r="21" spans="1:24" ht="14.1" customHeight="1">
      <c r="A21" s="109"/>
      <c r="B21" s="109"/>
      <c r="C21" s="109"/>
      <c r="D21" s="109"/>
      <c r="E21" s="15"/>
      <c r="F21" s="92"/>
      <c r="G21" s="87"/>
      <c r="H21" s="87"/>
      <c r="I21" s="86"/>
      <c r="J21" s="87"/>
      <c r="K21" s="87"/>
      <c r="L21" s="86" t="s">
        <v>6</v>
      </c>
      <c r="M21" s="86"/>
      <c r="N21" s="88" t="s">
        <v>12</v>
      </c>
      <c r="O21" s="89"/>
      <c r="P21" s="90"/>
      <c r="Q21" s="86" t="s">
        <v>6</v>
      </c>
      <c r="R21" s="86"/>
      <c r="S21" s="86" t="s">
        <v>12</v>
      </c>
      <c r="T21" s="86"/>
      <c r="U21" s="86"/>
      <c r="V21" s="106"/>
      <c r="W21" s="15"/>
      <c r="X21" s="86"/>
    </row>
    <row r="22" spans="1:24" ht="40.5">
      <c r="A22" s="109"/>
      <c r="B22" s="109"/>
      <c r="C22" s="109"/>
      <c r="D22" s="109"/>
      <c r="E22" s="15"/>
      <c r="F22" s="93"/>
      <c r="G22" s="87"/>
      <c r="H22" s="87"/>
      <c r="I22" s="86"/>
      <c r="J22" s="87"/>
      <c r="K22" s="87"/>
      <c r="L22" s="32" t="s">
        <v>4</v>
      </c>
      <c r="M22" s="32" t="s">
        <v>5</v>
      </c>
      <c r="N22" s="32" t="s">
        <v>4</v>
      </c>
      <c r="O22" s="32" t="s">
        <v>5</v>
      </c>
      <c r="P22" s="32" t="s">
        <v>7</v>
      </c>
      <c r="Q22" s="32" t="s">
        <v>10</v>
      </c>
      <c r="R22" s="32" t="s">
        <v>9</v>
      </c>
      <c r="S22" s="32" t="s">
        <v>10</v>
      </c>
      <c r="T22" s="32" t="s">
        <v>9</v>
      </c>
      <c r="U22" s="86"/>
      <c r="V22" s="107"/>
      <c r="W22" s="15"/>
      <c r="X22" s="86"/>
    </row>
    <row r="23" spans="1:24" ht="17.25" customHeight="1">
      <c r="A23" s="28" t="str">
        <f>$H$5</f>
        <v>自動反映</v>
      </c>
      <c r="B23" s="28" t="str">
        <f>$H$6</f>
        <v>自動反映</v>
      </c>
      <c r="C23" s="28" t="str">
        <f>$H$7</f>
        <v>学校名を選択してください</v>
      </c>
      <c r="D23" s="28" t="str">
        <f>$H$8</f>
        <v>自動反映</v>
      </c>
      <c r="E23" s="16"/>
      <c r="F23" s="56">
        <v>1</v>
      </c>
      <c r="G23" s="57" t="s">
        <v>1017</v>
      </c>
      <c r="H23" s="57" t="s">
        <v>1018</v>
      </c>
      <c r="I23" s="58">
        <v>150</v>
      </c>
      <c r="J23" s="57" t="s">
        <v>1011</v>
      </c>
      <c r="K23" s="59"/>
      <c r="L23" s="59">
        <v>44075</v>
      </c>
      <c r="M23" s="59">
        <v>44077</v>
      </c>
      <c r="N23" s="60"/>
      <c r="O23" s="60"/>
      <c r="P23" s="61"/>
      <c r="Q23" s="61" t="s">
        <v>1019</v>
      </c>
      <c r="R23" s="61" t="s">
        <v>1020</v>
      </c>
      <c r="S23" s="61"/>
      <c r="T23" s="61"/>
      <c r="U23" s="54">
        <v>60000</v>
      </c>
      <c r="V23" s="54"/>
      <c r="W23" s="16"/>
      <c r="X23" s="29" t="str">
        <f t="shared" ref="X23:X36" si="0">IF($K23&gt;0,IF($L23-21&gt;=$K23,"出発日の21日以前","出発日の20日前以降"),"")</f>
        <v/>
      </c>
    </row>
    <row r="24" spans="1:24" ht="17.25" customHeight="1">
      <c r="A24" s="28" t="str">
        <f t="shared" ref="A24:A36" si="1">$H$5</f>
        <v>自動反映</v>
      </c>
      <c r="B24" s="28" t="str">
        <f t="shared" ref="B24:B36" si="2">$H$6</f>
        <v>自動反映</v>
      </c>
      <c r="C24" s="28" t="str">
        <f t="shared" ref="C24:C36" si="3">$H$7</f>
        <v>学校名を選択してください</v>
      </c>
      <c r="D24" s="28" t="str">
        <f t="shared" ref="D24:D36" si="4">$H$8</f>
        <v>自動反映</v>
      </c>
      <c r="E24" s="16"/>
      <c r="F24" s="56">
        <v>2</v>
      </c>
      <c r="G24" s="57" t="s">
        <v>1017</v>
      </c>
      <c r="H24" s="57" t="s">
        <v>1018</v>
      </c>
      <c r="I24" s="58">
        <v>150</v>
      </c>
      <c r="J24" s="57" t="s">
        <v>1022</v>
      </c>
      <c r="K24" s="59">
        <v>44044</v>
      </c>
      <c r="L24" s="59">
        <v>44075</v>
      </c>
      <c r="M24" s="59">
        <v>44081</v>
      </c>
      <c r="N24" s="60"/>
      <c r="O24" s="60"/>
      <c r="P24" s="61"/>
      <c r="Q24" s="61" t="s">
        <v>1023</v>
      </c>
      <c r="R24" s="61" t="s">
        <v>1024</v>
      </c>
      <c r="S24" s="61"/>
      <c r="T24" s="61"/>
      <c r="U24" s="54">
        <v>120000</v>
      </c>
      <c r="V24" s="54">
        <v>500000</v>
      </c>
      <c r="W24" s="16"/>
      <c r="X24" s="29" t="str">
        <f t="shared" si="0"/>
        <v>出発日の21日以前</v>
      </c>
    </row>
    <row r="25" spans="1:24" ht="17.25" customHeight="1">
      <c r="A25" s="28" t="str">
        <f t="shared" si="1"/>
        <v>自動反映</v>
      </c>
      <c r="B25" s="28" t="str">
        <f t="shared" si="2"/>
        <v>自動反映</v>
      </c>
      <c r="C25" s="28" t="str">
        <f t="shared" si="3"/>
        <v>学校名を選択してください</v>
      </c>
      <c r="D25" s="28" t="str">
        <f t="shared" si="4"/>
        <v>自動反映</v>
      </c>
      <c r="E25" s="16"/>
      <c r="F25" s="56">
        <v>3</v>
      </c>
      <c r="G25" s="57" t="s">
        <v>1017</v>
      </c>
      <c r="H25" s="57" t="s">
        <v>1018</v>
      </c>
      <c r="I25" s="58">
        <v>150</v>
      </c>
      <c r="J25" s="57" t="s">
        <v>1021</v>
      </c>
      <c r="K25" s="59">
        <v>44075</v>
      </c>
      <c r="L25" s="59">
        <v>44089</v>
      </c>
      <c r="M25" s="59">
        <v>44091</v>
      </c>
      <c r="N25" s="60">
        <v>44150</v>
      </c>
      <c r="O25" s="60">
        <v>44152</v>
      </c>
      <c r="P25" s="61" t="s">
        <v>1025</v>
      </c>
      <c r="Q25" s="61" t="s">
        <v>1019</v>
      </c>
      <c r="R25" s="61" t="s">
        <v>1026</v>
      </c>
      <c r="S25" s="61" t="s">
        <v>1019</v>
      </c>
      <c r="T25" s="61" t="s">
        <v>1026</v>
      </c>
      <c r="U25" s="54">
        <v>60000</v>
      </c>
      <c r="V25" s="54">
        <v>250000</v>
      </c>
      <c r="W25" s="16"/>
      <c r="X25" s="29" t="str">
        <f t="shared" si="0"/>
        <v>出発日の20日前以降</v>
      </c>
    </row>
    <row r="26" spans="1:24" ht="17.25" customHeight="1">
      <c r="A26" s="28" t="str">
        <f t="shared" si="1"/>
        <v>自動反映</v>
      </c>
      <c r="B26" s="28" t="str">
        <f t="shared" si="2"/>
        <v>自動反映</v>
      </c>
      <c r="C26" s="28" t="str">
        <f t="shared" si="3"/>
        <v>学校名を選択してください</v>
      </c>
      <c r="D26" s="28" t="str">
        <f t="shared" si="4"/>
        <v>自動反映</v>
      </c>
      <c r="E26" s="16"/>
      <c r="F26" s="56">
        <v>4</v>
      </c>
      <c r="G26" s="57" t="s">
        <v>1017</v>
      </c>
      <c r="H26" s="57" t="s">
        <v>1018</v>
      </c>
      <c r="I26" s="58">
        <v>150</v>
      </c>
      <c r="J26" s="57" t="s">
        <v>1021</v>
      </c>
      <c r="K26" s="59">
        <v>44075</v>
      </c>
      <c r="L26" s="59">
        <v>44105</v>
      </c>
      <c r="M26" s="59">
        <v>44111</v>
      </c>
      <c r="N26" s="60">
        <v>44167</v>
      </c>
      <c r="O26" s="60">
        <v>44169</v>
      </c>
      <c r="P26" s="61" t="s">
        <v>1025</v>
      </c>
      <c r="Q26" s="61" t="s">
        <v>1023</v>
      </c>
      <c r="R26" s="61" t="s">
        <v>1027</v>
      </c>
      <c r="S26" s="61" t="s">
        <v>1019</v>
      </c>
      <c r="T26" s="61" t="s">
        <v>1028</v>
      </c>
      <c r="U26" s="54">
        <v>120000</v>
      </c>
      <c r="V26" s="54">
        <v>500000</v>
      </c>
      <c r="W26" s="16"/>
      <c r="X26" s="29" t="str">
        <f t="shared" si="0"/>
        <v>出発日の21日以前</v>
      </c>
    </row>
    <row r="27" spans="1:24" ht="17.25" customHeight="1">
      <c r="A27" s="28" t="str">
        <f t="shared" si="1"/>
        <v>自動反映</v>
      </c>
      <c r="B27" s="28" t="str">
        <f t="shared" si="2"/>
        <v>自動反映</v>
      </c>
      <c r="C27" s="28" t="str">
        <f t="shared" si="3"/>
        <v>学校名を選択してください</v>
      </c>
      <c r="D27" s="28" t="str">
        <f t="shared" si="4"/>
        <v>自動反映</v>
      </c>
      <c r="E27" s="16"/>
      <c r="F27" s="56">
        <v>4</v>
      </c>
      <c r="G27" s="57" t="s">
        <v>1017</v>
      </c>
      <c r="H27" s="57" t="s">
        <v>1018</v>
      </c>
      <c r="I27" s="58">
        <v>150</v>
      </c>
      <c r="J27" s="57" t="s">
        <v>1022</v>
      </c>
      <c r="K27" s="59">
        <v>44165</v>
      </c>
      <c r="L27" s="59">
        <v>44167</v>
      </c>
      <c r="M27" s="59">
        <v>44169</v>
      </c>
      <c r="N27" s="60"/>
      <c r="O27" s="60"/>
      <c r="P27" s="61"/>
      <c r="Q27" s="61" t="s">
        <v>1019</v>
      </c>
      <c r="R27" s="61" t="s">
        <v>1028</v>
      </c>
      <c r="S27" s="61"/>
      <c r="T27" s="61"/>
      <c r="U27" s="54">
        <v>120000</v>
      </c>
      <c r="V27" s="54">
        <v>250000</v>
      </c>
      <c r="W27" s="16"/>
      <c r="X27" s="29" t="str">
        <f t="shared" si="0"/>
        <v>出発日の20日前以降</v>
      </c>
    </row>
    <row r="28" spans="1:24" ht="17.25" customHeight="1">
      <c r="A28" s="28" t="str">
        <f t="shared" si="1"/>
        <v>自動反映</v>
      </c>
      <c r="B28" s="28" t="str">
        <f t="shared" si="2"/>
        <v>自動反映</v>
      </c>
      <c r="C28" s="28" t="str">
        <f t="shared" si="3"/>
        <v>学校名を選択してください</v>
      </c>
      <c r="D28" s="28" t="str">
        <f t="shared" si="4"/>
        <v>自動反映</v>
      </c>
      <c r="E28" s="16"/>
      <c r="F28" s="56">
        <v>5</v>
      </c>
      <c r="G28" s="57" t="s">
        <v>1017</v>
      </c>
      <c r="H28" s="57" t="s">
        <v>1018</v>
      </c>
      <c r="I28" s="58">
        <v>150</v>
      </c>
      <c r="J28" s="57" t="s">
        <v>1021</v>
      </c>
      <c r="K28" s="59">
        <v>44058</v>
      </c>
      <c r="L28" s="59">
        <v>44105</v>
      </c>
      <c r="M28" s="59">
        <v>44111</v>
      </c>
      <c r="N28" s="60">
        <v>44170</v>
      </c>
      <c r="O28" s="60">
        <v>44170</v>
      </c>
      <c r="P28" s="61" t="s">
        <v>1029</v>
      </c>
      <c r="Q28" s="61" t="s">
        <v>1023</v>
      </c>
      <c r="R28" s="61" t="s">
        <v>1030</v>
      </c>
      <c r="S28" s="61" t="s">
        <v>1019</v>
      </c>
      <c r="T28" s="61" t="s">
        <v>1031</v>
      </c>
      <c r="U28" s="54">
        <v>120000</v>
      </c>
      <c r="V28" s="54">
        <v>500000</v>
      </c>
      <c r="W28" s="16"/>
      <c r="X28" s="29" t="str">
        <f t="shared" si="0"/>
        <v>出発日の21日以前</v>
      </c>
    </row>
    <row r="29" spans="1:24" ht="17.25" customHeight="1">
      <c r="A29" s="28" t="str">
        <f t="shared" si="1"/>
        <v>自動反映</v>
      </c>
      <c r="B29" s="28" t="str">
        <f t="shared" si="2"/>
        <v>自動反映</v>
      </c>
      <c r="C29" s="28" t="str">
        <f t="shared" si="3"/>
        <v>学校名を選択してください</v>
      </c>
      <c r="D29" s="28" t="str">
        <f t="shared" si="4"/>
        <v>自動反映</v>
      </c>
      <c r="E29" s="16"/>
      <c r="F29" s="56"/>
      <c r="G29" s="57"/>
      <c r="H29" s="57"/>
      <c r="I29" s="58"/>
      <c r="J29" s="57"/>
      <c r="K29" s="59"/>
      <c r="L29" s="59"/>
      <c r="M29" s="59"/>
      <c r="N29" s="60"/>
      <c r="O29" s="60"/>
      <c r="P29" s="61"/>
      <c r="Q29" s="61"/>
      <c r="R29" s="61"/>
      <c r="S29" s="61"/>
      <c r="T29" s="61"/>
      <c r="U29" s="54"/>
      <c r="V29" s="54"/>
      <c r="W29" s="16"/>
      <c r="X29" s="29" t="str">
        <f t="shared" si="0"/>
        <v/>
      </c>
    </row>
    <row r="30" spans="1:24" ht="17.25" customHeight="1">
      <c r="A30" s="28" t="str">
        <f t="shared" si="1"/>
        <v>自動反映</v>
      </c>
      <c r="B30" s="28" t="str">
        <f t="shared" si="2"/>
        <v>自動反映</v>
      </c>
      <c r="C30" s="28" t="str">
        <f t="shared" si="3"/>
        <v>学校名を選択してください</v>
      </c>
      <c r="D30" s="28" t="str">
        <f t="shared" si="4"/>
        <v>自動反映</v>
      </c>
      <c r="E30" s="16"/>
      <c r="F30" s="56"/>
      <c r="G30" s="57"/>
      <c r="H30" s="57"/>
      <c r="I30" s="58"/>
      <c r="J30" s="57"/>
      <c r="K30" s="59"/>
      <c r="L30" s="59"/>
      <c r="M30" s="59"/>
      <c r="N30" s="60"/>
      <c r="O30" s="60"/>
      <c r="P30" s="61"/>
      <c r="Q30" s="61"/>
      <c r="R30" s="61"/>
      <c r="S30" s="61"/>
      <c r="T30" s="61"/>
      <c r="U30" s="54"/>
      <c r="V30" s="54"/>
      <c r="W30" s="16"/>
      <c r="X30" s="29" t="str">
        <f t="shared" si="0"/>
        <v/>
      </c>
    </row>
    <row r="31" spans="1:24" ht="17.25" customHeight="1">
      <c r="A31" s="28" t="str">
        <f t="shared" si="1"/>
        <v>自動反映</v>
      </c>
      <c r="B31" s="28" t="str">
        <f t="shared" si="2"/>
        <v>自動反映</v>
      </c>
      <c r="C31" s="28" t="str">
        <f t="shared" si="3"/>
        <v>学校名を選択してください</v>
      </c>
      <c r="D31" s="28" t="str">
        <f t="shared" si="4"/>
        <v>自動反映</v>
      </c>
      <c r="E31" s="16"/>
      <c r="F31" s="56"/>
      <c r="G31" s="57"/>
      <c r="H31" s="57"/>
      <c r="I31" s="58"/>
      <c r="J31" s="57"/>
      <c r="K31" s="59"/>
      <c r="L31" s="59"/>
      <c r="M31" s="59"/>
      <c r="N31" s="60"/>
      <c r="O31" s="60"/>
      <c r="P31" s="61"/>
      <c r="Q31" s="61"/>
      <c r="R31" s="61"/>
      <c r="S31" s="61"/>
      <c r="T31" s="61"/>
      <c r="U31" s="54"/>
      <c r="V31" s="54"/>
      <c r="W31" s="16"/>
      <c r="X31" s="29" t="str">
        <f t="shared" si="0"/>
        <v/>
      </c>
    </row>
    <row r="32" spans="1:24" ht="17.25" customHeight="1">
      <c r="A32" s="28" t="str">
        <f t="shared" si="1"/>
        <v>自動反映</v>
      </c>
      <c r="B32" s="28" t="str">
        <f t="shared" si="2"/>
        <v>自動反映</v>
      </c>
      <c r="C32" s="28" t="str">
        <f t="shared" si="3"/>
        <v>学校名を選択してください</v>
      </c>
      <c r="D32" s="28" t="str">
        <f t="shared" si="4"/>
        <v>自動反映</v>
      </c>
      <c r="E32" s="16"/>
      <c r="F32" s="56"/>
      <c r="G32" s="57"/>
      <c r="H32" s="57"/>
      <c r="I32" s="58"/>
      <c r="J32" s="57"/>
      <c r="K32" s="59"/>
      <c r="L32" s="59"/>
      <c r="M32" s="59"/>
      <c r="N32" s="60"/>
      <c r="O32" s="60"/>
      <c r="P32" s="61"/>
      <c r="Q32" s="61"/>
      <c r="R32" s="61"/>
      <c r="S32" s="61"/>
      <c r="T32" s="61"/>
      <c r="U32" s="54"/>
      <c r="V32" s="54"/>
      <c r="W32" s="16"/>
      <c r="X32" s="29" t="str">
        <f t="shared" si="0"/>
        <v/>
      </c>
    </row>
    <row r="33" spans="1:24" ht="17.25" customHeight="1">
      <c r="A33" s="28" t="str">
        <f t="shared" si="1"/>
        <v>自動反映</v>
      </c>
      <c r="B33" s="28" t="str">
        <f t="shared" si="2"/>
        <v>自動反映</v>
      </c>
      <c r="C33" s="28" t="str">
        <f t="shared" si="3"/>
        <v>学校名を選択してください</v>
      </c>
      <c r="D33" s="28" t="str">
        <f t="shared" si="4"/>
        <v>自動反映</v>
      </c>
      <c r="E33" s="16"/>
      <c r="F33" s="56"/>
      <c r="G33" s="57"/>
      <c r="H33" s="57"/>
      <c r="I33" s="58"/>
      <c r="J33" s="57"/>
      <c r="K33" s="59"/>
      <c r="L33" s="59"/>
      <c r="M33" s="59"/>
      <c r="N33" s="60"/>
      <c r="O33" s="60"/>
      <c r="P33" s="61"/>
      <c r="Q33" s="61"/>
      <c r="R33" s="61"/>
      <c r="S33" s="61"/>
      <c r="T33" s="61"/>
      <c r="U33" s="54"/>
      <c r="V33" s="54"/>
      <c r="W33" s="16"/>
      <c r="X33" s="29" t="str">
        <f t="shared" si="0"/>
        <v/>
      </c>
    </row>
    <row r="34" spans="1:24" ht="17.25" customHeight="1">
      <c r="A34" s="28" t="str">
        <f t="shared" si="1"/>
        <v>自動反映</v>
      </c>
      <c r="B34" s="28" t="str">
        <f t="shared" si="2"/>
        <v>自動反映</v>
      </c>
      <c r="C34" s="28" t="str">
        <f t="shared" si="3"/>
        <v>学校名を選択してください</v>
      </c>
      <c r="D34" s="28" t="str">
        <f t="shared" si="4"/>
        <v>自動反映</v>
      </c>
      <c r="E34" s="16"/>
      <c r="F34" s="56"/>
      <c r="G34" s="57"/>
      <c r="H34" s="57"/>
      <c r="I34" s="58"/>
      <c r="J34" s="57"/>
      <c r="K34" s="59"/>
      <c r="L34" s="59"/>
      <c r="M34" s="59"/>
      <c r="N34" s="60"/>
      <c r="O34" s="60"/>
      <c r="P34" s="61"/>
      <c r="Q34" s="61"/>
      <c r="R34" s="61"/>
      <c r="S34" s="61"/>
      <c r="T34" s="61"/>
      <c r="U34" s="54"/>
      <c r="V34" s="54"/>
      <c r="W34" s="16"/>
      <c r="X34" s="29" t="str">
        <f t="shared" si="0"/>
        <v/>
      </c>
    </row>
    <row r="35" spans="1:24" ht="17.25" customHeight="1">
      <c r="A35" s="28" t="str">
        <f t="shared" si="1"/>
        <v>自動反映</v>
      </c>
      <c r="B35" s="28" t="str">
        <f t="shared" si="2"/>
        <v>自動反映</v>
      </c>
      <c r="C35" s="28" t="str">
        <f t="shared" si="3"/>
        <v>学校名を選択してください</v>
      </c>
      <c r="D35" s="28" t="str">
        <f t="shared" si="4"/>
        <v>自動反映</v>
      </c>
      <c r="E35" s="16"/>
      <c r="F35" s="56"/>
      <c r="G35" s="57"/>
      <c r="H35" s="57"/>
      <c r="I35" s="58"/>
      <c r="J35" s="57"/>
      <c r="K35" s="59"/>
      <c r="L35" s="59"/>
      <c r="M35" s="59"/>
      <c r="N35" s="60"/>
      <c r="O35" s="60"/>
      <c r="P35" s="61"/>
      <c r="Q35" s="61"/>
      <c r="R35" s="61"/>
      <c r="S35" s="61"/>
      <c r="T35" s="61"/>
      <c r="U35" s="54"/>
      <c r="V35" s="54"/>
      <c r="W35" s="16"/>
      <c r="X35" s="29" t="str">
        <f t="shared" si="0"/>
        <v/>
      </c>
    </row>
    <row r="36" spans="1:24" ht="17.25" customHeight="1" thickBot="1">
      <c r="A36" s="28" t="str">
        <f t="shared" si="1"/>
        <v>自動反映</v>
      </c>
      <c r="B36" s="28" t="str">
        <f t="shared" si="2"/>
        <v>自動反映</v>
      </c>
      <c r="C36" s="28" t="str">
        <f t="shared" si="3"/>
        <v>学校名を選択してください</v>
      </c>
      <c r="D36" s="28" t="str">
        <f t="shared" si="4"/>
        <v>自動反映</v>
      </c>
      <c r="E36" s="16"/>
      <c r="F36" s="62"/>
      <c r="G36" s="63"/>
      <c r="H36" s="63"/>
      <c r="I36" s="64"/>
      <c r="J36" s="57"/>
      <c r="K36" s="59"/>
      <c r="L36" s="59"/>
      <c r="M36" s="59"/>
      <c r="N36" s="60"/>
      <c r="O36" s="60"/>
      <c r="P36" s="61"/>
      <c r="Q36" s="61"/>
      <c r="R36" s="61"/>
      <c r="S36" s="61"/>
      <c r="T36" s="61"/>
      <c r="U36" s="54"/>
      <c r="V36" s="55"/>
      <c r="W36" s="16"/>
      <c r="X36" s="29" t="str">
        <f t="shared" si="0"/>
        <v/>
      </c>
    </row>
    <row r="37" spans="1:24" ht="17.25" customHeight="1" thickTop="1">
      <c r="E37" s="16"/>
      <c r="F37" s="83" t="s">
        <v>27</v>
      </c>
      <c r="G37" s="84"/>
      <c r="H37" s="84"/>
      <c r="I37" s="84"/>
      <c r="J37" s="84"/>
      <c r="K37" s="84"/>
      <c r="L37" s="84"/>
      <c r="M37" s="84"/>
      <c r="N37" s="84"/>
      <c r="O37" s="84"/>
      <c r="P37" s="84"/>
      <c r="Q37" s="84"/>
      <c r="R37" s="84"/>
      <c r="S37" s="84"/>
      <c r="T37" s="84"/>
      <c r="U37" s="85"/>
      <c r="V37" s="5">
        <f>SUM(V23:V36)</f>
        <v>2000000</v>
      </c>
      <c r="W37" s="16"/>
      <c r="X37" s="13"/>
    </row>
    <row r="38" spans="1:24" ht="5.0999999999999996" customHeight="1">
      <c r="F38" s="3"/>
      <c r="G38" s="3"/>
      <c r="H38" s="3"/>
      <c r="I38" s="3"/>
      <c r="J38" s="3"/>
      <c r="K38" s="3"/>
      <c r="L38" s="3"/>
      <c r="M38" s="3"/>
      <c r="N38" s="3"/>
      <c r="O38" s="3"/>
      <c r="P38" s="3"/>
      <c r="Q38" s="3"/>
      <c r="R38" s="3"/>
      <c r="S38" s="3"/>
      <c r="T38" s="3"/>
      <c r="U38" s="3"/>
      <c r="V38" s="3"/>
    </row>
    <row r="39" spans="1:24" ht="17.25" customHeight="1">
      <c r="F39" s="3" t="s">
        <v>0</v>
      </c>
      <c r="G39" s="4" t="s">
        <v>30</v>
      </c>
      <c r="H39" s="3"/>
      <c r="I39" s="3"/>
      <c r="J39" s="3"/>
      <c r="K39" s="3"/>
      <c r="L39" s="3"/>
      <c r="M39" s="3"/>
      <c r="N39" s="3"/>
      <c r="O39" s="3"/>
      <c r="P39" s="3"/>
      <c r="Q39" s="3"/>
      <c r="R39" s="3"/>
      <c r="S39" s="3"/>
    </row>
    <row r="40" spans="1:24" ht="17.25" customHeight="1">
      <c r="F40" s="3"/>
      <c r="G40" s="4" t="s">
        <v>28</v>
      </c>
      <c r="H40" s="3"/>
      <c r="I40" s="3"/>
      <c r="J40" s="3"/>
      <c r="K40" s="3"/>
      <c r="L40" s="3"/>
      <c r="M40" s="3"/>
      <c r="N40" s="3"/>
      <c r="O40" s="3"/>
      <c r="P40" s="3"/>
      <c r="Q40" s="3"/>
      <c r="R40" s="3"/>
      <c r="S40" s="3"/>
    </row>
    <row r="41" spans="1:24" ht="17.25" customHeight="1">
      <c r="G41" s="6" t="s">
        <v>29</v>
      </c>
    </row>
    <row r="42" spans="1:24" ht="17.25" customHeight="1">
      <c r="G42" s="6" t="s">
        <v>31</v>
      </c>
    </row>
    <row r="43" spans="1:24" ht="17.25" customHeight="1">
      <c r="G43" s="7" t="s">
        <v>1033</v>
      </c>
    </row>
    <row r="44" spans="1:24" ht="17.25" customHeight="1">
      <c r="G44" s="6" t="s">
        <v>32</v>
      </c>
    </row>
    <row r="45" spans="1:24" ht="17.25" customHeight="1"/>
    <row r="46" spans="1:24" ht="17.25" customHeight="1"/>
    <row r="47" spans="1:24" ht="17.25" customHeight="1"/>
    <row r="48" spans="1:2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sheetProtection algorithmName="SHA-512" hashValue="MPNAW1NByF4IckAVkDLvzz3eHjYJLa9Rjzw0Rj8OahoF+ECq//x0rkn90FYClOUheKWppvCV/PFI7B6ADSIa0g==" saltValue="kDbESFXWBxsGaAk8Ora/HA==" spinCount="100000" sheet="1" objects="1" scenarios="1"/>
  <mergeCells count="30">
    <mergeCell ref="F7:G7"/>
    <mergeCell ref="H7:M7"/>
    <mergeCell ref="F2:X3"/>
    <mergeCell ref="F5:G5"/>
    <mergeCell ref="H5:M5"/>
    <mergeCell ref="F6:G6"/>
    <mergeCell ref="H6:M6"/>
    <mergeCell ref="F8:G8"/>
    <mergeCell ref="H8:M8"/>
    <mergeCell ref="Q11:X13"/>
    <mergeCell ref="A20:A22"/>
    <mergeCell ref="B20:B22"/>
    <mergeCell ref="C20:C22"/>
    <mergeCell ref="D20:D22"/>
    <mergeCell ref="F20:F22"/>
    <mergeCell ref="G20:G22"/>
    <mergeCell ref="H20:H22"/>
    <mergeCell ref="F37:U37"/>
    <mergeCell ref="V20:V22"/>
    <mergeCell ref="X20:X22"/>
    <mergeCell ref="L21:M21"/>
    <mergeCell ref="N21:P21"/>
    <mergeCell ref="Q21:R21"/>
    <mergeCell ref="S21:T21"/>
    <mergeCell ref="I20:I22"/>
    <mergeCell ref="J20:J22"/>
    <mergeCell ref="K20:K22"/>
    <mergeCell ref="L20:P20"/>
    <mergeCell ref="Q20:T20"/>
    <mergeCell ref="U20:U22"/>
  </mergeCells>
  <phoneticPr fontId="3"/>
  <conditionalFormatting sqref="T23:T36 N23:P36">
    <cfRule type="expression" dxfId="4" priority="5">
      <formula>$J23="中止"</formula>
    </cfRule>
  </conditionalFormatting>
  <conditionalFormatting sqref="X23:X36">
    <cfRule type="cellIs" dxfId="3" priority="4" operator="equal">
      <formula>"NG"</formula>
    </cfRule>
  </conditionalFormatting>
  <conditionalFormatting sqref="K23:K36 T23:T36 V23:V36 N23:P36">
    <cfRule type="expression" dxfId="2" priority="3">
      <formula>$J23="実施"</formula>
    </cfRule>
  </conditionalFormatting>
  <conditionalFormatting sqref="S23:S36">
    <cfRule type="expression" dxfId="1" priority="2">
      <formula>$J23="中止"</formula>
    </cfRule>
  </conditionalFormatting>
  <conditionalFormatting sqref="S23:S36">
    <cfRule type="expression" dxfId="0" priority="1">
      <formula>$J23="実施"</formula>
    </cfRule>
  </conditionalFormatting>
  <dataValidations count="5">
    <dataValidation type="list" allowBlank="1" showInputMessage="1" showErrorMessage="1" sqref="Q23:Q36 S23:S36">
      <formula1>"国内,海外"</formula1>
    </dataValidation>
    <dataValidation type="list" allowBlank="1" showInputMessage="1" showErrorMessage="1" sqref="P23:P36">
      <formula1>"宿泊あり,日帰り"</formula1>
    </dataValidation>
    <dataValidation type="list" allowBlank="1" showInputMessage="1" showErrorMessage="1" sqref="J23:J36">
      <formula1>"実施,延期,中止"</formula1>
    </dataValidation>
    <dataValidation type="list" allowBlank="1" showInputMessage="1" showErrorMessage="1" sqref="H23:H36">
      <formula1>"1年,2年,3年,4年,5年,6年"</formula1>
    </dataValidation>
    <dataValidation type="list" allowBlank="1" showInputMessage="1" showErrorMessage="1" sqref="F11:F13">
      <formula1>"☐,☑"</formula1>
    </dataValidation>
  </dataValidations>
  <printOptions horizontalCentered="1"/>
  <pageMargins left="0.19685039370078741" right="0.19685039370078741" top="0.74803149606299213" bottom="0.55118110236220474" header="0.31496062992125984" footer="0.31496062992125984"/>
  <pageSetup paperSize="9" scale="69"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H7:M7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zoomScale="70" zoomScaleNormal="70" workbookViewId="0">
      <selection activeCell="A12" sqref="A12"/>
    </sheetView>
  </sheetViews>
  <sheetFormatPr defaultRowHeight="13.5"/>
  <cols>
    <col min="1" max="1" width="9.875" style="37" bestFit="1" customWidth="1"/>
    <col min="2" max="2" width="11" style="37" bestFit="1" customWidth="1"/>
    <col min="3" max="3" width="11.875" style="37" customWidth="1"/>
    <col min="4" max="4" width="9.875" style="37" bestFit="1" customWidth="1"/>
    <col min="5" max="5" width="24.375" style="37" bestFit="1" customWidth="1"/>
    <col min="6" max="6" width="35.875" style="37" bestFit="1" customWidth="1"/>
    <col min="7" max="7" width="35.875" style="37" customWidth="1"/>
    <col min="8" max="8" width="19.625" style="37" bestFit="1" customWidth="1"/>
    <col min="9" max="9" width="5.25" style="37" bestFit="1" customWidth="1"/>
    <col min="10" max="11" width="19.375" style="37" bestFit="1" customWidth="1"/>
    <col min="12" max="16384" width="9" style="37"/>
  </cols>
  <sheetData>
    <row r="1" spans="1:11">
      <c r="J1" s="38" t="s">
        <v>35</v>
      </c>
      <c r="K1" s="38" t="s">
        <v>36</v>
      </c>
    </row>
    <row r="2" spans="1:11" ht="13.5" customHeight="1">
      <c r="B2" s="111" t="s">
        <v>37</v>
      </c>
      <c r="C2" s="112"/>
      <c r="D2" s="112"/>
      <c r="E2" s="112"/>
      <c r="F2" s="113"/>
      <c r="G2" s="39" t="s">
        <v>38</v>
      </c>
      <c r="I2" s="37">
        <v>1</v>
      </c>
      <c r="J2" s="40" t="s">
        <v>39</v>
      </c>
      <c r="K2" s="41">
        <v>96</v>
      </c>
    </row>
    <row r="3" spans="1:11" ht="13.5" customHeight="1">
      <c r="A3" s="42"/>
      <c r="B3" s="114"/>
      <c r="C3" s="115"/>
      <c r="D3" s="115"/>
      <c r="E3" s="115"/>
      <c r="F3" s="116"/>
      <c r="G3" s="43" t="s">
        <v>40</v>
      </c>
      <c r="I3" s="37">
        <v>3</v>
      </c>
      <c r="J3" s="40" t="s">
        <v>41</v>
      </c>
      <c r="K3" s="41">
        <v>12</v>
      </c>
    </row>
    <row r="4" spans="1:11">
      <c r="C4" s="37" t="s">
        <v>42</v>
      </c>
      <c r="G4" s="37" t="s">
        <v>43</v>
      </c>
      <c r="I4" s="37">
        <v>4</v>
      </c>
      <c r="J4" s="40" t="s">
        <v>44</v>
      </c>
      <c r="K4" s="41">
        <v>61</v>
      </c>
    </row>
    <row r="5" spans="1:11">
      <c r="G5" s="37" t="s">
        <v>45</v>
      </c>
      <c r="I5" s="37">
        <v>5</v>
      </c>
      <c r="J5" s="40" t="s">
        <v>46</v>
      </c>
      <c r="K5" s="41">
        <v>17</v>
      </c>
    </row>
    <row r="6" spans="1:11">
      <c r="I6" s="37">
        <v>6</v>
      </c>
      <c r="J6" s="40" t="s">
        <v>47</v>
      </c>
      <c r="K6" s="41">
        <v>1</v>
      </c>
    </row>
    <row r="7" spans="1:11">
      <c r="I7" s="37">
        <v>7</v>
      </c>
      <c r="J7" s="40" t="s">
        <v>48</v>
      </c>
      <c r="K7" s="41">
        <v>1</v>
      </c>
    </row>
    <row r="8" spans="1:11">
      <c r="I8" s="44">
        <v>188</v>
      </c>
    </row>
    <row r="9" spans="1:11">
      <c r="A9" s="37" t="s">
        <v>49</v>
      </c>
      <c r="B9" s="37" t="s">
        <v>50</v>
      </c>
      <c r="D9" s="37" t="s">
        <v>49</v>
      </c>
      <c r="J9" s="37" t="s">
        <v>49</v>
      </c>
    </row>
    <row r="10" spans="1:11">
      <c r="A10" s="45" t="s">
        <v>51</v>
      </c>
      <c r="B10" s="45" t="s">
        <v>52</v>
      </c>
      <c r="C10" s="45" t="s">
        <v>53</v>
      </c>
      <c r="D10" s="45" t="s">
        <v>54</v>
      </c>
      <c r="E10" s="45" t="s">
        <v>55</v>
      </c>
      <c r="F10" s="45" t="s">
        <v>56</v>
      </c>
      <c r="G10" s="46" t="s">
        <v>57</v>
      </c>
      <c r="H10" s="45" t="s">
        <v>58</v>
      </c>
      <c r="I10" s="45" t="s">
        <v>59</v>
      </c>
      <c r="J10" s="45" t="s">
        <v>51</v>
      </c>
      <c r="K10" s="37" t="s">
        <v>1012</v>
      </c>
    </row>
    <row r="11" spans="1:11">
      <c r="A11" s="45"/>
      <c r="B11" s="45"/>
      <c r="C11" s="45"/>
      <c r="D11" s="45"/>
      <c r="E11" s="45"/>
      <c r="F11" s="45" t="s">
        <v>1015</v>
      </c>
      <c r="G11" s="46" t="s">
        <v>1016</v>
      </c>
      <c r="H11" s="45"/>
      <c r="I11" s="45"/>
      <c r="J11" s="45" t="s">
        <v>1016</v>
      </c>
      <c r="K11" s="37" t="s">
        <v>1016</v>
      </c>
    </row>
    <row r="12" spans="1:11">
      <c r="A12" s="40" t="s">
        <v>60</v>
      </c>
      <c r="B12" s="40" t="s">
        <v>61</v>
      </c>
      <c r="C12" s="40" t="s">
        <v>62</v>
      </c>
      <c r="D12" s="40" t="s">
        <v>63</v>
      </c>
      <c r="E12" s="40" t="s">
        <v>64</v>
      </c>
      <c r="F12" s="40" t="s">
        <v>65</v>
      </c>
      <c r="G12" s="48" t="s">
        <v>66</v>
      </c>
      <c r="H12" s="40" t="s">
        <v>67</v>
      </c>
      <c r="I12" s="40">
        <v>1</v>
      </c>
      <c r="J12" s="40" t="s">
        <v>60</v>
      </c>
      <c r="K12" s="52" t="str">
        <f>VLOOKUP($I12,$I$2:$J$7,2,0)</f>
        <v>高等学校（全日制）</v>
      </c>
    </row>
    <row r="13" spans="1:11">
      <c r="A13" s="40" t="s">
        <v>69</v>
      </c>
      <c r="B13" s="40" t="s">
        <v>70</v>
      </c>
      <c r="C13" s="40" t="s">
        <v>62</v>
      </c>
      <c r="D13" s="40" t="s">
        <v>71</v>
      </c>
      <c r="E13" s="49" t="s">
        <v>72</v>
      </c>
      <c r="F13" s="40" t="s">
        <v>73</v>
      </c>
      <c r="G13" s="48" t="s">
        <v>74</v>
      </c>
      <c r="H13" s="40" t="s">
        <v>76</v>
      </c>
      <c r="I13" s="40">
        <v>1</v>
      </c>
      <c r="J13" s="40" t="s">
        <v>69</v>
      </c>
      <c r="K13" s="52" t="str">
        <f>VLOOKUP($I13,$I$2:$J$7,2,0)</f>
        <v>高等学校（全日制）</v>
      </c>
    </row>
    <row r="14" spans="1:11">
      <c r="A14" s="40" t="s">
        <v>78</v>
      </c>
      <c r="B14" s="40" t="s">
        <v>79</v>
      </c>
      <c r="C14" s="40" t="s">
        <v>62</v>
      </c>
      <c r="D14" s="40" t="s">
        <v>71</v>
      </c>
      <c r="E14" s="49" t="s">
        <v>72</v>
      </c>
      <c r="F14" s="40" t="s">
        <v>80</v>
      </c>
      <c r="G14" s="48" t="s">
        <v>74</v>
      </c>
      <c r="H14" s="40" t="s">
        <v>76</v>
      </c>
      <c r="I14" s="40">
        <v>4</v>
      </c>
      <c r="J14" s="40" t="s">
        <v>78</v>
      </c>
      <c r="K14" s="52" t="str">
        <f t="shared" ref="K14:K77" si="0">VLOOKUP($I14,$I$2:$J$7,2,0)</f>
        <v>中学校</v>
      </c>
    </row>
    <row r="15" spans="1:11">
      <c r="A15" s="40" t="s">
        <v>82</v>
      </c>
      <c r="B15" s="40" t="s">
        <v>83</v>
      </c>
      <c r="C15" s="40" t="s">
        <v>62</v>
      </c>
      <c r="D15" s="40" t="s">
        <v>71</v>
      </c>
      <c r="E15" s="49" t="s">
        <v>72</v>
      </c>
      <c r="F15" s="40" t="s">
        <v>84</v>
      </c>
      <c r="G15" s="48" t="s">
        <v>74</v>
      </c>
      <c r="H15" s="40" t="s">
        <v>76</v>
      </c>
      <c r="I15" s="40">
        <v>5</v>
      </c>
      <c r="J15" s="40" t="s">
        <v>82</v>
      </c>
      <c r="K15" s="52" t="str">
        <f t="shared" si="0"/>
        <v>小学校</v>
      </c>
    </row>
    <row r="16" spans="1:11">
      <c r="A16" s="40" t="s">
        <v>86</v>
      </c>
      <c r="B16" s="40" t="s">
        <v>87</v>
      </c>
      <c r="C16" s="40" t="s">
        <v>62</v>
      </c>
      <c r="D16" s="40" t="s">
        <v>88</v>
      </c>
      <c r="E16" s="40" t="s">
        <v>89</v>
      </c>
      <c r="F16" s="40" t="s">
        <v>90</v>
      </c>
      <c r="G16" s="48" t="s">
        <v>91</v>
      </c>
      <c r="H16" s="40" t="s">
        <v>92</v>
      </c>
      <c r="I16" s="40">
        <v>1</v>
      </c>
      <c r="J16" s="40" t="s">
        <v>86</v>
      </c>
      <c r="K16" s="52" t="str">
        <f t="shared" si="0"/>
        <v>高等学校（全日制）</v>
      </c>
    </row>
    <row r="17" spans="1:11">
      <c r="A17" s="40" t="s">
        <v>94</v>
      </c>
      <c r="B17" s="40" t="s">
        <v>95</v>
      </c>
      <c r="C17" s="40" t="s">
        <v>62</v>
      </c>
      <c r="D17" s="40" t="s">
        <v>96</v>
      </c>
      <c r="E17" s="49" t="s">
        <v>97</v>
      </c>
      <c r="F17" s="40" t="s">
        <v>98</v>
      </c>
      <c r="G17" s="48" t="s">
        <v>99</v>
      </c>
      <c r="H17" s="40" t="s">
        <v>100</v>
      </c>
      <c r="I17" s="40">
        <v>1</v>
      </c>
      <c r="J17" s="40" t="s">
        <v>94</v>
      </c>
      <c r="K17" s="52" t="str">
        <f t="shared" si="0"/>
        <v>高等学校（全日制）</v>
      </c>
    </row>
    <row r="18" spans="1:11">
      <c r="A18" s="40" t="s">
        <v>85</v>
      </c>
      <c r="B18" s="40" t="s">
        <v>102</v>
      </c>
      <c r="C18" s="40" t="s">
        <v>62</v>
      </c>
      <c r="D18" s="40" t="s">
        <v>103</v>
      </c>
      <c r="E18" s="40" t="s">
        <v>104</v>
      </c>
      <c r="F18" s="40" t="s">
        <v>105</v>
      </c>
      <c r="G18" s="48" t="s">
        <v>106</v>
      </c>
      <c r="H18" s="40" t="s">
        <v>107</v>
      </c>
      <c r="I18" s="40">
        <v>1</v>
      </c>
      <c r="J18" s="40" t="s">
        <v>85</v>
      </c>
      <c r="K18" s="52" t="str">
        <f t="shared" si="0"/>
        <v>高等学校（全日制）</v>
      </c>
    </row>
    <row r="19" spans="1:11">
      <c r="A19" s="40" t="s">
        <v>101</v>
      </c>
      <c r="B19" s="40" t="s">
        <v>109</v>
      </c>
      <c r="C19" s="40" t="s">
        <v>62</v>
      </c>
      <c r="D19" s="40" t="s">
        <v>103</v>
      </c>
      <c r="E19" s="40" t="s">
        <v>110</v>
      </c>
      <c r="F19" s="40" t="s">
        <v>111</v>
      </c>
      <c r="G19" s="48" t="s">
        <v>106</v>
      </c>
      <c r="H19" s="40" t="s">
        <v>107</v>
      </c>
      <c r="I19" s="40">
        <v>4</v>
      </c>
      <c r="J19" s="40" t="s">
        <v>101</v>
      </c>
      <c r="K19" s="52" t="str">
        <f t="shared" si="0"/>
        <v>中学校</v>
      </c>
    </row>
    <row r="20" spans="1:11">
      <c r="A20" s="40" t="s">
        <v>93</v>
      </c>
      <c r="B20" s="40" t="s">
        <v>113</v>
      </c>
      <c r="C20" s="40" t="s">
        <v>62</v>
      </c>
      <c r="D20" s="40" t="s">
        <v>103</v>
      </c>
      <c r="E20" s="40" t="s">
        <v>114</v>
      </c>
      <c r="F20" s="40" t="s">
        <v>115</v>
      </c>
      <c r="G20" s="48" t="s">
        <v>106</v>
      </c>
      <c r="H20" s="40" t="s">
        <v>116</v>
      </c>
      <c r="I20" s="40">
        <v>1</v>
      </c>
      <c r="J20" s="40" t="s">
        <v>93</v>
      </c>
      <c r="K20" s="52" t="str">
        <f t="shared" si="0"/>
        <v>高等学校（全日制）</v>
      </c>
    </row>
    <row r="21" spans="1:11">
      <c r="A21" s="40" t="s">
        <v>118</v>
      </c>
      <c r="B21" s="40" t="s">
        <v>119</v>
      </c>
      <c r="C21" s="40" t="s">
        <v>62</v>
      </c>
      <c r="D21" s="40" t="s">
        <v>120</v>
      </c>
      <c r="E21" s="40" t="s">
        <v>121</v>
      </c>
      <c r="F21" s="40" t="s">
        <v>122</v>
      </c>
      <c r="G21" s="48" t="s">
        <v>123</v>
      </c>
      <c r="H21" s="40" t="s">
        <v>123</v>
      </c>
      <c r="I21" s="40">
        <v>1</v>
      </c>
      <c r="J21" s="40" t="s">
        <v>118</v>
      </c>
      <c r="K21" s="52" t="str">
        <f t="shared" si="0"/>
        <v>高等学校（全日制）</v>
      </c>
    </row>
    <row r="22" spans="1:11">
      <c r="A22" s="40" t="s">
        <v>125</v>
      </c>
      <c r="B22" s="40" t="s">
        <v>126</v>
      </c>
      <c r="C22" s="40" t="s">
        <v>62</v>
      </c>
      <c r="D22" s="40" t="s">
        <v>127</v>
      </c>
      <c r="E22" s="40" t="s">
        <v>128</v>
      </c>
      <c r="F22" s="40" t="s">
        <v>129</v>
      </c>
      <c r="G22" s="48" t="s">
        <v>130</v>
      </c>
      <c r="H22" s="40" t="s">
        <v>131</v>
      </c>
      <c r="I22" s="40">
        <v>3</v>
      </c>
      <c r="J22" s="40" t="s">
        <v>125</v>
      </c>
      <c r="K22" s="52" t="str">
        <f t="shared" si="0"/>
        <v>高等学校（通信制）</v>
      </c>
    </row>
    <row r="23" spans="1:11">
      <c r="A23" s="40" t="s">
        <v>133</v>
      </c>
      <c r="B23" s="40" t="s">
        <v>134</v>
      </c>
      <c r="C23" s="40" t="s">
        <v>62</v>
      </c>
      <c r="D23" s="40" t="s">
        <v>135</v>
      </c>
      <c r="E23" s="40" t="s">
        <v>136</v>
      </c>
      <c r="F23" s="40" t="s">
        <v>137</v>
      </c>
      <c r="G23" s="48" t="s">
        <v>138</v>
      </c>
      <c r="H23" s="40" t="s">
        <v>139</v>
      </c>
      <c r="I23" s="40">
        <v>1</v>
      </c>
      <c r="J23" s="40" t="s">
        <v>133</v>
      </c>
      <c r="K23" s="52" t="str">
        <f t="shared" si="0"/>
        <v>高等学校（全日制）</v>
      </c>
    </row>
    <row r="24" spans="1:11">
      <c r="A24" s="40" t="s">
        <v>141</v>
      </c>
      <c r="B24" s="40" t="s">
        <v>142</v>
      </c>
      <c r="C24" s="40" t="s">
        <v>62</v>
      </c>
      <c r="D24" s="40" t="s">
        <v>135</v>
      </c>
      <c r="E24" s="40" t="s">
        <v>136</v>
      </c>
      <c r="F24" s="40" t="s">
        <v>143</v>
      </c>
      <c r="G24" s="48" t="s">
        <v>138</v>
      </c>
      <c r="H24" s="40" t="s">
        <v>139</v>
      </c>
      <c r="I24" s="40">
        <v>4</v>
      </c>
      <c r="J24" s="40" t="s">
        <v>141</v>
      </c>
      <c r="K24" s="52" t="str">
        <f t="shared" si="0"/>
        <v>中学校</v>
      </c>
    </row>
    <row r="25" spans="1:11">
      <c r="A25" s="40" t="s">
        <v>145</v>
      </c>
      <c r="B25" s="40" t="s">
        <v>146</v>
      </c>
      <c r="C25" s="40" t="s">
        <v>62</v>
      </c>
      <c r="D25" s="40" t="s">
        <v>135</v>
      </c>
      <c r="E25" s="40" t="s">
        <v>136</v>
      </c>
      <c r="F25" s="40" t="s">
        <v>147</v>
      </c>
      <c r="G25" s="48" t="s">
        <v>138</v>
      </c>
      <c r="H25" s="40" t="s">
        <v>148</v>
      </c>
      <c r="I25" s="40">
        <v>5</v>
      </c>
      <c r="J25" s="40" t="s">
        <v>145</v>
      </c>
      <c r="K25" s="52" t="str">
        <f t="shared" si="0"/>
        <v>小学校</v>
      </c>
    </row>
    <row r="26" spans="1:11">
      <c r="A26" s="40" t="s">
        <v>150</v>
      </c>
      <c r="B26" s="40" t="s">
        <v>151</v>
      </c>
      <c r="C26" s="40" t="s">
        <v>62</v>
      </c>
      <c r="D26" s="40" t="s">
        <v>135</v>
      </c>
      <c r="E26" s="40" t="s">
        <v>152</v>
      </c>
      <c r="F26" s="40" t="s">
        <v>153</v>
      </c>
      <c r="G26" s="48" t="s">
        <v>138</v>
      </c>
      <c r="H26" s="40" t="s">
        <v>148</v>
      </c>
      <c r="I26" s="40">
        <v>1</v>
      </c>
      <c r="J26" s="40" t="s">
        <v>150</v>
      </c>
      <c r="K26" s="52" t="str">
        <f t="shared" si="0"/>
        <v>高等学校（全日制）</v>
      </c>
    </row>
    <row r="27" spans="1:11">
      <c r="A27" s="40" t="s">
        <v>155</v>
      </c>
      <c r="B27" s="40" t="s">
        <v>156</v>
      </c>
      <c r="C27" s="40" t="s">
        <v>62</v>
      </c>
      <c r="D27" s="40" t="s">
        <v>135</v>
      </c>
      <c r="E27" s="40" t="s">
        <v>152</v>
      </c>
      <c r="F27" s="40" t="s">
        <v>157</v>
      </c>
      <c r="G27" s="48" t="s">
        <v>138</v>
      </c>
      <c r="H27" s="40" t="s">
        <v>148</v>
      </c>
      <c r="I27" s="40">
        <v>4</v>
      </c>
      <c r="J27" s="40" t="s">
        <v>155</v>
      </c>
      <c r="K27" s="52" t="str">
        <f t="shared" si="0"/>
        <v>中学校</v>
      </c>
    </row>
    <row r="28" spans="1:11">
      <c r="A28" s="40" t="s">
        <v>112</v>
      </c>
      <c r="B28" s="40" t="s">
        <v>159</v>
      </c>
      <c r="C28" s="40" t="s">
        <v>62</v>
      </c>
      <c r="D28" s="40" t="s">
        <v>160</v>
      </c>
      <c r="E28" s="40" t="s">
        <v>161</v>
      </c>
      <c r="F28" s="40" t="s">
        <v>162</v>
      </c>
      <c r="G28" s="48" t="s">
        <v>163</v>
      </c>
      <c r="H28" s="40" t="s">
        <v>164</v>
      </c>
      <c r="I28" s="40">
        <v>1</v>
      </c>
      <c r="J28" s="40" t="s">
        <v>112</v>
      </c>
      <c r="K28" s="52" t="str">
        <f t="shared" si="0"/>
        <v>高等学校（全日制）</v>
      </c>
    </row>
    <row r="29" spans="1:11">
      <c r="A29" s="40" t="s">
        <v>166</v>
      </c>
      <c r="B29" s="40" t="s">
        <v>167</v>
      </c>
      <c r="C29" s="40" t="s">
        <v>62</v>
      </c>
      <c r="D29" s="40" t="s">
        <v>168</v>
      </c>
      <c r="E29" s="40" t="s">
        <v>169</v>
      </c>
      <c r="F29" s="40" t="s">
        <v>170</v>
      </c>
      <c r="G29" s="48" t="s">
        <v>171</v>
      </c>
      <c r="H29" s="40" t="s">
        <v>172</v>
      </c>
      <c r="I29" s="40">
        <v>1</v>
      </c>
      <c r="J29" s="40" t="s">
        <v>166</v>
      </c>
      <c r="K29" s="52" t="str">
        <f t="shared" si="0"/>
        <v>高等学校（全日制）</v>
      </c>
    </row>
    <row r="30" spans="1:11">
      <c r="A30" s="40" t="s">
        <v>108</v>
      </c>
      <c r="B30" s="40" t="s">
        <v>174</v>
      </c>
      <c r="C30" s="40" t="s">
        <v>62</v>
      </c>
      <c r="D30" s="40" t="s">
        <v>175</v>
      </c>
      <c r="E30" s="40" t="s">
        <v>176</v>
      </c>
      <c r="F30" s="40" t="s">
        <v>177</v>
      </c>
      <c r="G30" s="48" t="s">
        <v>178</v>
      </c>
      <c r="H30" s="40" t="s">
        <v>179</v>
      </c>
      <c r="I30" s="40">
        <v>1</v>
      </c>
      <c r="J30" s="40" t="s">
        <v>108</v>
      </c>
      <c r="K30" s="52" t="str">
        <f t="shared" si="0"/>
        <v>高等学校（全日制）</v>
      </c>
    </row>
    <row r="31" spans="1:11">
      <c r="A31" s="51">
        <v>38011</v>
      </c>
      <c r="B31" s="40" t="s">
        <v>181</v>
      </c>
      <c r="C31" s="40" t="s">
        <v>62</v>
      </c>
      <c r="D31" s="40" t="s">
        <v>182</v>
      </c>
      <c r="E31" s="40" t="s">
        <v>183</v>
      </c>
      <c r="F31" s="40" t="s">
        <v>184</v>
      </c>
      <c r="G31" s="48" t="s">
        <v>185</v>
      </c>
      <c r="H31" s="40" t="s">
        <v>185</v>
      </c>
      <c r="I31" s="40">
        <v>1</v>
      </c>
      <c r="J31" s="51">
        <v>38011</v>
      </c>
      <c r="K31" s="52" t="str">
        <f t="shared" si="0"/>
        <v>高等学校（全日制）</v>
      </c>
    </row>
    <row r="32" spans="1:11">
      <c r="A32" s="40" t="s">
        <v>188</v>
      </c>
      <c r="B32" s="40" t="s">
        <v>189</v>
      </c>
      <c r="C32" s="40" t="s">
        <v>62</v>
      </c>
      <c r="D32" s="40" t="s">
        <v>182</v>
      </c>
      <c r="E32" s="40" t="s">
        <v>183</v>
      </c>
      <c r="F32" s="40" t="s">
        <v>190</v>
      </c>
      <c r="G32" s="48" t="s">
        <v>185</v>
      </c>
      <c r="H32" s="40" t="s">
        <v>185</v>
      </c>
      <c r="I32" s="40">
        <v>4</v>
      </c>
      <c r="J32" s="40" t="s">
        <v>188</v>
      </c>
      <c r="K32" s="52" t="str">
        <f t="shared" si="0"/>
        <v>中学校</v>
      </c>
    </row>
    <row r="33" spans="1:11">
      <c r="A33" s="40" t="s">
        <v>192</v>
      </c>
      <c r="B33" s="40" t="s">
        <v>193</v>
      </c>
      <c r="C33" s="40" t="s">
        <v>62</v>
      </c>
      <c r="D33" s="40" t="s">
        <v>182</v>
      </c>
      <c r="E33" s="40" t="s">
        <v>183</v>
      </c>
      <c r="F33" s="40" t="s">
        <v>194</v>
      </c>
      <c r="G33" s="48" t="s">
        <v>185</v>
      </c>
      <c r="H33" s="40" t="s">
        <v>185</v>
      </c>
      <c r="I33" s="40">
        <v>6</v>
      </c>
      <c r="J33" s="40" t="s">
        <v>192</v>
      </c>
      <c r="K33" s="52" t="str">
        <f t="shared" si="0"/>
        <v>中等教育学校（前期）</v>
      </c>
    </row>
    <row r="34" spans="1:11">
      <c r="A34" s="40" t="s">
        <v>196</v>
      </c>
      <c r="B34" s="40" t="s">
        <v>197</v>
      </c>
      <c r="C34" s="40" t="s">
        <v>62</v>
      </c>
      <c r="D34" s="40" t="s">
        <v>182</v>
      </c>
      <c r="E34" s="40" t="s">
        <v>183</v>
      </c>
      <c r="F34" s="40" t="s">
        <v>198</v>
      </c>
      <c r="G34" s="48" t="s">
        <v>185</v>
      </c>
      <c r="H34" s="40" t="s">
        <v>185</v>
      </c>
      <c r="I34" s="40">
        <v>7</v>
      </c>
      <c r="J34" s="40" t="s">
        <v>196</v>
      </c>
      <c r="K34" s="52" t="str">
        <f t="shared" si="0"/>
        <v>中等教育学校（後期）</v>
      </c>
    </row>
    <row r="35" spans="1:11">
      <c r="A35" s="40" t="s">
        <v>200</v>
      </c>
      <c r="B35" s="40" t="s">
        <v>201</v>
      </c>
      <c r="C35" s="40" t="s">
        <v>62</v>
      </c>
      <c r="D35" s="40" t="s">
        <v>202</v>
      </c>
      <c r="E35" s="49" t="s">
        <v>203</v>
      </c>
      <c r="F35" s="40" t="s">
        <v>204</v>
      </c>
      <c r="G35" s="48" t="s">
        <v>205</v>
      </c>
      <c r="H35" s="40" t="s">
        <v>206</v>
      </c>
      <c r="I35" s="40">
        <v>1</v>
      </c>
      <c r="J35" s="40" t="s">
        <v>200</v>
      </c>
      <c r="K35" s="52" t="str">
        <f t="shared" si="0"/>
        <v>高等学校（全日制）</v>
      </c>
    </row>
    <row r="36" spans="1:11">
      <c r="A36" s="40" t="s">
        <v>208</v>
      </c>
      <c r="B36" s="40" t="s">
        <v>209</v>
      </c>
      <c r="C36" s="40" t="s">
        <v>62</v>
      </c>
      <c r="D36" s="40" t="s">
        <v>210</v>
      </c>
      <c r="E36" s="49" t="s">
        <v>211</v>
      </c>
      <c r="F36" s="40" t="s">
        <v>212</v>
      </c>
      <c r="G36" s="48" t="s">
        <v>213</v>
      </c>
      <c r="H36" s="40" t="s">
        <v>214</v>
      </c>
      <c r="I36" s="40">
        <v>1</v>
      </c>
      <c r="J36" s="40" t="s">
        <v>208</v>
      </c>
      <c r="K36" s="52" t="str">
        <f t="shared" si="0"/>
        <v>高等学校（全日制）</v>
      </c>
    </row>
    <row r="37" spans="1:11">
      <c r="A37" s="40" t="s">
        <v>216</v>
      </c>
      <c r="B37" s="40" t="s">
        <v>217</v>
      </c>
      <c r="C37" s="40" t="s">
        <v>62</v>
      </c>
      <c r="D37" s="40" t="s">
        <v>210</v>
      </c>
      <c r="E37" s="49" t="s">
        <v>211</v>
      </c>
      <c r="F37" s="40" t="s">
        <v>218</v>
      </c>
      <c r="G37" s="48" t="s">
        <v>213</v>
      </c>
      <c r="H37" s="40" t="s">
        <v>214</v>
      </c>
      <c r="I37" s="40">
        <v>4</v>
      </c>
      <c r="J37" s="40" t="s">
        <v>216</v>
      </c>
      <c r="K37" s="52" t="str">
        <f t="shared" si="0"/>
        <v>中学校</v>
      </c>
    </row>
    <row r="38" spans="1:11">
      <c r="A38" s="40" t="s">
        <v>220</v>
      </c>
      <c r="B38" s="40" t="s">
        <v>221</v>
      </c>
      <c r="C38" s="40" t="s">
        <v>62</v>
      </c>
      <c r="D38" s="40" t="s">
        <v>222</v>
      </c>
      <c r="E38" s="40" t="s">
        <v>223</v>
      </c>
      <c r="F38" s="40" t="s">
        <v>224</v>
      </c>
      <c r="G38" s="48" t="s">
        <v>225</v>
      </c>
      <c r="H38" s="40" t="s">
        <v>226</v>
      </c>
      <c r="I38" s="40">
        <v>1</v>
      </c>
      <c r="J38" s="40" t="s">
        <v>220</v>
      </c>
      <c r="K38" s="52" t="str">
        <f t="shared" si="0"/>
        <v>高等学校（全日制）</v>
      </c>
    </row>
    <row r="39" spans="1:11">
      <c r="A39" s="40" t="s">
        <v>228</v>
      </c>
      <c r="B39" s="40" t="s">
        <v>229</v>
      </c>
      <c r="C39" s="40" t="s">
        <v>62</v>
      </c>
      <c r="D39" s="40" t="s">
        <v>222</v>
      </c>
      <c r="E39" s="40" t="s">
        <v>223</v>
      </c>
      <c r="F39" s="40" t="s">
        <v>230</v>
      </c>
      <c r="G39" s="48" t="s">
        <v>225</v>
      </c>
      <c r="H39" s="40" t="s">
        <v>226</v>
      </c>
      <c r="I39" s="40">
        <v>4</v>
      </c>
      <c r="J39" s="40" t="s">
        <v>228</v>
      </c>
      <c r="K39" s="52" t="str">
        <f t="shared" si="0"/>
        <v>中学校</v>
      </c>
    </row>
    <row r="40" spans="1:11">
      <c r="A40" s="40" t="s">
        <v>232</v>
      </c>
      <c r="B40" s="40" t="s">
        <v>233</v>
      </c>
      <c r="C40" s="40" t="s">
        <v>62</v>
      </c>
      <c r="D40" s="40" t="s">
        <v>222</v>
      </c>
      <c r="E40" s="40" t="s">
        <v>234</v>
      </c>
      <c r="F40" s="40" t="s">
        <v>235</v>
      </c>
      <c r="G40" s="48" t="s">
        <v>225</v>
      </c>
      <c r="H40" s="40" t="s">
        <v>236</v>
      </c>
      <c r="I40" s="40">
        <v>1</v>
      </c>
      <c r="J40" s="40" t="s">
        <v>232</v>
      </c>
      <c r="K40" s="52" t="str">
        <f t="shared" si="0"/>
        <v>高等学校（全日制）</v>
      </c>
    </row>
    <row r="41" spans="1:11">
      <c r="A41" s="40" t="s">
        <v>144</v>
      </c>
      <c r="B41" s="40" t="s">
        <v>238</v>
      </c>
      <c r="C41" s="40" t="s">
        <v>62</v>
      </c>
      <c r="D41" s="40" t="s">
        <v>239</v>
      </c>
      <c r="E41" s="40" t="s">
        <v>240</v>
      </c>
      <c r="F41" s="40" t="s">
        <v>241</v>
      </c>
      <c r="G41" s="48" t="s">
        <v>242</v>
      </c>
      <c r="H41" s="40" t="s">
        <v>243</v>
      </c>
      <c r="I41" s="40">
        <v>1</v>
      </c>
      <c r="J41" s="40" t="s">
        <v>144</v>
      </c>
      <c r="K41" s="52" t="str">
        <f t="shared" si="0"/>
        <v>高等学校（全日制）</v>
      </c>
    </row>
    <row r="42" spans="1:11">
      <c r="A42" s="40" t="s">
        <v>245</v>
      </c>
      <c r="B42" s="40" t="s">
        <v>246</v>
      </c>
      <c r="C42" s="40" t="s">
        <v>62</v>
      </c>
      <c r="D42" s="40" t="s">
        <v>247</v>
      </c>
      <c r="E42" s="40" t="s">
        <v>248</v>
      </c>
      <c r="F42" s="40" t="s">
        <v>249</v>
      </c>
      <c r="G42" s="48" t="s">
        <v>250</v>
      </c>
      <c r="H42" s="40" t="s">
        <v>251</v>
      </c>
      <c r="I42" s="40">
        <v>1</v>
      </c>
      <c r="J42" s="40" t="s">
        <v>245</v>
      </c>
      <c r="K42" s="52" t="str">
        <f t="shared" si="0"/>
        <v>高等学校（全日制）</v>
      </c>
    </row>
    <row r="43" spans="1:11">
      <c r="A43" s="40" t="s">
        <v>253</v>
      </c>
      <c r="B43" s="40" t="s">
        <v>254</v>
      </c>
      <c r="C43" s="40" t="s">
        <v>62</v>
      </c>
      <c r="D43" s="40" t="s">
        <v>247</v>
      </c>
      <c r="E43" s="40" t="s">
        <v>255</v>
      </c>
      <c r="F43" s="40" t="s">
        <v>256</v>
      </c>
      <c r="G43" s="48" t="s">
        <v>250</v>
      </c>
      <c r="H43" s="40" t="s">
        <v>257</v>
      </c>
      <c r="I43" s="40">
        <v>1</v>
      </c>
      <c r="J43" s="40" t="s">
        <v>253</v>
      </c>
      <c r="K43" s="52" t="str">
        <f t="shared" si="0"/>
        <v>高等学校（全日制）</v>
      </c>
    </row>
    <row r="44" spans="1:11">
      <c r="A44" s="40" t="s">
        <v>191</v>
      </c>
      <c r="B44" s="40" t="s">
        <v>259</v>
      </c>
      <c r="C44" s="40" t="s">
        <v>62</v>
      </c>
      <c r="D44" s="40" t="s">
        <v>260</v>
      </c>
      <c r="E44" s="40" t="s">
        <v>261</v>
      </c>
      <c r="F44" s="40" t="s">
        <v>262</v>
      </c>
      <c r="G44" s="48" t="s">
        <v>263</v>
      </c>
      <c r="H44" s="40" t="s">
        <v>264</v>
      </c>
      <c r="I44" s="40">
        <v>1</v>
      </c>
      <c r="J44" s="40" t="s">
        <v>191</v>
      </c>
      <c r="K44" s="52" t="str">
        <f t="shared" si="0"/>
        <v>高等学校（全日制）</v>
      </c>
    </row>
    <row r="45" spans="1:11">
      <c r="A45" s="40" t="s">
        <v>195</v>
      </c>
      <c r="B45" s="40" t="s">
        <v>266</v>
      </c>
      <c r="C45" s="40" t="s">
        <v>62</v>
      </c>
      <c r="D45" s="40" t="s">
        <v>260</v>
      </c>
      <c r="E45" s="40" t="s">
        <v>261</v>
      </c>
      <c r="F45" s="40" t="s">
        <v>267</v>
      </c>
      <c r="G45" s="48" t="s">
        <v>263</v>
      </c>
      <c r="H45" s="40" t="s">
        <v>264</v>
      </c>
      <c r="I45" s="40">
        <v>4</v>
      </c>
      <c r="J45" s="40" t="s">
        <v>195</v>
      </c>
      <c r="K45" s="52" t="str">
        <f t="shared" si="0"/>
        <v>中学校</v>
      </c>
    </row>
    <row r="46" spans="1:11">
      <c r="A46" s="40" t="s">
        <v>165</v>
      </c>
      <c r="B46" s="40" t="s">
        <v>269</v>
      </c>
      <c r="C46" s="40" t="s">
        <v>62</v>
      </c>
      <c r="D46" s="40" t="s">
        <v>270</v>
      </c>
      <c r="E46" s="40" t="s">
        <v>271</v>
      </c>
      <c r="F46" s="40" t="s">
        <v>272</v>
      </c>
      <c r="G46" s="48" t="s">
        <v>273</v>
      </c>
      <c r="H46" s="40" t="s">
        <v>274</v>
      </c>
      <c r="I46" s="40">
        <v>1</v>
      </c>
      <c r="J46" s="40" t="s">
        <v>165</v>
      </c>
      <c r="K46" s="52" t="str">
        <f t="shared" si="0"/>
        <v>高等学校（全日制）</v>
      </c>
    </row>
    <row r="47" spans="1:11">
      <c r="A47" s="40" t="s">
        <v>173</v>
      </c>
      <c r="B47" s="40" t="s">
        <v>276</v>
      </c>
      <c r="C47" s="40" t="s">
        <v>62</v>
      </c>
      <c r="D47" s="40" t="s">
        <v>270</v>
      </c>
      <c r="E47" s="40" t="s">
        <v>271</v>
      </c>
      <c r="F47" s="40" t="s">
        <v>277</v>
      </c>
      <c r="G47" s="48" t="s">
        <v>273</v>
      </c>
      <c r="H47" s="40" t="s">
        <v>274</v>
      </c>
      <c r="I47" s="40">
        <v>4</v>
      </c>
      <c r="J47" s="40" t="s">
        <v>173</v>
      </c>
      <c r="K47" s="52" t="str">
        <f t="shared" si="0"/>
        <v>中学校</v>
      </c>
    </row>
    <row r="48" spans="1:11">
      <c r="A48" s="40" t="s">
        <v>180</v>
      </c>
      <c r="B48" s="40" t="s">
        <v>279</v>
      </c>
      <c r="C48" s="40" t="s">
        <v>62</v>
      </c>
      <c r="D48" s="40" t="s">
        <v>270</v>
      </c>
      <c r="E48" s="40" t="s">
        <v>271</v>
      </c>
      <c r="F48" s="40" t="s">
        <v>280</v>
      </c>
      <c r="G48" s="48" t="s">
        <v>273</v>
      </c>
      <c r="H48" s="40" t="s">
        <v>274</v>
      </c>
      <c r="I48" s="40">
        <v>5</v>
      </c>
      <c r="J48" s="40" t="s">
        <v>180</v>
      </c>
      <c r="K48" s="52" t="str">
        <f t="shared" si="0"/>
        <v>小学校</v>
      </c>
    </row>
    <row r="49" spans="1:11">
      <c r="A49" s="40" t="s">
        <v>199</v>
      </c>
      <c r="B49" s="40" t="s">
        <v>282</v>
      </c>
      <c r="C49" s="40" t="s">
        <v>62</v>
      </c>
      <c r="D49" s="40" t="s">
        <v>283</v>
      </c>
      <c r="E49" s="40" t="s">
        <v>284</v>
      </c>
      <c r="F49" s="40" t="s">
        <v>285</v>
      </c>
      <c r="G49" s="48" t="s">
        <v>286</v>
      </c>
      <c r="H49" s="40" t="s">
        <v>287</v>
      </c>
      <c r="I49" s="40">
        <v>1</v>
      </c>
      <c r="J49" s="40" t="s">
        <v>199</v>
      </c>
      <c r="K49" s="52" t="str">
        <f t="shared" si="0"/>
        <v>高等学校（全日制）</v>
      </c>
    </row>
    <row r="50" spans="1:11">
      <c r="A50" s="40" t="s">
        <v>207</v>
      </c>
      <c r="B50" s="40" t="s">
        <v>289</v>
      </c>
      <c r="C50" s="40" t="s">
        <v>62</v>
      </c>
      <c r="D50" s="40" t="s">
        <v>186</v>
      </c>
      <c r="E50" s="40" t="s">
        <v>290</v>
      </c>
      <c r="F50" s="40" t="s">
        <v>291</v>
      </c>
      <c r="G50" s="48" t="s">
        <v>292</v>
      </c>
      <c r="H50" s="40" t="s">
        <v>293</v>
      </c>
      <c r="I50" s="40">
        <v>1</v>
      </c>
      <c r="J50" s="40" t="s">
        <v>207</v>
      </c>
      <c r="K50" s="52" t="str">
        <f t="shared" si="0"/>
        <v>高等学校（全日制）</v>
      </c>
    </row>
    <row r="51" spans="1:11">
      <c r="A51" s="40" t="s">
        <v>215</v>
      </c>
      <c r="B51" s="40" t="s">
        <v>295</v>
      </c>
      <c r="C51" s="40" t="s">
        <v>62</v>
      </c>
      <c r="D51" s="40" t="s">
        <v>186</v>
      </c>
      <c r="E51" s="40" t="s">
        <v>290</v>
      </c>
      <c r="F51" s="40" t="s">
        <v>296</v>
      </c>
      <c r="G51" s="48" t="s">
        <v>292</v>
      </c>
      <c r="H51" s="40" t="s">
        <v>293</v>
      </c>
      <c r="I51" s="40">
        <v>4</v>
      </c>
      <c r="J51" s="40" t="s">
        <v>215</v>
      </c>
      <c r="K51" s="52" t="str">
        <f t="shared" si="0"/>
        <v>中学校</v>
      </c>
    </row>
    <row r="52" spans="1:11">
      <c r="A52" s="40" t="s">
        <v>298</v>
      </c>
      <c r="B52" s="40" t="s">
        <v>299</v>
      </c>
      <c r="C52" s="40" t="s">
        <v>62</v>
      </c>
      <c r="D52" s="40" t="s">
        <v>300</v>
      </c>
      <c r="E52" s="40" t="s">
        <v>301</v>
      </c>
      <c r="F52" s="40" t="s">
        <v>302</v>
      </c>
      <c r="G52" s="48" t="s">
        <v>303</v>
      </c>
      <c r="H52" s="40" t="s">
        <v>304</v>
      </c>
      <c r="I52" s="40">
        <v>1</v>
      </c>
      <c r="J52" s="40" t="s">
        <v>298</v>
      </c>
      <c r="K52" s="52" t="str">
        <f t="shared" si="0"/>
        <v>高等学校（全日制）</v>
      </c>
    </row>
    <row r="53" spans="1:11">
      <c r="A53" s="40" t="s">
        <v>306</v>
      </c>
      <c r="B53" s="40" t="s">
        <v>307</v>
      </c>
      <c r="C53" s="40" t="s">
        <v>62</v>
      </c>
      <c r="D53" s="40" t="s">
        <v>300</v>
      </c>
      <c r="E53" s="40" t="s">
        <v>301</v>
      </c>
      <c r="F53" s="40" t="s">
        <v>308</v>
      </c>
      <c r="G53" s="48" t="s">
        <v>303</v>
      </c>
      <c r="H53" s="40" t="s">
        <v>304</v>
      </c>
      <c r="I53" s="40">
        <v>4</v>
      </c>
      <c r="J53" s="40" t="s">
        <v>306</v>
      </c>
      <c r="K53" s="52" t="str">
        <f t="shared" si="0"/>
        <v>中学校</v>
      </c>
    </row>
    <row r="54" spans="1:11">
      <c r="A54" s="40" t="s">
        <v>310</v>
      </c>
      <c r="B54" s="40" t="s">
        <v>311</v>
      </c>
      <c r="C54" s="40" t="s">
        <v>62</v>
      </c>
      <c r="D54" s="40" t="s">
        <v>300</v>
      </c>
      <c r="E54" s="40" t="s">
        <v>312</v>
      </c>
      <c r="F54" s="40" t="s">
        <v>313</v>
      </c>
      <c r="G54" s="48" t="s">
        <v>303</v>
      </c>
      <c r="H54" s="40" t="s">
        <v>314</v>
      </c>
      <c r="I54" s="40">
        <v>4</v>
      </c>
      <c r="J54" s="40" t="s">
        <v>310</v>
      </c>
      <c r="K54" s="52" t="str">
        <f t="shared" si="0"/>
        <v>中学校</v>
      </c>
    </row>
    <row r="55" spans="1:11">
      <c r="A55" s="40" t="s">
        <v>315</v>
      </c>
      <c r="B55" s="40" t="s">
        <v>316</v>
      </c>
      <c r="C55" s="40" t="s">
        <v>62</v>
      </c>
      <c r="D55" s="40" t="s">
        <v>300</v>
      </c>
      <c r="E55" s="40" t="s">
        <v>317</v>
      </c>
      <c r="F55" s="40" t="s">
        <v>318</v>
      </c>
      <c r="G55" s="48" t="s">
        <v>303</v>
      </c>
      <c r="H55" s="40" t="s">
        <v>319</v>
      </c>
      <c r="I55" s="40">
        <v>1</v>
      </c>
      <c r="J55" s="40" t="s">
        <v>315</v>
      </c>
      <c r="K55" s="52" t="str">
        <f t="shared" si="0"/>
        <v>高等学校（全日制）</v>
      </c>
    </row>
    <row r="56" spans="1:11">
      <c r="A56" s="40" t="s">
        <v>320</v>
      </c>
      <c r="B56" s="40" t="s">
        <v>321</v>
      </c>
      <c r="C56" s="40" t="s">
        <v>62</v>
      </c>
      <c r="D56" s="40" t="s">
        <v>322</v>
      </c>
      <c r="E56" s="49" t="s">
        <v>323</v>
      </c>
      <c r="F56" s="40" t="s">
        <v>324</v>
      </c>
      <c r="G56" s="48" t="s">
        <v>325</v>
      </c>
      <c r="H56" s="40" t="s">
        <v>326</v>
      </c>
      <c r="I56" s="40">
        <v>3</v>
      </c>
      <c r="J56" s="40" t="s">
        <v>320</v>
      </c>
      <c r="K56" s="52" t="str">
        <f t="shared" si="0"/>
        <v>高等学校（通信制）</v>
      </c>
    </row>
    <row r="57" spans="1:11">
      <c r="A57" s="40" t="s">
        <v>237</v>
      </c>
      <c r="B57" s="40" t="s">
        <v>327</v>
      </c>
      <c r="C57" s="40" t="s">
        <v>62</v>
      </c>
      <c r="D57" s="40" t="s">
        <v>328</v>
      </c>
      <c r="E57" s="40" t="s">
        <v>329</v>
      </c>
      <c r="F57" s="40" t="s">
        <v>330</v>
      </c>
      <c r="G57" s="48" t="s">
        <v>331</v>
      </c>
      <c r="H57" s="40" t="s">
        <v>332</v>
      </c>
      <c r="I57" s="40">
        <v>1</v>
      </c>
      <c r="J57" s="40" t="s">
        <v>237</v>
      </c>
      <c r="K57" s="52" t="str">
        <f t="shared" si="0"/>
        <v>高等学校（全日制）</v>
      </c>
    </row>
    <row r="58" spans="1:11">
      <c r="A58" s="40" t="s">
        <v>149</v>
      </c>
      <c r="B58" s="40" t="s">
        <v>333</v>
      </c>
      <c r="C58" s="40" t="s">
        <v>62</v>
      </c>
      <c r="D58" s="40" t="s">
        <v>239</v>
      </c>
      <c r="E58" s="40" t="s">
        <v>334</v>
      </c>
      <c r="F58" s="40" t="s">
        <v>335</v>
      </c>
      <c r="G58" s="48" t="s">
        <v>242</v>
      </c>
      <c r="H58" s="40" t="s">
        <v>336</v>
      </c>
      <c r="I58" s="40">
        <v>1</v>
      </c>
      <c r="J58" s="40" t="s">
        <v>149</v>
      </c>
      <c r="K58" s="52" t="str">
        <f t="shared" si="0"/>
        <v>高等学校（全日制）</v>
      </c>
    </row>
    <row r="59" spans="1:11">
      <c r="A59" s="40" t="s">
        <v>154</v>
      </c>
      <c r="B59" s="40" t="s">
        <v>337</v>
      </c>
      <c r="C59" s="40" t="s">
        <v>62</v>
      </c>
      <c r="D59" s="40" t="s">
        <v>239</v>
      </c>
      <c r="E59" s="40" t="s">
        <v>334</v>
      </c>
      <c r="F59" s="40" t="s">
        <v>338</v>
      </c>
      <c r="G59" s="48" t="s">
        <v>242</v>
      </c>
      <c r="H59" s="40" t="s">
        <v>336</v>
      </c>
      <c r="I59" s="40">
        <v>4</v>
      </c>
      <c r="J59" s="40" t="s">
        <v>154</v>
      </c>
      <c r="K59" s="52" t="str">
        <f t="shared" si="0"/>
        <v>中学校</v>
      </c>
    </row>
    <row r="60" spans="1:11">
      <c r="A60" s="40" t="s">
        <v>187</v>
      </c>
      <c r="B60" s="40" t="s">
        <v>340</v>
      </c>
      <c r="C60" s="40" t="s">
        <v>62</v>
      </c>
      <c r="D60" s="40" t="s">
        <v>341</v>
      </c>
      <c r="E60" s="49" t="s">
        <v>342</v>
      </c>
      <c r="F60" s="40" t="s">
        <v>343</v>
      </c>
      <c r="G60" s="48" t="s">
        <v>344</v>
      </c>
      <c r="H60" s="40" t="s">
        <v>345</v>
      </c>
      <c r="I60" s="40">
        <v>1</v>
      </c>
      <c r="J60" s="40" t="s">
        <v>187</v>
      </c>
      <c r="K60" s="52" t="str">
        <f t="shared" si="0"/>
        <v>高等学校（全日制）</v>
      </c>
    </row>
    <row r="61" spans="1:11">
      <c r="A61" s="40" t="s">
        <v>347</v>
      </c>
      <c r="B61" s="40" t="s">
        <v>348</v>
      </c>
      <c r="C61" s="40" t="s">
        <v>62</v>
      </c>
      <c r="D61" s="40" t="s">
        <v>247</v>
      </c>
      <c r="E61" s="49" t="s">
        <v>349</v>
      </c>
      <c r="F61" s="40" t="s">
        <v>350</v>
      </c>
      <c r="G61" s="48" t="s">
        <v>250</v>
      </c>
      <c r="H61" s="40" t="s">
        <v>351</v>
      </c>
      <c r="I61" s="40">
        <v>1</v>
      </c>
      <c r="J61" s="40" t="s">
        <v>347</v>
      </c>
      <c r="K61" s="52" t="str">
        <f t="shared" si="0"/>
        <v>高等学校（全日制）</v>
      </c>
    </row>
    <row r="62" spans="1:11">
      <c r="A62" s="40" t="s">
        <v>297</v>
      </c>
      <c r="B62" s="40" t="s">
        <v>353</v>
      </c>
      <c r="C62" s="40" t="s">
        <v>62</v>
      </c>
      <c r="D62" s="40" t="s">
        <v>354</v>
      </c>
      <c r="E62" s="40" t="s">
        <v>355</v>
      </c>
      <c r="F62" s="40" t="s">
        <v>356</v>
      </c>
      <c r="G62" s="48" t="s">
        <v>357</v>
      </c>
      <c r="H62" s="40" t="s">
        <v>358</v>
      </c>
      <c r="I62" s="40">
        <v>1</v>
      </c>
      <c r="J62" s="40" t="s">
        <v>297</v>
      </c>
      <c r="K62" s="52" t="str">
        <f t="shared" si="0"/>
        <v>高等学校（全日制）</v>
      </c>
    </row>
    <row r="63" spans="1:11">
      <c r="A63" s="40" t="s">
        <v>309</v>
      </c>
      <c r="B63" s="40" t="s">
        <v>360</v>
      </c>
      <c r="C63" s="40" t="s">
        <v>62</v>
      </c>
      <c r="D63" s="40" t="s">
        <v>354</v>
      </c>
      <c r="E63" s="40" t="s">
        <v>355</v>
      </c>
      <c r="F63" s="40" t="s">
        <v>361</v>
      </c>
      <c r="G63" s="48" t="s">
        <v>357</v>
      </c>
      <c r="H63" s="40" t="s">
        <v>358</v>
      </c>
      <c r="I63" s="40">
        <v>4</v>
      </c>
      <c r="J63" s="40" t="s">
        <v>309</v>
      </c>
      <c r="K63" s="52" t="str">
        <f t="shared" si="0"/>
        <v>中学校</v>
      </c>
    </row>
    <row r="64" spans="1:11">
      <c r="A64" s="40" t="s">
        <v>278</v>
      </c>
      <c r="B64" s="40" t="s">
        <v>363</v>
      </c>
      <c r="C64" s="40" t="s">
        <v>62</v>
      </c>
      <c r="D64" s="40" t="s">
        <v>364</v>
      </c>
      <c r="E64" s="40" t="s">
        <v>365</v>
      </c>
      <c r="F64" s="40" t="s">
        <v>366</v>
      </c>
      <c r="G64" s="48" t="s">
        <v>367</v>
      </c>
      <c r="H64" s="40" t="s">
        <v>368</v>
      </c>
      <c r="I64" s="40">
        <v>1</v>
      </c>
      <c r="J64" s="40" t="s">
        <v>278</v>
      </c>
      <c r="K64" s="52" t="str">
        <f t="shared" si="0"/>
        <v>高等学校（全日制）</v>
      </c>
    </row>
    <row r="65" spans="1:11">
      <c r="A65" s="40" t="s">
        <v>281</v>
      </c>
      <c r="B65" s="40" t="s">
        <v>370</v>
      </c>
      <c r="C65" s="40" t="s">
        <v>62</v>
      </c>
      <c r="D65" s="40" t="s">
        <v>364</v>
      </c>
      <c r="E65" s="40" t="s">
        <v>365</v>
      </c>
      <c r="F65" s="40" t="s">
        <v>371</v>
      </c>
      <c r="G65" s="48" t="s">
        <v>367</v>
      </c>
      <c r="H65" s="40" t="s">
        <v>368</v>
      </c>
      <c r="I65" s="40">
        <v>4</v>
      </c>
      <c r="J65" s="40" t="s">
        <v>281</v>
      </c>
      <c r="K65" s="52" t="str">
        <f t="shared" si="0"/>
        <v>中学校</v>
      </c>
    </row>
    <row r="66" spans="1:11">
      <c r="A66" s="40" t="s">
        <v>68</v>
      </c>
      <c r="B66" s="40" t="s">
        <v>373</v>
      </c>
      <c r="C66" s="40" t="s">
        <v>62</v>
      </c>
      <c r="D66" s="40" t="s">
        <v>374</v>
      </c>
      <c r="E66" s="40" t="s">
        <v>375</v>
      </c>
      <c r="F66" s="47" t="s">
        <v>376</v>
      </c>
      <c r="G66" s="48" t="s">
        <v>377</v>
      </c>
      <c r="H66" s="47" t="s">
        <v>378</v>
      </c>
      <c r="I66" s="40">
        <v>1</v>
      </c>
      <c r="J66" s="40" t="s">
        <v>68</v>
      </c>
      <c r="K66" s="52" t="str">
        <f t="shared" si="0"/>
        <v>高等学校（全日制）</v>
      </c>
    </row>
    <row r="67" spans="1:11">
      <c r="A67" s="40" t="s">
        <v>339</v>
      </c>
      <c r="B67" s="40" t="s">
        <v>380</v>
      </c>
      <c r="C67" s="40" t="s">
        <v>62</v>
      </c>
      <c r="D67" s="40" t="s">
        <v>381</v>
      </c>
      <c r="E67" s="40" t="s">
        <v>382</v>
      </c>
      <c r="F67" s="40" t="s">
        <v>383</v>
      </c>
      <c r="G67" s="48" t="s">
        <v>384</v>
      </c>
      <c r="H67" s="40" t="s">
        <v>385</v>
      </c>
      <c r="I67" s="40">
        <v>1</v>
      </c>
      <c r="J67" s="40" t="s">
        <v>339</v>
      </c>
      <c r="K67" s="52" t="str">
        <f t="shared" si="0"/>
        <v>高等学校（全日制）</v>
      </c>
    </row>
    <row r="68" spans="1:11">
      <c r="A68" s="40" t="s">
        <v>346</v>
      </c>
      <c r="B68" s="40" t="s">
        <v>387</v>
      </c>
      <c r="C68" s="40" t="s">
        <v>62</v>
      </c>
      <c r="D68" s="40" t="s">
        <v>381</v>
      </c>
      <c r="E68" s="40" t="s">
        <v>382</v>
      </c>
      <c r="F68" s="40" t="s">
        <v>388</v>
      </c>
      <c r="G68" s="48" t="s">
        <v>384</v>
      </c>
      <c r="H68" s="40" t="s">
        <v>385</v>
      </c>
      <c r="I68" s="40">
        <v>4</v>
      </c>
      <c r="J68" s="40" t="s">
        <v>346</v>
      </c>
      <c r="K68" s="52" t="str">
        <f t="shared" si="0"/>
        <v>中学校</v>
      </c>
    </row>
    <row r="69" spans="1:11">
      <c r="A69" s="40" t="s">
        <v>390</v>
      </c>
      <c r="B69" s="40" t="s">
        <v>391</v>
      </c>
      <c r="C69" s="40" t="s">
        <v>62</v>
      </c>
      <c r="D69" s="40" t="s">
        <v>392</v>
      </c>
      <c r="E69" s="40" t="s">
        <v>393</v>
      </c>
      <c r="F69" s="40" t="s">
        <v>394</v>
      </c>
      <c r="G69" s="48" t="s">
        <v>395</v>
      </c>
      <c r="H69" s="40" t="s">
        <v>397</v>
      </c>
      <c r="I69" s="40">
        <v>1</v>
      </c>
      <c r="J69" s="40" t="s">
        <v>390</v>
      </c>
      <c r="K69" s="52" t="str">
        <f t="shared" si="0"/>
        <v>高等学校（全日制）</v>
      </c>
    </row>
    <row r="70" spans="1:11">
      <c r="A70" s="40" t="s">
        <v>399</v>
      </c>
      <c r="B70" s="40" t="s">
        <v>400</v>
      </c>
      <c r="C70" s="40" t="s">
        <v>62</v>
      </c>
      <c r="D70" s="40" t="s">
        <v>392</v>
      </c>
      <c r="E70" s="40" t="s">
        <v>393</v>
      </c>
      <c r="F70" s="40" t="s">
        <v>401</v>
      </c>
      <c r="G70" s="48" t="s">
        <v>395</v>
      </c>
      <c r="H70" s="40" t="s">
        <v>397</v>
      </c>
      <c r="I70" s="40">
        <v>4</v>
      </c>
      <c r="J70" s="40" t="s">
        <v>399</v>
      </c>
      <c r="K70" s="52" t="str">
        <f t="shared" si="0"/>
        <v>中学校</v>
      </c>
    </row>
    <row r="71" spans="1:11">
      <c r="A71" s="40" t="s">
        <v>403</v>
      </c>
      <c r="B71" s="40" t="s">
        <v>404</v>
      </c>
      <c r="C71" s="40" t="s">
        <v>62</v>
      </c>
      <c r="D71" s="40" t="s">
        <v>392</v>
      </c>
      <c r="E71" s="40" t="s">
        <v>393</v>
      </c>
      <c r="F71" s="40" t="s">
        <v>405</v>
      </c>
      <c r="G71" s="48" t="s">
        <v>395</v>
      </c>
      <c r="H71" s="40" t="s">
        <v>397</v>
      </c>
      <c r="I71" s="40">
        <v>5</v>
      </c>
      <c r="J71" s="40" t="s">
        <v>403</v>
      </c>
      <c r="K71" s="52" t="str">
        <f t="shared" si="0"/>
        <v>小学校</v>
      </c>
    </row>
    <row r="72" spans="1:11">
      <c r="A72" s="40" t="s">
        <v>362</v>
      </c>
      <c r="B72" s="40" t="s">
        <v>407</v>
      </c>
      <c r="C72" s="40" t="s">
        <v>62</v>
      </c>
      <c r="D72" s="40" t="s">
        <v>75</v>
      </c>
      <c r="E72" s="40" t="s">
        <v>408</v>
      </c>
      <c r="F72" s="40" t="s">
        <v>409</v>
      </c>
      <c r="G72" s="48" t="s">
        <v>410</v>
      </c>
      <c r="H72" s="40" t="s">
        <v>411</v>
      </c>
      <c r="I72" s="40">
        <v>1</v>
      </c>
      <c r="J72" s="40" t="s">
        <v>362</v>
      </c>
      <c r="K72" s="52" t="str">
        <f t="shared" si="0"/>
        <v>高等学校（全日制）</v>
      </c>
    </row>
    <row r="73" spans="1:11">
      <c r="A73" s="40" t="s">
        <v>386</v>
      </c>
      <c r="B73" s="40" t="s">
        <v>412</v>
      </c>
      <c r="C73" s="40" t="s">
        <v>62</v>
      </c>
      <c r="D73" s="40" t="s">
        <v>75</v>
      </c>
      <c r="E73" s="49" t="s">
        <v>413</v>
      </c>
      <c r="F73" s="40" t="s">
        <v>414</v>
      </c>
      <c r="G73" s="48" t="s">
        <v>410</v>
      </c>
      <c r="H73" s="40" t="s">
        <v>415</v>
      </c>
      <c r="I73" s="40">
        <v>5</v>
      </c>
      <c r="J73" s="40" t="s">
        <v>386</v>
      </c>
      <c r="K73" s="52" t="str">
        <f t="shared" si="0"/>
        <v>小学校</v>
      </c>
    </row>
    <row r="74" spans="1:11">
      <c r="A74" s="40" t="s">
        <v>352</v>
      </c>
      <c r="B74" s="40" t="s">
        <v>416</v>
      </c>
      <c r="C74" s="40" t="s">
        <v>62</v>
      </c>
      <c r="D74" s="40" t="s">
        <v>75</v>
      </c>
      <c r="E74" s="40" t="s">
        <v>417</v>
      </c>
      <c r="F74" s="40" t="s">
        <v>418</v>
      </c>
      <c r="G74" s="48" t="s">
        <v>410</v>
      </c>
      <c r="H74" s="40" t="s">
        <v>419</v>
      </c>
      <c r="I74" s="40">
        <v>1</v>
      </c>
      <c r="J74" s="40" t="s">
        <v>352</v>
      </c>
      <c r="K74" s="52" t="str">
        <f t="shared" si="0"/>
        <v>高等学校（全日制）</v>
      </c>
    </row>
    <row r="75" spans="1:11">
      <c r="A75" s="40" t="s">
        <v>369</v>
      </c>
      <c r="B75" s="40" t="s">
        <v>421</v>
      </c>
      <c r="C75" s="40" t="s">
        <v>62</v>
      </c>
      <c r="D75" s="40" t="s">
        <v>75</v>
      </c>
      <c r="E75" s="40" t="s">
        <v>417</v>
      </c>
      <c r="F75" s="40" t="s">
        <v>422</v>
      </c>
      <c r="G75" s="48" t="s">
        <v>410</v>
      </c>
      <c r="H75" s="40" t="s">
        <v>419</v>
      </c>
      <c r="I75" s="40">
        <v>4</v>
      </c>
      <c r="J75" s="40" t="s">
        <v>369</v>
      </c>
      <c r="K75" s="52" t="str">
        <f t="shared" si="0"/>
        <v>中学校</v>
      </c>
    </row>
    <row r="76" spans="1:11">
      <c r="A76" s="40" t="s">
        <v>379</v>
      </c>
      <c r="B76" s="40" t="s">
        <v>424</v>
      </c>
      <c r="C76" s="40" t="s">
        <v>62</v>
      </c>
      <c r="D76" s="40" t="s">
        <v>75</v>
      </c>
      <c r="E76" s="49" t="s">
        <v>425</v>
      </c>
      <c r="F76" s="40" t="s">
        <v>426</v>
      </c>
      <c r="G76" s="48" t="s">
        <v>410</v>
      </c>
      <c r="H76" s="40" t="s">
        <v>427</v>
      </c>
      <c r="I76" s="40">
        <v>4</v>
      </c>
      <c r="J76" s="40" t="s">
        <v>379</v>
      </c>
      <c r="K76" s="52" t="str">
        <f t="shared" si="0"/>
        <v>中学校</v>
      </c>
    </row>
    <row r="77" spans="1:11">
      <c r="A77" s="40" t="s">
        <v>359</v>
      </c>
      <c r="B77" s="40" t="s">
        <v>429</v>
      </c>
      <c r="C77" s="40" t="s">
        <v>62</v>
      </c>
      <c r="D77" s="40" t="s">
        <v>75</v>
      </c>
      <c r="E77" s="40" t="s">
        <v>430</v>
      </c>
      <c r="F77" s="40" t="s">
        <v>431</v>
      </c>
      <c r="G77" s="48" t="s">
        <v>410</v>
      </c>
      <c r="H77" s="40" t="s">
        <v>432</v>
      </c>
      <c r="I77" s="40">
        <v>1</v>
      </c>
      <c r="J77" s="40" t="s">
        <v>359</v>
      </c>
      <c r="K77" s="52" t="str">
        <f t="shared" si="0"/>
        <v>高等学校（全日制）</v>
      </c>
    </row>
    <row r="78" spans="1:11">
      <c r="A78" s="40" t="s">
        <v>372</v>
      </c>
      <c r="B78" s="40" t="s">
        <v>434</v>
      </c>
      <c r="C78" s="40" t="s">
        <v>62</v>
      </c>
      <c r="D78" s="40" t="s">
        <v>75</v>
      </c>
      <c r="E78" s="40" t="s">
        <v>430</v>
      </c>
      <c r="F78" s="40" t="s">
        <v>435</v>
      </c>
      <c r="G78" s="48" t="s">
        <v>410</v>
      </c>
      <c r="H78" s="40" t="s">
        <v>432</v>
      </c>
      <c r="I78" s="40">
        <v>4</v>
      </c>
      <c r="J78" s="40" t="s">
        <v>372</v>
      </c>
      <c r="K78" s="52" t="str">
        <f t="shared" ref="K78:K141" si="1">VLOOKUP($I78,$I$2:$J$7,2,0)</f>
        <v>中学校</v>
      </c>
    </row>
    <row r="79" spans="1:11">
      <c r="A79" s="40" t="s">
        <v>437</v>
      </c>
      <c r="B79" s="40" t="s">
        <v>438</v>
      </c>
      <c r="C79" s="40" t="s">
        <v>62</v>
      </c>
      <c r="D79" s="40" t="s">
        <v>439</v>
      </c>
      <c r="E79" s="40" t="s">
        <v>440</v>
      </c>
      <c r="F79" s="40" t="s">
        <v>441</v>
      </c>
      <c r="G79" s="48" t="s">
        <v>442</v>
      </c>
      <c r="H79" s="40" t="s">
        <v>443</v>
      </c>
      <c r="I79" s="40">
        <v>1</v>
      </c>
      <c r="J79" s="40" t="s">
        <v>437</v>
      </c>
      <c r="K79" s="52" t="str">
        <f t="shared" si="1"/>
        <v>高等学校（全日制）</v>
      </c>
    </row>
    <row r="80" spans="1:11">
      <c r="A80" s="40" t="s">
        <v>444</v>
      </c>
      <c r="B80" s="40" t="s">
        <v>445</v>
      </c>
      <c r="C80" s="40" t="s">
        <v>62</v>
      </c>
      <c r="D80" s="40" t="s">
        <v>446</v>
      </c>
      <c r="E80" s="49" t="s">
        <v>447</v>
      </c>
      <c r="F80" s="40" t="s">
        <v>448</v>
      </c>
      <c r="G80" s="48" t="s">
        <v>449</v>
      </c>
      <c r="H80" s="40" t="s">
        <v>450</v>
      </c>
      <c r="I80" s="40">
        <v>1</v>
      </c>
      <c r="J80" s="40" t="s">
        <v>444</v>
      </c>
      <c r="K80" s="52" t="str">
        <f t="shared" si="1"/>
        <v>高等学校（全日制）</v>
      </c>
    </row>
    <row r="81" spans="1:11">
      <c r="A81" s="40" t="s">
        <v>452</v>
      </c>
      <c r="B81" s="40" t="s">
        <v>453</v>
      </c>
      <c r="C81" s="40" t="s">
        <v>62</v>
      </c>
      <c r="D81" s="40" t="s">
        <v>446</v>
      </c>
      <c r="E81" s="49" t="s">
        <v>447</v>
      </c>
      <c r="F81" s="40" t="s">
        <v>454</v>
      </c>
      <c r="G81" s="48" t="s">
        <v>449</v>
      </c>
      <c r="H81" s="40" t="s">
        <v>450</v>
      </c>
      <c r="I81" s="40">
        <v>4</v>
      </c>
      <c r="J81" s="40" t="s">
        <v>452</v>
      </c>
      <c r="K81" s="52" t="str">
        <f t="shared" si="1"/>
        <v>中学校</v>
      </c>
    </row>
    <row r="82" spans="1:11">
      <c r="A82" s="40" t="s">
        <v>456</v>
      </c>
      <c r="B82" s="40" t="s">
        <v>457</v>
      </c>
      <c r="C82" s="40" t="s">
        <v>62</v>
      </c>
      <c r="D82" s="40" t="s">
        <v>458</v>
      </c>
      <c r="E82" s="49" t="s">
        <v>459</v>
      </c>
      <c r="F82" s="40" t="s">
        <v>460</v>
      </c>
      <c r="G82" s="48" t="s">
        <v>461</v>
      </c>
      <c r="H82" s="40" t="s">
        <v>462</v>
      </c>
      <c r="I82" s="40">
        <v>1</v>
      </c>
      <c r="J82" s="40" t="s">
        <v>456</v>
      </c>
      <c r="K82" s="52" t="str">
        <f t="shared" si="1"/>
        <v>高等学校（全日制）</v>
      </c>
    </row>
    <row r="83" spans="1:11">
      <c r="A83" s="40" t="s">
        <v>389</v>
      </c>
      <c r="B83" s="40" t="s">
        <v>464</v>
      </c>
      <c r="C83" s="40" t="s">
        <v>62</v>
      </c>
      <c r="D83" s="40" t="s">
        <v>396</v>
      </c>
      <c r="E83" s="40" t="s">
        <v>465</v>
      </c>
      <c r="F83" s="40" t="s">
        <v>466</v>
      </c>
      <c r="G83" s="48" t="s">
        <v>467</v>
      </c>
      <c r="H83" s="40" t="s">
        <v>468</v>
      </c>
      <c r="I83" s="40">
        <v>1</v>
      </c>
      <c r="J83" s="40" t="s">
        <v>389</v>
      </c>
      <c r="K83" s="52" t="str">
        <f t="shared" si="1"/>
        <v>高等学校（全日制）</v>
      </c>
    </row>
    <row r="84" spans="1:11">
      <c r="A84" s="40" t="s">
        <v>398</v>
      </c>
      <c r="B84" s="40" t="s">
        <v>470</v>
      </c>
      <c r="C84" s="40" t="s">
        <v>62</v>
      </c>
      <c r="D84" s="40" t="s">
        <v>396</v>
      </c>
      <c r="E84" s="40" t="s">
        <v>465</v>
      </c>
      <c r="F84" s="40" t="s">
        <v>471</v>
      </c>
      <c r="G84" s="48" t="s">
        <v>467</v>
      </c>
      <c r="H84" s="40" t="s">
        <v>468</v>
      </c>
      <c r="I84" s="40">
        <v>4</v>
      </c>
      <c r="J84" s="40" t="s">
        <v>398</v>
      </c>
      <c r="K84" s="52" t="str">
        <f t="shared" si="1"/>
        <v>中学校</v>
      </c>
    </row>
    <row r="85" spans="1:11">
      <c r="A85" s="40" t="s">
        <v>402</v>
      </c>
      <c r="B85" s="40" t="s">
        <v>473</v>
      </c>
      <c r="C85" s="40" t="s">
        <v>62</v>
      </c>
      <c r="D85" s="40" t="s">
        <v>474</v>
      </c>
      <c r="E85" s="40" t="s">
        <v>475</v>
      </c>
      <c r="F85" s="40" t="s">
        <v>476</v>
      </c>
      <c r="G85" s="48" t="s">
        <v>477</v>
      </c>
      <c r="H85" s="40" t="s">
        <v>478</v>
      </c>
      <c r="I85" s="40">
        <v>1</v>
      </c>
      <c r="J85" s="40" t="s">
        <v>402</v>
      </c>
      <c r="K85" s="52" t="str">
        <f t="shared" si="1"/>
        <v>高等学校（全日制）</v>
      </c>
    </row>
    <row r="86" spans="1:11">
      <c r="A86" s="40" t="s">
        <v>406</v>
      </c>
      <c r="B86" s="40" t="s">
        <v>480</v>
      </c>
      <c r="C86" s="40" t="s">
        <v>62</v>
      </c>
      <c r="D86" s="40" t="s">
        <v>474</v>
      </c>
      <c r="E86" s="40" t="s">
        <v>475</v>
      </c>
      <c r="F86" s="40" t="s">
        <v>481</v>
      </c>
      <c r="G86" s="48" t="s">
        <v>477</v>
      </c>
      <c r="H86" s="40" t="s">
        <v>478</v>
      </c>
      <c r="I86" s="40">
        <v>4</v>
      </c>
      <c r="J86" s="40" t="s">
        <v>406</v>
      </c>
      <c r="K86" s="52" t="str">
        <f t="shared" si="1"/>
        <v>中学校</v>
      </c>
    </row>
    <row r="87" spans="1:11">
      <c r="A87" s="40" t="s">
        <v>483</v>
      </c>
      <c r="B87" s="40" t="s">
        <v>484</v>
      </c>
      <c r="C87" s="40" t="s">
        <v>62</v>
      </c>
      <c r="D87" s="40" t="s">
        <v>485</v>
      </c>
      <c r="E87" s="40" t="s">
        <v>486</v>
      </c>
      <c r="F87" s="40" t="s">
        <v>487</v>
      </c>
      <c r="G87" s="48" t="s">
        <v>488</v>
      </c>
      <c r="H87" s="40" t="s">
        <v>489</v>
      </c>
      <c r="I87" s="40">
        <v>1</v>
      </c>
      <c r="J87" s="40" t="s">
        <v>483</v>
      </c>
      <c r="K87" s="52" t="str">
        <f t="shared" si="1"/>
        <v>高等学校（全日制）</v>
      </c>
    </row>
    <row r="88" spans="1:11">
      <c r="A88" s="40" t="s">
        <v>491</v>
      </c>
      <c r="B88" s="40" t="s">
        <v>492</v>
      </c>
      <c r="C88" s="40" t="s">
        <v>62</v>
      </c>
      <c r="D88" s="40" t="s">
        <v>485</v>
      </c>
      <c r="E88" s="40" t="s">
        <v>486</v>
      </c>
      <c r="F88" s="40" t="s">
        <v>493</v>
      </c>
      <c r="G88" s="48" t="s">
        <v>488</v>
      </c>
      <c r="H88" s="40" t="s">
        <v>489</v>
      </c>
      <c r="I88" s="40">
        <v>4</v>
      </c>
      <c r="J88" s="40" t="s">
        <v>491</v>
      </c>
      <c r="K88" s="52" t="str">
        <f t="shared" si="1"/>
        <v>中学校</v>
      </c>
    </row>
    <row r="89" spans="1:11">
      <c r="A89" s="40" t="s">
        <v>495</v>
      </c>
      <c r="B89" s="40" t="s">
        <v>496</v>
      </c>
      <c r="C89" s="40" t="s">
        <v>62</v>
      </c>
      <c r="D89" s="40" t="s">
        <v>497</v>
      </c>
      <c r="E89" s="40" t="s">
        <v>498</v>
      </c>
      <c r="F89" s="40" t="s">
        <v>499</v>
      </c>
      <c r="G89" s="48" t="s">
        <v>500</v>
      </c>
      <c r="H89" s="40" t="s">
        <v>501</v>
      </c>
      <c r="I89" s="40">
        <v>1</v>
      </c>
      <c r="J89" s="40" t="s">
        <v>495</v>
      </c>
      <c r="K89" s="52" t="str">
        <f t="shared" si="1"/>
        <v>高等学校（全日制）</v>
      </c>
    </row>
    <row r="90" spans="1:11">
      <c r="A90" s="40" t="s">
        <v>503</v>
      </c>
      <c r="B90" s="40" t="s">
        <v>504</v>
      </c>
      <c r="C90" s="40" t="s">
        <v>62</v>
      </c>
      <c r="D90" s="40" t="s">
        <v>497</v>
      </c>
      <c r="E90" s="40" t="s">
        <v>498</v>
      </c>
      <c r="F90" s="40" t="s">
        <v>505</v>
      </c>
      <c r="G90" s="48" t="s">
        <v>500</v>
      </c>
      <c r="H90" s="40" t="s">
        <v>501</v>
      </c>
      <c r="I90" s="40">
        <v>4</v>
      </c>
      <c r="J90" s="40" t="s">
        <v>503</v>
      </c>
      <c r="K90" s="52" t="str">
        <f t="shared" si="1"/>
        <v>中学校</v>
      </c>
    </row>
    <row r="91" spans="1:11">
      <c r="A91" s="40" t="s">
        <v>506</v>
      </c>
      <c r="B91" s="40" t="s">
        <v>507</v>
      </c>
      <c r="C91" s="40" t="s">
        <v>62</v>
      </c>
      <c r="D91" s="40" t="s">
        <v>497</v>
      </c>
      <c r="E91" s="40" t="s">
        <v>498</v>
      </c>
      <c r="F91" s="40" t="s">
        <v>508</v>
      </c>
      <c r="G91" s="48" t="s">
        <v>500</v>
      </c>
      <c r="H91" s="40" t="s">
        <v>501</v>
      </c>
      <c r="I91" s="40">
        <v>5</v>
      </c>
      <c r="J91" s="40" t="s">
        <v>506</v>
      </c>
      <c r="K91" s="52" t="str">
        <f t="shared" si="1"/>
        <v>小学校</v>
      </c>
    </row>
    <row r="92" spans="1:11">
      <c r="A92" s="40" t="s">
        <v>420</v>
      </c>
      <c r="B92" s="40" t="s">
        <v>510</v>
      </c>
      <c r="C92" s="40" t="s">
        <v>62</v>
      </c>
      <c r="D92" s="40" t="s">
        <v>511</v>
      </c>
      <c r="E92" s="40" t="s">
        <v>512</v>
      </c>
      <c r="F92" s="40" t="s">
        <v>1014</v>
      </c>
      <c r="G92" s="48" t="s">
        <v>513</v>
      </c>
      <c r="H92" s="40" t="s">
        <v>514</v>
      </c>
      <c r="I92" s="40">
        <v>1</v>
      </c>
      <c r="J92" s="40" t="s">
        <v>420</v>
      </c>
      <c r="K92" s="52" t="str">
        <f t="shared" si="1"/>
        <v>高等学校（全日制）</v>
      </c>
    </row>
    <row r="93" spans="1:11">
      <c r="A93" s="40" t="s">
        <v>423</v>
      </c>
      <c r="B93" s="40" t="s">
        <v>516</v>
      </c>
      <c r="C93" s="40" t="s">
        <v>62</v>
      </c>
      <c r="D93" s="40" t="s">
        <v>511</v>
      </c>
      <c r="E93" s="40" t="s">
        <v>512</v>
      </c>
      <c r="F93" s="40" t="s">
        <v>1013</v>
      </c>
      <c r="G93" s="48" t="s">
        <v>513</v>
      </c>
      <c r="H93" s="40" t="s">
        <v>514</v>
      </c>
      <c r="I93" s="40">
        <v>3</v>
      </c>
      <c r="J93" s="40" t="s">
        <v>423</v>
      </c>
      <c r="K93" s="52" t="str">
        <f t="shared" si="1"/>
        <v>高等学校（通信制）</v>
      </c>
    </row>
    <row r="94" spans="1:11">
      <c r="A94" s="40" t="s">
        <v>428</v>
      </c>
      <c r="B94" s="40" t="s">
        <v>518</v>
      </c>
      <c r="C94" s="40" t="s">
        <v>62</v>
      </c>
      <c r="D94" s="40" t="s">
        <v>511</v>
      </c>
      <c r="E94" s="40" t="s">
        <v>512</v>
      </c>
      <c r="F94" s="40" t="s">
        <v>519</v>
      </c>
      <c r="G94" s="48" t="s">
        <v>513</v>
      </c>
      <c r="H94" s="40" t="s">
        <v>514</v>
      </c>
      <c r="I94" s="40">
        <v>4</v>
      </c>
      <c r="J94" s="40" t="s">
        <v>428</v>
      </c>
      <c r="K94" s="52" t="str">
        <f t="shared" si="1"/>
        <v>中学校</v>
      </c>
    </row>
    <row r="95" spans="1:11">
      <c r="A95" s="40" t="s">
        <v>433</v>
      </c>
      <c r="B95" s="40" t="s">
        <v>521</v>
      </c>
      <c r="C95" s="40" t="s">
        <v>62</v>
      </c>
      <c r="D95" s="40" t="s">
        <v>511</v>
      </c>
      <c r="E95" s="40" t="s">
        <v>512</v>
      </c>
      <c r="F95" s="40" t="s">
        <v>522</v>
      </c>
      <c r="G95" s="48" t="s">
        <v>513</v>
      </c>
      <c r="H95" s="40" t="s">
        <v>514</v>
      </c>
      <c r="I95" s="40">
        <v>5</v>
      </c>
      <c r="J95" s="40" t="s">
        <v>433</v>
      </c>
      <c r="K95" s="52" t="str">
        <f t="shared" si="1"/>
        <v>小学校</v>
      </c>
    </row>
    <row r="96" spans="1:11">
      <c r="A96" s="40" t="s">
        <v>436</v>
      </c>
      <c r="B96" s="40" t="s">
        <v>524</v>
      </c>
      <c r="C96" s="40" t="s">
        <v>62</v>
      </c>
      <c r="D96" s="40" t="s">
        <v>525</v>
      </c>
      <c r="E96" s="40" t="s">
        <v>526</v>
      </c>
      <c r="F96" s="40" t="s">
        <v>527</v>
      </c>
      <c r="G96" s="48" t="s">
        <v>528</v>
      </c>
      <c r="H96" s="40" t="s">
        <v>529</v>
      </c>
      <c r="I96" s="40">
        <v>1</v>
      </c>
      <c r="J96" s="40" t="s">
        <v>436</v>
      </c>
      <c r="K96" s="52" t="str">
        <f t="shared" si="1"/>
        <v>高等学校（全日制）</v>
      </c>
    </row>
    <row r="97" spans="1:11">
      <c r="A97" s="40" t="s">
        <v>531</v>
      </c>
      <c r="B97" s="40" t="s">
        <v>532</v>
      </c>
      <c r="C97" s="40" t="s">
        <v>62</v>
      </c>
      <c r="D97" s="40" t="s">
        <v>533</v>
      </c>
      <c r="E97" s="40" t="s">
        <v>534</v>
      </c>
      <c r="F97" s="40" t="s">
        <v>535</v>
      </c>
      <c r="G97" s="48" t="s">
        <v>536</v>
      </c>
      <c r="H97" s="40" t="s">
        <v>537</v>
      </c>
      <c r="I97" s="40">
        <v>3</v>
      </c>
      <c r="J97" s="40" t="s">
        <v>531</v>
      </c>
      <c r="K97" s="52" t="str">
        <f t="shared" si="1"/>
        <v>高等学校（通信制）</v>
      </c>
    </row>
    <row r="98" spans="1:11">
      <c r="A98" s="40" t="s">
        <v>275</v>
      </c>
      <c r="B98" s="40" t="s">
        <v>539</v>
      </c>
      <c r="C98" s="40" t="s">
        <v>62</v>
      </c>
      <c r="D98" s="40" t="s">
        <v>540</v>
      </c>
      <c r="E98" s="40" t="s">
        <v>541</v>
      </c>
      <c r="F98" s="40" t="s">
        <v>542</v>
      </c>
      <c r="G98" s="48" t="s">
        <v>543</v>
      </c>
      <c r="H98" s="40" t="s">
        <v>543</v>
      </c>
      <c r="I98" s="40">
        <v>1</v>
      </c>
      <c r="J98" s="40" t="s">
        <v>275</v>
      </c>
      <c r="K98" s="52" t="str">
        <f t="shared" si="1"/>
        <v>高等学校（全日制）</v>
      </c>
    </row>
    <row r="99" spans="1:11">
      <c r="A99" s="40" t="s">
        <v>227</v>
      </c>
      <c r="B99" s="40" t="s">
        <v>544</v>
      </c>
      <c r="C99" s="40" t="s">
        <v>62</v>
      </c>
      <c r="D99" s="40" t="s">
        <v>545</v>
      </c>
      <c r="E99" s="40" t="s">
        <v>546</v>
      </c>
      <c r="F99" s="40" t="s">
        <v>547</v>
      </c>
      <c r="G99" s="48" t="s">
        <v>548</v>
      </c>
      <c r="H99" s="40" t="s">
        <v>549</v>
      </c>
      <c r="I99" s="40">
        <v>3</v>
      </c>
      <c r="J99" s="40" t="s">
        <v>227</v>
      </c>
      <c r="K99" s="52" t="str">
        <f t="shared" si="1"/>
        <v>高等学校（通信制）</v>
      </c>
    </row>
    <row r="100" spans="1:11">
      <c r="A100" s="40" t="s">
        <v>151</v>
      </c>
      <c r="B100" s="40" t="s">
        <v>550</v>
      </c>
      <c r="C100" s="40" t="s">
        <v>62</v>
      </c>
      <c r="D100" s="40" t="s">
        <v>551</v>
      </c>
      <c r="E100" s="40" t="s">
        <v>552</v>
      </c>
      <c r="F100" s="40" t="s">
        <v>553</v>
      </c>
      <c r="G100" s="48" t="s">
        <v>554</v>
      </c>
      <c r="H100" s="40" t="s">
        <v>555</v>
      </c>
      <c r="I100" s="40">
        <v>1</v>
      </c>
      <c r="J100" s="40" t="s">
        <v>151</v>
      </c>
      <c r="K100" s="52" t="str">
        <f t="shared" si="1"/>
        <v>高等学校（全日制）</v>
      </c>
    </row>
    <row r="101" spans="1:11">
      <c r="A101" s="40" t="s">
        <v>156</v>
      </c>
      <c r="B101" s="40" t="s">
        <v>556</v>
      </c>
      <c r="C101" s="40" t="s">
        <v>62</v>
      </c>
      <c r="D101" s="40" t="s">
        <v>551</v>
      </c>
      <c r="E101" s="40" t="s">
        <v>552</v>
      </c>
      <c r="F101" s="40" t="s">
        <v>557</v>
      </c>
      <c r="G101" s="48" t="s">
        <v>554</v>
      </c>
      <c r="H101" s="40" t="s">
        <v>555</v>
      </c>
      <c r="I101" s="40">
        <v>4</v>
      </c>
      <c r="J101" s="40" t="s">
        <v>156</v>
      </c>
      <c r="K101" s="52" t="str">
        <f t="shared" si="1"/>
        <v>中学校</v>
      </c>
    </row>
    <row r="102" spans="1:11">
      <c r="A102" s="40" t="s">
        <v>146</v>
      </c>
      <c r="B102" s="40" t="s">
        <v>558</v>
      </c>
      <c r="C102" s="40" t="s">
        <v>62</v>
      </c>
      <c r="D102" s="40" t="s">
        <v>551</v>
      </c>
      <c r="E102" s="40" t="s">
        <v>552</v>
      </c>
      <c r="F102" s="40" t="s">
        <v>559</v>
      </c>
      <c r="G102" s="48" t="s">
        <v>554</v>
      </c>
      <c r="H102" s="40" t="s">
        <v>555</v>
      </c>
      <c r="I102" s="40">
        <v>5</v>
      </c>
      <c r="J102" s="40" t="s">
        <v>146</v>
      </c>
      <c r="K102" s="52" t="str">
        <f t="shared" si="1"/>
        <v>小学校</v>
      </c>
    </row>
    <row r="103" spans="1:11">
      <c r="A103" s="40" t="s">
        <v>560</v>
      </c>
      <c r="B103" s="40" t="s">
        <v>561</v>
      </c>
      <c r="C103" s="40" t="s">
        <v>62</v>
      </c>
      <c r="D103" s="40" t="s">
        <v>562</v>
      </c>
      <c r="E103" s="40" t="s">
        <v>563</v>
      </c>
      <c r="F103" s="40" t="s">
        <v>564</v>
      </c>
      <c r="G103" s="48" t="s">
        <v>565</v>
      </c>
      <c r="H103" s="40" t="s">
        <v>566</v>
      </c>
      <c r="I103" s="40">
        <v>1</v>
      </c>
      <c r="J103" s="40" t="s">
        <v>560</v>
      </c>
      <c r="K103" s="52" t="str">
        <f t="shared" si="1"/>
        <v>高等学校（全日制）</v>
      </c>
    </row>
    <row r="104" spans="1:11">
      <c r="A104" s="40" t="s">
        <v>568</v>
      </c>
      <c r="B104" s="40" t="s">
        <v>569</v>
      </c>
      <c r="C104" s="40" t="s">
        <v>62</v>
      </c>
      <c r="D104" s="40" t="s">
        <v>562</v>
      </c>
      <c r="E104" s="40" t="s">
        <v>563</v>
      </c>
      <c r="F104" s="40" t="s">
        <v>570</v>
      </c>
      <c r="G104" s="48" t="s">
        <v>565</v>
      </c>
      <c r="H104" s="40" t="s">
        <v>566</v>
      </c>
      <c r="I104" s="40">
        <v>4</v>
      </c>
      <c r="J104" s="40" t="s">
        <v>568</v>
      </c>
      <c r="K104" s="52" t="str">
        <f t="shared" si="1"/>
        <v>中学校</v>
      </c>
    </row>
    <row r="105" spans="1:11">
      <c r="A105" s="40" t="s">
        <v>572</v>
      </c>
      <c r="B105" s="40" t="s">
        <v>573</v>
      </c>
      <c r="C105" s="40" t="s">
        <v>62</v>
      </c>
      <c r="D105" s="40" t="s">
        <v>574</v>
      </c>
      <c r="E105" s="49" t="s">
        <v>575</v>
      </c>
      <c r="F105" s="40" t="s">
        <v>576</v>
      </c>
      <c r="G105" s="48" t="s">
        <v>577</v>
      </c>
      <c r="H105" s="40" t="s">
        <v>578</v>
      </c>
      <c r="I105" s="40">
        <v>1</v>
      </c>
      <c r="J105" s="40" t="s">
        <v>572</v>
      </c>
      <c r="K105" s="52" t="str">
        <f t="shared" si="1"/>
        <v>高等学校（全日制）</v>
      </c>
    </row>
    <row r="106" spans="1:11">
      <c r="A106" s="40" t="s">
        <v>580</v>
      </c>
      <c r="B106" s="40" t="s">
        <v>581</v>
      </c>
      <c r="C106" s="40" t="s">
        <v>62</v>
      </c>
      <c r="D106" s="40" t="s">
        <v>574</v>
      </c>
      <c r="E106" s="49" t="s">
        <v>575</v>
      </c>
      <c r="F106" s="40" t="s">
        <v>582</v>
      </c>
      <c r="G106" s="48" t="s">
        <v>577</v>
      </c>
      <c r="H106" s="40" t="s">
        <v>578</v>
      </c>
      <c r="I106" s="40">
        <v>4</v>
      </c>
      <c r="J106" s="40" t="s">
        <v>580</v>
      </c>
      <c r="K106" s="52" t="str">
        <f t="shared" si="1"/>
        <v>中学校</v>
      </c>
    </row>
    <row r="107" spans="1:11">
      <c r="A107" s="40" t="s">
        <v>584</v>
      </c>
      <c r="B107" s="40" t="s">
        <v>585</v>
      </c>
      <c r="C107" s="40" t="s">
        <v>62</v>
      </c>
      <c r="D107" s="40" t="s">
        <v>574</v>
      </c>
      <c r="E107" s="40" t="s">
        <v>586</v>
      </c>
      <c r="F107" s="40" t="s">
        <v>587</v>
      </c>
      <c r="G107" s="48" t="s">
        <v>577</v>
      </c>
      <c r="H107" s="40" t="s">
        <v>578</v>
      </c>
      <c r="I107" s="40">
        <v>5</v>
      </c>
      <c r="J107" s="40" t="s">
        <v>584</v>
      </c>
      <c r="K107" s="52" t="str">
        <f t="shared" si="1"/>
        <v>小学校</v>
      </c>
    </row>
    <row r="108" spans="1:11">
      <c r="A108" s="40" t="s">
        <v>589</v>
      </c>
      <c r="B108" s="40" t="s">
        <v>590</v>
      </c>
      <c r="C108" s="40" t="s">
        <v>62</v>
      </c>
      <c r="D108" s="40" t="s">
        <v>562</v>
      </c>
      <c r="E108" s="40" t="s">
        <v>591</v>
      </c>
      <c r="F108" s="40" t="s">
        <v>592</v>
      </c>
      <c r="G108" s="48" t="s">
        <v>565</v>
      </c>
      <c r="H108" s="40" t="s">
        <v>593</v>
      </c>
      <c r="I108" s="40">
        <v>1</v>
      </c>
      <c r="J108" s="40" t="s">
        <v>589</v>
      </c>
      <c r="K108" s="52" t="str">
        <f t="shared" si="1"/>
        <v>高等学校（全日制）</v>
      </c>
    </row>
    <row r="109" spans="1:11">
      <c r="A109" s="40" t="s">
        <v>595</v>
      </c>
      <c r="B109" s="40" t="s">
        <v>596</v>
      </c>
      <c r="C109" s="40" t="s">
        <v>62</v>
      </c>
      <c r="D109" s="40" t="s">
        <v>562</v>
      </c>
      <c r="E109" s="40" t="s">
        <v>597</v>
      </c>
      <c r="F109" s="40" t="s">
        <v>598</v>
      </c>
      <c r="G109" s="48" t="s">
        <v>565</v>
      </c>
      <c r="H109" s="40" t="s">
        <v>599</v>
      </c>
      <c r="I109" s="40">
        <v>1</v>
      </c>
      <c r="J109" s="40" t="s">
        <v>595</v>
      </c>
      <c r="K109" s="52" t="str">
        <f t="shared" si="1"/>
        <v>高等学校（全日制）</v>
      </c>
    </row>
    <row r="110" spans="1:11">
      <c r="A110" s="40" t="s">
        <v>600</v>
      </c>
      <c r="B110" s="40" t="s">
        <v>601</v>
      </c>
      <c r="C110" s="40" t="s">
        <v>62</v>
      </c>
      <c r="D110" s="40" t="s">
        <v>562</v>
      </c>
      <c r="E110" s="40" t="s">
        <v>597</v>
      </c>
      <c r="F110" s="40" t="s">
        <v>602</v>
      </c>
      <c r="G110" s="48" t="s">
        <v>565</v>
      </c>
      <c r="H110" s="40" t="s">
        <v>599</v>
      </c>
      <c r="I110" s="40">
        <v>4</v>
      </c>
      <c r="J110" s="40" t="s">
        <v>600</v>
      </c>
      <c r="K110" s="52" t="str">
        <f t="shared" si="1"/>
        <v>中学校</v>
      </c>
    </row>
    <row r="111" spans="1:11">
      <c r="A111" s="40" t="s">
        <v>77</v>
      </c>
      <c r="B111" s="40" t="s">
        <v>603</v>
      </c>
      <c r="C111" s="40" t="s">
        <v>62</v>
      </c>
      <c r="D111" s="40" t="s">
        <v>374</v>
      </c>
      <c r="E111" s="40" t="s">
        <v>604</v>
      </c>
      <c r="F111" s="40" t="s">
        <v>605</v>
      </c>
      <c r="G111" s="48" t="s">
        <v>377</v>
      </c>
      <c r="H111" s="40" t="s">
        <v>606</v>
      </c>
      <c r="I111" s="40">
        <v>1</v>
      </c>
      <c r="J111" s="40" t="s">
        <v>77</v>
      </c>
      <c r="K111" s="52" t="str">
        <f t="shared" si="1"/>
        <v>高等学校（全日制）</v>
      </c>
    </row>
    <row r="112" spans="1:11">
      <c r="A112" s="40" t="s">
        <v>81</v>
      </c>
      <c r="B112" s="40" t="s">
        <v>607</v>
      </c>
      <c r="C112" s="40" t="s">
        <v>62</v>
      </c>
      <c r="D112" s="40" t="s">
        <v>374</v>
      </c>
      <c r="E112" s="40" t="s">
        <v>604</v>
      </c>
      <c r="F112" s="40" t="s">
        <v>608</v>
      </c>
      <c r="G112" s="48" t="s">
        <v>377</v>
      </c>
      <c r="H112" s="40" t="s">
        <v>606</v>
      </c>
      <c r="I112" s="40">
        <v>4</v>
      </c>
      <c r="J112" s="40" t="s">
        <v>81</v>
      </c>
      <c r="K112" s="52" t="str">
        <f t="shared" si="1"/>
        <v>中学校</v>
      </c>
    </row>
    <row r="113" spans="1:11">
      <c r="A113" s="40" t="s">
        <v>482</v>
      </c>
      <c r="B113" s="40" t="s">
        <v>609</v>
      </c>
      <c r="C113" s="40" t="s">
        <v>62</v>
      </c>
      <c r="D113" s="40" t="s">
        <v>610</v>
      </c>
      <c r="E113" s="49" t="s">
        <v>611</v>
      </c>
      <c r="F113" s="40" t="s">
        <v>612</v>
      </c>
      <c r="G113" s="48" t="s">
        <v>613</v>
      </c>
      <c r="H113" s="40" t="s">
        <v>614</v>
      </c>
      <c r="I113" s="40">
        <v>4</v>
      </c>
      <c r="J113" s="40" t="s">
        <v>482</v>
      </c>
      <c r="K113" s="52" t="str">
        <f t="shared" si="1"/>
        <v>中学校</v>
      </c>
    </row>
    <row r="114" spans="1:11">
      <c r="A114" s="40" t="s">
        <v>451</v>
      </c>
      <c r="B114" s="40" t="s">
        <v>616</v>
      </c>
      <c r="C114" s="40" t="s">
        <v>62</v>
      </c>
      <c r="D114" s="40" t="s">
        <v>617</v>
      </c>
      <c r="E114" s="40" t="s">
        <v>618</v>
      </c>
      <c r="F114" s="40" t="s">
        <v>619</v>
      </c>
      <c r="G114" s="48" t="s">
        <v>620</v>
      </c>
      <c r="H114" s="40" t="s">
        <v>621</v>
      </c>
      <c r="I114" s="40">
        <v>1</v>
      </c>
      <c r="J114" s="40" t="s">
        <v>451</v>
      </c>
      <c r="K114" s="52" t="str">
        <f t="shared" si="1"/>
        <v>高等学校（全日制）</v>
      </c>
    </row>
    <row r="115" spans="1:11">
      <c r="A115" s="40" t="s">
        <v>455</v>
      </c>
      <c r="B115" s="40" t="s">
        <v>623</v>
      </c>
      <c r="C115" s="40" t="s">
        <v>62</v>
      </c>
      <c r="D115" s="40" t="s">
        <v>617</v>
      </c>
      <c r="E115" s="40" t="s">
        <v>618</v>
      </c>
      <c r="F115" s="40" t="s">
        <v>624</v>
      </c>
      <c r="G115" s="48" t="s">
        <v>620</v>
      </c>
      <c r="H115" s="40" t="s">
        <v>621</v>
      </c>
      <c r="I115" s="40">
        <v>4</v>
      </c>
      <c r="J115" s="40" t="s">
        <v>455</v>
      </c>
      <c r="K115" s="52" t="str">
        <f t="shared" si="1"/>
        <v>中学校</v>
      </c>
    </row>
    <row r="116" spans="1:11">
      <c r="A116" s="40" t="s">
        <v>463</v>
      </c>
      <c r="B116" s="40" t="s">
        <v>626</v>
      </c>
      <c r="C116" s="40" t="s">
        <v>62</v>
      </c>
      <c r="D116" s="40" t="s">
        <v>617</v>
      </c>
      <c r="E116" s="40" t="s">
        <v>618</v>
      </c>
      <c r="F116" s="40" t="s">
        <v>627</v>
      </c>
      <c r="G116" s="48" t="s">
        <v>620</v>
      </c>
      <c r="H116" s="40" t="s">
        <v>621</v>
      </c>
      <c r="I116" s="40">
        <v>5</v>
      </c>
      <c r="J116" s="40" t="s">
        <v>463</v>
      </c>
      <c r="K116" s="52" t="str">
        <f t="shared" si="1"/>
        <v>小学校</v>
      </c>
    </row>
    <row r="117" spans="1:11">
      <c r="A117" s="40" t="s">
        <v>469</v>
      </c>
      <c r="B117" s="40" t="s">
        <v>628</v>
      </c>
      <c r="C117" s="40" t="s">
        <v>62</v>
      </c>
      <c r="D117" s="40" t="s">
        <v>610</v>
      </c>
      <c r="E117" s="40" t="s">
        <v>629</v>
      </c>
      <c r="F117" s="40" t="s">
        <v>630</v>
      </c>
      <c r="G117" s="48" t="s">
        <v>613</v>
      </c>
      <c r="H117" s="40" t="s">
        <v>614</v>
      </c>
      <c r="I117" s="40">
        <v>1</v>
      </c>
      <c r="J117" s="40" t="s">
        <v>469</v>
      </c>
      <c r="K117" s="52" t="str">
        <f t="shared" si="1"/>
        <v>高等学校（全日制）</v>
      </c>
    </row>
    <row r="118" spans="1:11">
      <c r="A118" s="40" t="s">
        <v>479</v>
      </c>
      <c r="B118" s="40" t="s">
        <v>631</v>
      </c>
      <c r="C118" s="40" t="s">
        <v>62</v>
      </c>
      <c r="D118" s="40" t="s">
        <v>610</v>
      </c>
      <c r="E118" s="40" t="s">
        <v>629</v>
      </c>
      <c r="F118" s="40" t="s">
        <v>632</v>
      </c>
      <c r="G118" s="48" t="s">
        <v>613</v>
      </c>
      <c r="H118" s="40" t="s">
        <v>614</v>
      </c>
      <c r="I118" s="40">
        <v>4</v>
      </c>
      <c r="J118" s="40" t="s">
        <v>479</v>
      </c>
      <c r="K118" s="52" t="str">
        <f t="shared" si="1"/>
        <v>中学校</v>
      </c>
    </row>
    <row r="119" spans="1:11">
      <c r="A119" s="40" t="s">
        <v>490</v>
      </c>
      <c r="B119" s="40" t="s">
        <v>633</v>
      </c>
      <c r="C119" s="40" t="s">
        <v>62</v>
      </c>
      <c r="D119" s="40" t="s">
        <v>610</v>
      </c>
      <c r="E119" s="49" t="s">
        <v>634</v>
      </c>
      <c r="F119" s="40" t="s">
        <v>635</v>
      </c>
      <c r="G119" s="48" t="s">
        <v>613</v>
      </c>
      <c r="H119" s="40" t="s">
        <v>614</v>
      </c>
      <c r="I119" s="40">
        <v>5</v>
      </c>
      <c r="J119" s="40" t="s">
        <v>490</v>
      </c>
      <c r="K119" s="52" t="str">
        <f t="shared" si="1"/>
        <v>小学校</v>
      </c>
    </row>
    <row r="120" spans="1:11">
      <c r="A120" s="40" t="s">
        <v>472</v>
      </c>
      <c r="B120" s="40" t="s">
        <v>637</v>
      </c>
      <c r="C120" s="40" t="s">
        <v>62</v>
      </c>
      <c r="D120" s="40" t="s">
        <v>610</v>
      </c>
      <c r="E120" s="49" t="s">
        <v>638</v>
      </c>
      <c r="F120" s="40" t="s">
        <v>639</v>
      </c>
      <c r="G120" s="48" t="s">
        <v>613</v>
      </c>
      <c r="H120" s="40" t="s">
        <v>614</v>
      </c>
      <c r="I120" s="40">
        <v>1</v>
      </c>
      <c r="J120" s="40" t="s">
        <v>472</v>
      </c>
      <c r="K120" s="52" t="str">
        <f t="shared" si="1"/>
        <v>高等学校（全日制）</v>
      </c>
    </row>
    <row r="121" spans="1:11">
      <c r="A121" s="40" t="s">
        <v>641</v>
      </c>
      <c r="B121" s="40" t="s">
        <v>642</v>
      </c>
      <c r="C121" s="40" t="s">
        <v>62</v>
      </c>
      <c r="D121" s="40" t="s">
        <v>643</v>
      </c>
      <c r="E121" s="40" t="s">
        <v>644</v>
      </c>
      <c r="F121" s="40" t="s">
        <v>645</v>
      </c>
      <c r="G121" s="48" t="s">
        <v>646</v>
      </c>
      <c r="H121" s="40" t="s">
        <v>647</v>
      </c>
      <c r="I121" s="40">
        <v>3</v>
      </c>
      <c r="J121" s="40" t="s">
        <v>641</v>
      </c>
      <c r="K121" s="52" t="str">
        <f t="shared" si="1"/>
        <v>高等学校（通信制）</v>
      </c>
    </row>
    <row r="122" spans="1:11">
      <c r="A122" s="40" t="s">
        <v>494</v>
      </c>
      <c r="B122" s="40" t="s">
        <v>648</v>
      </c>
      <c r="C122" s="40" t="s">
        <v>62</v>
      </c>
      <c r="D122" s="40" t="s">
        <v>649</v>
      </c>
      <c r="E122" s="40" t="s">
        <v>650</v>
      </c>
      <c r="F122" s="40" t="s">
        <v>651</v>
      </c>
      <c r="G122" s="48" t="s">
        <v>652</v>
      </c>
      <c r="H122" s="40" t="s">
        <v>653</v>
      </c>
      <c r="I122" s="40">
        <v>1</v>
      </c>
      <c r="J122" s="40" t="s">
        <v>494</v>
      </c>
      <c r="K122" s="52" t="str">
        <f t="shared" si="1"/>
        <v>高等学校（全日制）</v>
      </c>
    </row>
    <row r="123" spans="1:11">
      <c r="A123" s="40" t="s">
        <v>502</v>
      </c>
      <c r="B123" s="40" t="s">
        <v>654</v>
      </c>
      <c r="C123" s="40" t="s">
        <v>62</v>
      </c>
      <c r="D123" s="40" t="s">
        <v>649</v>
      </c>
      <c r="E123" s="40" t="s">
        <v>650</v>
      </c>
      <c r="F123" s="40" t="s">
        <v>655</v>
      </c>
      <c r="G123" s="48" t="s">
        <v>652</v>
      </c>
      <c r="H123" s="40" t="s">
        <v>653</v>
      </c>
      <c r="I123" s="40">
        <v>4</v>
      </c>
      <c r="J123" s="40" t="s">
        <v>502</v>
      </c>
      <c r="K123" s="52" t="str">
        <f t="shared" si="1"/>
        <v>中学校</v>
      </c>
    </row>
    <row r="124" spans="1:11">
      <c r="A124" s="40" t="s">
        <v>117</v>
      </c>
      <c r="B124" s="40" t="s">
        <v>656</v>
      </c>
      <c r="C124" s="40" t="s">
        <v>62</v>
      </c>
      <c r="D124" s="40" t="s">
        <v>657</v>
      </c>
      <c r="E124" s="49" t="s">
        <v>658</v>
      </c>
      <c r="F124" s="40" t="s">
        <v>659</v>
      </c>
      <c r="G124" s="48" t="s">
        <v>660</v>
      </c>
      <c r="H124" s="40" t="s">
        <v>661</v>
      </c>
      <c r="I124" s="40">
        <v>1</v>
      </c>
      <c r="J124" s="40" t="s">
        <v>117</v>
      </c>
      <c r="K124" s="52" t="str">
        <f t="shared" si="1"/>
        <v>高等学校（全日制）</v>
      </c>
    </row>
    <row r="125" spans="1:11">
      <c r="A125" s="40" t="s">
        <v>132</v>
      </c>
      <c r="B125" s="40" t="s">
        <v>662</v>
      </c>
      <c r="C125" s="40" t="s">
        <v>62</v>
      </c>
      <c r="D125" s="40" t="s">
        <v>657</v>
      </c>
      <c r="E125" s="49" t="s">
        <v>658</v>
      </c>
      <c r="F125" s="40" t="s">
        <v>663</v>
      </c>
      <c r="G125" s="48" t="s">
        <v>660</v>
      </c>
      <c r="H125" s="40" t="s">
        <v>661</v>
      </c>
      <c r="I125" s="40">
        <v>4</v>
      </c>
      <c r="J125" s="40" t="s">
        <v>132</v>
      </c>
      <c r="K125" s="52" t="str">
        <f t="shared" si="1"/>
        <v>中学校</v>
      </c>
    </row>
    <row r="126" spans="1:11">
      <c r="A126" s="40" t="s">
        <v>124</v>
      </c>
      <c r="B126" s="40" t="s">
        <v>665</v>
      </c>
      <c r="C126" s="40" t="s">
        <v>62</v>
      </c>
      <c r="D126" s="40" t="s">
        <v>657</v>
      </c>
      <c r="E126" s="49" t="s">
        <v>666</v>
      </c>
      <c r="F126" s="40" t="s">
        <v>667</v>
      </c>
      <c r="G126" s="48" t="s">
        <v>660</v>
      </c>
      <c r="H126" s="40" t="s">
        <v>661</v>
      </c>
      <c r="I126" s="40">
        <v>1</v>
      </c>
      <c r="J126" s="40" t="s">
        <v>124</v>
      </c>
      <c r="K126" s="52" t="str">
        <f t="shared" si="1"/>
        <v>高等学校（全日制）</v>
      </c>
    </row>
    <row r="127" spans="1:11">
      <c r="A127" s="40" t="s">
        <v>140</v>
      </c>
      <c r="B127" s="40" t="s">
        <v>668</v>
      </c>
      <c r="C127" s="40" t="s">
        <v>62</v>
      </c>
      <c r="D127" s="40" t="s">
        <v>657</v>
      </c>
      <c r="E127" s="49" t="s">
        <v>666</v>
      </c>
      <c r="F127" s="40" t="s">
        <v>669</v>
      </c>
      <c r="G127" s="48" t="s">
        <v>660</v>
      </c>
      <c r="H127" s="40" t="s">
        <v>661</v>
      </c>
      <c r="I127" s="40">
        <v>4</v>
      </c>
      <c r="J127" s="40" t="s">
        <v>140</v>
      </c>
      <c r="K127" s="52" t="str">
        <f t="shared" si="1"/>
        <v>中学校</v>
      </c>
    </row>
    <row r="128" spans="1:11">
      <c r="A128" s="40" t="s">
        <v>509</v>
      </c>
      <c r="B128" s="40" t="s">
        <v>670</v>
      </c>
      <c r="C128" s="40" t="s">
        <v>62</v>
      </c>
      <c r="D128" s="40" t="s">
        <v>671</v>
      </c>
      <c r="E128" s="40" t="s">
        <v>672</v>
      </c>
      <c r="F128" s="40" t="s">
        <v>673</v>
      </c>
      <c r="G128" s="48" t="s">
        <v>674</v>
      </c>
      <c r="H128" s="40" t="s">
        <v>675</v>
      </c>
      <c r="I128" s="40">
        <v>1</v>
      </c>
      <c r="J128" s="40" t="s">
        <v>509</v>
      </c>
      <c r="K128" s="52" t="str">
        <f t="shared" si="1"/>
        <v>高等学校（全日制）</v>
      </c>
    </row>
    <row r="129" spans="1:11">
      <c r="A129" s="40" t="s">
        <v>515</v>
      </c>
      <c r="B129" s="40" t="s">
        <v>676</v>
      </c>
      <c r="C129" s="40" t="s">
        <v>62</v>
      </c>
      <c r="D129" s="40" t="s">
        <v>671</v>
      </c>
      <c r="E129" s="40" t="s">
        <v>672</v>
      </c>
      <c r="F129" s="40" t="s">
        <v>677</v>
      </c>
      <c r="G129" s="48" t="s">
        <v>674</v>
      </c>
      <c r="H129" s="40" t="s">
        <v>675</v>
      </c>
      <c r="I129" s="40">
        <v>4</v>
      </c>
      <c r="J129" s="40" t="s">
        <v>515</v>
      </c>
      <c r="K129" s="52" t="str">
        <f t="shared" si="1"/>
        <v>中学校</v>
      </c>
    </row>
    <row r="130" spans="1:11">
      <c r="A130" s="40" t="s">
        <v>517</v>
      </c>
      <c r="B130" s="40" t="s">
        <v>678</v>
      </c>
      <c r="C130" s="40" t="s">
        <v>62</v>
      </c>
      <c r="D130" s="40" t="s">
        <v>671</v>
      </c>
      <c r="E130" s="40" t="s">
        <v>672</v>
      </c>
      <c r="F130" s="40" t="s">
        <v>679</v>
      </c>
      <c r="G130" s="48" t="s">
        <v>674</v>
      </c>
      <c r="H130" s="40" t="s">
        <v>675</v>
      </c>
      <c r="I130" s="40">
        <v>5</v>
      </c>
      <c r="J130" s="40" t="s">
        <v>517</v>
      </c>
      <c r="K130" s="52" t="str">
        <f t="shared" si="1"/>
        <v>小学校</v>
      </c>
    </row>
    <row r="131" spans="1:11">
      <c r="A131" s="40" t="s">
        <v>520</v>
      </c>
      <c r="B131" s="40" t="s">
        <v>680</v>
      </c>
      <c r="C131" s="40" t="s">
        <v>62</v>
      </c>
      <c r="D131" s="40" t="s">
        <v>681</v>
      </c>
      <c r="E131" s="40" t="s">
        <v>682</v>
      </c>
      <c r="F131" s="40" t="s">
        <v>683</v>
      </c>
      <c r="G131" s="48" t="s">
        <v>684</v>
      </c>
      <c r="H131" s="40" t="s">
        <v>685</v>
      </c>
      <c r="I131" s="40">
        <v>1</v>
      </c>
      <c r="J131" s="40" t="s">
        <v>520</v>
      </c>
      <c r="K131" s="52" t="str">
        <f t="shared" si="1"/>
        <v>高等学校（全日制）</v>
      </c>
    </row>
    <row r="132" spans="1:11">
      <c r="A132" s="40" t="s">
        <v>523</v>
      </c>
      <c r="B132" s="40" t="s">
        <v>687</v>
      </c>
      <c r="C132" s="40" t="s">
        <v>62</v>
      </c>
      <c r="D132" s="40" t="s">
        <v>681</v>
      </c>
      <c r="E132" s="40" t="s">
        <v>682</v>
      </c>
      <c r="F132" s="40" t="s">
        <v>688</v>
      </c>
      <c r="G132" s="48" t="s">
        <v>684</v>
      </c>
      <c r="H132" s="40" t="s">
        <v>685</v>
      </c>
      <c r="I132" s="40">
        <v>4</v>
      </c>
      <c r="J132" s="40" t="s">
        <v>523</v>
      </c>
      <c r="K132" s="52" t="str">
        <f t="shared" si="1"/>
        <v>中学校</v>
      </c>
    </row>
    <row r="133" spans="1:11">
      <c r="A133" s="40" t="s">
        <v>530</v>
      </c>
      <c r="B133" s="40" t="s">
        <v>690</v>
      </c>
      <c r="C133" s="40" t="s">
        <v>62</v>
      </c>
      <c r="D133" s="40" t="s">
        <v>681</v>
      </c>
      <c r="E133" s="40" t="s">
        <v>682</v>
      </c>
      <c r="F133" s="40" t="s">
        <v>691</v>
      </c>
      <c r="G133" s="48" t="s">
        <v>684</v>
      </c>
      <c r="H133" s="40" t="s">
        <v>685</v>
      </c>
      <c r="I133" s="40">
        <v>5</v>
      </c>
      <c r="J133" s="40" t="s">
        <v>530</v>
      </c>
      <c r="K133" s="52" t="str">
        <f t="shared" si="1"/>
        <v>小学校</v>
      </c>
    </row>
    <row r="134" spans="1:11">
      <c r="A134" s="40" t="s">
        <v>693</v>
      </c>
      <c r="B134" s="40" t="s">
        <v>694</v>
      </c>
      <c r="C134" s="40" t="s">
        <v>62</v>
      </c>
      <c r="D134" s="40" t="s">
        <v>695</v>
      </c>
      <c r="E134" s="49" t="s">
        <v>696</v>
      </c>
      <c r="F134" s="40" t="s">
        <v>697</v>
      </c>
      <c r="G134" s="48" t="s">
        <v>698</v>
      </c>
      <c r="H134" s="40" t="s">
        <v>699</v>
      </c>
      <c r="I134" s="40">
        <v>1</v>
      </c>
      <c r="J134" s="40" t="s">
        <v>693</v>
      </c>
      <c r="K134" s="52" t="str">
        <f t="shared" si="1"/>
        <v>高等学校（全日制）</v>
      </c>
    </row>
    <row r="135" spans="1:11">
      <c r="A135" s="40" t="s">
        <v>701</v>
      </c>
      <c r="B135" s="40" t="s">
        <v>702</v>
      </c>
      <c r="C135" s="40" t="s">
        <v>62</v>
      </c>
      <c r="D135" s="40" t="s">
        <v>695</v>
      </c>
      <c r="E135" s="49" t="s">
        <v>696</v>
      </c>
      <c r="F135" s="40" t="s">
        <v>703</v>
      </c>
      <c r="G135" s="48" t="s">
        <v>698</v>
      </c>
      <c r="H135" s="40" t="s">
        <v>704</v>
      </c>
      <c r="I135" s="40">
        <v>4</v>
      </c>
      <c r="J135" s="40" t="s">
        <v>701</v>
      </c>
      <c r="K135" s="52" t="str">
        <f t="shared" si="1"/>
        <v>中学校</v>
      </c>
    </row>
    <row r="136" spans="1:11">
      <c r="A136" s="50">
        <v>37011</v>
      </c>
      <c r="B136" s="50">
        <v>1037011</v>
      </c>
      <c r="C136" s="40" t="s">
        <v>62</v>
      </c>
      <c r="D136" s="40" t="s">
        <v>706</v>
      </c>
      <c r="E136" s="40" t="s">
        <v>707</v>
      </c>
      <c r="F136" s="40" t="s">
        <v>708</v>
      </c>
      <c r="G136" s="48" t="s">
        <v>709</v>
      </c>
      <c r="H136" s="40" t="s">
        <v>710</v>
      </c>
      <c r="I136" s="40">
        <v>1</v>
      </c>
      <c r="J136" s="50">
        <v>37011</v>
      </c>
      <c r="K136" s="52" t="str">
        <f t="shared" si="1"/>
        <v>高等学校（全日制）</v>
      </c>
    </row>
    <row r="137" spans="1:11">
      <c r="A137" s="40" t="s">
        <v>567</v>
      </c>
      <c r="B137" s="40" t="s">
        <v>712</v>
      </c>
      <c r="C137" s="40" t="s">
        <v>62</v>
      </c>
      <c r="D137" s="40" t="s">
        <v>713</v>
      </c>
      <c r="E137" s="40" t="s">
        <v>714</v>
      </c>
      <c r="F137" s="40" t="s">
        <v>715</v>
      </c>
      <c r="G137" s="48" t="s">
        <v>716</v>
      </c>
      <c r="H137" s="40" t="s">
        <v>717</v>
      </c>
      <c r="I137" s="40">
        <v>1</v>
      </c>
      <c r="J137" s="40" t="s">
        <v>567</v>
      </c>
      <c r="K137" s="52" t="str">
        <f t="shared" si="1"/>
        <v>高等学校（全日制）</v>
      </c>
    </row>
    <row r="138" spans="1:11">
      <c r="A138" s="40" t="s">
        <v>571</v>
      </c>
      <c r="B138" s="40" t="s">
        <v>719</v>
      </c>
      <c r="C138" s="40" t="s">
        <v>62</v>
      </c>
      <c r="D138" s="40" t="s">
        <v>713</v>
      </c>
      <c r="E138" s="40" t="s">
        <v>714</v>
      </c>
      <c r="F138" s="40" t="s">
        <v>720</v>
      </c>
      <c r="G138" s="48" t="s">
        <v>716</v>
      </c>
      <c r="H138" s="40" t="s">
        <v>717</v>
      </c>
      <c r="I138" s="40">
        <v>4</v>
      </c>
      <c r="J138" s="40" t="s">
        <v>571</v>
      </c>
      <c r="K138" s="52" t="str">
        <f t="shared" si="1"/>
        <v>中学校</v>
      </c>
    </row>
    <row r="139" spans="1:11">
      <c r="A139" s="40" t="s">
        <v>722</v>
      </c>
      <c r="B139" s="40" t="s">
        <v>723</v>
      </c>
      <c r="C139" s="40" t="s">
        <v>62</v>
      </c>
      <c r="D139" s="40" t="s">
        <v>724</v>
      </c>
      <c r="E139" s="40" t="s">
        <v>725</v>
      </c>
      <c r="F139" s="40" t="s">
        <v>726</v>
      </c>
      <c r="G139" s="48" t="s">
        <v>727</v>
      </c>
      <c r="H139" s="40" t="s">
        <v>728</v>
      </c>
      <c r="I139" s="40">
        <v>1</v>
      </c>
      <c r="J139" s="40" t="s">
        <v>722</v>
      </c>
      <c r="K139" s="52" t="str">
        <f t="shared" si="1"/>
        <v>高等学校（全日制）</v>
      </c>
    </row>
    <row r="140" spans="1:11">
      <c r="A140" s="40" t="s">
        <v>579</v>
      </c>
      <c r="B140" s="40" t="s">
        <v>730</v>
      </c>
      <c r="C140" s="40" t="s">
        <v>62</v>
      </c>
      <c r="D140" s="40" t="s">
        <v>731</v>
      </c>
      <c r="E140" s="40" t="s">
        <v>732</v>
      </c>
      <c r="F140" s="40" t="s">
        <v>733</v>
      </c>
      <c r="G140" s="48" t="s">
        <v>734</v>
      </c>
      <c r="H140" s="40" t="s">
        <v>735</v>
      </c>
      <c r="I140" s="40">
        <v>1</v>
      </c>
      <c r="J140" s="40" t="s">
        <v>579</v>
      </c>
      <c r="K140" s="52" t="str">
        <f t="shared" si="1"/>
        <v>高等学校（全日制）</v>
      </c>
    </row>
    <row r="141" spans="1:11">
      <c r="A141" s="40" t="s">
        <v>583</v>
      </c>
      <c r="B141" s="40" t="s">
        <v>737</v>
      </c>
      <c r="C141" s="40" t="s">
        <v>62</v>
      </c>
      <c r="D141" s="40" t="s">
        <v>731</v>
      </c>
      <c r="E141" s="40" t="s">
        <v>732</v>
      </c>
      <c r="F141" s="40" t="s">
        <v>738</v>
      </c>
      <c r="G141" s="48" t="s">
        <v>734</v>
      </c>
      <c r="H141" s="40" t="s">
        <v>735</v>
      </c>
      <c r="I141" s="40">
        <v>4</v>
      </c>
      <c r="J141" s="40" t="s">
        <v>583</v>
      </c>
      <c r="K141" s="52" t="str">
        <f t="shared" si="1"/>
        <v>中学校</v>
      </c>
    </row>
    <row r="142" spans="1:11">
      <c r="A142" s="40" t="s">
        <v>588</v>
      </c>
      <c r="B142" s="40" t="s">
        <v>739</v>
      </c>
      <c r="C142" s="40" t="s">
        <v>62</v>
      </c>
      <c r="D142" s="40" t="s">
        <v>740</v>
      </c>
      <c r="E142" s="40" t="s">
        <v>741</v>
      </c>
      <c r="F142" s="40" t="s">
        <v>742</v>
      </c>
      <c r="G142" s="48" t="s">
        <v>743</v>
      </c>
      <c r="H142" s="40" t="s">
        <v>744</v>
      </c>
      <c r="I142" s="40">
        <v>1</v>
      </c>
      <c r="J142" s="40" t="s">
        <v>588</v>
      </c>
      <c r="K142" s="52" t="str">
        <f t="shared" ref="K142:K198" si="2">VLOOKUP($I142,$I$2:$J$7,2,0)</f>
        <v>高等学校（全日制）</v>
      </c>
    </row>
    <row r="143" spans="1:11">
      <c r="A143" s="40" t="s">
        <v>594</v>
      </c>
      <c r="B143" s="40" t="s">
        <v>746</v>
      </c>
      <c r="C143" s="40" t="s">
        <v>62</v>
      </c>
      <c r="D143" s="40" t="s">
        <v>740</v>
      </c>
      <c r="E143" s="40" t="s">
        <v>741</v>
      </c>
      <c r="F143" s="40" t="s">
        <v>747</v>
      </c>
      <c r="G143" s="48" t="s">
        <v>743</v>
      </c>
      <c r="H143" s="40" t="s">
        <v>744</v>
      </c>
      <c r="I143" s="40">
        <v>4</v>
      </c>
      <c r="J143" s="40" t="s">
        <v>594</v>
      </c>
      <c r="K143" s="52" t="str">
        <f t="shared" si="2"/>
        <v>中学校</v>
      </c>
    </row>
    <row r="144" spans="1:11">
      <c r="A144" s="40" t="s">
        <v>538</v>
      </c>
      <c r="B144" s="40" t="s">
        <v>749</v>
      </c>
      <c r="C144" s="40" t="s">
        <v>62</v>
      </c>
      <c r="D144" s="40" t="s">
        <v>750</v>
      </c>
      <c r="E144" s="40" t="s">
        <v>751</v>
      </c>
      <c r="F144" s="40" t="s">
        <v>752</v>
      </c>
      <c r="G144" s="48" t="s">
        <v>753</v>
      </c>
      <c r="H144" s="40" t="s">
        <v>754</v>
      </c>
      <c r="I144" s="40">
        <v>1</v>
      </c>
      <c r="J144" s="40" t="s">
        <v>538</v>
      </c>
      <c r="K144" s="52" t="str">
        <f t="shared" si="2"/>
        <v>高等学校（全日制）</v>
      </c>
    </row>
    <row r="145" spans="1:11">
      <c r="A145" s="40" t="s">
        <v>615</v>
      </c>
      <c r="B145" s="40" t="s">
        <v>755</v>
      </c>
      <c r="C145" s="40" t="s">
        <v>62</v>
      </c>
      <c r="D145" s="40" t="s">
        <v>756</v>
      </c>
      <c r="E145" s="40" t="s">
        <v>757</v>
      </c>
      <c r="F145" s="40" t="s">
        <v>758</v>
      </c>
      <c r="G145" s="48" t="s">
        <v>759</v>
      </c>
      <c r="H145" s="40" t="s">
        <v>760</v>
      </c>
      <c r="I145" s="40">
        <v>1</v>
      </c>
      <c r="J145" s="40" t="s">
        <v>615</v>
      </c>
      <c r="K145" s="52" t="str">
        <f t="shared" si="2"/>
        <v>高等学校（全日制）</v>
      </c>
    </row>
    <row r="146" spans="1:11">
      <c r="A146" s="40" t="s">
        <v>622</v>
      </c>
      <c r="B146" s="40" t="s">
        <v>761</v>
      </c>
      <c r="C146" s="40" t="s">
        <v>62</v>
      </c>
      <c r="D146" s="40" t="s">
        <v>762</v>
      </c>
      <c r="E146" s="40" t="s">
        <v>763</v>
      </c>
      <c r="F146" s="40" t="s">
        <v>764</v>
      </c>
      <c r="G146" s="48" t="s">
        <v>765</v>
      </c>
      <c r="H146" s="40" t="s">
        <v>766</v>
      </c>
      <c r="I146" s="40">
        <v>1</v>
      </c>
      <c r="J146" s="40" t="s">
        <v>622</v>
      </c>
      <c r="K146" s="52" t="str">
        <f t="shared" si="2"/>
        <v>高等学校（全日制）</v>
      </c>
    </row>
    <row r="147" spans="1:11">
      <c r="A147" s="40" t="s">
        <v>625</v>
      </c>
      <c r="B147" s="40" t="s">
        <v>767</v>
      </c>
      <c r="C147" s="40" t="s">
        <v>62</v>
      </c>
      <c r="D147" s="40" t="s">
        <v>762</v>
      </c>
      <c r="E147" s="40" t="s">
        <v>763</v>
      </c>
      <c r="F147" s="40" t="s">
        <v>768</v>
      </c>
      <c r="G147" s="48" t="s">
        <v>765</v>
      </c>
      <c r="H147" s="40" t="s">
        <v>766</v>
      </c>
      <c r="I147" s="40">
        <v>4</v>
      </c>
      <c r="J147" s="40" t="s">
        <v>625</v>
      </c>
      <c r="K147" s="52" t="str">
        <f t="shared" si="2"/>
        <v>中学校</v>
      </c>
    </row>
    <row r="148" spans="1:11">
      <c r="A148" s="40" t="s">
        <v>158</v>
      </c>
      <c r="B148" s="40" t="s">
        <v>769</v>
      </c>
      <c r="C148" s="40" t="s">
        <v>62</v>
      </c>
      <c r="D148" s="40" t="s">
        <v>770</v>
      </c>
      <c r="E148" s="40" t="s">
        <v>771</v>
      </c>
      <c r="F148" s="40" t="s">
        <v>772</v>
      </c>
      <c r="G148" s="48" t="s">
        <v>773</v>
      </c>
      <c r="H148" s="40" t="s">
        <v>773</v>
      </c>
      <c r="I148" s="40">
        <v>1</v>
      </c>
      <c r="J148" s="40" t="s">
        <v>158</v>
      </c>
      <c r="K148" s="52" t="str">
        <f t="shared" si="2"/>
        <v>高等学校（全日制）</v>
      </c>
    </row>
    <row r="149" spans="1:11">
      <c r="A149" s="40" t="s">
        <v>711</v>
      </c>
      <c r="B149" s="40" t="s">
        <v>774</v>
      </c>
      <c r="C149" s="40" t="s">
        <v>62</v>
      </c>
      <c r="D149" s="40" t="s">
        <v>775</v>
      </c>
      <c r="E149" s="49" t="s">
        <v>776</v>
      </c>
      <c r="F149" s="40" t="s">
        <v>777</v>
      </c>
      <c r="G149" s="48" t="s">
        <v>778</v>
      </c>
      <c r="H149" s="40" t="s">
        <v>779</v>
      </c>
      <c r="I149" s="40">
        <v>1</v>
      </c>
      <c r="J149" s="40" t="s">
        <v>711</v>
      </c>
      <c r="K149" s="52" t="str">
        <f t="shared" si="2"/>
        <v>高等学校（全日制）</v>
      </c>
    </row>
    <row r="150" spans="1:11">
      <c r="A150" s="40" t="s">
        <v>636</v>
      </c>
      <c r="B150" s="40" t="s">
        <v>780</v>
      </c>
      <c r="C150" s="40" t="s">
        <v>62</v>
      </c>
      <c r="D150" s="40" t="s">
        <v>781</v>
      </c>
      <c r="E150" s="40" t="s">
        <v>782</v>
      </c>
      <c r="F150" s="40" t="s">
        <v>783</v>
      </c>
      <c r="G150" s="48" t="s">
        <v>784</v>
      </c>
      <c r="H150" s="40" t="s">
        <v>785</v>
      </c>
      <c r="I150" s="40">
        <v>1</v>
      </c>
      <c r="J150" s="40" t="s">
        <v>636</v>
      </c>
      <c r="K150" s="52" t="str">
        <f t="shared" si="2"/>
        <v>高等学校（全日制）</v>
      </c>
    </row>
    <row r="151" spans="1:11">
      <c r="A151" s="40" t="s">
        <v>640</v>
      </c>
      <c r="B151" s="40" t="s">
        <v>786</v>
      </c>
      <c r="C151" s="40" t="s">
        <v>62</v>
      </c>
      <c r="D151" s="40" t="s">
        <v>781</v>
      </c>
      <c r="E151" s="40" t="s">
        <v>782</v>
      </c>
      <c r="F151" s="40" t="s">
        <v>787</v>
      </c>
      <c r="G151" s="48" t="s">
        <v>784</v>
      </c>
      <c r="H151" s="40" t="s">
        <v>785</v>
      </c>
      <c r="I151" s="40">
        <v>4</v>
      </c>
      <c r="J151" s="40" t="s">
        <v>640</v>
      </c>
      <c r="K151" s="52" t="str">
        <f t="shared" si="2"/>
        <v>中学校</v>
      </c>
    </row>
    <row r="152" spans="1:11">
      <c r="A152" s="40" t="s">
        <v>705</v>
      </c>
      <c r="B152" s="40" t="s">
        <v>788</v>
      </c>
      <c r="C152" s="40" t="s">
        <v>62</v>
      </c>
      <c r="D152" s="40" t="s">
        <v>789</v>
      </c>
      <c r="E152" s="40" t="s">
        <v>790</v>
      </c>
      <c r="F152" s="40" t="s">
        <v>791</v>
      </c>
      <c r="G152" s="48" t="s">
        <v>792</v>
      </c>
      <c r="H152" s="40" t="s">
        <v>793</v>
      </c>
      <c r="I152" s="40">
        <v>5</v>
      </c>
      <c r="J152" s="40" t="s">
        <v>705</v>
      </c>
      <c r="K152" s="52" t="str">
        <f t="shared" si="2"/>
        <v>小学校</v>
      </c>
    </row>
    <row r="153" spans="1:11">
      <c r="A153" s="40" t="s">
        <v>700</v>
      </c>
      <c r="B153" s="40" t="s">
        <v>794</v>
      </c>
      <c r="C153" s="40" t="s">
        <v>62</v>
      </c>
      <c r="D153" s="40" t="s">
        <v>789</v>
      </c>
      <c r="E153" s="40" t="s">
        <v>795</v>
      </c>
      <c r="F153" s="47" t="s">
        <v>796</v>
      </c>
      <c r="G153" s="48" t="s">
        <v>792</v>
      </c>
      <c r="H153" s="40" t="s">
        <v>797</v>
      </c>
      <c r="I153" s="40">
        <v>4</v>
      </c>
      <c r="J153" s="40" t="s">
        <v>700</v>
      </c>
      <c r="K153" s="52" t="str">
        <f t="shared" si="2"/>
        <v>中学校</v>
      </c>
    </row>
    <row r="154" spans="1:11">
      <c r="A154" s="40" t="s">
        <v>686</v>
      </c>
      <c r="B154" s="40" t="s">
        <v>798</v>
      </c>
      <c r="C154" s="40" t="s">
        <v>62</v>
      </c>
      <c r="D154" s="40" t="s">
        <v>789</v>
      </c>
      <c r="E154" s="40" t="s">
        <v>799</v>
      </c>
      <c r="F154" s="40" t="s">
        <v>800</v>
      </c>
      <c r="G154" s="48" t="s">
        <v>792</v>
      </c>
      <c r="H154" s="40" t="s">
        <v>793</v>
      </c>
      <c r="I154" s="40">
        <v>1</v>
      </c>
      <c r="J154" s="40" t="s">
        <v>686</v>
      </c>
      <c r="K154" s="52" t="str">
        <f t="shared" si="2"/>
        <v>高等学校（全日制）</v>
      </c>
    </row>
    <row r="155" spans="1:11">
      <c r="A155" s="40" t="s">
        <v>692</v>
      </c>
      <c r="B155" s="40" t="s">
        <v>801</v>
      </c>
      <c r="C155" s="40" t="s">
        <v>62</v>
      </c>
      <c r="D155" s="40" t="s">
        <v>789</v>
      </c>
      <c r="E155" s="40" t="s">
        <v>799</v>
      </c>
      <c r="F155" s="40" t="s">
        <v>802</v>
      </c>
      <c r="G155" s="48" t="s">
        <v>792</v>
      </c>
      <c r="H155" s="40" t="s">
        <v>793</v>
      </c>
      <c r="I155" s="40">
        <v>4</v>
      </c>
      <c r="J155" s="40" t="s">
        <v>692</v>
      </c>
      <c r="K155" s="52" t="str">
        <f t="shared" si="2"/>
        <v>中学校</v>
      </c>
    </row>
    <row r="156" spans="1:11">
      <c r="A156" s="40" t="s">
        <v>689</v>
      </c>
      <c r="B156" s="40" t="s">
        <v>803</v>
      </c>
      <c r="C156" s="40" t="s">
        <v>62</v>
      </c>
      <c r="D156" s="40" t="s">
        <v>789</v>
      </c>
      <c r="E156" s="40" t="s">
        <v>804</v>
      </c>
      <c r="F156" s="47" t="s">
        <v>805</v>
      </c>
      <c r="G156" s="48" t="s">
        <v>792</v>
      </c>
      <c r="H156" s="40" t="s">
        <v>797</v>
      </c>
      <c r="I156" s="40">
        <v>1</v>
      </c>
      <c r="J156" s="40" t="s">
        <v>689</v>
      </c>
      <c r="K156" s="52" t="str">
        <f t="shared" si="2"/>
        <v>高等学校（全日制）</v>
      </c>
    </row>
    <row r="157" spans="1:11">
      <c r="A157" s="40" t="s">
        <v>807</v>
      </c>
      <c r="B157" s="40" t="s">
        <v>808</v>
      </c>
      <c r="C157" s="40" t="s">
        <v>62</v>
      </c>
      <c r="D157" s="40" t="s">
        <v>809</v>
      </c>
      <c r="E157" s="40" t="s">
        <v>810</v>
      </c>
      <c r="F157" s="40" t="s">
        <v>811</v>
      </c>
      <c r="G157" s="48" t="s">
        <v>812</v>
      </c>
      <c r="H157" s="40" t="s">
        <v>812</v>
      </c>
      <c r="I157" s="40">
        <v>3</v>
      </c>
      <c r="J157" s="40" t="s">
        <v>807</v>
      </c>
      <c r="K157" s="52" t="str">
        <f t="shared" si="2"/>
        <v>高等学校（通信制）</v>
      </c>
    </row>
    <row r="158" spans="1:11">
      <c r="A158" s="40" t="s">
        <v>718</v>
      </c>
      <c r="B158" s="40" t="s">
        <v>814</v>
      </c>
      <c r="C158" s="40" t="s">
        <v>62</v>
      </c>
      <c r="D158" s="40" t="s">
        <v>815</v>
      </c>
      <c r="E158" s="49" t="s">
        <v>816</v>
      </c>
      <c r="F158" s="40" t="s">
        <v>817</v>
      </c>
      <c r="G158" s="48" t="s">
        <v>818</v>
      </c>
      <c r="H158" s="40" t="s">
        <v>819</v>
      </c>
      <c r="I158" s="40">
        <v>1</v>
      </c>
      <c r="J158" s="40" t="s">
        <v>718</v>
      </c>
      <c r="K158" s="52" t="str">
        <f t="shared" si="2"/>
        <v>高等学校（全日制）</v>
      </c>
    </row>
    <row r="159" spans="1:11">
      <c r="A159" s="40" t="s">
        <v>721</v>
      </c>
      <c r="B159" s="40" t="s">
        <v>821</v>
      </c>
      <c r="C159" s="40" t="s">
        <v>62</v>
      </c>
      <c r="D159" s="40" t="s">
        <v>815</v>
      </c>
      <c r="E159" s="49" t="s">
        <v>816</v>
      </c>
      <c r="F159" s="40" t="s">
        <v>822</v>
      </c>
      <c r="G159" s="48" t="s">
        <v>818</v>
      </c>
      <c r="H159" s="40" t="s">
        <v>819</v>
      </c>
      <c r="I159" s="40">
        <v>4</v>
      </c>
      <c r="J159" s="40" t="s">
        <v>721</v>
      </c>
      <c r="K159" s="52" t="str">
        <f t="shared" si="2"/>
        <v>中学校</v>
      </c>
    </row>
    <row r="160" spans="1:11">
      <c r="A160" s="40" t="s">
        <v>736</v>
      </c>
      <c r="B160" s="40" t="s">
        <v>824</v>
      </c>
      <c r="C160" s="40" t="s">
        <v>62</v>
      </c>
      <c r="D160" s="40" t="s">
        <v>825</v>
      </c>
      <c r="E160" s="40" t="s">
        <v>826</v>
      </c>
      <c r="F160" s="40" t="s">
        <v>827</v>
      </c>
      <c r="G160" s="48" t="s">
        <v>828</v>
      </c>
      <c r="H160" s="40" t="s">
        <v>829</v>
      </c>
      <c r="I160" s="40">
        <v>4</v>
      </c>
      <c r="J160" s="40" t="s">
        <v>736</v>
      </c>
      <c r="K160" s="52" t="str">
        <f t="shared" si="2"/>
        <v>中学校</v>
      </c>
    </row>
    <row r="161" spans="1:11">
      <c r="A161" s="40" t="s">
        <v>729</v>
      </c>
      <c r="B161" s="40" t="s">
        <v>830</v>
      </c>
      <c r="C161" s="40" t="s">
        <v>62</v>
      </c>
      <c r="D161" s="40" t="s">
        <v>825</v>
      </c>
      <c r="E161" s="40" t="s">
        <v>831</v>
      </c>
      <c r="F161" s="40" t="s">
        <v>832</v>
      </c>
      <c r="G161" s="48" t="s">
        <v>828</v>
      </c>
      <c r="H161" s="40" t="s">
        <v>829</v>
      </c>
      <c r="I161" s="40">
        <v>1</v>
      </c>
      <c r="J161" s="40" t="s">
        <v>729</v>
      </c>
      <c r="K161" s="52" t="str">
        <f t="shared" si="2"/>
        <v>高等学校（全日制）</v>
      </c>
    </row>
    <row r="162" spans="1:11">
      <c r="A162" s="40" t="s">
        <v>833</v>
      </c>
      <c r="B162" s="40" t="s">
        <v>834</v>
      </c>
      <c r="C162" s="40" t="s">
        <v>62</v>
      </c>
      <c r="D162" s="40" t="s">
        <v>835</v>
      </c>
      <c r="E162" s="40" t="s">
        <v>836</v>
      </c>
      <c r="F162" s="40" t="s">
        <v>837</v>
      </c>
      <c r="G162" s="48" t="s">
        <v>838</v>
      </c>
      <c r="H162" s="40" t="s">
        <v>839</v>
      </c>
      <c r="I162" s="40">
        <v>3</v>
      </c>
      <c r="J162" s="40" t="s">
        <v>833</v>
      </c>
      <c r="K162" s="52" t="str">
        <f t="shared" si="2"/>
        <v>高等学校（通信制）</v>
      </c>
    </row>
    <row r="163" spans="1:11">
      <c r="A163" s="40" t="s">
        <v>840</v>
      </c>
      <c r="B163" s="40" t="s">
        <v>841</v>
      </c>
      <c r="C163" s="40" t="s">
        <v>62</v>
      </c>
      <c r="D163" s="40" t="s">
        <v>842</v>
      </c>
      <c r="E163" s="40" t="s">
        <v>843</v>
      </c>
      <c r="F163" s="40" t="s">
        <v>844</v>
      </c>
      <c r="G163" s="48" t="s">
        <v>845</v>
      </c>
      <c r="H163" s="40" t="s">
        <v>846</v>
      </c>
      <c r="I163" s="40">
        <v>3</v>
      </c>
      <c r="J163" s="40" t="s">
        <v>840</v>
      </c>
      <c r="K163" s="52" t="str">
        <f t="shared" si="2"/>
        <v>高等学校（通信制）</v>
      </c>
    </row>
    <row r="164" spans="1:11">
      <c r="A164" s="40" t="s">
        <v>745</v>
      </c>
      <c r="B164" s="40" t="s">
        <v>848</v>
      </c>
      <c r="C164" s="40" t="s">
        <v>62</v>
      </c>
      <c r="D164" s="40" t="s">
        <v>849</v>
      </c>
      <c r="E164" s="40" t="s">
        <v>850</v>
      </c>
      <c r="F164" s="40" t="s">
        <v>851</v>
      </c>
      <c r="G164" s="48" t="s">
        <v>852</v>
      </c>
      <c r="H164" s="40" t="s">
        <v>853</v>
      </c>
      <c r="I164" s="40">
        <v>1</v>
      </c>
      <c r="J164" s="40" t="s">
        <v>745</v>
      </c>
      <c r="K164" s="52" t="str">
        <f t="shared" si="2"/>
        <v>高等学校（全日制）</v>
      </c>
    </row>
    <row r="165" spans="1:11">
      <c r="A165" s="40" t="s">
        <v>748</v>
      </c>
      <c r="B165" s="40" t="s">
        <v>855</v>
      </c>
      <c r="C165" s="40" t="s">
        <v>62</v>
      </c>
      <c r="D165" s="40" t="s">
        <v>849</v>
      </c>
      <c r="E165" s="40" t="s">
        <v>850</v>
      </c>
      <c r="F165" s="40" t="s">
        <v>856</v>
      </c>
      <c r="G165" s="48" t="s">
        <v>852</v>
      </c>
      <c r="H165" s="40" t="s">
        <v>853</v>
      </c>
      <c r="I165" s="40">
        <v>4</v>
      </c>
      <c r="J165" s="40" t="s">
        <v>748</v>
      </c>
      <c r="K165" s="52" t="str">
        <f t="shared" si="2"/>
        <v>中学校</v>
      </c>
    </row>
    <row r="166" spans="1:11">
      <c r="A166" s="40" t="s">
        <v>820</v>
      </c>
      <c r="B166" s="40" t="s">
        <v>858</v>
      </c>
      <c r="C166" s="40" t="s">
        <v>62</v>
      </c>
      <c r="D166" s="40" t="s">
        <v>859</v>
      </c>
      <c r="E166" s="40" t="s">
        <v>860</v>
      </c>
      <c r="F166" s="40" t="s">
        <v>861</v>
      </c>
      <c r="G166" s="48" t="s">
        <v>862</v>
      </c>
      <c r="H166" s="40" t="s">
        <v>863</v>
      </c>
      <c r="I166" s="40">
        <v>1</v>
      </c>
      <c r="J166" s="40" t="s">
        <v>820</v>
      </c>
      <c r="K166" s="52" t="str">
        <f t="shared" si="2"/>
        <v>高等学校（全日制）</v>
      </c>
    </row>
    <row r="167" spans="1:11">
      <c r="A167" s="40" t="s">
        <v>823</v>
      </c>
      <c r="B167" s="40" t="s">
        <v>865</v>
      </c>
      <c r="C167" s="40" t="s">
        <v>62</v>
      </c>
      <c r="D167" s="40" t="s">
        <v>859</v>
      </c>
      <c r="E167" s="40" t="s">
        <v>860</v>
      </c>
      <c r="F167" s="40" t="s">
        <v>866</v>
      </c>
      <c r="G167" s="48" t="s">
        <v>862</v>
      </c>
      <c r="H167" s="40" t="s">
        <v>863</v>
      </c>
      <c r="I167" s="40">
        <v>4</v>
      </c>
      <c r="J167" s="40" t="s">
        <v>823</v>
      </c>
      <c r="K167" s="52" t="str">
        <f t="shared" si="2"/>
        <v>中学校</v>
      </c>
    </row>
    <row r="168" spans="1:11">
      <c r="A168" s="40" t="s">
        <v>806</v>
      </c>
      <c r="B168" s="40" t="s">
        <v>868</v>
      </c>
      <c r="C168" s="40" t="s">
        <v>62</v>
      </c>
      <c r="D168" s="40" t="s">
        <v>869</v>
      </c>
      <c r="E168" s="40" t="s">
        <v>870</v>
      </c>
      <c r="F168" s="40" t="s">
        <v>871</v>
      </c>
      <c r="G168" s="48" t="s">
        <v>872</v>
      </c>
      <c r="H168" s="40" t="s">
        <v>873</v>
      </c>
      <c r="I168" s="40">
        <v>1</v>
      </c>
      <c r="J168" s="40" t="s">
        <v>806</v>
      </c>
      <c r="K168" s="52" t="str">
        <f t="shared" si="2"/>
        <v>高等学校（全日制）</v>
      </c>
    </row>
    <row r="169" spans="1:11">
      <c r="A169" s="40" t="s">
        <v>813</v>
      </c>
      <c r="B169" s="40" t="s">
        <v>875</v>
      </c>
      <c r="C169" s="40" t="s">
        <v>62</v>
      </c>
      <c r="D169" s="40" t="s">
        <v>869</v>
      </c>
      <c r="E169" s="40" t="s">
        <v>870</v>
      </c>
      <c r="F169" s="40" t="s">
        <v>876</v>
      </c>
      <c r="G169" s="48" t="s">
        <v>872</v>
      </c>
      <c r="H169" s="40" t="s">
        <v>873</v>
      </c>
      <c r="I169" s="40">
        <v>4</v>
      </c>
      <c r="J169" s="40" t="s">
        <v>813</v>
      </c>
      <c r="K169" s="52" t="str">
        <f t="shared" si="2"/>
        <v>中学校</v>
      </c>
    </row>
    <row r="170" spans="1:11">
      <c r="A170" s="40" t="s">
        <v>268</v>
      </c>
      <c r="B170" s="40" t="s">
        <v>878</v>
      </c>
      <c r="C170" s="40" t="s">
        <v>62</v>
      </c>
      <c r="D170" s="40" t="s">
        <v>879</v>
      </c>
      <c r="E170" s="49" t="s">
        <v>880</v>
      </c>
      <c r="F170" s="40" t="s">
        <v>881</v>
      </c>
      <c r="G170" s="48" t="s">
        <v>882</v>
      </c>
      <c r="H170" s="40" t="s">
        <v>883</v>
      </c>
      <c r="I170" s="40">
        <v>5</v>
      </c>
      <c r="J170" s="40" t="s">
        <v>268</v>
      </c>
      <c r="K170" s="52" t="str">
        <f t="shared" si="2"/>
        <v>小学校</v>
      </c>
    </row>
    <row r="171" spans="1:11">
      <c r="A171" s="40" t="s">
        <v>252</v>
      </c>
      <c r="B171" s="40" t="s">
        <v>885</v>
      </c>
      <c r="C171" s="40" t="s">
        <v>62</v>
      </c>
      <c r="D171" s="40" t="s">
        <v>879</v>
      </c>
      <c r="E171" s="40" t="s">
        <v>886</v>
      </c>
      <c r="F171" s="40" t="s">
        <v>887</v>
      </c>
      <c r="G171" s="48" t="s">
        <v>882</v>
      </c>
      <c r="H171" s="40" t="s">
        <v>888</v>
      </c>
      <c r="I171" s="40">
        <v>1</v>
      </c>
      <c r="J171" s="40" t="s">
        <v>252</v>
      </c>
      <c r="K171" s="52" t="str">
        <f t="shared" si="2"/>
        <v>高等学校（全日制）</v>
      </c>
    </row>
    <row r="172" spans="1:11">
      <c r="A172" s="40" t="s">
        <v>265</v>
      </c>
      <c r="B172" s="40" t="s">
        <v>890</v>
      </c>
      <c r="C172" s="40" t="s">
        <v>62</v>
      </c>
      <c r="D172" s="40" t="s">
        <v>879</v>
      </c>
      <c r="E172" s="40" t="s">
        <v>886</v>
      </c>
      <c r="F172" s="40" t="s">
        <v>891</v>
      </c>
      <c r="G172" s="48" t="s">
        <v>882</v>
      </c>
      <c r="H172" s="40" t="s">
        <v>888</v>
      </c>
      <c r="I172" s="40">
        <v>4</v>
      </c>
      <c r="J172" s="40" t="s">
        <v>265</v>
      </c>
      <c r="K172" s="52" t="str">
        <f t="shared" si="2"/>
        <v>中学校</v>
      </c>
    </row>
    <row r="173" spans="1:11">
      <c r="A173" s="40" t="s">
        <v>244</v>
      </c>
      <c r="B173" s="40" t="s">
        <v>588</v>
      </c>
      <c r="C173" s="40" t="s">
        <v>62</v>
      </c>
      <c r="D173" s="40" t="s">
        <v>879</v>
      </c>
      <c r="E173" s="40" t="s">
        <v>893</v>
      </c>
      <c r="F173" s="40" t="s">
        <v>894</v>
      </c>
      <c r="G173" s="48" t="s">
        <v>882</v>
      </c>
      <c r="H173" s="40" t="s">
        <v>883</v>
      </c>
      <c r="I173" s="40">
        <v>1</v>
      </c>
      <c r="J173" s="40" t="s">
        <v>244</v>
      </c>
      <c r="K173" s="52" t="str">
        <f t="shared" si="2"/>
        <v>高等学校（全日制）</v>
      </c>
    </row>
    <row r="174" spans="1:11">
      <c r="A174" s="40" t="s">
        <v>258</v>
      </c>
      <c r="B174" s="40" t="s">
        <v>594</v>
      </c>
      <c r="C174" s="40" t="s">
        <v>62</v>
      </c>
      <c r="D174" s="40" t="s">
        <v>879</v>
      </c>
      <c r="E174" s="40" t="s">
        <v>893</v>
      </c>
      <c r="F174" s="40" t="s">
        <v>896</v>
      </c>
      <c r="G174" s="48" t="s">
        <v>882</v>
      </c>
      <c r="H174" s="40" t="s">
        <v>883</v>
      </c>
      <c r="I174" s="40">
        <v>4</v>
      </c>
      <c r="J174" s="40" t="s">
        <v>258</v>
      </c>
      <c r="K174" s="52" t="str">
        <f t="shared" si="2"/>
        <v>中学校</v>
      </c>
    </row>
    <row r="175" spans="1:11">
      <c r="A175" s="40" t="s">
        <v>664</v>
      </c>
      <c r="B175" s="40" t="s">
        <v>898</v>
      </c>
      <c r="C175" s="40" t="s">
        <v>62</v>
      </c>
      <c r="D175" s="40" t="s">
        <v>899</v>
      </c>
      <c r="E175" s="40" t="s">
        <v>900</v>
      </c>
      <c r="F175" s="40" t="s">
        <v>901</v>
      </c>
      <c r="G175" s="48" t="s">
        <v>902</v>
      </c>
      <c r="H175" s="40" t="s">
        <v>903</v>
      </c>
      <c r="I175" s="40">
        <v>1</v>
      </c>
      <c r="J175" s="40" t="s">
        <v>664</v>
      </c>
      <c r="K175" s="52" t="str">
        <f t="shared" si="2"/>
        <v>高等学校（全日制）</v>
      </c>
    </row>
    <row r="176" spans="1:11">
      <c r="A176" s="40" t="s">
        <v>847</v>
      </c>
      <c r="B176" s="40" t="s">
        <v>905</v>
      </c>
      <c r="C176" s="40" t="s">
        <v>62</v>
      </c>
      <c r="D176" s="40" t="s">
        <v>906</v>
      </c>
      <c r="E176" s="40" t="s">
        <v>907</v>
      </c>
      <c r="F176" s="40" t="s">
        <v>908</v>
      </c>
      <c r="G176" s="48" t="s">
        <v>909</v>
      </c>
      <c r="H176" s="40" t="s">
        <v>910</v>
      </c>
      <c r="I176" s="40">
        <v>1</v>
      </c>
      <c r="J176" s="40" t="s">
        <v>847</v>
      </c>
      <c r="K176" s="52" t="str">
        <f t="shared" si="2"/>
        <v>高等学校（全日制）</v>
      </c>
    </row>
    <row r="177" spans="1:11">
      <c r="A177" s="40" t="s">
        <v>854</v>
      </c>
      <c r="B177" s="40" t="s">
        <v>912</v>
      </c>
      <c r="C177" s="40" t="s">
        <v>62</v>
      </c>
      <c r="D177" s="40" t="s">
        <v>906</v>
      </c>
      <c r="E177" s="40" t="s">
        <v>907</v>
      </c>
      <c r="F177" s="40" t="s">
        <v>913</v>
      </c>
      <c r="G177" s="48" t="s">
        <v>909</v>
      </c>
      <c r="H177" s="40" t="s">
        <v>910</v>
      </c>
      <c r="I177" s="40">
        <v>4</v>
      </c>
      <c r="J177" s="40" t="s">
        <v>854</v>
      </c>
      <c r="K177" s="52" t="str">
        <f t="shared" si="2"/>
        <v>中学校</v>
      </c>
    </row>
    <row r="178" spans="1:11">
      <c r="A178" s="40" t="s">
        <v>857</v>
      </c>
      <c r="B178" s="40" t="s">
        <v>914</v>
      </c>
      <c r="C178" s="40" t="s">
        <v>62</v>
      </c>
      <c r="D178" s="40" t="s">
        <v>906</v>
      </c>
      <c r="E178" s="40" t="s">
        <v>907</v>
      </c>
      <c r="F178" s="40" t="s">
        <v>915</v>
      </c>
      <c r="G178" s="48" t="s">
        <v>909</v>
      </c>
      <c r="H178" s="40" t="s">
        <v>910</v>
      </c>
      <c r="I178" s="40">
        <v>5</v>
      </c>
      <c r="J178" s="40" t="s">
        <v>857</v>
      </c>
      <c r="K178" s="52" t="str">
        <f t="shared" si="2"/>
        <v>小学校</v>
      </c>
    </row>
    <row r="179" spans="1:11">
      <c r="A179" s="40" t="s">
        <v>897</v>
      </c>
      <c r="B179" s="40" t="s">
        <v>916</v>
      </c>
      <c r="C179" s="40" t="s">
        <v>62</v>
      </c>
      <c r="D179" s="40" t="s">
        <v>917</v>
      </c>
      <c r="E179" s="40" t="s">
        <v>918</v>
      </c>
      <c r="F179" s="40" t="s">
        <v>919</v>
      </c>
      <c r="G179" s="48" t="s">
        <v>920</v>
      </c>
      <c r="H179" s="40" t="s">
        <v>921</v>
      </c>
      <c r="I179" s="40">
        <v>1</v>
      </c>
      <c r="J179" s="40" t="s">
        <v>897</v>
      </c>
      <c r="K179" s="52" t="str">
        <f t="shared" si="2"/>
        <v>高等学校（全日制）</v>
      </c>
    </row>
    <row r="180" spans="1:11">
      <c r="A180" s="40" t="s">
        <v>895</v>
      </c>
      <c r="B180" s="40" t="s">
        <v>922</v>
      </c>
      <c r="C180" s="40" t="s">
        <v>62</v>
      </c>
      <c r="D180" s="40" t="s">
        <v>917</v>
      </c>
      <c r="E180" s="40" t="s">
        <v>923</v>
      </c>
      <c r="F180" s="40" t="s">
        <v>924</v>
      </c>
      <c r="G180" s="48" t="s">
        <v>920</v>
      </c>
      <c r="H180" s="40" t="s">
        <v>925</v>
      </c>
      <c r="I180" s="40">
        <v>1</v>
      </c>
      <c r="J180" s="40" t="s">
        <v>895</v>
      </c>
      <c r="K180" s="52" t="str">
        <f t="shared" si="2"/>
        <v>高等学校（全日制）</v>
      </c>
    </row>
    <row r="181" spans="1:11">
      <c r="A181" s="40" t="s">
        <v>305</v>
      </c>
      <c r="B181" s="40" t="s">
        <v>927</v>
      </c>
      <c r="C181" s="40" t="s">
        <v>62</v>
      </c>
      <c r="D181" s="40" t="s">
        <v>354</v>
      </c>
      <c r="E181" s="40" t="s">
        <v>928</v>
      </c>
      <c r="F181" s="40" t="s">
        <v>929</v>
      </c>
      <c r="G181" s="48" t="s">
        <v>357</v>
      </c>
      <c r="H181" s="40" t="s">
        <v>930</v>
      </c>
      <c r="I181" s="40">
        <v>1</v>
      </c>
      <c r="J181" s="40" t="s">
        <v>305</v>
      </c>
      <c r="K181" s="52" t="str">
        <f t="shared" si="2"/>
        <v>高等学校（全日制）</v>
      </c>
    </row>
    <row r="182" spans="1:11">
      <c r="A182" s="40" t="s">
        <v>864</v>
      </c>
      <c r="B182" s="40" t="s">
        <v>932</v>
      </c>
      <c r="C182" s="40" t="s">
        <v>62</v>
      </c>
      <c r="D182" s="40" t="s">
        <v>933</v>
      </c>
      <c r="E182" s="40" t="s">
        <v>934</v>
      </c>
      <c r="F182" s="40" t="s">
        <v>935</v>
      </c>
      <c r="G182" s="48" t="s">
        <v>936</v>
      </c>
      <c r="H182" s="40" t="s">
        <v>937</v>
      </c>
      <c r="I182" s="40">
        <v>1</v>
      </c>
      <c r="J182" s="40" t="s">
        <v>864</v>
      </c>
      <c r="K182" s="52" t="str">
        <f t="shared" si="2"/>
        <v>高等学校（全日制）</v>
      </c>
    </row>
    <row r="183" spans="1:11">
      <c r="A183" s="40" t="s">
        <v>867</v>
      </c>
      <c r="B183" s="40" t="s">
        <v>938</v>
      </c>
      <c r="C183" s="40" t="s">
        <v>62</v>
      </c>
      <c r="D183" s="40" t="s">
        <v>933</v>
      </c>
      <c r="E183" s="40" t="s">
        <v>934</v>
      </c>
      <c r="F183" s="40" t="s">
        <v>939</v>
      </c>
      <c r="G183" s="48" t="s">
        <v>936</v>
      </c>
      <c r="H183" s="40" t="s">
        <v>937</v>
      </c>
      <c r="I183" s="40">
        <v>4</v>
      </c>
      <c r="J183" s="40" t="s">
        <v>867</v>
      </c>
      <c r="K183" s="52" t="str">
        <f t="shared" si="2"/>
        <v>中学校</v>
      </c>
    </row>
    <row r="184" spans="1:11">
      <c r="A184" s="40" t="s">
        <v>874</v>
      </c>
      <c r="B184" s="40" t="s">
        <v>940</v>
      </c>
      <c r="C184" s="40" t="s">
        <v>62</v>
      </c>
      <c r="D184" s="40" t="s">
        <v>941</v>
      </c>
      <c r="E184" s="40" t="s">
        <v>942</v>
      </c>
      <c r="F184" s="40" t="s">
        <v>943</v>
      </c>
      <c r="G184" s="48" t="s">
        <v>944</v>
      </c>
      <c r="H184" s="40" t="s">
        <v>945</v>
      </c>
      <c r="I184" s="40">
        <v>1</v>
      </c>
      <c r="J184" s="40" t="s">
        <v>874</v>
      </c>
      <c r="K184" s="52" t="str">
        <f t="shared" si="2"/>
        <v>高等学校（全日制）</v>
      </c>
    </row>
    <row r="185" spans="1:11">
      <c r="A185" s="40" t="s">
        <v>877</v>
      </c>
      <c r="B185" s="40" t="s">
        <v>946</v>
      </c>
      <c r="C185" s="40" t="s">
        <v>62</v>
      </c>
      <c r="D185" s="40" t="s">
        <v>947</v>
      </c>
      <c r="E185" s="40" t="s">
        <v>948</v>
      </c>
      <c r="F185" s="40" t="s">
        <v>949</v>
      </c>
      <c r="G185" s="48" t="s">
        <v>950</v>
      </c>
      <c r="H185" s="40" t="s">
        <v>951</v>
      </c>
      <c r="I185" s="40">
        <v>1</v>
      </c>
      <c r="J185" s="40" t="s">
        <v>877</v>
      </c>
      <c r="K185" s="52" t="str">
        <f t="shared" si="2"/>
        <v>高等学校（全日制）</v>
      </c>
    </row>
    <row r="186" spans="1:11">
      <c r="A186" s="40" t="s">
        <v>884</v>
      </c>
      <c r="B186" s="40" t="s">
        <v>952</v>
      </c>
      <c r="C186" s="40" t="s">
        <v>62</v>
      </c>
      <c r="D186" s="40" t="s">
        <v>947</v>
      </c>
      <c r="E186" s="40" t="s">
        <v>948</v>
      </c>
      <c r="F186" s="40" t="s">
        <v>953</v>
      </c>
      <c r="G186" s="48" t="s">
        <v>950</v>
      </c>
      <c r="H186" s="40" t="s">
        <v>951</v>
      </c>
      <c r="I186" s="40">
        <v>4</v>
      </c>
      <c r="J186" s="40" t="s">
        <v>884</v>
      </c>
      <c r="K186" s="52" t="str">
        <f t="shared" si="2"/>
        <v>中学校</v>
      </c>
    </row>
    <row r="187" spans="1:11">
      <c r="A187" s="40" t="s">
        <v>889</v>
      </c>
      <c r="B187" s="40" t="s">
        <v>954</v>
      </c>
      <c r="C187" s="40" t="s">
        <v>62</v>
      </c>
      <c r="D187" s="40" t="s">
        <v>947</v>
      </c>
      <c r="E187" s="40" t="s">
        <v>948</v>
      </c>
      <c r="F187" s="40" t="s">
        <v>955</v>
      </c>
      <c r="G187" s="48" t="s">
        <v>950</v>
      </c>
      <c r="H187" s="40" t="s">
        <v>951</v>
      </c>
      <c r="I187" s="40">
        <v>5</v>
      </c>
      <c r="J187" s="40" t="s">
        <v>889</v>
      </c>
      <c r="K187" s="52" t="str">
        <f t="shared" si="2"/>
        <v>小学校</v>
      </c>
    </row>
    <row r="188" spans="1:11">
      <c r="A188" s="40" t="s">
        <v>892</v>
      </c>
      <c r="B188" s="40" t="s">
        <v>957</v>
      </c>
      <c r="C188" s="40" t="s">
        <v>62</v>
      </c>
      <c r="D188" s="40" t="s">
        <v>958</v>
      </c>
      <c r="E188" s="40" t="s">
        <v>959</v>
      </c>
      <c r="F188" s="40" t="s">
        <v>960</v>
      </c>
      <c r="G188" s="48" t="s">
        <v>961</v>
      </c>
      <c r="H188" s="40" t="s">
        <v>962</v>
      </c>
      <c r="I188" s="40">
        <v>1</v>
      </c>
      <c r="J188" s="40" t="s">
        <v>892</v>
      </c>
      <c r="K188" s="52" t="str">
        <f t="shared" si="2"/>
        <v>高等学校（全日制）</v>
      </c>
    </row>
    <row r="189" spans="1:11">
      <c r="A189" s="40" t="s">
        <v>288</v>
      </c>
      <c r="B189" s="40" t="s">
        <v>963</v>
      </c>
      <c r="C189" s="40" t="s">
        <v>62</v>
      </c>
      <c r="D189" s="40" t="s">
        <v>964</v>
      </c>
      <c r="E189" s="40" t="s">
        <v>965</v>
      </c>
      <c r="F189" s="40" t="s">
        <v>966</v>
      </c>
      <c r="G189" s="48" t="s">
        <v>967</v>
      </c>
      <c r="H189" s="40" t="s">
        <v>968</v>
      </c>
      <c r="I189" s="40">
        <v>1</v>
      </c>
      <c r="J189" s="40" t="s">
        <v>288</v>
      </c>
      <c r="K189" s="52" t="str">
        <f t="shared" si="2"/>
        <v>高等学校（全日制）</v>
      </c>
    </row>
    <row r="190" spans="1:11">
      <c r="A190" s="40" t="s">
        <v>294</v>
      </c>
      <c r="B190" s="40" t="s">
        <v>969</v>
      </c>
      <c r="C190" s="40" t="s">
        <v>62</v>
      </c>
      <c r="D190" s="40" t="s">
        <v>964</v>
      </c>
      <c r="E190" s="40" t="s">
        <v>965</v>
      </c>
      <c r="F190" s="40" t="s">
        <v>970</v>
      </c>
      <c r="G190" s="48" t="s">
        <v>967</v>
      </c>
      <c r="H190" s="40" t="s">
        <v>968</v>
      </c>
      <c r="I190" s="40">
        <v>4</v>
      </c>
      <c r="J190" s="40" t="s">
        <v>294</v>
      </c>
      <c r="K190" s="52" t="str">
        <f t="shared" si="2"/>
        <v>中学校</v>
      </c>
    </row>
    <row r="191" spans="1:11">
      <c r="A191" s="40" t="s">
        <v>904</v>
      </c>
      <c r="B191" s="40" t="s">
        <v>972</v>
      </c>
      <c r="C191" s="40" t="s">
        <v>62</v>
      </c>
      <c r="D191" s="40" t="s">
        <v>973</v>
      </c>
      <c r="E191" s="40" t="s">
        <v>974</v>
      </c>
      <c r="F191" s="40" t="s">
        <v>975</v>
      </c>
      <c r="G191" s="48" t="s">
        <v>976</v>
      </c>
      <c r="H191" s="40" t="s">
        <v>977</v>
      </c>
      <c r="I191" s="40">
        <v>1</v>
      </c>
      <c r="J191" s="40" t="s">
        <v>904</v>
      </c>
      <c r="K191" s="52" t="str">
        <f t="shared" si="2"/>
        <v>高等学校（全日制）</v>
      </c>
    </row>
    <row r="192" spans="1:11">
      <c r="A192" s="40" t="s">
        <v>911</v>
      </c>
      <c r="B192" s="40" t="s">
        <v>978</v>
      </c>
      <c r="C192" s="40" t="s">
        <v>62</v>
      </c>
      <c r="D192" s="40" t="s">
        <v>973</v>
      </c>
      <c r="E192" s="40" t="s">
        <v>974</v>
      </c>
      <c r="F192" s="40" t="s">
        <v>979</v>
      </c>
      <c r="G192" s="48" t="s">
        <v>976</v>
      </c>
      <c r="H192" s="40" t="s">
        <v>977</v>
      </c>
      <c r="I192" s="40">
        <v>4</v>
      </c>
      <c r="J192" s="40" t="s">
        <v>911</v>
      </c>
      <c r="K192" s="52" t="str">
        <f t="shared" si="2"/>
        <v>中学校</v>
      </c>
    </row>
    <row r="193" spans="1:11">
      <c r="A193" s="40" t="s">
        <v>956</v>
      </c>
      <c r="B193" s="40" t="s">
        <v>980</v>
      </c>
      <c r="C193" s="40" t="s">
        <v>62</v>
      </c>
      <c r="D193" s="40" t="s">
        <v>981</v>
      </c>
      <c r="E193" s="40" t="s">
        <v>982</v>
      </c>
      <c r="F193" s="40" t="s">
        <v>983</v>
      </c>
      <c r="G193" s="48" t="s">
        <v>984</v>
      </c>
      <c r="H193" s="40" t="s">
        <v>984</v>
      </c>
      <c r="I193" s="40">
        <v>3</v>
      </c>
      <c r="J193" s="40" t="s">
        <v>956</v>
      </c>
      <c r="K193" s="52" t="str">
        <f t="shared" si="2"/>
        <v>高等学校（通信制）</v>
      </c>
    </row>
    <row r="194" spans="1:11">
      <c r="A194" s="40" t="s">
        <v>926</v>
      </c>
      <c r="B194" s="40" t="s">
        <v>985</v>
      </c>
      <c r="C194" s="40" t="s">
        <v>62</v>
      </c>
      <c r="D194" s="40" t="s">
        <v>986</v>
      </c>
      <c r="E194" s="40" t="s">
        <v>987</v>
      </c>
      <c r="F194" s="40" t="s">
        <v>988</v>
      </c>
      <c r="G194" s="48" t="s">
        <v>989</v>
      </c>
      <c r="H194" s="40" t="s">
        <v>990</v>
      </c>
      <c r="I194" s="40">
        <v>1</v>
      </c>
      <c r="J194" s="40" t="s">
        <v>926</v>
      </c>
      <c r="K194" s="52" t="str">
        <f t="shared" si="2"/>
        <v>高等学校（全日制）</v>
      </c>
    </row>
    <row r="195" spans="1:11">
      <c r="A195" s="40" t="s">
        <v>931</v>
      </c>
      <c r="B195" s="40" t="s">
        <v>991</v>
      </c>
      <c r="C195" s="40" t="s">
        <v>62</v>
      </c>
      <c r="D195" s="40" t="s">
        <v>986</v>
      </c>
      <c r="E195" s="49" t="s">
        <v>992</v>
      </c>
      <c r="F195" s="40" t="s">
        <v>993</v>
      </c>
      <c r="G195" s="48" t="s">
        <v>989</v>
      </c>
      <c r="H195" s="40" t="s">
        <v>990</v>
      </c>
      <c r="I195" s="40">
        <v>4</v>
      </c>
      <c r="J195" s="40" t="s">
        <v>931</v>
      </c>
      <c r="K195" s="52" t="str">
        <f t="shared" si="2"/>
        <v>中学校</v>
      </c>
    </row>
    <row r="196" spans="1:11">
      <c r="A196" s="40" t="s">
        <v>971</v>
      </c>
      <c r="B196" s="40" t="s">
        <v>994</v>
      </c>
      <c r="C196" s="40" t="s">
        <v>62</v>
      </c>
      <c r="D196" s="40" t="s">
        <v>995</v>
      </c>
      <c r="E196" s="40" t="s">
        <v>996</v>
      </c>
      <c r="F196" s="40" t="s">
        <v>997</v>
      </c>
      <c r="G196" s="48" t="s">
        <v>998</v>
      </c>
      <c r="H196" s="40" t="s">
        <v>999</v>
      </c>
      <c r="I196" s="40">
        <v>3</v>
      </c>
      <c r="J196" s="40" t="s">
        <v>971</v>
      </c>
      <c r="K196" s="52" t="str">
        <f t="shared" si="2"/>
        <v>高等学校（通信制）</v>
      </c>
    </row>
    <row r="197" spans="1:11">
      <c r="A197" s="40" t="s">
        <v>219</v>
      </c>
      <c r="B197" s="40" t="s">
        <v>1000</v>
      </c>
      <c r="C197" s="40" t="s">
        <v>62</v>
      </c>
      <c r="D197" s="40" t="s">
        <v>545</v>
      </c>
      <c r="E197" s="40" t="s">
        <v>1001</v>
      </c>
      <c r="F197" s="40" t="s">
        <v>1002</v>
      </c>
      <c r="G197" s="48" t="s">
        <v>548</v>
      </c>
      <c r="H197" s="40" t="s">
        <v>1003</v>
      </c>
      <c r="I197" s="40">
        <v>1</v>
      </c>
      <c r="J197" s="40" t="s">
        <v>219</v>
      </c>
      <c r="K197" s="52" t="str">
        <f t="shared" si="2"/>
        <v>高等学校（全日制）</v>
      </c>
    </row>
    <row r="198" spans="1:11">
      <c r="A198" s="40" t="s">
        <v>231</v>
      </c>
      <c r="B198" s="40" t="s">
        <v>1004</v>
      </c>
      <c r="C198" s="40" t="s">
        <v>62</v>
      </c>
      <c r="D198" s="40" t="s">
        <v>545</v>
      </c>
      <c r="E198" s="40" t="s">
        <v>1001</v>
      </c>
      <c r="F198" s="40" t="s">
        <v>1005</v>
      </c>
      <c r="G198" s="48" t="s">
        <v>548</v>
      </c>
      <c r="H198" s="40" t="s">
        <v>1003</v>
      </c>
      <c r="I198" s="40">
        <v>4</v>
      </c>
      <c r="J198" s="40" t="s">
        <v>231</v>
      </c>
      <c r="K198" s="52" t="str">
        <f t="shared" si="2"/>
        <v>中学校</v>
      </c>
    </row>
  </sheetData>
  <autoFilter ref="A10:K198"/>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調査様式</vt:lpstr>
      <vt:lpstr>集計</vt:lpstr>
      <vt:lpstr>記入例</vt:lpstr>
      <vt:lpstr>学校番号一覧</vt:lpstr>
      <vt:lpstr>記入例!Print_Area</vt:lpstr>
      <vt:lpstr>集計!Print_Area</vt:lpstr>
      <vt:lpstr>調査様式!Print_Area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2020-10-30T06:25:01Z</dcterms:modified>
</cp:coreProperties>
</file>