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0374\小中高振興Ｇ\32_R2年度フォルダ\ほ_R2補助金\し_私立学校情報機器整備費補助金（追加事業）\01_募集通知\05_学校向け依頼（追加募集）\_HP\"/>
    </mc:Choice>
  </mc:AlternateContent>
  <bookViews>
    <workbookView xWindow="0" yWindow="0" windowWidth="28800" windowHeight="12210"/>
  </bookViews>
  <sheets>
    <sheet name="別紙１" sheetId="7" r:id="rId1"/>
    <sheet name="様式１" sheetId="6" r:id="rId2"/>
    <sheet name="通信機器" sheetId="1" r:id="rId3"/>
    <sheet name="遠隔学習" sheetId="8" r:id="rId4"/>
    <sheet name="GIGAサポ" sheetId="4" r:id="rId5"/>
    <sheet name="特別支援" sheetId="5" r:id="rId6"/>
  </sheets>
  <externalReferences>
    <externalReference r:id="rId7"/>
  </externalReferences>
  <definedNames>
    <definedName name="_xlnm.Print_Area" localSheetId="0">別紙１!$A$1:$M$29</definedName>
    <definedName name="事業種" localSheetId="3">[1]様式1!#REF!</definedName>
    <definedName name="事業種">[1]様式1!#REF!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4" l="1"/>
  <c r="J19" i="8"/>
  <c r="B14" i="8" l="1" a="1"/>
  <c r="B14" i="8" s="1"/>
  <c r="B15" i="8" s="1"/>
  <c r="I14" i="6" l="1"/>
  <c r="K14" i="6"/>
  <c r="J7" i="8" l="1"/>
  <c r="B7" i="8"/>
  <c r="J6" i="8"/>
  <c r="B6" i="8"/>
  <c r="J5" i="8"/>
  <c r="B5" i="8"/>
  <c r="J4" i="8"/>
  <c r="B4" i="8"/>
  <c r="M37" i="8"/>
  <c r="M36" i="8"/>
  <c r="M35" i="8"/>
  <c r="M34" i="8"/>
  <c r="M33" i="8"/>
  <c r="M32" i="8"/>
  <c r="M31" i="8"/>
  <c r="M30" i="8"/>
  <c r="M29" i="8"/>
  <c r="M28" i="8"/>
  <c r="M27" i="8"/>
  <c r="M26" i="8"/>
  <c r="B19" i="8"/>
  <c r="M38" i="8" l="1"/>
  <c r="M25" i="5" l="1"/>
  <c r="M23" i="5"/>
  <c r="M36" i="1" l="1"/>
  <c r="M35" i="1"/>
  <c r="M34" i="1"/>
  <c r="M33" i="1"/>
  <c r="M32" i="1"/>
  <c r="M31" i="1"/>
  <c r="M30" i="1"/>
  <c r="M29" i="1"/>
  <c r="M28" i="1"/>
  <c r="M27" i="1"/>
  <c r="M26" i="1"/>
  <c r="M25" i="1"/>
  <c r="B18" i="1"/>
  <c r="J16" i="1" s="1"/>
  <c r="M37" i="1" l="1"/>
  <c r="J17" i="1" l="1"/>
  <c r="I13" i="6"/>
  <c r="B14" i="4" l="1"/>
  <c r="F25" i="7" l="1"/>
  <c r="E25" i="7"/>
  <c r="D25" i="7"/>
  <c r="C25" i="7"/>
  <c r="G24" i="7"/>
  <c r="G23" i="7"/>
  <c r="G22" i="7"/>
  <c r="G21" i="7"/>
  <c r="G20" i="7"/>
  <c r="G19" i="7"/>
  <c r="G18" i="7"/>
  <c r="G17" i="7"/>
  <c r="G16" i="7"/>
  <c r="G15" i="7"/>
  <c r="G14" i="7"/>
  <c r="G13" i="7"/>
  <c r="G12" i="7"/>
  <c r="G25" i="7" s="1"/>
  <c r="G11" i="7"/>
  <c r="G10" i="7"/>
  <c r="K25" i="7" l="1"/>
  <c r="J25" i="7"/>
  <c r="I25" i="7"/>
  <c r="H25" i="7"/>
  <c r="L24" i="7"/>
  <c r="L23" i="7"/>
  <c r="L22" i="7"/>
  <c r="L21" i="7"/>
  <c r="L20" i="7"/>
  <c r="L19" i="7"/>
  <c r="L18" i="7"/>
  <c r="L17" i="7"/>
  <c r="L16" i="7"/>
  <c r="L15" i="7"/>
  <c r="L14" i="7"/>
  <c r="L13" i="7"/>
  <c r="L12" i="7"/>
  <c r="L11" i="7"/>
  <c r="L10" i="7"/>
  <c r="L25" i="7" s="1"/>
  <c r="J7" i="5" l="1"/>
  <c r="B7" i="5"/>
  <c r="J6" i="5"/>
  <c r="B6" i="5"/>
  <c r="J5" i="5"/>
  <c r="B5" i="5"/>
  <c r="J4" i="5"/>
  <c r="B4" i="5"/>
  <c r="J7" i="4"/>
  <c r="B7" i="4"/>
  <c r="J6" i="4"/>
  <c r="B6" i="4"/>
  <c r="J5" i="4"/>
  <c r="B5" i="4"/>
  <c r="J4" i="4"/>
  <c r="B4" i="4"/>
  <c r="J7" i="1"/>
  <c r="J6" i="1"/>
  <c r="J5" i="1"/>
  <c r="J4" i="1"/>
  <c r="B7" i="1"/>
  <c r="B6" i="1"/>
  <c r="B5" i="1"/>
  <c r="B4" i="1"/>
  <c r="M32" i="5"/>
  <c r="M31" i="5"/>
  <c r="M30" i="5"/>
  <c r="M29" i="5"/>
  <c r="M28" i="5"/>
  <c r="M27" i="5"/>
  <c r="M26" i="5"/>
  <c r="M24" i="5"/>
  <c r="M22" i="5"/>
  <c r="M21" i="5"/>
  <c r="M33" i="5" l="1"/>
  <c r="B32" i="4"/>
  <c r="I16" i="6" l="1"/>
  <c r="J16" i="5"/>
  <c r="K16" i="6" s="1"/>
  <c r="I15" i="6"/>
  <c r="K15" i="6"/>
  <c r="K13" i="6" l="1"/>
  <c r="I18" i="6" l="1"/>
  <c r="K18" i="6"/>
</calcChain>
</file>

<file path=xl/comments1.xml><?xml version="1.0" encoding="utf-8"?>
<comments xmlns="http://schemas.openxmlformats.org/spreadsheetml/2006/main">
  <authors>
    <author>m</author>
  </authors>
  <commentList>
    <comment ref="B26" authorId="0" shapeId="0">
      <text>
        <r>
          <rPr>
            <sz val="9"/>
            <color indexed="81"/>
            <rFont val="MS P ゴシック"/>
            <family val="3"/>
            <charset val="128"/>
          </rPr>
          <t>契約事務手数料等は区分を初期設定費用としてください</t>
        </r>
      </text>
    </comment>
    <comment ref="B30" authorId="0" shapeId="0">
      <text>
        <r>
          <rPr>
            <sz val="9"/>
            <color indexed="81"/>
            <rFont val="MS P ゴシック"/>
            <family val="3"/>
            <charset val="128"/>
          </rPr>
          <t>PCに対する設定も「通信開始に必要な初期設定」についてのみ可としています。</t>
        </r>
      </text>
    </comment>
    <comment ref="B31" authorId="0" shapeId="0">
      <text>
        <r>
          <rPr>
            <sz val="9"/>
            <color indexed="81"/>
            <rFont val="MS P ゴシック"/>
            <family val="3"/>
            <charset val="128"/>
          </rPr>
          <t>消費税は機器区分について空欄にしてください</t>
        </r>
      </text>
    </comment>
  </commentList>
</comments>
</file>

<file path=xl/comments2.xml><?xml version="1.0" encoding="utf-8"?>
<comments xmlns="http://schemas.openxmlformats.org/spreadsheetml/2006/main">
  <authors>
    <author>m</author>
  </authors>
  <commentList>
    <comment ref="A26" authorId="0" shapeId="0">
      <text>
        <r>
          <rPr>
            <sz val="9"/>
            <color indexed="81"/>
            <rFont val="MS P ゴシック"/>
            <family val="3"/>
            <charset val="128"/>
          </rPr>
          <t>カメラ、マイクについては機器区分カメラ等を選択してください。</t>
        </r>
      </text>
    </comment>
    <comment ref="A28" authorId="0" shapeId="0">
      <text>
        <r>
          <rPr>
            <sz val="9"/>
            <color indexed="81"/>
            <rFont val="MS P ゴシック"/>
            <family val="3"/>
            <charset val="128"/>
          </rPr>
          <t>カメラ、マイクの附属品については機器区分その他を選択してください。</t>
        </r>
      </text>
    </comment>
    <comment ref="B29" authorId="0" shapeId="0">
      <text>
        <r>
          <rPr>
            <sz val="9"/>
            <color indexed="81"/>
            <rFont val="MS P ゴシック"/>
            <family val="3"/>
            <charset val="128"/>
          </rPr>
          <t>消費税は機器区分その他を選択してください。</t>
        </r>
      </text>
    </comment>
  </commentList>
</comments>
</file>

<file path=xl/comments3.xml><?xml version="1.0" encoding="utf-8"?>
<comments xmlns="http://schemas.openxmlformats.org/spreadsheetml/2006/main">
  <authors>
    <author>m</author>
  </authors>
  <commentList>
    <comment ref="B27" authorId="0" shapeId="0">
      <text>
        <r>
          <rPr>
            <sz val="9"/>
            <color indexed="81"/>
            <rFont val="MS P ゴシック"/>
            <family val="3"/>
            <charset val="128"/>
          </rPr>
          <t>消費税は機器区分その他を選択してください。</t>
        </r>
      </text>
    </comment>
  </commentList>
</comments>
</file>

<file path=xl/sharedStrings.xml><?xml version="1.0" encoding="utf-8"?>
<sst xmlns="http://schemas.openxmlformats.org/spreadsheetml/2006/main" count="227" uniqueCount="147">
  <si>
    <t>学校法人名</t>
    <rPh sb="0" eb="2">
      <t>ガッコウ</t>
    </rPh>
    <rPh sb="2" eb="4">
      <t>ホウジン</t>
    </rPh>
    <rPh sb="4" eb="5">
      <t>メイ</t>
    </rPh>
    <phoneticPr fontId="4"/>
  </si>
  <si>
    <t>法人本部所在地</t>
    <rPh sb="0" eb="2">
      <t>ホウジン</t>
    </rPh>
    <rPh sb="2" eb="4">
      <t>ホンブ</t>
    </rPh>
    <rPh sb="4" eb="7">
      <t>ショザイチ</t>
    </rPh>
    <phoneticPr fontId="4"/>
  </si>
  <si>
    <t>学　 校　 名</t>
    <rPh sb="0" eb="1">
      <t>ガク</t>
    </rPh>
    <rPh sb="3" eb="4">
      <t>コウ</t>
    </rPh>
    <rPh sb="6" eb="7">
      <t>メイ</t>
    </rPh>
    <phoneticPr fontId="4"/>
  </si>
  <si>
    <t>学校所在地</t>
    <rPh sb="0" eb="1">
      <t>ガク</t>
    </rPh>
    <rPh sb="1" eb="2">
      <t>コウ</t>
    </rPh>
    <rPh sb="2" eb="3">
      <t>ショ</t>
    </rPh>
    <rPh sb="3" eb="4">
      <t>ザイ</t>
    </rPh>
    <rPh sb="4" eb="5">
      <t>チ</t>
    </rPh>
    <phoneticPr fontId="4"/>
  </si>
  <si>
    <t>理 事 長 名</t>
    <rPh sb="0" eb="1">
      <t>リ</t>
    </rPh>
    <rPh sb="2" eb="3">
      <t>コト</t>
    </rPh>
    <rPh sb="4" eb="5">
      <t>チョウ</t>
    </rPh>
    <rPh sb="6" eb="7">
      <t>メイ</t>
    </rPh>
    <phoneticPr fontId="4"/>
  </si>
  <si>
    <t>学 校 長 名</t>
    <rPh sb="0" eb="1">
      <t>ガク</t>
    </rPh>
    <rPh sb="2" eb="3">
      <t>コウ</t>
    </rPh>
    <rPh sb="4" eb="5">
      <t>チョウ</t>
    </rPh>
    <rPh sb="6" eb="7">
      <t>メイ</t>
    </rPh>
    <phoneticPr fontId="4"/>
  </si>
  <si>
    <t>管理責任者 所属・職・氏名</t>
    <rPh sb="0" eb="2">
      <t>カンリ</t>
    </rPh>
    <rPh sb="2" eb="4">
      <t>セキニン</t>
    </rPh>
    <rPh sb="4" eb="5">
      <t>シャ</t>
    </rPh>
    <rPh sb="6" eb="8">
      <t>ショゾク</t>
    </rPh>
    <rPh sb="9" eb="10">
      <t>ショク</t>
    </rPh>
    <rPh sb="11" eb="13">
      <t>シメイ</t>
    </rPh>
    <phoneticPr fontId="4"/>
  </si>
  <si>
    <t>連絡先（電話番号）</t>
    <rPh sb="0" eb="3">
      <t>レンラクサキ</t>
    </rPh>
    <rPh sb="4" eb="6">
      <t>デンワ</t>
    </rPh>
    <rPh sb="6" eb="8">
      <t>バンゴウ</t>
    </rPh>
    <phoneticPr fontId="4"/>
  </si>
  <si>
    <t>人</t>
    <rPh sb="0" eb="1">
      <t>ヒト</t>
    </rPh>
    <phoneticPr fontId="2"/>
  </si>
  <si>
    <t>児童生徒数（Ａ）</t>
    <rPh sb="0" eb="2">
      <t>ジドウ</t>
    </rPh>
    <rPh sb="2" eb="4">
      <t>セイト</t>
    </rPh>
    <rPh sb="4" eb="5">
      <t>スウ</t>
    </rPh>
    <phoneticPr fontId="2"/>
  </si>
  <si>
    <t>円</t>
    <rPh sb="0" eb="1">
      <t>エン</t>
    </rPh>
    <phoneticPr fontId="2"/>
  </si>
  <si>
    <t>千円</t>
    <rPh sb="0" eb="2">
      <t>センエン</t>
    </rPh>
    <phoneticPr fontId="2"/>
  </si>
  <si>
    <t>※児童生徒数（Ａ）欄は令和２年５月１日現在の数とし、中等教育学校は前期課程の生徒数、特別支援学校は小中学部の児童生徒数を記入すること</t>
    <rPh sb="1" eb="3">
      <t>ジドウ</t>
    </rPh>
    <rPh sb="3" eb="5">
      <t>セイト</t>
    </rPh>
    <rPh sb="5" eb="6">
      <t>スウ</t>
    </rPh>
    <rPh sb="9" eb="10">
      <t>ラン</t>
    </rPh>
    <rPh sb="11" eb="13">
      <t>レイワ</t>
    </rPh>
    <rPh sb="14" eb="15">
      <t>ネン</t>
    </rPh>
    <rPh sb="16" eb="17">
      <t>ガツ</t>
    </rPh>
    <rPh sb="18" eb="19">
      <t>ニチ</t>
    </rPh>
    <rPh sb="19" eb="21">
      <t>ゲンザイ</t>
    </rPh>
    <rPh sb="22" eb="23">
      <t>カズ</t>
    </rPh>
    <rPh sb="26" eb="28">
      <t>チュウトウ</t>
    </rPh>
    <rPh sb="28" eb="30">
      <t>キョウイク</t>
    </rPh>
    <rPh sb="30" eb="32">
      <t>ガッコウ</t>
    </rPh>
    <rPh sb="33" eb="35">
      <t>ゼンキ</t>
    </rPh>
    <rPh sb="35" eb="37">
      <t>カテイ</t>
    </rPh>
    <rPh sb="38" eb="40">
      <t>セイト</t>
    </rPh>
    <rPh sb="40" eb="41">
      <t>スウ</t>
    </rPh>
    <rPh sb="42" eb="44">
      <t>トクベツ</t>
    </rPh>
    <rPh sb="44" eb="46">
      <t>シエン</t>
    </rPh>
    <rPh sb="46" eb="48">
      <t>ガッコウ</t>
    </rPh>
    <rPh sb="49" eb="50">
      <t>ショウ</t>
    </rPh>
    <rPh sb="50" eb="52">
      <t>チュウガク</t>
    </rPh>
    <rPh sb="52" eb="53">
      <t>ブ</t>
    </rPh>
    <rPh sb="54" eb="56">
      <t>ジドウ</t>
    </rPh>
    <rPh sb="56" eb="58">
      <t>セイト</t>
    </rPh>
    <rPh sb="58" eb="59">
      <t>スウ</t>
    </rPh>
    <rPh sb="60" eb="62">
      <t>キニュウ</t>
    </rPh>
    <phoneticPr fontId="2"/>
  </si>
  <si>
    <t>（Ａ）のうち家庭に通信環境がない児童生徒数（Ｂ）</t>
    <rPh sb="6" eb="8">
      <t>カテイ</t>
    </rPh>
    <rPh sb="9" eb="11">
      <t>ツウシン</t>
    </rPh>
    <rPh sb="11" eb="13">
      <t>カンキョウ</t>
    </rPh>
    <rPh sb="16" eb="18">
      <t>ジドウ</t>
    </rPh>
    <rPh sb="18" eb="20">
      <t>セイト</t>
    </rPh>
    <rPh sb="20" eb="21">
      <t>スウ</t>
    </rPh>
    <phoneticPr fontId="2"/>
  </si>
  <si>
    <t>合計金額（Ｆ）</t>
    <phoneticPr fontId="2"/>
  </si>
  <si>
    <t>単価（Ｅ）</t>
    <phoneticPr fontId="2"/>
  </si>
  <si>
    <t>数量</t>
    <phoneticPr fontId="2"/>
  </si>
  <si>
    <t>機器名</t>
    <phoneticPr fontId="2"/>
  </si>
  <si>
    <t>学級</t>
    <rPh sb="0" eb="2">
      <t>ガッキュウ</t>
    </rPh>
    <phoneticPr fontId="2"/>
  </si>
  <si>
    <t>ＧＩＧＡスクールサポーター配置支援事業</t>
    <phoneticPr fontId="2"/>
  </si>
  <si>
    <t>配置人数</t>
    <rPh sb="0" eb="2">
      <t>ハイチ</t>
    </rPh>
    <rPh sb="2" eb="4">
      <t>ニンズウ</t>
    </rPh>
    <phoneticPr fontId="2"/>
  </si>
  <si>
    <t>費目</t>
    <rPh sb="0" eb="2">
      <t>ヒモク</t>
    </rPh>
    <phoneticPr fontId="2"/>
  </si>
  <si>
    <t>金額</t>
    <rPh sb="0" eb="2">
      <t>キンガク</t>
    </rPh>
    <phoneticPr fontId="2"/>
  </si>
  <si>
    <t>積算内訳</t>
    <rPh sb="0" eb="2">
      <t>セキサン</t>
    </rPh>
    <rPh sb="2" eb="4">
      <t>ウチワケ</t>
    </rPh>
    <phoneticPr fontId="2"/>
  </si>
  <si>
    <t>人件費</t>
    <rPh sb="0" eb="3">
      <t>ジンケンヒ</t>
    </rPh>
    <phoneticPr fontId="2"/>
  </si>
  <si>
    <t>旅費</t>
    <rPh sb="0" eb="2">
      <t>リョヒ</t>
    </rPh>
    <phoneticPr fontId="2"/>
  </si>
  <si>
    <t>消耗品費</t>
    <rPh sb="0" eb="3">
      <t>ショウモウヒン</t>
    </rPh>
    <rPh sb="3" eb="4">
      <t>ヒ</t>
    </rPh>
    <phoneticPr fontId="2"/>
  </si>
  <si>
    <t>印刷製本費</t>
    <rPh sb="0" eb="2">
      <t>インサツ</t>
    </rPh>
    <rPh sb="2" eb="4">
      <t>セイホン</t>
    </rPh>
    <rPh sb="4" eb="5">
      <t>ヒ</t>
    </rPh>
    <phoneticPr fontId="2"/>
  </si>
  <si>
    <t>通信運搬費</t>
    <rPh sb="0" eb="2">
      <t>ツウシン</t>
    </rPh>
    <rPh sb="2" eb="4">
      <t>ウンパン</t>
    </rPh>
    <rPh sb="4" eb="5">
      <t>ヒ</t>
    </rPh>
    <phoneticPr fontId="2"/>
  </si>
  <si>
    <t>雑役務費</t>
    <rPh sb="0" eb="1">
      <t>ザツ</t>
    </rPh>
    <rPh sb="1" eb="4">
      <t>エキムヒ</t>
    </rPh>
    <phoneticPr fontId="2"/>
  </si>
  <si>
    <t>その他</t>
    <rPh sb="2" eb="3">
      <t>タ</t>
    </rPh>
    <phoneticPr fontId="2"/>
  </si>
  <si>
    <t>※人件費、旅費は、各地方自治体の会計基準等（業務委託、人材派遣の場合は委託や派遣を担う事業者の規定等）に基づいて適切に計上すること。</t>
    <phoneticPr fontId="2"/>
  </si>
  <si>
    <t>※派遣契約による場合は、雑役務費に計上すること。</t>
    <phoneticPr fontId="2"/>
  </si>
  <si>
    <t>※委託契約による場合は、人件費から雑役務費に相当する内容をそれぞれの費目に計上すること。</t>
    <phoneticPr fontId="2"/>
  </si>
  <si>
    <t>※本事業に要する経費で各費目におさまらないものは、その他に計上し、具体的な内容を積算内訳に示すこと。</t>
    <phoneticPr fontId="2"/>
  </si>
  <si>
    <t>※消費税込み価格で記入すること。</t>
    <phoneticPr fontId="2"/>
  </si>
  <si>
    <t>※消費税については別行で計上しても税込み単価で記載しても良いものとする</t>
    <rPh sb="1" eb="4">
      <t>ショウヒゼイ</t>
    </rPh>
    <rPh sb="9" eb="11">
      <t>ベツギョウ</t>
    </rPh>
    <rPh sb="12" eb="14">
      <t>ケイジョウ</t>
    </rPh>
    <rPh sb="17" eb="19">
      <t>ゼイコ</t>
    </rPh>
    <rPh sb="20" eb="22">
      <t>タンカ</t>
    </rPh>
    <rPh sb="23" eb="25">
      <t>キサイ</t>
    </rPh>
    <rPh sb="28" eb="29">
      <t>ヨ</t>
    </rPh>
    <phoneticPr fontId="2"/>
  </si>
  <si>
    <t>区分</t>
    <rPh sb="0" eb="2">
      <t>クブン</t>
    </rPh>
    <phoneticPr fontId="2"/>
  </si>
  <si>
    <t>型番</t>
    <rPh sb="0" eb="2">
      <t>カタバン</t>
    </rPh>
    <phoneticPr fontId="2"/>
  </si>
  <si>
    <t>機器名</t>
    <rPh sb="0" eb="2">
      <t>キキ</t>
    </rPh>
    <rPh sb="2" eb="3">
      <t>メイ</t>
    </rPh>
    <phoneticPr fontId="2"/>
  </si>
  <si>
    <t>　</t>
  </si>
  <si>
    <t>私立学校情報機器整備費補助金</t>
    <rPh sb="4" eb="6">
      <t>ジョウホウ</t>
    </rPh>
    <rPh sb="6" eb="8">
      <t>キキ</t>
    </rPh>
    <rPh sb="8" eb="10">
      <t>セイビ</t>
    </rPh>
    <rPh sb="10" eb="11">
      <t>ヒ</t>
    </rPh>
    <rPh sb="11" eb="14">
      <t>ホジョキン</t>
    </rPh>
    <phoneticPr fontId="2"/>
  </si>
  <si>
    <t>下記から申請する補助メニューを選択してください。</t>
    <rPh sb="0" eb="2">
      <t>カキ</t>
    </rPh>
    <rPh sb="4" eb="6">
      <t>シンセイ</t>
    </rPh>
    <rPh sb="8" eb="10">
      <t>ホジョ</t>
    </rPh>
    <rPh sb="15" eb="17">
      <t>センタク</t>
    </rPh>
    <phoneticPr fontId="2"/>
  </si>
  <si>
    <t>家庭学習のための通信機器整備支援事業</t>
    <phoneticPr fontId="2"/>
  </si>
  <si>
    <t>補助金メニュー</t>
    <rPh sb="0" eb="3">
      <t>ホジョキン</t>
    </rPh>
    <phoneticPr fontId="2"/>
  </si>
  <si>
    <t>申請する</t>
    <rPh sb="0" eb="2">
      <t>シンセイ</t>
    </rPh>
    <phoneticPr fontId="2"/>
  </si>
  <si>
    <t>申請しない</t>
    <rPh sb="0" eb="2">
      <t>シンセイ</t>
    </rPh>
    <phoneticPr fontId="2"/>
  </si>
  <si>
    <t>学校からの遠隔学習機能の強化事業</t>
    <phoneticPr fontId="2"/>
  </si>
  <si>
    <t>ＧＩＧＡスクールサポーター配置支援事業</t>
    <phoneticPr fontId="2"/>
  </si>
  <si>
    <t>別紙1</t>
    <rPh sb="0" eb="2">
      <t>ベッシ</t>
    </rPh>
    <phoneticPr fontId="4"/>
  </si>
  <si>
    <t>私立学校情報機器整備費 事業計画一覧</t>
    <rPh sb="0" eb="2">
      <t>シリツ</t>
    </rPh>
    <rPh sb="2" eb="4">
      <t>ガッコウ</t>
    </rPh>
    <rPh sb="4" eb="6">
      <t>ジョウホウ</t>
    </rPh>
    <rPh sb="6" eb="8">
      <t>キキ</t>
    </rPh>
    <rPh sb="8" eb="10">
      <t>セイビ</t>
    </rPh>
    <rPh sb="10" eb="11">
      <t>ヒ</t>
    </rPh>
    <rPh sb="12" eb="14">
      <t>ジギョウ</t>
    </rPh>
    <rPh sb="14" eb="16">
      <t>ケイカク</t>
    </rPh>
    <rPh sb="16" eb="18">
      <t>イチラン</t>
    </rPh>
    <phoneticPr fontId="4"/>
  </si>
  <si>
    <t>（都道府県名　　　　）</t>
    <rPh sb="1" eb="5">
      <t>トドウフケン</t>
    </rPh>
    <rPh sb="5" eb="6">
      <t>メイ</t>
    </rPh>
    <phoneticPr fontId="4"/>
  </si>
  <si>
    <t>学校名</t>
    <rPh sb="0" eb="3">
      <t>ガッコウメイ</t>
    </rPh>
    <phoneticPr fontId="4"/>
  </si>
  <si>
    <t>備考</t>
    <rPh sb="0" eb="2">
      <t>ビコウ</t>
    </rPh>
    <phoneticPr fontId="4"/>
  </si>
  <si>
    <t>家庭学習のための通信機器整備支援事業</t>
    <phoneticPr fontId="2"/>
  </si>
  <si>
    <t>学校からの遠隔学習機能の強化事業</t>
    <phoneticPr fontId="2"/>
  </si>
  <si>
    <t>ＧＩＧＡスクールサポーター配置支援事業</t>
    <phoneticPr fontId="2"/>
  </si>
  <si>
    <t>合　　計</t>
    <rPh sb="0" eb="1">
      <t>ゴウ</t>
    </rPh>
    <rPh sb="3" eb="4">
      <t>ケイ</t>
    </rPh>
    <phoneticPr fontId="4"/>
  </si>
  <si>
    <t>－</t>
    <phoneticPr fontId="4"/>
  </si>
  <si>
    <t>（注）１．「学校名」「学校法人名」欄は、省略せず正式名称で記入すること。</t>
    <rPh sb="1" eb="2">
      <t>チュウ</t>
    </rPh>
    <phoneticPr fontId="4"/>
  </si>
  <si>
    <t>無</t>
    <rPh sb="0" eb="1">
      <t>ナ</t>
    </rPh>
    <phoneticPr fontId="2"/>
  </si>
  <si>
    <r>
      <t>　　　　　</t>
    </r>
    <r>
      <rPr>
        <sz val="11"/>
        <rFont val="游ゴシック"/>
        <family val="3"/>
        <charset val="128"/>
        <scheme val="minor"/>
      </rPr>
      <t>（例：○○</t>
    </r>
    <r>
      <rPr>
        <strike/>
        <sz val="11"/>
        <rFont val="游ゴシック"/>
        <family val="3"/>
        <charset val="128"/>
        <scheme val="minor"/>
      </rPr>
      <t>小</t>
    </r>
    <r>
      <rPr>
        <sz val="11"/>
        <rFont val="游ゴシック"/>
        <family val="3"/>
        <charset val="128"/>
        <scheme val="minor"/>
      </rPr>
      <t>→○○小学校）</t>
    </r>
    <rPh sb="6" eb="7">
      <t>レイ</t>
    </rPh>
    <rPh sb="10" eb="11">
      <t>ショウ</t>
    </rPh>
    <rPh sb="14" eb="17">
      <t>ショウガッコウ</t>
    </rPh>
    <phoneticPr fontId="4"/>
  </si>
  <si>
    <t>補助対象事業経費
合計（Ｇ）→</t>
    <rPh sb="0" eb="2">
      <t>ホジョ</t>
    </rPh>
    <rPh sb="2" eb="4">
      <t>タイショウ</t>
    </rPh>
    <rPh sb="4" eb="6">
      <t>ジギョウ</t>
    </rPh>
    <rPh sb="6" eb="8">
      <t>ケイヒ</t>
    </rPh>
    <rPh sb="9" eb="11">
      <t>ゴウケイ</t>
    </rPh>
    <phoneticPr fontId="2"/>
  </si>
  <si>
    <t>交付申請額（ＢとＣの小さい方÷２）</t>
    <rPh sb="0" eb="2">
      <t>コウフ</t>
    </rPh>
    <rPh sb="2" eb="4">
      <t>シンセイ</t>
    </rPh>
    <rPh sb="4" eb="5">
      <t>ガク</t>
    </rPh>
    <rPh sb="10" eb="11">
      <t>チイ</t>
    </rPh>
    <rPh sb="13" eb="14">
      <t>ホウ</t>
    </rPh>
    <phoneticPr fontId="2"/>
  </si>
  <si>
    <t>補助対象事業経費（円）</t>
    <rPh sb="0" eb="2">
      <t>ホジョ</t>
    </rPh>
    <rPh sb="2" eb="4">
      <t>タイショウ</t>
    </rPh>
    <rPh sb="4" eb="6">
      <t>ジギョウ</t>
    </rPh>
    <rPh sb="6" eb="8">
      <t>ケイヒ</t>
    </rPh>
    <rPh sb="9" eb="10">
      <t>エン</t>
    </rPh>
    <phoneticPr fontId="2"/>
  </si>
  <si>
    <t>合計（円）</t>
    <rPh sb="0" eb="2">
      <t>ゴウケイ</t>
    </rPh>
    <rPh sb="3" eb="4">
      <t>エン</t>
    </rPh>
    <phoneticPr fontId="2"/>
  </si>
  <si>
    <t>合計額（円）</t>
    <rPh sb="0" eb="2">
      <t>ゴウケイ</t>
    </rPh>
    <rPh sb="2" eb="3">
      <t>ガク</t>
    </rPh>
    <rPh sb="4" eb="5">
      <t>エン</t>
    </rPh>
    <phoneticPr fontId="2"/>
  </si>
  <si>
    <t>補助対象事業経費（円）</t>
    <rPh sb="0" eb="2">
      <t>ホジョ</t>
    </rPh>
    <rPh sb="2" eb="4">
      <t>タイショウ</t>
    </rPh>
    <rPh sb="4" eb="6">
      <t>ジギョウ</t>
    </rPh>
    <rPh sb="6" eb="8">
      <t>ケイヒ</t>
    </rPh>
    <rPh sb="9" eb="10">
      <t>エン</t>
    </rPh>
    <phoneticPr fontId="4"/>
  </si>
  <si>
    <t>補助対象事業経費
合計（Ｂ）→</t>
    <rPh sb="9" eb="11">
      <t>ゴウケイ</t>
    </rPh>
    <phoneticPr fontId="2"/>
  </si>
  <si>
    <t>補助対象事業経費
合計（Ｇ）→</t>
    <rPh sb="9" eb="11">
      <t>ゴウケイ</t>
    </rPh>
    <phoneticPr fontId="2"/>
  </si>
  <si>
    <t>交付申請額</t>
    <rPh sb="0" eb="2">
      <t>コウフ</t>
    </rPh>
    <rPh sb="2" eb="4">
      <t>シンセイ</t>
    </rPh>
    <rPh sb="4" eb="5">
      <t>ガク</t>
    </rPh>
    <phoneticPr fontId="2"/>
  </si>
  <si>
    <t>今回配置するGIGAスクールサポーターの主な業務について下記に記載ください。</t>
    <rPh sb="0" eb="2">
      <t>コンカイ</t>
    </rPh>
    <rPh sb="2" eb="4">
      <t>ハイチ</t>
    </rPh>
    <rPh sb="20" eb="21">
      <t>オモ</t>
    </rPh>
    <rPh sb="22" eb="24">
      <t>ギョウム</t>
    </rPh>
    <rPh sb="28" eb="30">
      <t>カキ</t>
    </rPh>
    <rPh sb="31" eb="33">
      <t>キサイ</t>
    </rPh>
    <phoneticPr fontId="2"/>
  </si>
  <si>
    <t>機器の区分</t>
    <rPh sb="0" eb="2">
      <t>キキ</t>
    </rPh>
    <rPh sb="3" eb="5">
      <t>クブン</t>
    </rPh>
    <phoneticPr fontId="2"/>
  </si>
  <si>
    <t>台</t>
    <rPh sb="0" eb="1">
      <t>ダイ</t>
    </rPh>
    <phoneticPr fontId="2"/>
  </si>
  <si>
    <t>千円</t>
    <rPh sb="0" eb="1">
      <t>セン</t>
    </rPh>
    <rPh sb="1" eb="2">
      <t>エン</t>
    </rPh>
    <phoneticPr fontId="2"/>
  </si>
  <si>
    <t>交付申請額（千円）</t>
    <rPh sb="0" eb="2">
      <t>コウフ</t>
    </rPh>
    <rPh sb="2" eb="4">
      <t>シンセイ</t>
    </rPh>
    <rPh sb="4" eb="5">
      <t>ガク</t>
    </rPh>
    <rPh sb="6" eb="7">
      <t>セン</t>
    </rPh>
    <rPh sb="7" eb="8">
      <t>エン</t>
    </rPh>
    <phoneticPr fontId="2"/>
  </si>
  <si>
    <t>交付申請額（千円）</t>
    <rPh sb="0" eb="2">
      <t>コウフ</t>
    </rPh>
    <rPh sb="2" eb="4">
      <t>シンセイ</t>
    </rPh>
    <rPh sb="4" eb="5">
      <t>ガク</t>
    </rPh>
    <rPh sb="6" eb="7">
      <t>セン</t>
    </rPh>
    <rPh sb="7" eb="8">
      <t>エン</t>
    </rPh>
    <phoneticPr fontId="4"/>
  </si>
  <si>
    <t>合計（千円）</t>
    <rPh sb="0" eb="2">
      <t>ゴウケイ</t>
    </rPh>
    <rPh sb="3" eb="4">
      <t>セン</t>
    </rPh>
    <rPh sb="4" eb="5">
      <t>エン</t>
    </rPh>
    <phoneticPr fontId="2"/>
  </si>
  <si>
    <t>別紙１</t>
    <rPh sb="0" eb="2">
      <t>ベッシ</t>
    </rPh>
    <phoneticPr fontId="2"/>
  </si>
  <si>
    <t>○○学園</t>
    <phoneticPr fontId="2"/>
  </si>
  <si>
    <t>○○学園中学校</t>
    <rPh sb="4" eb="7">
      <t>チュウガッコウ</t>
    </rPh>
    <phoneticPr fontId="2"/>
  </si>
  <si>
    <t>○○　○○</t>
    <phoneticPr fontId="2"/>
  </si>
  <si>
    <t>事務長　□□　□□</t>
    <phoneticPr fontId="2"/>
  </si>
  <si>
    <t>○○県△△市□□町１－１－１</t>
    <phoneticPr fontId="2"/>
  </si>
  <si>
    <t>△△　△△</t>
    <phoneticPr fontId="2"/>
  </si>
  <si>
    <t>＊＊＊－＊＊＊－＊＊＊＊</t>
    <phoneticPr fontId="2"/>
  </si>
  <si>
    <t>*******</t>
    <phoneticPr fontId="2"/>
  </si>
  <si>
    <t>カメラ等</t>
  </si>
  <si>
    <t>交付申請額（ＤとＧの小さい方÷２）</t>
    <rPh sb="0" eb="2">
      <t>コウフ</t>
    </rPh>
    <rPh sb="2" eb="4">
      <t>シンセイ</t>
    </rPh>
    <rPh sb="4" eb="5">
      <t>ガク</t>
    </rPh>
    <rPh sb="10" eb="11">
      <t>チイ</t>
    </rPh>
    <rPh sb="13" eb="14">
      <t>ホウ</t>
    </rPh>
    <phoneticPr fontId="2"/>
  </si>
  <si>
    <t>整備機器台数（Ｃ）</t>
    <rPh sb="0" eb="2">
      <t>セイビ</t>
    </rPh>
    <rPh sb="2" eb="4">
      <t>キキ</t>
    </rPh>
    <rPh sb="4" eb="6">
      <t>ダイスウ</t>
    </rPh>
    <phoneticPr fontId="2"/>
  </si>
  <si>
    <t>機器名</t>
    <rPh sb="0" eb="2">
      <t>キキ</t>
    </rPh>
    <rPh sb="2" eb="3">
      <t>メイ</t>
    </rPh>
    <phoneticPr fontId="2"/>
  </si>
  <si>
    <t>型番</t>
    <rPh sb="0" eb="2">
      <t>カタバン</t>
    </rPh>
    <phoneticPr fontId="2"/>
  </si>
  <si>
    <t>数量</t>
    <phoneticPr fontId="2"/>
  </si>
  <si>
    <t>単価（Ｅ）</t>
    <phoneticPr fontId="2"/>
  </si>
  <si>
    <t>合計金額（Ｆ）</t>
    <phoneticPr fontId="2"/>
  </si>
  <si>
    <t>機器</t>
  </si>
  <si>
    <t>モバイルルータ</t>
    <phoneticPr fontId="2"/>
  </si>
  <si>
    <t>******</t>
    <phoneticPr fontId="2"/>
  </si>
  <si>
    <t>初期設定費用</t>
  </si>
  <si>
    <t>契約事務手数料</t>
    <rPh sb="0" eb="2">
      <t>ケイヤク</t>
    </rPh>
    <rPh sb="2" eb="4">
      <t>ジム</t>
    </rPh>
    <rPh sb="4" eb="7">
      <t>テスウリョウ</t>
    </rPh>
    <phoneticPr fontId="2"/>
  </si>
  <si>
    <t>ルーター初期設定費</t>
    <rPh sb="4" eb="6">
      <t>ショキ</t>
    </rPh>
    <rPh sb="6" eb="8">
      <t>セッテイ</t>
    </rPh>
    <rPh sb="8" eb="9">
      <t>ヒ</t>
    </rPh>
    <phoneticPr fontId="2"/>
  </si>
  <si>
    <t>LTE用USBドングル</t>
    <rPh sb="3" eb="4">
      <t>ヨウ</t>
    </rPh>
    <phoneticPr fontId="2"/>
  </si>
  <si>
    <t>******</t>
    <phoneticPr fontId="2"/>
  </si>
  <si>
    <t>SIMカード本体</t>
    <rPh sb="6" eb="8">
      <t>ホンタイ</t>
    </rPh>
    <phoneticPr fontId="2"/>
  </si>
  <si>
    <t>******</t>
    <phoneticPr fontId="2"/>
  </si>
  <si>
    <t>PC設定費（通信設定費用）</t>
    <rPh sb="2" eb="4">
      <t>セッテイ</t>
    </rPh>
    <rPh sb="4" eb="5">
      <t>ヒ</t>
    </rPh>
    <rPh sb="6" eb="8">
      <t>ツウシン</t>
    </rPh>
    <rPh sb="8" eb="10">
      <t>セッテイ</t>
    </rPh>
    <rPh sb="10" eb="12">
      <t>ヒヨウ</t>
    </rPh>
    <phoneticPr fontId="2"/>
  </si>
  <si>
    <t>*******</t>
    <phoneticPr fontId="2"/>
  </si>
  <si>
    <t>*******</t>
    <phoneticPr fontId="2"/>
  </si>
  <si>
    <t>その他</t>
  </si>
  <si>
    <t>カメラ用三脚</t>
    <rPh sb="3" eb="4">
      <t>ヨウ</t>
    </rPh>
    <rPh sb="4" eb="6">
      <t>サンキャク</t>
    </rPh>
    <phoneticPr fontId="2"/>
  </si>
  <si>
    <t>ICT環境整備に伴い、整備指針の作成・設計業務、業者とのやり取り、利用マニュアル作成等といった業務を担当してもらいます。
本稿ではGIGAスクールに伴って「端末整備」「ネットワーク整備」「遠隔学習」を行うため、それぞれの業務で１名ずつをGIGAスクールサポーターとして配置します。</t>
    <rPh sb="3" eb="5">
      <t>カンキョウ</t>
    </rPh>
    <rPh sb="5" eb="7">
      <t>セイビ</t>
    </rPh>
    <rPh sb="8" eb="9">
      <t>トモナ</t>
    </rPh>
    <rPh sb="11" eb="13">
      <t>セイビ</t>
    </rPh>
    <rPh sb="13" eb="15">
      <t>シシン</t>
    </rPh>
    <rPh sb="16" eb="18">
      <t>サクセイ</t>
    </rPh>
    <rPh sb="19" eb="21">
      <t>セッケイ</t>
    </rPh>
    <rPh sb="21" eb="23">
      <t>ギョウム</t>
    </rPh>
    <rPh sb="24" eb="26">
      <t>ギョウシャ</t>
    </rPh>
    <rPh sb="30" eb="31">
      <t>ト</t>
    </rPh>
    <rPh sb="33" eb="35">
      <t>リヨウ</t>
    </rPh>
    <rPh sb="40" eb="42">
      <t>サクセイ</t>
    </rPh>
    <rPh sb="42" eb="43">
      <t>ナド</t>
    </rPh>
    <rPh sb="47" eb="49">
      <t>ギョウム</t>
    </rPh>
    <rPh sb="50" eb="52">
      <t>タントウ</t>
    </rPh>
    <rPh sb="61" eb="63">
      <t>ホンコウ</t>
    </rPh>
    <rPh sb="74" eb="75">
      <t>トモナ</t>
    </rPh>
    <rPh sb="78" eb="80">
      <t>タンマツ</t>
    </rPh>
    <rPh sb="80" eb="82">
      <t>セイビ</t>
    </rPh>
    <rPh sb="90" eb="92">
      <t>セイビ</t>
    </rPh>
    <rPh sb="94" eb="96">
      <t>エンカク</t>
    </rPh>
    <rPh sb="96" eb="98">
      <t>ガクシュウ</t>
    </rPh>
    <rPh sb="100" eb="101">
      <t>オコナ</t>
    </rPh>
    <rPh sb="110" eb="112">
      <t>ギョウム</t>
    </rPh>
    <rPh sb="114" eb="115">
      <t>メイ</t>
    </rPh>
    <rPh sb="134" eb="136">
      <t>ハイチ</t>
    </rPh>
    <phoneticPr fontId="2"/>
  </si>
  <si>
    <t>支援装置（視覚障がい用）</t>
  </si>
  <si>
    <t>点字ディスプレイ</t>
    <rPh sb="0" eb="2">
      <t>テンジ</t>
    </rPh>
    <phoneticPr fontId="2"/>
  </si>
  <si>
    <t>支援装置（聴覚障がい用）</t>
  </si>
  <si>
    <t>音声読み上げソフト</t>
    <rPh sb="0" eb="2">
      <t>オンセイ</t>
    </rPh>
    <rPh sb="2" eb="3">
      <t>ヨ</t>
    </rPh>
    <rPh sb="4" eb="5">
      <t>ア</t>
    </rPh>
    <phoneticPr fontId="2"/>
  </si>
  <si>
    <t>*******</t>
    <phoneticPr fontId="2"/>
  </si>
  <si>
    <t>音声文字変換システム</t>
    <rPh sb="0" eb="2">
      <t>オンセイ</t>
    </rPh>
    <rPh sb="2" eb="4">
      <t>モジ</t>
    </rPh>
    <rPh sb="4" eb="6">
      <t>ヘンカン</t>
    </rPh>
    <phoneticPr fontId="2"/>
  </si>
  <si>
    <t>支援装置（肢体不自由用）</t>
  </si>
  <si>
    <t>トラックボールマウス</t>
    <phoneticPr fontId="2"/>
  </si>
  <si>
    <t>視線マウス</t>
    <rPh sb="0" eb="2">
      <t>シセン</t>
    </rPh>
    <phoneticPr fontId="2"/>
  </si>
  <si>
    <t>作業費</t>
  </si>
  <si>
    <t>設定作業費</t>
    <rPh sb="0" eb="2">
      <t>セッテイ</t>
    </rPh>
    <rPh sb="2" eb="4">
      <t>サギョウ</t>
    </rPh>
    <rPh sb="4" eb="5">
      <t>ヒ</t>
    </rPh>
    <phoneticPr fontId="2"/>
  </si>
  <si>
    <t>消費税</t>
    <rPh sb="0" eb="3">
      <t>ショウヒゼイ</t>
    </rPh>
    <phoneticPr fontId="2"/>
  </si>
  <si>
    <t>1,500,0000円×3名</t>
    <rPh sb="10" eb="11">
      <t>エン</t>
    </rPh>
    <rPh sb="13" eb="14">
      <t>メイ</t>
    </rPh>
    <phoneticPr fontId="2"/>
  </si>
  <si>
    <t>300,000円×3名</t>
    <rPh sb="7" eb="8">
      <t>エン</t>
    </rPh>
    <rPh sb="10" eb="11">
      <t>メイ</t>
    </rPh>
    <phoneticPr fontId="2"/>
  </si>
  <si>
    <t>5,000円×3名</t>
    <rPh sb="5" eb="6">
      <t>エン</t>
    </rPh>
    <rPh sb="8" eb="9">
      <t>メイ</t>
    </rPh>
    <phoneticPr fontId="2"/>
  </si>
  <si>
    <t>2,000円×3名</t>
    <rPh sb="5" eb="6">
      <t>エン</t>
    </rPh>
    <rPh sb="8" eb="9">
      <t>メイ</t>
    </rPh>
    <phoneticPr fontId="2"/>
  </si>
  <si>
    <t>4,000円×3名</t>
    <rPh sb="5" eb="6">
      <t>エン</t>
    </rPh>
    <rPh sb="8" eb="9">
      <t>メイ</t>
    </rPh>
    <phoneticPr fontId="2"/>
  </si>
  <si>
    <t>補助対象上限単価
（（ＢとＣの小さい方）×20,000）
（Ｄ）</t>
    <rPh sb="0" eb="2">
      <t>ホジョ</t>
    </rPh>
    <rPh sb="2" eb="4">
      <t>タイショウ</t>
    </rPh>
    <rPh sb="4" eb="6">
      <t>ジョウゲン</t>
    </rPh>
    <rPh sb="6" eb="8">
      <t>タンカ</t>
    </rPh>
    <rPh sb="15" eb="16">
      <t>チイ</t>
    </rPh>
    <rPh sb="18" eb="19">
      <t>ホウ</t>
    </rPh>
    <phoneticPr fontId="2"/>
  </si>
  <si>
    <t>補助対象上限額（Ａ）</t>
    <rPh sb="0" eb="2">
      <t>ホジョ</t>
    </rPh>
    <rPh sb="2" eb="4">
      <t>タイショウ</t>
    </rPh>
    <rPh sb="4" eb="6">
      <t>ジョウゲン</t>
    </rPh>
    <rPh sb="6" eb="7">
      <t>ガク</t>
    </rPh>
    <phoneticPr fontId="2"/>
  </si>
  <si>
    <t>私立学校入出力支援装置購入事業</t>
  </si>
  <si>
    <t>様式１（学校からの遠隔学習機能の強化事業）</t>
    <rPh sb="0" eb="2">
      <t>ヨウシキ</t>
    </rPh>
    <rPh sb="4" eb="6">
      <t>ガッコウ</t>
    </rPh>
    <rPh sb="9" eb="11">
      <t>エンカク</t>
    </rPh>
    <rPh sb="11" eb="13">
      <t>ガクシュウ</t>
    </rPh>
    <rPh sb="13" eb="15">
      <t>キノウ</t>
    </rPh>
    <rPh sb="16" eb="18">
      <t>キョウカ</t>
    </rPh>
    <rPh sb="18" eb="20">
      <t>ジギョウ</t>
    </rPh>
    <phoneticPr fontId="2"/>
  </si>
  <si>
    <t>学校からの遠隔学習機能の強化事業</t>
    <phoneticPr fontId="2"/>
  </si>
  <si>
    <t>カメラ等の補助対象上限額①（Ｂ）</t>
    <rPh sb="3" eb="4">
      <t>トウ</t>
    </rPh>
    <rPh sb="5" eb="7">
      <t>ホジョ</t>
    </rPh>
    <rPh sb="7" eb="9">
      <t>タイショウ</t>
    </rPh>
    <rPh sb="9" eb="11">
      <t>ジョウゲン</t>
    </rPh>
    <rPh sb="11" eb="12">
      <t>ガク</t>
    </rPh>
    <phoneticPr fontId="2"/>
  </si>
  <si>
    <t>学級数（C）</t>
    <phoneticPr fontId="2"/>
  </si>
  <si>
    <t>カメラ等の補助対象上限額②（D）</t>
    <rPh sb="3" eb="4">
      <t>トウ</t>
    </rPh>
    <rPh sb="5" eb="7">
      <t>ホジョ</t>
    </rPh>
    <rPh sb="7" eb="9">
      <t>タイショウ</t>
    </rPh>
    <rPh sb="9" eb="11">
      <t>ジョウゲン</t>
    </rPh>
    <rPh sb="11" eb="12">
      <t>ガク</t>
    </rPh>
    <phoneticPr fontId="2"/>
  </si>
  <si>
    <t>※学級数（C）欄は令和２年５月１日現在の数とすること</t>
    <rPh sb="1" eb="3">
      <t>ガッキュウ</t>
    </rPh>
    <rPh sb="3" eb="4">
      <t>スウ</t>
    </rPh>
    <rPh sb="7" eb="8">
      <t>ラン</t>
    </rPh>
    <rPh sb="9" eb="11">
      <t>レイワ</t>
    </rPh>
    <rPh sb="12" eb="13">
      <t>ネン</t>
    </rPh>
    <rPh sb="14" eb="15">
      <t>ガツ</t>
    </rPh>
    <rPh sb="16" eb="17">
      <t>ニチ</t>
    </rPh>
    <rPh sb="17" eb="19">
      <t>ゲンザイ</t>
    </rPh>
    <rPh sb="20" eb="21">
      <t>カズ</t>
    </rPh>
    <phoneticPr fontId="2"/>
  </si>
  <si>
    <t>機器名</t>
    <phoneticPr fontId="2"/>
  </si>
  <si>
    <t>数量</t>
    <phoneticPr fontId="2"/>
  </si>
  <si>
    <t>単価</t>
    <phoneticPr fontId="2"/>
  </si>
  <si>
    <t>合計金額</t>
    <phoneticPr fontId="2"/>
  </si>
  <si>
    <t>補助対象事業経費
合計（E）→</t>
    <rPh sb="0" eb="2">
      <t>ホジョ</t>
    </rPh>
    <rPh sb="2" eb="4">
      <t>タイショウ</t>
    </rPh>
    <rPh sb="4" eb="6">
      <t>ジギョウ</t>
    </rPh>
    <rPh sb="6" eb="8">
      <t>ケイヒ</t>
    </rPh>
    <rPh sb="9" eb="11">
      <t>ゴウケイ</t>
    </rPh>
    <phoneticPr fontId="2"/>
  </si>
  <si>
    <t>カメラ</t>
  </si>
  <si>
    <t>マイク</t>
  </si>
  <si>
    <t>交付申請額
（B,D,Eの最も小さい額÷２）</t>
    <rPh sb="0" eb="2">
      <t>コウフ</t>
    </rPh>
    <rPh sb="2" eb="4">
      <t>シンセイ</t>
    </rPh>
    <rPh sb="4" eb="5">
      <t>ガク</t>
    </rPh>
    <rPh sb="13" eb="14">
      <t>モット</t>
    </rPh>
    <rPh sb="15" eb="16">
      <t>チイ</t>
    </rPh>
    <rPh sb="18" eb="19">
      <t>ガク</t>
    </rPh>
    <phoneticPr fontId="2"/>
  </si>
  <si>
    <t>カメラ等の一式ごと整備台数
（A）</t>
    <rPh sb="5" eb="7">
      <t>イッシキ</t>
    </rPh>
    <phoneticPr fontId="2"/>
  </si>
  <si>
    <t>（提出〆切：令和２年11月6日）</t>
    <rPh sb="6" eb="8">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</si>
</sst>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9"/>
      <color rgb="FF000000"/>
      <name val="Meiryo UI"/>
      <family val="3"/>
      <charset val="128"/>
    </font>
    <font>
      <sz val="11"/>
      <name val="游ゴシック"/>
      <family val="2"/>
      <charset val="128"/>
      <scheme val="minor"/>
    </font>
    <font>
      <sz val="14"/>
      <name val="ＭＳ ゴシック"/>
      <family val="3"/>
      <charset val="128"/>
    </font>
    <font>
      <sz val="10"/>
      <name val="ＭＳ Ｐゴシック"/>
      <family val="3"/>
      <charset val="128"/>
    </font>
    <font>
      <strike/>
      <sz val="11"/>
      <name val="游ゴシック"/>
      <family val="3"/>
      <charset val="128"/>
      <scheme val="minor"/>
    </font>
    <font>
      <sz val="9"/>
      <color indexed="81"/>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7"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cellStyleXfs>
  <cellXfs count="181">
    <xf numFmtId="0" fontId="0" fillId="0" borderId="0" xfId="0">
      <alignment vertical="center"/>
    </xf>
    <xf numFmtId="38" fontId="0" fillId="0" borderId="0" xfId="1" applyFont="1">
      <alignment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vertical="center"/>
    </xf>
    <xf numFmtId="0" fontId="0" fillId="0" borderId="19" xfId="0" applyBorder="1">
      <alignment vertical="center"/>
    </xf>
    <xf numFmtId="0" fontId="0" fillId="2" borderId="12" xfId="0" applyFill="1" applyBorder="1" applyAlignment="1">
      <alignment vertical="center"/>
    </xf>
    <xf numFmtId="0" fontId="0" fillId="2" borderId="13" xfId="0" applyFill="1" applyBorder="1">
      <alignment vertical="center"/>
    </xf>
    <xf numFmtId="0" fontId="0" fillId="2" borderId="1" xfId="0" applyFill="1" applyBorder="1">
      <alignment vertical="center"/>
    </xf>
    <xf numFmtId="0" fontId="0" fillId="2" borderId="21" xfId="0" applyFill="1" applyBorder="1" applyAlignment="1">
      <alignment vertical="center"/>
    </xf>
    <xf numFmtId="0" fontId="0" fillId="2" borderId="22" xfId="0" applyFill="1" applyBorder="1">
      <alignment vertical="center"/>
    </xf>
    <xf numFmtId="0" fontId="0" fillId="0" borderId="18" xfId="0" applyBorder="1" applyAlignment="1">
      <alignment vertical="center" wrapText="1"/>
    </xf>
    <xf numFmtId="0" fontId="0" fillId="0" borderId="20" xfId="0" applyBorder="1">
      <alignment vertical="center"/>
    </xf>
    <xf numFmtId="0" fontId="0" fillId="0" borderId="15" xfId="0" applyBorder="1">
      <alignment vertical="center"/>
    </xf>
    <xf numFmtId="0" fontId="0" fillId="0" borderId="17" xfId="0" applyBorder="1">
      <alignment vertical="center"/>
    </xf>
    <xf numFmtId="38" fontId="3" fillId="0" borderId="4" xfId="1" applyFont="1" applyBorder="1" applyAlignment="1">
      <alignment horizontal="center" vertical="center"/>
    </xf>
    <xf numFmtId="38" fontId="3" fillId="0" borderId="7" xfId="1" applyFont="1" applyBorder="1" applyAlignment="1">
      <alignment horizontal="center" vertical="center"/>
    </xf>
    <xf numFmtId="38" fontId="3" fillId="0" borderId="9" xfId="1" applyFont="1" applyBorder="1" applyAlignment="1">
      <alignment horizontal="center" vertical="center" wrapText="1"/>
    </xf>
    <xf numFmtId="0" fontId="0" fillId="0" borderId="15" xfId="0" applyBorder="1" applyAlignment="1">
      <alignment vertical="center" wrapText="1"/>
    </xf>
    <xf numFmtId="0" fontId="0" fillId="0" borderId="7" xfId="0" applyBorder="1" applyAlignment="1">
      <alignment vertical="center"/>
    </xf>
    <xf numFmtId="0" fontId="0" fillId="0" borderId="4" xfId="0" applyBorder="1" applyAlignment="1">
      <alignment horizontal="center" vertical="center"/>
    </xf>
    <xf numFmtId="0" fontId="0" fillId="0" borderId="21" xfId="0" applyBorder="1" applyAlignment="1">
      <alignment vertical="center"/>
    </xf>
    <xf numFmtId="0" fontId="0" fillId="0" borderId="1" xfId="0" applyBorder="1">
      <alignment vertical="center"/>
    </xf>
    <xf numFmtId="0" fontId="0" fillId="0" borderId="10" xfId="0" applyBorder="1">
      <alignment vertical="center"/>
    </xf>
    <xf numFmtId="38" fontId="9" fillId="0" borderId="0" xfId="2" applyFont="1">
      <alignment vertical="center"/>
    </xf>
    <xf numFmtId="38" fontId="3" fillId="0" borderId="0" xfId="2" applyFont="1" applyAlignment="1">
      <alignment horizontal="right" vertical="center"/>
    </xf>
    <xf numFmtId="38" fontId="9" fillId="0" borderId="0" xfId="2" applyFont="1" applyBorder="1">
      <alignment vertical="center"/>
    </xf>
    <xf numFmtId="38" fontId="10" fillId="0" borderId="0" xfId="2" applyFont="1" applyAlignment="1">
      <alignment horizontal="center" vertical="center"/>
    </xf>
    <xf numFmtId="38" fontId="9" fillId="0" borderId="0" xfId="2" applyFont="1" applyAlignment="1">
      <alignment horizontal="right" vertical="center"/>
    </xf>
    <xf numFmtId="38" fontId="9" fillId="0" borderId="13" xfId="2" applyFont="1" applyBorder="1" applyAlignment="1">
      <alignment vertical="center" wrapText="1"/>
    </xf>
    <xf numFmtId="38" fontId="9" fillId="0" borderId="43" xfId="2" applyFont="1" applyBorder="1">
      <alignment vertical="center"/>
    </xf>
    <xf numFmtId="38" fontId="5" fillId="0" borderId="1" xfId="2" applyFont="1" applyBorder="1">
      <alignment vertical="center"/>
    </xf>
    <xf numFmtId="38" fontId="9" fillId="0" borderId="1" xfId="2" applyFont="1" applyBorder="1">
      <alignment vertical="center"/>
    </xf>
    <xf numFmtId="38" fontId="5" fillId="0" borderId="2" xfId="2" applyFont="1" applyBorder="1" applyAlignment="1">
      <alignment vertical="center" wrapText="1"/>
    </xf>
    <xf numFmtId="38" fontId="5" fillId="0" borderId="8" xfId="2" applyFont="1" applyBorder="1">
      <alignment vertical="center"/>
    </xf>
    <xf numFmtId="38" fontId="9" fillId="0" borderId="8" xfId="2" applyFont="1" applyBorder="1">
      <alignment vertical="center"/>
    </xf>
    <xf numFmtId="38" fontId="9" fillId="0" borderId="10" xfId="2" applyFont="1" applyBorder="1">
      <alignment vertical="center"/>
    </xf>
    <xf numFmtId="38" fontId="9" fillId="0" borderId="11" xfId="2" applyFont="1" applyBorder="1" applyAlignment="1">
      <alignment horizontal="center" vertical="center"/>
    </xf>
    <xf numFmtId="38" fontId="9" fillId="0" borderId="0" xfId="2" applyFont="1" applyBorder="1" applyAlignment="1">
      <alignment horizontal="center" vertical="center"/>
    </xf>
    <xf numFmtId="38" fontId="11" fillId="0" borderId="0" xfId="2" applyFont="1" applyAlignment="1">
      <alignment vertical="center"/>
    </xf>
    <xf numFmtId="38" fontId="11" fillId="0" borderId="0" xfId="2" applyFont="1">
      <alignment vertical="center"/>
    </xf>
    <xf numFmtId="38" fontId="10" fillId="0" borderId="0" xfId="2" applyFont="1" applyAlignment="1">
      <alignment horizontal="center" vertical="center"/>
    </xf>
    <xf numFmtId="0" fontId="0" fillId="0" borderId="40" xfId="0" applyBorder="1" applyAlignment="1">
      <alignment horizontal="center" vertical="center"/>
    </xf>
    <xf numFmtId="0" fontId="0" fillId="0" borderId="5" xfId="0" applyBorder="1">
      <alignment vertical="center"/>
    </xf>
    <xf numFmtId="0" fontId="0" fillId="0" borderId="18" xfId="0" applyBorder="1" applyAlignment="1">
      <alignment horizontal="right" vertical="center" wrapText="1"/>
    </xf>
    <xf numFmtId="38" fontId="10" fillId="0" borderId="0" xfId="2" applyFont="1" applyAlignment="1">
      <alignment horizontal="left" vertical="center"/>
    </xf>
    <xf numFmtId="0" fontId="0" fillId="0" borderId="16" xfId="0" applyBorder="1" applyAlignment="1">
      <alignment horizontal="center" vertical="center"/>
    </xf>
    <xf numFmtId="0" fontId="0" fillId="0" borderId="0" xfId="0" applyAlignment="1">
      <alignment horizontal="center" vertical="center"/>
    </xf>
    <xf numFmtId="0" fontId="0" fillId="2" borderId="21" xfId="0" applyFill="1" applyBorder="1" applyAlignment="1">
      <alignment vertical="center"/>
    </xf>
    <xf numFmtId="0" fontId="0" fillId="0" borderId="18" xfId="0" applyBorder="1" applyAlignment="1">
      <alignment vertical="center"/>
    </xf>
    <xf numFmtId="0" fontId="0" fillId="2" borderId="12" xfId="0" applyFill="1" applyBorder="1" applyAlignment="1">
      <alignment vertical="center"/>
    </xf>
    <xf numFmtId="0" fontId="0" fillId="0" borderId="15" xfId="0" applyBorder="1" applyAlignment="1">
      <alignment vertical="center"/>
    </xf>
    <xf numFmtId="0" fontId="0" fillId="0" borderId="34" xfId="0" applyFill="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18" xfId="0" applyBorder="1" applyAlignment="1">
      <alignment vertical="center"/>
    </xf>
    <xf numFmtId="0" fontId="9" fillId="0" borderId="0" xfId="0" applyFont="1" applyAlignment="1">
      <alignment horizontal="right" vertical="center"/>
    </xf>
    <xf numFmtId="0" fontId="0" fillId="0" borderId="0" xfId="0" applyFill="1" applyBorder="1">
      <alignment vertical="center"/>
    </xf>
    <xf numFmtId="38" fontId="0" fillId="2" borderId="16" xfId="1" applyFont="1" applyFill="1" applyBorder="1" applyAlignment="1">
      <alignment horizontal="centerContinuous" vertical="center"/>
    </xf>
    <xf numFmtId="0" fontId="0" fillId="0" borderId="15" xfId="0" applyBorder="1" applyAlignment="1">
      <alignment vertical="center" wrapText="1"/>
    </xf>
    <xf numFmtId="38" fontId="9" fillId="0" borderId="44" xfId="2" applyFont="1" applyBorder="1" applyAlignment="1">
      <alignment horizontal="center" vertical="center"/>
    </xf>
    <xf numFmtId="38" fontId="9" fillId="0" borderId="45" xfId="2" applyFont="1" applyBorder="1" applyAlignment="1">
      <alignment horizontal="center" vertical="center"/>
    </xf>
    <xf numFmtId="38" fontId="10" fillId="0" borderId="0" xfId="2" applyFont="1" applyAlignment="1">
      <alignment horizontal="center" vertical="center"/>
    </xf>
    <xf numFmtId="38" fontId="9" fillId="0" borderId="39" xfId="2" applyFont="1" applyBorder="1" applyAlignment="1">
      <alignment horizontal="center" vertical="center"/>
    </xf>
    <xf numFmtId="38" fontId="9" fillId="0" borderId="42" xfId="2" applyFont="1" applyBorder="1" applyAlignment="1">
      <alignment horizontal="center" vertical="center"/>
    </xf>
    <xf numFmtId="38" fontId="9" fillId="0" borderId="40" xfId="2" applyFont="1" applyBorder="1" applyAlignment="1">
      <alignment horizontal="center" vertical="center"/>
    </xf>
    <xf numFmtId="38" fontId="9" fillId="0" borderId="13" xfId="2" applyFont="1" applyBorder="1" applyAlignment="1">
      <alignment horizontal="center" vertical="center"/>
    </xf>
    <xf numFmtId="38" fontId="9" fillId="0" borderId="24" xfId="2" applyFont="1" applyBorder="1" applyAlignment="1">
      <alignment horizontal="center" vertical="center" wrapText="1"/>
    </xf>
    <xf numFmtId="38" fontId="9" fillId="0" borderId="25" xfId="2" applyFont="1" applyBorder="1" applyAlignment="1">
      <alignment horizontal="center" vertical="center" wrapText="1"/>
    </xf>
    <xf numFmtId="38" fontId="9" fillId="0" borderId="31" xfId="2" applyFont="1" applyBorder="1" applyAlignment="1">
      <alignment horizontal="center" vertical="center" wrapText="1"/>
    </xf>
    <xf numFmtId="38" fontId="9" fillId="0" borderId="40" xfId="2" applyFont="1" applyBorder="1" applyAlignment="1">
      <alignment horizontal="center" vertical="center" wrapText="1"/>
    </xf>
    <xf numFmtId="38" fontId="9" fillId="0" borderId="41" xfId="2" applyFont="1" applyBorder="1" applyAlignment="1">
      <alignment horizontal="center" vertical="center"/>
    </xf>
    <xf numFmtId="38" fontId="9" fillId="0" borderId="14" xfId="2"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8" xfId="0" applyBorder="1" applyAlignment="1">
      <alignment horizontal="center" vertical="center"/>
    </xf>
    <xf numFmtId="38" fontId="3" fillId="2" borderId="1" xfId="1" applyFont="1" applyFill="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5" fillId="2" borderId="1" xfId="1" applyFont="1" applyFill="1" applyBorder="1" applyAlignment="1">
      <alignment horizontal="center" vertical="center"/>
    </xf>
    <xf numFmtId="38" fontId="5" fillId="2" borderId="8" xfId="1" applyFont="1" applyFill="1" applyBorder="1" applyAlignment="1">
      <alignment horizontal="center" vertical="center"/>
    </xf>
    <xf numFmtId="38" fontId="3" fillId="2" borderId="10" xfId="1" applyFont="1" applyFill="1" applyBorder="1" applyAlignment="1">
      <alignment horizontal="center" vertical="center"/>
    </xf>
    <xf numFmtId="38" fontId="3" fillId="0" borderId="26" xfId="1" applyFont="1" applyBorder="1" applyAlignment="1">
      <alignment horizontal="center" vertical="center"/>
    </xf>
    <xf numFmtId="38" fontId="3" fillId="0" borderId="27" xfId="1" applyFont="1" applyBorder="1" applyAlignment="1">
      <alignment horizontal="center" vertical="center"/>
    </xf>
    <xf numFmtId="38" fontId="5" fillId="2" borderId="10" xfId="1" applyFont="1" applyFill="1" applyBorder="1" applyAlignment="1">
      <alignment horizontal="center" vertical="center"/>
    </xf>
    <xf numFmtId="38" fontId="5" fillId="2" borderId="11" xfId="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8" xfId="0" applyBorder="1" applyAlignment="1">
      <alignment horizontal="center" vertical="center"/>
    </xf>
    <xf numFmtId="0" fontId="0" fillId="0" borderId="40" xfId="0" applyBorder="1" applyAlignment="1">
      <alignment horizontal="center" vertical="center"/>
    </xf>
    <xf numFmtId="0" fontId="0" fillId="0" borderId="0" xfId="0" applyAlignment="1">
      <alignment horizontal="center" vertical="center"/>
    </xf>
    <xf numFmtId="38" fontId="0" fillId="0" borderId="1" xfId="1" applyFont="1" applyBorder="1" applyAlignment="1">
      <alignment horizontal="center" vertical="center"/>
    </xf>
    <xf numFmtId="38" fontId="0" fillId="0" borderId="10" xfId="1"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38" fontId="3" fillId="2" borderId="5" xfId="1" applyFont="1" applyFill="1" applyBorder="1" applyAlignment="1">
      <alignment horizontal="center" vertical="center"/>
    </xf>
    <xf numFmtId="38" fontId="3" fillId="0" borderId="24" xfId="1" applyFont="1" applyBorder="1" applyAlignment="1">
      <alignment horizontal="center" vertical="center"/>
    </xf>
    <xf numFmtId="38" fontId="3" fillId="0" borderId="25" xfId="1" applyFont="1" applyBorder="1" applyAlignment="1">
      <alignment horizontal="center" vertical="center"/>
    </xf>
    <xf numFmtId="38" fontId="5" fillId="2" borderId="5" xfId="1" applyFont="1" applyFill="1" applyBorder="1" applyAlignment="1">
      <alignment horizontal="center" vertical="center"/>
    </xf>
    <xf numFmtId="38" fontId="5" fillId="2" borderId="6" xfId="1" applyFont="1" applyFill="1" applyBorder="1" applyAlignment="1">
      <alignment horizontal="center" vertical="center"/>
    </xf>
    <xf numFmtId="0" fontId="0" fillId="0" borderId="41"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38" fontId="0" fillId="3" borderId="15" xfId="1" applyFont="1" applyFill="1" applyBorder="1" applyAlignment="1">
      <alignment horizontal="center" vertical="center"/>
    </xf>
    <xf numFmtId="38" fontId="0" fillId="3" borderId="16" xfId="1" applyFont="1" applyFill="1" applyBorder="1" applyAlignment="1">
      <alignment horizontal="center" vertical="center"/>
    </xf>
    <xf numFmtId="38" fontId="0" fillId="3" borderId="17" xfId="1" applyFont="1"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38" fontId="0" fillId="0" borderId="5" xfId="1" applyFont="1" applyBorder="1" applyAlignment="1">
      <alignment horizontal="center" vertical="center"/>
    </xf>
    <xf numFmtId="38" fontId="0" fillId="2" borderId="16" xfId="1" applyFont="1" applyFill="1" applyBorder="1" applyAlignment="1">
      <alignment horizontal="center" vertical="center"/>
    </xf>
    <xf numFmtId="0" fontId="0" fillId="2" borderId="19" xfId="0" applyFill="1" applyBorder="1" applyAlignment="1">
      <alignment horizontal="center" vertical="center"/>
    </xf>
    <xf numFmtId="0" fontId="0" fillId="0" borderId="15" xfId="0" applyBorder="1" applyAlignment="1">
      <alignment vertical="center" wrapText="1"/>
    </xf>
    <xf numFmtId="0" fontId="0" fillId="0" borderId="1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38" fontId="0" fillId="3" borderId="19" xfId="1" applyFont="1" applyFill="1" applyBorder="1" applyAlignment="1">
      <alignment horizontal="center" vertical="center"/>
    </xf>
    <xf numFmtId="38" fontId="0" fillId="2" borderId="1" xfId="1" applyFont="1" applyFill="1" applyBorder="1" applyAlignment="1">
      <alignment vertical="center"/>
    </xf>
    <xf numFmtId="38" fontId="0" fillId="2" borderId="8" xfId="1" applyFont="1" applyFill="1" applyBorder="1" applyAlignment="1">
      <alignment vertical="center"/>
    </xf>
    <xf numFmtId="0" fontId="0" fillId="2" borderId="1" xfId="0" applyFill="1" applyBorder="1" applyAlignment="1">
      <alignment vertical="center"/>
    </xf>
    <xf numFmtId="38" fontId="0" fillId="2" borderId="22" xfId="1" applyFont="1" applyFill="1" applyBorder="1" applyAlignment="1">
      <alignment vertical="center"/>
    </xf>
    <xf numFmtId="38" fontId="0" fillId="2" borderId="23" xfId="1" applyFont="1" applyFill="1" applyBorder="1" applyAlignment="1">
      <alignment vertical="center"/>
    </xf>
    <xf numFmtId="0" fontId="0" fillId="0" borderId="19" xfId="0" applyBorder="1" applyAlignment="1">
      <alignment horizontal="right" vertical="center" wrapText="1"/>
    </xf>
    <xf numFmtId="0" fontId="0" fillId="0" borderId="19" xfId="0" applyBorder="1" applyAlignment="1">
      <alignment horizontal="right" vertical="center"/>
    </xf>
    <xf numFmtId="38" fontId="0" fillId="3" borderId="19" xfId="1" applyFont="1" applyFill="1" applyBorder="1" applyAlignment="1">
      <alignment vertical="center"/>
    </xf>
    <xf numFmtId="38" fontId="0" fillId="3" borderId="20" xfId="1" applyFont="1" applyFill="1" applyBorder="1" applyAlignment="1">
      <alignment vertical="center"/>
    </xf>
    <xf numFmtId="0" fontId="0" fillId="2" borderId="22" xfId="0" applyFill="1" applyBorder="1" applyAlignment="1">
      <alignment vertical="center"/>
    </xf>
    <xf numFmtId="0" fontId="0" fillId="0" borderId="55" xfId="0"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38" fontId="0" fillId="0" borderId="16" xfId="1"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7" xfId="0" applyBorder="1" applyAlignment="1">
      <alignment horizontal="center" vertical="center"/>
    </xf>
    <xf numFmtId="0" fontId="0" fillId="2" borderId="46" xfId="0" applyFill="1" applyBorder="1" applyAlignment="1">
      <alignment vertical="center"/>
    </xf>
    <xf numFmtId="0" fontId="0" fillId="2" borderId="49" xfId="0" applyFill="1" applyBorder="1" applyAlignment="1">
      <alignment vertical="center"/>
    </xf>
    <xf numFmtId="0" fontId="0" fillId="2" borderId="47" xfId="0" applyFill="1" applyBorder="1" applyAlignment="1">
      <alignment vertical="center"/>
    </xf>
    <xf numFmtId="38" fontId="0" fillId="2" borderId="13" xfId="1" applyFont="1" applyFill="1" applyBorder="1" applyAlignment="1">
      <alignment vertical="center"/>
    </xf>
    <xf numFmtId="38" fontId="0" fillId="2" borderId="14" xfId="1" applyFont="1" applyFill="1" applyBorder="1" applyAlignment="1">
      <alignment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1" xfId="0" applyFill="1" applyBorder="1" applyAlignment="1">
      <alignment horizontal="center" vertical="center"/>
    </xf>
    <xf numFmtId="0" fontId="0" fillId="2" borderId="46" xfId="0" applyFill="1" applyBorder="1" applyAlignment="1">
      <alignment horizontal="center" vertical="center"/>
    </xf>
    <xf numFmtId="0" fontId="0" fillId="2" borderId="49" xfId="0" applyFill="1" applyBorder="1" applyAlignment="1">
      <alignment horizontal="center" vertical="center"/>
    </xf>
    <xf numFmtId="0" fontId="0" fillId="2" borderId="47" xfId="0" applyFill="1" applyBorder="1" applyAlignment="1">
      <alignment horizontal="center" vertical="center"/>
    </xf>
    <xf numFmtId="0" fontId="0" fillId="0" borderId="34" xfId="0" applyFill="1" applyBorder="1" applyAlignment="1">
      <alignment vertical="center"/>
    </xf>
    <xf numFmtId="38" fontId="0" fillId="0" borderId="34" xfId="1" applyFont="1" applyFill="1" applyBorder="1" applyAlignment="1">
      <alignment horizontal="center" vertical="center"/>
    </xf>
    <xf numFmtId="0" fontId="0" fillId="0" borderId="18" xfId="0" applyBorder="1" applyAlignment="1">
      <alignment vertical="center" wrapText="1"/>
    </xf>
    <xf numFmtId="0" fontId="0" fillId="0" borderId="0" xfId="0" applyFill="1" applyBorder="1" applyAlignment="1">
      <alignment vertical="center"/>
    </xf>
    <xf numFmtId="38" fontId="0" fillId="0" borderId="0" xfId="1" applyFont="1" applyFill="1" applyBorder="1" applyAlignment="1">
      <alignment horizontal="center" vertical="center"/>
    </xf>
    <xf numFmtId="0" fontId="0" fillId="2" borderId="16" xfId="0" applyFill="1" applyBorder="1" applyAlignment="1">
      <alignment horizontal="center" vertical="center"/>
    </xf>
    <xf numFmtId="0" fontId="0" fillId="2" borderId="8" xfId="0" applyFill="1" applyBorder="1" applyAlignment="1">
      <alignment vertical="center"/>
    </xf>
    <xf numFmtId="0" fontId="0" fillId="0" borderId="15" xfId="0" applyBorder="1" applyAlignment="1">
      <alignment vertical="center"/>
    </xf>
    <xf numFmtId="0" fontId="0" fillId="2" borderId="39" xfId="0" applyFill="1" applyBorder="1" applyAlignment="1">
      <alignment vertical="center" wrapText="1"/>
    </xf>
    <xf numFmtId="0" fontId="0" fillId="2" borderId="50" xfId="0" applyFill="1" applyBorder="1" applyAlignment="1">
      <alignment vertical="center"/>
    </xf>
    <xf numFmtId="0" fontId="0" fillId="2" borderId="51" xfId="0" applyFill="1" applyBorder="1" applyAlignment="1">
      <alignment vertical="center"/>
    </xf>
    <xf numFmtId="0" fontId="0" fillId="2" borderId="0" xfId="0" applyFill="1" applyBorder="1" applyAlignment="1">
      <alignment vertical="center"/>
    </xf>
    <xf numFmtId="0" fontId="0" fillId="2" borderId="52" xfId="0" applyFill="1" applyBorder="1" applyAlignment="1">
      <alignment vertical="center"/>
    </xf>
    <xf numFmtId="0" fontId="0" fillId="2" borderId="53" xfId="0" applyFill="1" applyBorder="1" applyAlignment="1">
      <alignment vertical="center"/>
    </xf>
    <xf numFmtId="0" fontId="0" fillId="2" borderId="34" xfId="0" applyFill="1" applyBorder="1" applyAlignment="1">
      <alignment vertical="center"/>
    </xf>
    <xf numFmtId="0" fontId="0" fillId="2" borderId="54" xfId="0" applyFill="1" applyBorder="1" applyAlignment="1">
      <alignment vertical="center"/>
    </xf>
    <xf numFmtId="38" fontId="0" fillId="0" borderId="19" xfId="1" applyFont="1" applyBorder="1" applyAlignment="1">
      <alignment vertical="center"/>
    </xf>
    <xf numFmtId="0" fontId="0" fillId="0" borderId="20" xfId="0" applyBorder="1" applyAlignment="1">
      <alignment vertical="center"/>
    </xf>
    <xf numFmtId="0" fontId="0" fillId="2" borderId="23"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32" xfId="0" applyFill="1" applyBorder="1" applyAlignment="1">
      <alignment horizontal="center" vertical="center"/>
    </xf>
    <xf numFmtId="38" fontId="0" fillId="0" borderId="20" xfId="1" applyFont="1" applyBorder="1" applyAlignment="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1"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285750</xdr:colOff>
          <xdr:row>12</xdr:row>
          <xdr:rowOff>123825</xdr:rowOff>
        </xdr:from>
        <xdr:to>
          <xdr:col>7</xdr:col>
          <xdr:colOff>923925</xdr:colOff>
          <xdr:row>12</xdr:row>
          <xdr:rowOff>447675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13</xdr:row>
          <xdr:rowOff>123825</xdr:rowOff>
        </xdr:from>
        <xdr:to>
          <xdr:col>7</xdr:col>
          <xdr:colOff>923925</xdr:colOff>
          <xdr:row>13</xdr:row>
          <xdr:rowOff>447675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14</xdr:row>
          <xdr:rowOff>123825</xdr:rowOff>
        </xdr:from>
        <xdr:to>
          <xdr:col>7</xdr:col>
          <xdr:colOff>923925</xdr:colOff>
          <xdr:row>14</xdr:row>
          <xdr:rowOff>447675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15</xdr:row>
          <xdr:rowOff>123825</xdr:rowOff>
        </xdr:from>
        <xdr:to>
          <xdr:col>7</xdr:col>
          <xdr:colOff>923925</xdr:colOff>
          <xdr:row>15</xdr:row>
          <xdr:rowOff>447675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12</xdr:row>
          <xdr:rowOff>123825</xdr:rowOff>
        </xdr:from>
        <xdr:to>
          <xdr:col>13</xdr:col>
          <xdr:colOff>238125</xdr:colOff>
          <xdr:row>12</xdr:row>
          <xdr:rowOff>447675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13</xdr:row>
          <xdr:rowOff>123825</xdr:rowOff>
        </xdr:from>
        <xdr:to>
          <xdr:col>13</xdr:col>
          <xdr:colOff>238125</xdr:colOff>
          <xdr:row>13</xdr:row>
          <xdr:rowOff>447675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14</xdr:row>
          <xdr:rowOff>123825</xdr:rowOff>
        </xdr:from>
        <xdr:to>
          <xdr:col>13</xdr:col>
          <xdr:colOff>238125</xdr:colOff>
          <xdr:row>14</xdr:row>
          <xdr:rowOff>447675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15</xdr:row>
          <xdr:rowOff>123825</xdr:rowOff>
        </xdr:from>
        <xdr:to>
          <xdr:col>13</xdr:col>
          <xdr:colOff>238125</xdr:colOff>
          <xdr:row>15</xdr:row>
          <xdr:rowOff>447675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twoCellAnchor>
    <xdr:from>
      <xdr:col>12</xdr:col>
      <xdr:colOff>231321</xdr:colOff>
      <xdr:row>0</xdr:row>
      <xdr:rowOff>163288</xdr:rowOff>
    </xdr:from>
    <xdr:to>
      <xdr:col>13</xdr:col>
      <xdr:colOff>503464</xdr:colOff>
      <xdr:row>2</xdr:row>
      <xdr:rowOff>27215</xdr:rowOff>
    </xdr:to>
    <xdr:sp macro="" textlink="">
      <xdr:nvSpPr>
        <xdr:cNvPr id="2" name="テキスト ボックス 1"/>
        <xdr:cNvSpPr txBox="1"/>
      </xdr:nvSpPr>
      <xdr:spPr>
        <a:xfrm>
          <a:off x="11307535" y="163288"/>
          <a:ext cx="952500" cy="48985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231322</xdr:colOff>
      <xdr:row>0</xdr:row>
      <xdr:rowOff>176893</xdr:rowOff>
    </xdr:from>
    <xdr:to>
      <xdr:col>13</xdr:col>
      <xdr:colOff>503465</xdr:colOff>
      <xdr:row>2</xdr:row>
      <xdr:rowOff>40820</xdr:rowOff>
    </xdr:to>
    <xdr:sp macro="" textlink="">
      <xdr:nvSpPr>
        <xdr:cNvPr id="2" name="テキスト ボックス 1"/>
        <xdr:cNvSpPr txBox="1"/>
      </xdr:nvSpPr>
      <xdr:spPr>
        <a:xfrm>
          <a:off x="10899322" y="176893"/>
          <a:ext cx="952500" cy="48985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250031</xdr:colOff>
      <xdr:row>1</xdr:row>
      <xdr:rowOff>107157</xdr:rowOff>
    </xdr:from>
    <xdr:to>
      <xdr:col>13</xdr:col>
      <xdr:colOff>522174</xdr:colOff>
      <xdr:row>2</xdr:row>
      <xdr:rowOff>209209</xdr:rowOff>
    </xdr:to>
    <xdr:sp macro="" textlink="">
      <xdr:nvSpPr>
        <xdr:cNvPr id="2" name="テキスト ボックス 1"/>
        <xdr:cNvSpPr txBox="1"/>
      </xdr:nvSpPr>
      <xdr:spPr>
        <a:xfrm>
          <a:off x="11025187" y="345282"/>
          <a:ext cx="962706" cy="48305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231322</xdr:colOff>
      <xdr:row>0</xdr:row>
      <xdr:rowOff>163285</xdr:rowOff>
    </xdr:from>
    <xdr:to>
      <xdr:col>13</xdr:col>
      <xdr:colOff>503465</xdr:colOff>
      <xdr:row>2</xdr:row>
      <xdr:rowOff>27212</xdr:rowOff>
    </xdr:to>
    <xdr:sp macro="" textlink="">
      <xdr:nvSpPr>
        <xdr:cNvPr id="2" name="テキスト ボックス 1"/>
        <xdr:cNvSpPr txBox="1"/>
      </xdr:nvSpPr>
      <xdr:spPr>
        <a:xfrm>
          <a:off x="10899322" y="163285"/>
          <a:ext cx="952500" cy="48985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258536</xdr:colOff>
      <xdr:row>0</xdr:row>
      <xdr:rowOff>176892</xdr:rowOff>
    </xdr:from>
    <xdr:to>
      <xdr:col>13</xdr:col>
      <xdr:colOff>530679</xdr:colOff>
      <xdr:row>2</xdr:row>
      <xdr:rowOff>31294</xdr:rowOff>
    </xdr:to>
    <xdr:sp macro="" textlink="">
      <xdr:nvSpPr>
        <xdr:cNvPr id="2" name="テキスト ボックス 1"/>
        <xdr:cNvSpPr txBox="1"/>
      </xdr:nvSpPr>
      <xdr:spPr>
        <a:xfrm>
          <a:off x="10926536" y="176892"/>
          <a:ext cx="952500" cy="48033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161;&#25104;&#65298;&#20418;/&#24179;&#25104;&#65299;&#65297;&#24180;&#24230;/70%20GIGA/20200303%20&#21215;&#38598;&#36890;&#30693;/3.&#20316;&#25104;/02%20&#27096;&#24335;%20200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
      <sheetName val="様式3-1"/>
      <sheetName val="様式3-2"/>
      <sheetName val="様式３-3"/>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tabSelected="1" view="pageBreakPreview" zoomScale="90" zoomScaleNormal="90" zoomScaleSheetLayoutView="90" workbookViewId="0">
      <selection activeCell="A2" sqref="A2"/>
    </sheetView>
  </sheetViews>
  <sheetFormatPr defaultRowHeight="18.75"/>
  <cols>
    <col min="1" max="2" width="21.375" style="25" customWidth="1"/>
    <col min="3" max="12" width="16" style="25" customWidth="1"/>
    <col min="13" max="13" width="21.375" style="25" customWidth="1"/>
    <col min="14" max="14" width="9" style="25" customWidth="1"/>
    <col min="15" max="15" width="0" style="25" hidden="1" customWidth="1"/>
    <col min="16" max="21" width="9" style="25"/>
    <col min="22" max="22" width="9" style="25" customWidth="1"/>
    <col min="23" max="264" width="9" style="25"/>
    <col min="265" max="266" width="22.25" style="25" customWidth="1"/>
    <col min="267" max="267" width="15.125" style="25" customWidth="1"/>
    <col min="268" max="268" width="15.125" style="25" bestFit="1" customWidth="1"/>
    <col min="269" max="269" width="19.875" style="25" customWidth="1"/>
    <col min="270" max="520" width="9" style="25"/>
    <col min="521" max="522" width="22.25" style="25" customWidth="1"/>
    <col min="523" max="523" width="15.125" style="25" customWidth="1"/>
    <col min="524" max="524" width="15.125" style="25" bestFit="1" customWidth="1"/>
    <col min="525" max="525" width="19.875" style="25" customWidth="1"/>
    <col min="526" max="776" width="9" style="25"/>
    <col min="777" max="778" width="22.25" style="25" customWidth="1"/>
    <col min="779" max="779" width="15.125" style="25" customWidth="1"/>
    <col min="780" max="780" width="15.125" style="25" bestFit="1" customWidth="1"/>
    <col min="781" max="781" width="19.875" style="25" customWidth="1"/>
    <col min="782" max="1032" width="9" style="25"/>
    <col min="1033" max="1034" width="22.25" style="25" customWidth="1"/>
    <col min="1035" max="1035" width="15.125" style="25" customWidth="1"/>
    <col min="1036" max="1036" width="15.125" style="25" bestFit="1" customWidth="1"/>
    <col min="1037" max="1037" width="19.875" style="25" customWidth="1"/>
    <col min="1038" max="1288" width="9" style="25"/>
    <col min="1289" max="1290" width="22.25" style="25" customWidth="1"/>
    <col min="1291" max="1291" width="15.125" style="25" customWidth="1"/>
    <col min="1292" max="1292" width="15.125" style="25" bestFit="1" customWidth="1"/>
    <col min="1293" max="1293" width="19.875" style="25" customWidth="1"/>
    <col min="1294" max="1544" width="9" style="25"/>
    <col min="1545" max="1546" width="22.25" style="25" customWidth="1"/>
    <col min="1547" max="1547" width="15.125" style="25" customWidth="1"/>
    <col min="1548" max="1548" width="15.125" style="25" bestFit="1" customWidth="1"/>
    <col min="1549" max="1549" width="19.875" style="25" customWidth="1"/>
    <col min="1550" max="1800" width="9" style="25"/>
    <col min="1801" max="1802" width="22.25" style="25" customWidth="1"/>
    <col min="1803" max="1803" width="15.125" style="25" customWidth="1"/>
    <col min="1804" max="1804" width="15.125" style="25" bestFit="1" customWidth="1"/>
    <col min="1805" max="1805" width="19.875" style="25" customWidth="1"/>
    <col min="1806" max="2056" width="9" style="25"/>
    <col min="2057" max="2058" width="22.25" style="25" customWidth="1"/>
    <col min="2059" max="2059" width="15.125" style="25" customWidth="1"/>
    <col min="2060" max="2060" width="15.125" style="25" bestFit="1" customWidth="1"/>
    <col min="2061" max="2061" width="19.875" style="25" customWidth="1"/>
    <col min="2062" max="2312" width="9" style="25"/>
    <col min="2313" max="2314" width="22.25" style="25" customWidth="1"/>
    <col min="2315" max="2315" width="15.125" style="25" customWidth="1"/>
    <col min="2316" max="2316" width="15.125" style="25" bestFit="1" customWidth="1"/>
    <col min="2317" max="2317" width="19.875" style="25" customWidth="1"/>
    <col min="2318" max="2568" width="9" style="25"/>
    <col min="2569" max="2570" width="22.25" style="25" customWidth="1"/>
    <col min="2571" max="2571" width="15.125" style="25" customWidth="1"/>
    <col min="2572" max="2572" width="15.125" style="25" bestFit="1" customWidth="1"/>
    <col min="2573" max="2573" width="19.875" style="25" customWidth="1"/>
    <col min="2574" max="2824" width="9" style="25"/>
    <col min="2825" max="2826" width="22.25" style="25" customWidth="1"/>
    <col min="2827" max="2827" width="15.125" style="25" customWidth="1"/>
    <col min="2828" max="2828" width="15.125" style="25" bestFit="1" customWidth="1"/>
    <col min="2829" max="2829" width="19.875" style="25" customWidth="1"/>
    <col min="2830" max="3080" width="9" style="25"/>
    <col min="3081" max="3082" width="22.25" style="25" customWidth="1"/>
    <col min="3083" max="3083" width="15.125" style="25" customWidth="1"/>
    <col min="3084" max="3084" width="15.125" style="25" bestFit="1" customWidth="1"/>
    <col min="3085" max="3085" width="19.875" style="25" customWidth="1"/>
    <col min="3086" max="3336" width="9" style="25"/>
    <col min="3337" max="3338" width="22.25" style="25" customWidth="1"/>
    <col min="3339" max="3339" width="15.125" style="25" customWidth="1"/>
    <col min="3340" max="3340" width="15.125" style="25" bestFit="1" customWidth="1"/>
    <col min="3341" max="3341" width="19.875" style="25" customWidth="1"/>
    <col min="3342" max="3592" width="9" style="25"/>
    <col min="3593" max="3594" width="22.25" style="25" customWidth="1"/>
    <col min="3595" max="3595" width="15.125" style="25" customWidth="1"/>
    <col min="3596" max="3596" width="15.125" style="25" bestFit="1" customWidth="1"/>
    <col min="3597" max="3597" width="19.875" style="25" customWidth="1"/>
    <col min="3598" max="3848" width="9" style="25"/>
    <col min="3849" max="3850" width="22.25" style="25" customWidth="1"/>
    <col min="3851" max="3851" width="15.125" style="25" customWidth="1"/>
    <col min="3852" max="3852" width="15.125" style="25" bestFit="1" customWidth="1"/>
    <col min="3853" max="3853" width="19.875" style="25" customWidth="1"/>
    <col min="3854" max="4104" width="9" style="25"/>
    <col min="4105" max="4106" width="22.25" style="25" customWidth="1"/>
    <col min="4107" max="4107" width="15.125" style="25" customWidth="1"/>
    <col min="4108" max="4108" width="15.125" style="25" bestFit="1" customWidth="1"/>
    <col min="4109" max="4109" width="19.875" style="25" customWidth="1"/>
    <col min="4110" max="4360" width="9" style="25"/>
    <col min="4361" max="4362" width="22.25" style="25" customWidth="1"/>
    <col min="4363" max="4363" width="15.125" style="25" customWidth="1"/>
    <col min="4364" max="4364" width="15.125" style="25" bestFit="1" customWidth="1"/>
    <col min="4365" max="4365" width="19.875" style="25" customWidth="1"/>
    <col min="4366" max="4616" width="9" style="25"/>
    <col min="4617" max="4618" width="22.25" style="25" customWidth="1"/>
    <col min="4619" max="4619" width="15.125" style="25" customWidth="1"/>
    <col min="4620" max="4620" width="15.125" style="25" bestFit="1" customWidth="1"/>
    <col min="4621" max="4621" width="19.875" style="25" customWidth="1"/>
    <col min="4622" max="4872" width="9" style="25"/>
    <col min="4873" max="4874" width="22.25" style="25" customWidth="1"/>
    <col min="4875" max="4875" width="15.125" style="25" customWidth="1"/>
    <col min="4876" max="4876" width="15.125" style="25" bestFit="1" customWidth="1"/>
    <col min="4877" max="4877" width="19.875" style="25" customWidth="1"/>
    <col min="4878" max="5128" width="9" style="25"/>
    <col min="5129" max="5130" width="22.25" style="25" customWidth="1"/>
    <col min="5131" max="5131" width="15.125" style="25" customWidth="1"/>
    <col min="5132" max="5132" width="15.125" style="25" bestFit="1" customWidth="1"/>
    <col min="5133" max="5133" width="19.875" style="25" customWidth="1"/>
    <col min="5134" max="5384" width="9" style="25"/>
    <col min="5385" max="5386" width="22.25" style="25" customWidth="1"/>
    <col min="5387" max="5387" width="15.125" style="25" customWidth="1"/>
    <col min="5388" max="5388" width="15.125" style="25" bestFit="1" customWidth="1"/>
    <col min="5389" max="5389" width="19.875" style="25" customWidth="1"/>
    <col min="5390" max="5640" width="9" style="25"/>
    <col min="5641" max="5642" width="22.25" style="25" customWidth="1"/>
    <col min="5643" max="5643" width="15.125" style="25" customWidth="1"/>
    <col min="5644" max="5644" width="15.125" style="25" bestFit="1" customWidth="1"/>
    <col min="5645" max="5645" width="19.875" style="25" customWidth="1"/>
    <col min="5646" max="5896" width="9" style="25"/>
    <col min="5897" max="5898" width="22.25" style="25" customWidth="1"/>
    <col min="5899" max="5899" width="15.125" style="25" customWidth="1"/>
    <col min="5900" max="5900" width="15.125" style="25" bestFit="1" customWidth="1"/>
    <col min="5901" max="5901" width="19.875" style="25" customWidth="1"/>
    <col min="5902" max="6152" width="9" style="25"/>
    <col min="6153" max="6154" width="22.25" style="25" customWidth="1"/>
    <col min="6155" max="6155" width="15.125" style="25" customWidth="1"/>
    <col min="6156" max="6156" width="15.125" style="25" bestFit="1" customWidth="1"/>
    <col min="6157" max="6157" width="19.875" style="25" customWidth="1"/>
    <col min="6158" max="6408" width="9" style="25"/>
    <col min="6409" max="6410" width="22.25" style="25" customWidth="1"/>
    <col min="6411" max="6411" width="15.125" style="25" customWidth="1"/>
    <col min="6412" max="6412" width="15.125" style="25" bestFit="1" customWidth="1"/>
    <col min="6413" max="6413" width="19.875" style="25" customWidth="1"/>
    <col min="6414" max="6664" width="9" style="25"/>
    <col min="6665" max="6666" width="22.25" style="25" customWidth="1"/>
    <col min="6667" max="6667" width="15.125" style="25" customWidth="1"/>
    <col min="6668" max="6668" width="15.125" style="25" bestFit="1" customWidth="1"/>
    <col min="6669" max="6669" width="19.875" style="25" customWidth="1"/>
    <col min="6670" max="6920" width="9" style="25"/>
    <col min="6921" max="6922" width="22.25" style="25" customWidth="1"/>
    <col min="6923" max="6923" width="15.125" style="25" customWidth="1"/>
    <col min="6924" max="6924" width="15.125" style="25" bestFit="1" customWidth="1"/>
    <col min="6925" max="6925" width="19.875" style="25" customWidth="1"/>
    <col min="6926" max="7176" width="9" style="25"/>
    <col min="7177" max="7178" width="22.25" style="25" customWidth="1"/>
    <col min="7179" max="7179" width="15.125" style="25" customWidth="1"/>
    <col min="7180" max="7180" width="15.125" style="25" bestFit="1" customWidth="1"/>
    <col min="7181" max="7181" width="19.875" style="25" customWidth="1"/>
    <col min="7182" max="7432" width="9" style="25"/>
    <col min="7433" max="7434" width="22.25" style="25" customWidth="1"/>
    <col min="7435" max="7435" width="15.125" style="25" customWidth="1"/>
    <col min="7436" max="7436" width="15.125" style="25" bestFit="1" customWidth="1"/>
    <col min="7437" max="7437" width="19.875" style="25" customWidth="1"/>
    <col min="7438" max="7688" width="9" style="25"/>
    <col min="7689" max="7690" width="22.25" style="25" customWidth="1"/>
    <col min="7691" max="7691" width="15.125" style="25" customWidth="1"/>
    <col min="7692" max="7692" width="15.125" style="25" bestFit="1" customWidth="1"/>
    <col min="7693" max="7693" width="19.875" style="25" customWidth="1"/>
    <col min="7694" max="7944" width="9" style="25"/>
    <col min="7945" max="7946" width="22.25" style="25" customWidth="1"/>
    <col min="7947" max="7947" width="15.125" style="25" customWidth="1"/>
    <col min="7948" max="7948" width="15.125" style="25" bestFit="1" customWidth="1"/>
    <col min="7949" max="7949" width="19.875" style="25" customWidth="1"/>
    <col min="7950" max="8200" width="9" style="25"/>
    <col min="8201" max="8202" width="22.25" style="25" customWidth="1"/>
    <col min="8203" max="8203" width="15.125" style="25" customWidth="1"/>
    <col min="8204" max="8204" width="15.125" style="25" bestFit="1" customWidth="1"/>
    <col min="8205" max="8205" width="19.875" style="25" customWidth="1"/>
    <col min="8206" max="8456" width="9" style="25"/>
    <col min="8457" max="8458" width="22.25" style="25" customWidth="1"/>
    <col min="8459" max="8459" width="15.125" style="25" customWidth="1"/>
    <col min="8460" max="8460" width="15.125" style="25" bestFit="1" customWidth="1"/>
    <col min="8461" max="8461" width="19.875" style="25" customWidth="1"/>
    <col min="8462" max="8712" width="9" style="25"/>
    <col min="8713" max="8714" width="22.25" style="25" customWidth="1"/>
    <col min="8715" max="8715" width="15.125" style="25" customWidth="1"/>
    <col min="8716" max="8716" width="15.125" style="25" bestFit="1" customWidth="1"/>
    <col min="8717" max="8717" width="19.875" style="25" customWidth="1"/>
    <col min="8718" max="8968" width="9" style="25"/>
    <col min="8969" max="8970" width="22.25" style="25" customWidth="1"/>
    <col min="8971" max="8971" width="15.125" style="25" customWidth="1"/>
    <col min="8972" max="8972" width="15.125" style="25" bestFit="1" customWidth="1"/>
    <col min="8973" max="8973" width="19.875" style="25" customWidth="1"/>
    <col min="8974" max="9224" width="9" style="25"/>
    <col min="9225" max="9226" width="22.25" style="25" customWidth="1"/>
    <col min="9227" max="9227" width="15.125" style="25" customWidth="1"/>
    <col min="9228" max="9228" width="15.125" style="25" bestFit="1" customWidth="1"/>
    <col min="9229" max="9229" width="19.875" style="25" customWidth="1"/>
    <col min="9230" max="9480" width="9" style="25"/>
    <col min="9481" max="9482" width="22.25" style="25" customWidth="1"/>
    <col min="9483" max="9483" width="15.125" style="25" customWidth="1"/>
    <col min="9484" max="9484" width="15.125" style="25" bestFit="1" customWidth="1"/>
    <col min="9485" max="9485" width="19.875" style="25" customWidth="1"/>
    <col min="9486" max="9736" width="9" style="25"/>
    <col min="9737" max="9738" width="22.25" style="25" customWidth="1"/>
    <col min="9739" max="9739" width="15.125" style="25" customWidth="1"/>
    <col min="9740" max="9740" width="15.125" style="25" bestFit="1" customWidth="1"/>
    <col min="9741" max="9741" width="19.875" style="25" customWidth="1"/>
    <col min="9742" max="9992" width="9" style="25"/>
    <col min="9993" max="9994" width="22.25" style="25" customWidth="1"/>
    <col min="9995" max="9995" width="15.125" style="25" customWidth="1"/>
    <col min="9996" max="9996" width="15.125" style="25" bestFit="1" customWidth="1"/>
    <col min="9997" max="9997" width="19.875" style="25" customWidth="1"/>
    <col min="9998" max="10248" width="9" style="25"/>
    <col min="10249" max="10250" width="22.25" style="25" customWidth="1"/>
    <col min="10251" max="10251" width="15.125" style="25" customWidth="1"/>
    <col min="10252" max="10252" width="15.125" style="25" bestFit="1" customWidth="1"/>
    <col min="10253" max="10253" width="19.875" style="25" customWidth="1"/>
    <col min="10254" max="10504" width="9" style="25"/>
    <col min="10505" max="10506" width="22.25" style="25" customWidth="1"/>
    <col min="10507" max="10507" width="15.125" style="25" customWidth="1"/>
    <col min="10508" max="10508" width="15.125" style="25" bestFit="1" customWidth="1"/>
    <col min="10509" max="10509" width="19.875" style="25" customWidth="1"/>
    <col min="10510" max="10760" width="9" style="25"/>
    <col min="10761" max="10762" width="22.25" style="25" customWidth="1"/>
    <col min="10763" max="10763" width="15.125" style="25" customWidth="1"/>
    <col min="10764" max="10764" width="15.125" style="25" bestFit="1" customWidth="1"/>
    <col min="10765" max="10765" width="19.875" style="25" customWidth="1"/>
    <col min="10766" max="11016" width="9" style="25"/>
    <col min="11017" max="11018" width="22.25" style="25" customWidth="1"/>
    <col min="11019" max="11019" width="15.125" style="25" customWidth="1"/>
    <col min="11020" max="11020" width="15.125" style="25" bestFit="1" customWidth="1"/>
    <col min="11021" max="11021" width="19.875" style="25" customWidth="1"/>
    <col min="11022" max="11272" width="9" style="25"/>
    <col min="11273" max="11274" width="22.25" style="25" customWidth="1"/>
    <col min="11275" max="11275" width="15.125" style="25" customWidth="1"/>
    <col min="11276" max="11276" width="15.125" style="25" bestFit="1" customWidth="1"/>
    <col min="11277" max="11277" width="19.875" style="25" customWidth="1"/>
    <col min="11278" max="11528" width="9" style="25"/>
    <col min="11529" max="11530" width="22.25" style="25" customWidth="1"/>
    <col min="11531" max="11531" width="15.125" style="25" customWidth="1"/>
    <col min="11532" max="11532" width="15.125" style="25" bestFit="1" customWidth="1"/>
    <col min="11533" max="11533" width="19.875" style="25" customWidth="1"/>
    <col min="11534" max="11784" width="9" style="25"/>
    <col min="11785" max="11786" width="22.25" style="25" customWidth="1"/>
    <col min="11787" max="11787" width="15.125" style="25" customWidth="1"/>
    <col min="11788" max="11788" width="15.125" style="25" bestFit="1" customWidth="1"/>
    <col min="11789" max="11789" width="19.875" style="25" customWidth="1"/>
    <col min="11790" max="12040" width="9" style="25"/>
    <col min="12041" max="12042" width="22.25" style="25" customWidth="1"/>
    <col min="12043" max="12043" width="15.125" style="25" customWidth="1"/>
    <col min="12044" max="12044" width="15.125" style="25" bestFit="1" customWidth="1"/>
    <col min="12045" max="12045" width="19.875" style="25" customWidth="1"/>
    <col min="12046" max="12296" width="9" style="25"/>
    <col min="12297" max="12298" width="22.25" style="25" customWidth="1"/>
    <col min="12299" max="12299" width="15.125" style="25" customWidth="1"/>
    <col min="12300" max="12300" width="15.125" style="25" bestFit="1" customWidth="1"/>
    <col min="12301" max="12301" width="19.875" style="25" customWidth="1"/>
    <col min="12302" max="12552" width="9" style="25"/>
    <col min="12553" max="12554" width="22.25" style="25" customWidth="1"/>
    <col min="12555" max="12555" width="15.125" style="25" customWidth="1"/>
    <col min="12556" max="12556" width="15.125" style="25" bestFit="1" customWidth="1"/>
    <col min="12557" max="12557" width="19.875" style="25" customWidth="1"/>
    <col min="12558" max="12808" width="9" style="25"/>
    <col min="12809" max="12810" width="22.25" style="25" customWidth="1"/>
    <col min="12811" max="12811" width="15.125" style="25" customWidth="1"/>
    <col min="12812" max="12812" width="15.125" style="25" bestFit="1" customWidth="1"/>
    <col min="12813" max="12813" width="19.875" style="25" customWidth="1"/>
    <col min="12814" max="13064" width="9" style="25"/>
    <col min="13065" max="13066" width="22.25" style="25" customWidth="1"/>
    <col min="13067" max="13067" width="15.125" style="25" customWidth="1"/>
    <col min="13068" max="13068" width="15.125" style="25" bestFit="1" customWidth="1"/>
    <col min="13069" max="13069" width="19.875" style="25" customWidth="1"/>
    <col min="13070" max="13320" width="9" style="25"/>
    <col min="13321" max="13322" width="22.25" style="25" customWidth="1"/>
    <col min="13323" max="13323" width="15.125" style="25" customWidth="1"/>
    <col min="13324" max="13324" width="15.125" style="25" bestFit="1" customWidth="1"/>
    <col min="13325" max="13325" width="19.875" style="25" customWidth="1"/>
    <col min="13326" max="13576" width="9" style="25"/>
    <col min="13577" max="13578" width="22.25" style="25" customWidth="1"/>
    <col min="13579" max="13579" width="15.125" style="25" customWidth="1"/>
    <col min="13580" max="13580" width="15.125" style="25" bestFit="1" customWidth="1"/>
    <col min="13581" max="13581" width="19.875" style="25" customWidth="1"/>
    <col min="13582" max="13832" width="9" style="25"/>
    <col min="13833" max="13834" width="22.25" style="25" customWidth="1"/>
    <col min="13835" max="13835" width="15.125" style="25" customWidth="1"/>
    <col min="13836" max="13836" width="15.125" style="25" bestFit="1" customWidth="1"/>
    <col min="13837" max="13837" width="19.875" style="25" customWidth="1"/>
    <col min="13838" max="14088" width="9" style="25"/>
    <col min="14089" max="14090" width="22.25" style="25" customWidth="1"/>
    <col min="14091" max="14091" width="15.125" style="25" customWidth="1"/>
    <col min="14092" max="14092" width="15.125" style="25" bestFit="1" customWidth="1"/>
    <col min="14093" max="14093" width="19.875" style="25" customWidth="1"/>
    <col min="14094" max="14344" width="9" style="25"/>
    <col min="14345" max="14346" width="22.25" style="25" customWidth="1"/>
    <col min="14347" max="14347" width="15.125" style="25" customWidth="1"/>
    <col min="14348" max="14348" width="15.125" style="25" bestFit="1" customWidth="1"/>
    <col min="14349" max="14349" width="19.875" style="25" customWidth="1"/>
    <col min="14350" max="14600" width="9" style="25"/>
    <col min="14601" max="14602" width="22.25" style="25" customWidth="1"/>
    <col min="14603" max="14603" width="15.125" style="25" customWidth="1"/>
    <col min="14604" max="14604" width="15.125" style="25" bestFit="1" customWidth="1"/>
    <col min="14605" max="14605" width="19.875" style="25" customWidth="1"/>
    <col min="14606" max="14856" width="9" style="25"/>
    <col min="14857" max="14858" width="22.25" style="25" customWidth="1"/>
    <col min="14859" max="14859" width="15.125" style="25" customWidth="1"/>
    <col min="14860" max="14860" width="15.125" style="25" bestFit="1" customWidth="1"/>
    <col min="14861" max="14861" width="19.875" style="25" customWidth="1"/>
    <col min="14862" max="15112" width="9" style="25"/>
    <col min="15113" max="15114" width="22.25" style="25" customWidth="1"/>
    <col min="15115" max="15115" width="15.125" style="25" customWidth="1"/>
    <col min="15116" max="15116" width="15.125" style="25" bestFit="1" customWidth="1"/>
    <col min="15117" max="15117" width="19.875" style="25" customWidth="1"/>
    <col min="15118" max="15368" width="9" style="25"/>
    <col min="15369" max="15370" width="22.25" style="25" customWidth="1"/>
    <col min="15371" max="15371" width="15.125" style="25" customWidth="1"/>
    <col min="15372" max="15372" width="15.125" style="25" bestFit="1" customWidth="1"/>
    <col min="15373" max="15373" width="19.875" style="25" customWidth="1"/>
    <col min="15374" max="15624" width="9" style="25"/>
    <col min="15625" max="15626" width="22.25" style="25" customWidth="1"/>
    <col min="15627" max="15627" width="15.125" style="25" customWidth="1"/>
    <col min="15628" max="15628" width="15.125" style="25" bestFit="1" customWidth="1"/>
    <col min="15629" max="15629" width="19.875" style="25" customWidth="1"/>
    <col min="15630" max="15880" width="9" style="25"/>
    <col min="15881" max="15882" width="22.25" style="25" customWidth="1"/>
    <col min="15883" max="15883" width="15.125" style="25" customWidth="1"/>
    <col min="15884" max="15884" width="15.125" style="25" bestFit="1" customWidth="1"/>
    <col min="15885" max="15885" width="19.875" style="25" customWidth="1"/>
    <col min="15886" max="16136" width="9" style="25"/>
    <col min="16137" max="16138" width="22.25" style="25" customWidth="1"/>
    <col min="16139" max="16139" width="15.125" style="25" customWidth="1"/>
    <col min="16140" max="16140" width="15.125" style="25" bestFit="1" customWidth="1"/>
    <col min="16141" max="16141" width="19.875" style="25" customWidth="1"/>
    <col min="16142" max="16384" width="9" style="25"/>
  </cols>
  <sheetData>
    <row r="1" spans="1:13" ht="27" customHeight="1">
      <c r="A1" s="25" t="s">
        <v>146</v>
      </c>
      <c r="M1" s="26" t="s">
        <v>49</v>
      </c>
    </row>
    <row r="2" spans="1:13" ht="27" customHeight="1">
      <c r="M2" s="27"/>
    </row>
    <row r="3" spans="1:13" ht="27" customHeight="1">
      <c r="M3" s="27"/>
    </row>
    <row r="4" spans="1:13" ht="27" customHeight="1">
      <c r="M4" s="27"/>
    </row>
    <row r="5" spans="1:13" ht="27" customHeight="1">
      <c r="A5" s="64" t="s">
        <v>50</v>
      </c>
      <c r="B5" s="64"/>
      <c r="C5" s="64"/>
      <c r="D5" s="64"/>
      <c r="E5" s="64"/>
      <c r="F5" s="64"/>
      <c r="G5" s="64"/>
      <c r="H5" s="64"/>
      <c r="I5" s="64"/>
      <c r="J5" s="64"/>
      <c r="K5" s="64"/>
      <c r="L5" s="64"/>
      <c r="M5" s="64"/>
    </row>
    <row r="6" spans="1:13" ht="27" customHeight="1">
      <c r="A6" s="46" t="s">
        <v>78</v>
      </c>
      <c r="B6" s="28"/>
      <c r="C6" s="42"/>
      <c r="D6" s="42"/>
      <c r="E6" s="42"/>
      <c r="F6" s="42"/>
      <c r="G6" s="42"/>
      <c r="H6" s="28"/>
      <c r="I6" s="28"/>
      <c r="J6" s="28"/>
      <c r="K6" s="28"/>
      <c r="L6" s="28"/>
      <c r="M6" s="28"/>
    </row>
    <row r="7" spans="1:13" ht="27" customHeight="1" thickBot="1">
      <c r="M7" s="29" t="s">
        <v>51</v>
      </c>
    </row>
    <row r="8" spans="1:13" ht="27" customHeight="1">
      <c r="A8" s="65" t="s">
        <v>52</v>
      </c>
      <c r="B8" s="67" t="s">
        <v>0</v>
      </c>
      <c r="C8" s="69" t="s">
        <v>67</v>
      </c>
      <c r="D8" s="70"/>
      <c r="E8" s="70"/>
      <c r="F8" s="71"/>
      <c r="G8" s="72" t="s">
        <v>65</v>
      </c>
      <c r="H8" s="69" t="s">
        <v>76</v>
      </c>
      <c r="I8" s="70"/>
      <c r="J8" s="70"/>
      <c r="K8" s="71"/>
      <c r="L8" s="72" t="s">
        <v>77</v>
      </c>
      <c r="M8" s="73" t="s">
        <v>53</v>
      </c>
    </row>
    <row r="9" spans="1:13" ht="56.25">
      <c r="A9" s="66"/>
      <c r="B9" s="68"/>
      <c r="C9" s="30" t="s">
        <v>43</v>
      </c>
      <c r="D9" s="30" t="s">
        <v>47</v>
      </c>
      <c r="E9" s="30" t="s">
        <v>19</v>
      </c>
      <c r="F9" s="30" t="s">
        <v>130</v>
      </c>
      <c r="G9" s="68"/>
      <c r="H9" s="30" t="s">
        <v>54</v>
      </c>
      <c r="I9" s="30" t="s">
        <v>55</v>
      </c>
      <c r="J9" s="30" t="s">
        <v>56</v>
      </c>
      <c r="K9" s="30" t="s">
        <v>130</v>
      </c>
      <c r="L9" s="68"/>
      <c r="M9" s="74"/>
    </row>
    <row r="10" spans="1:13" ht="30" customHeight="1">
      <c r="A10" s="31"/>
      <c r="B10" s="32"/>
      <c r="C10" s="32"/>
      <c r="D10" s="33"/>
      <c r="E10" s="34"/>
      <c r="F10" s="34"/>
      <c r="G10" s="34">
        <f>SUM(C10:F10)</f>
        <v>0</v>
      </c>
      <c r="H10" s="32"/>
      <c r="I10" s="33"/>
      <c r="J10" s="34"/>
      <c r="K10" s="34"/>
      <c r="L10" s="34">
        <f>SUM(H10:K10)</f>
        <v>0</v>
      </c>
      <c r="M10" s="35"/>
    </row>
    <row r="11" spans="1:13" ht="30" customHeight="1">
      <c r="A11" s="31"/>
      <c r="B11" s="33"/>
      <c r="C11" s="32"/>
      <c r="D11" s="33"/>
      <c r="E11" s="34"/>
      <c r="F11" s="34"/>
      <c r="G11" s="34">
        <f t="shared" ref="G11:G24" si="0">SUM(C11:F11)</f>
        <v>0</v>
      </c>
      <c r="H11" s="32"/>
      <c r="I11" s="33"/>
      <c r="J11" s="34"/>
      <c r="K11" s="34"/>
      <c r="L11" s="34">
        <f t="shared" ref="L11:L24" si="1">SUM(H11:K11)</f>
        <v>0</v>
      </c>
      <c r="M11" s="36"/>
    </row>
    <row r="12" spans="1:13" ht="30" customHeight="1">
      <c r="A12" s="31"/>
      <c r="B12" s="33"/>
      <c r="C12" s="32"/>
      <c r="D12" s="33"/>
      <c r="E12" s="34"/>
      <c r="F12" s="34"/>
      <c r="G12" s="34">
        <f t="shared" si="0"/>
        <v>0</v>
      </c>
      <c r="H12" s="32"/>
      <c r="I12" s="33"/>
      <c r="J12" s="34"/>
      <c r="K12" s="34"/>
      <c r="L12" s="34">
        <f t="shared" si="1"/>
        <v>0</v>
      </c>
      <c r="M12" s="36"/>
    </row>
    <row r="13" spans="1:13" ht="30" customHeight="1">
      <c r="A13" s="31"/>
      <c r="B13" s="33"/>
      <c r="C13" s="32"/>
      <c r="D13" s="33"/>
      <c r="E13" s="34"/>
      <c r="F13" s="34"/>
      <c r="G13" s="34">
        <f t="shared" si="0"/>
        <v>0</v>
      </c>
      <c r="H13" s="32"/>
      <c r="I13" s="33"/>
      <c r="J13" s="34"/>
      <c r="K13" s="34"/>
      <c r="L13" s="34">
        <f t="shared" si="1"/>
        <v>0</v>
      </c>
      <c r="M13" s="36"/>
    </row>
    <row r="14" spans="1:13" ht="30" customHeight="1">
      <c r="A14" s="31"/>
      <c r="B14" s="33"/>
      <c r="C14" s="32"/>
      <c r="D14" s="33"/>
      <c r="E14" s="34"/>
      <c r="F14" s="34"/>
      <c r="G14" s="34">
        <f t="shared" si="0"/>
        <v>0</v>
      </c>
      <c r="H14" s="32"/>
      <c r="I14" s="33"/>
      <c r="J14" s="34"/>
      <c r="K14" s="34"/>
      <c r="L14" s="34">
        <f t="shared" si="1"/>
        <v>0</v>
      </c>
      <c r="M14" s="36"/>
    </row>
    <row r="15" spans="1:13" ht="30" customHeight="1">
      <c r="A15" s="31"/>
      <c r="B15" s="33"/>
      <c r="C15" s="32"/>
      <c r="D15" s="33"/>
      <c r="E15" s="34"/>
      <c r="F15" s="34"/>
      <c r="G15" s="34">
        <f t="shared" si="0"/>
        <v>0</v>
      </c>
      <c r="H15" s="32"/>
      <c r="I15" s="33"/>
      <c r="J15" s="34"/>
      <c r="K15" s="34"/>
      <c r="L15" s="34">
        <f t="shared" si="1"/>
        <v>0</v>
      </c>
      <c r="M15" s="36"/>
    </row>
    <row r="16" spans="1:13" ht="30" customHeight="1">
      <c r="A16" s="31"/>
      <c r="B16" s="33"/>
      <c r="C16" s="32"/>
      <c r="D16" s="33"/>
      <c r="E16" s="34"/>
      <c r="F16" s="34"/>
      <c r="G16" s="34">
        <f t="shared" si="0"/>
        <v>0</v>
      </c>
      <c r="H16" s="32"/>
      <c r="I16" s="33"/>
      <c r="J16" s="34"/>
      <c r="K16" s="34"/>
      <c r="L16" s="34">
        <f t="shared" si="1"/>
        <v>0</v>
      </c>
      <c r="M16" s="36"/>
    </row>
    <row r="17" spans="1:22" ht="30" customHeight="1">
      <c r="A17" s="31"/>
      <c r="B17" s="33"/>
      <c r="C17" s="32"/>
      <c r="D17" s="33"/>
      <c r="E17" s="34"/>
      <c r="F17" s="34"/>
      <c r="G17" s="34">
        <f t="shared" si="0"/>
        <v>0</v>
      </c>
      <c r="H17" s="32"/>
      <c r="I17" s="33"/>
      <c r="J17" s="34"/>
      <c r="K17" s="34"/>
      <c r="L17" s="34">
        <f t="shared" si="1"/>
        <v>0</v>
      </c>
      <c r="M17" s="36"/>
    </row>
    <row r="18" spans="1:22" ht="30" customHeight="1">
      <c r="A18" s="31"/>
      <c r="B18" s="33"/>
      <c r="C18" s="32"/>
      <c r="D18" s="33"/>
      <c r="E18" s="34"/>
      <c r="F18" s="34"/>
      <c r="G18" s="34">
        <f t="shared" si="0"/>
        <v>0</v>
      </c>
      <c r="H18" s="32"/>
      <c r="I18" s="33"/>
      <c r="J18" s="34"/>
      <c r="K18" s="34"/>
      <c r="L18" s="34">
        <f t="shared" si="1"/>
        <v>0</v>
      </c>
      <c r="M18" s="36"/>
    </row>
    <row r="19" spans="1:22" ht="30" customHeight="1">
      <c r="A19" s="31"/>
      <c r="B19" s="33"/>
      <c r="C19" s="32"/>
      <c r="D19" s="33"/>
      <c r="E19" s="34"/>
      <c r="F19" s="34"/>
      <c r="G19" s="34">
        <f t="shared" si="0"/>
        <v>0</v>
      </c>
      <c r="H19" s="32"/>
      <c r="I19" s="33"/>
      <c r="J19" s="34"/>
      <c r="K19" s="34"/>
      <c r="L19" s="34">
        <f t="shared" si="1"/>
        <v>0</v>
      </c>
      <c r="M19" s="36"/>
    </row>
    <row r="20" spans="1:22" ht="30" customHeight="1">
      <c r="A20" s="31"/>
      <c r="B20" s="33"/>
      <c r="C20" s="32"/>
      <c r="D20" s="33"/>
      <c r="E20" s="34"/>
      <c r="F20" s="34"/>
      <c r="G20" s="34">
        <f t="shared" si="0"/>
        <v>0</v>
      </c>
      <c r="H20" s="32"/>
      <c r="I20" s="33"/>
      <c r="J20" s="34"/>
      <c r="K20" s="34"/>
      <c r="L20" s="34">
        <f t="shared" si="1"/>
        <v>0</v>
      </c>
      <c r="M20" s="36"/>
    </row>
    <row r="21" spans="1:22" ht="30" customHeight="1">
      <c r="A21" s="31"/>
      <c r="B21" s="33"/>
      <c r="C21" s="32"/>
      <c r="D21" s="33"/>
      <c r="E21" s="34"/>
      <c r="F21" s="34"/>
      <c r="G21" s="34">
        <f t="shared" si="0"/>
        <v>0</v>
      </c>
      <c r="H21" s="32"/>
      <c r="I21" s="33"/>
      <c r="J21" s="34"/>
      <c r="K21" s="34"/>
      <c r="L21" s="34">
        <f t="shared" si="1"/>
        <v>0</v>
      </c>
      <c r="M21" s="36"/>
    </row>
    <row r="22" spans="1:22" ht="30" customHeight="1">
      <c r="A22" s="31"/>
      <c r="B22" s="33"/>
      <c r="C22" s="32"/>
      <c r="D22" s="33"/>
      <c r="E22" s="34"/>
      <c r="F22" s="34"/>
      <c r="G22" s="34">
        <f t="shared" si="0"/>
        <v>0</v>
      </c>
      <c r="H22" s="32"/>
      <c r="I22" s="33"/>
      <c r="J22" s="34"/>
      <c r="K22" s="34"/>
      <c r="L22" s="34">
        <f t="shared" si="1"/>
        <v>0</v>
      </c>
      <c r="M22" s="36"/>
    </row>
    <row r="23" spans="1:22" ht="30" customHeight="1">
      <c r="A23" s="31"/>
      <c r="B23" s="33"/>
      <c r="C23" s="32"/>
      <c r="D23" s="33"/>
      <c r="E23" s="34"/>
      <c r="F23" s="34"/>
      <c r="G23" s="34">
        <f t="shared" si="0"/>
        <v>0</v>
      </c>
      <c r="H23" s="32"/>
      <c r="I23" s="33"/>
      <c r="J23" s="34"/>
      <c r="K23" s="34"/>
      <c r="L23" s="34">
        <f t="shared" si="1"/>
        <v>0</v>
      </c>
      <c r="M23" s="36"/>
    </row>
    <row r="24" spans="1:22" ht="30" customHeight="1">
      <c r="A24" s="31"/>
      <c r="B24" s="33"/>
      <c r="C24" s="32"/>
      <c r="D24" s="33"/>
      <c r="E24" s="34"/>
      <c r="F24" s="34"/>
      <c r="G24" s="34">
        <f t="shared" si="0"/>
        <v>0</v>
      </c>
      <c r="H24" s="32"/>
      <c r="I24" s="33"/>
      <c r="J24" s="34"/>
      <c r="K24" s="34"/>
      <c r="L24" s="34">
        <f t="shared" si="1"/>
        <v>0</v>
      </c>
      <c r="M24" s="36"/>
    </row>
    <row r="25" spans="1:22" ht="30" customHeight="1" thickBot="1">
      <c r="A25" s="62" t="s">
        <v>57</v>
      </c>
      <c r="B25" s="63"/>
      <c r="C25" s="37">
        <f>SUM(C10:C24)</f>
        <v>0</v>
      </c>
      <c r="D25" s="37">
        <f>SUM(D10:D24)</f>
        <v>0</v>
      </c>
      <c r="E25" s="37">
        <f t="shared" ref="E25:G25" si="2">SUM(E10:E24)</f>
        <v>0</v>
      </c>
      <c r="F25" s="37">
        <f t="shared" si="2"/>
        <v>0</v>
      </c>
      <c r="G25" s="37">
        <f t="shared" si="2"/>
        <v>0</v>
      </c>
      <c r="H25" s="37">
        <f>SUM(H10:H24)</f>
        <v>0</v>
      </c>
      <c r="I25" s="37">
        <f>SUM(I10:I24)</f>
        <v>0</v>
      </c>
      <c r="J25" s="37">
        <f t="shared" ref="J25:L25" si="3">SUM(J10:J24)</f>
        <v>0</v>
      </c>
      <c r="K25" s="37">
        <f t="shared" si="3"/>
        <v>0</v>
      </c>
      <c r="L25" s="37">
        <f t="shared" si="3"/>
        <v>0</v>
      </c>
      <c r="M25" s="38" t="s">
        <v>58</v>
      </c>
    </row>
    <row r="26" spans="1:22" ht="30" customHeight="1">
      <c r="A26" s="39"/>
      <c r="B26" s="39"/>
      <c r="C26" s="27"/>
      <c r="D26" s="27"/>
      <c r="E26" s="27"/>
      <c r="F26" s="27"/>
      <c r="G26" s="27"/>
      <c r="H26" s="27"/>
      <c r="I26" s="27"/>
      <c r="J26" s="27"/>
      <c r="K26" s="27"/>
      <c r="L26" s="27"/>
      <c r="M26" s="39"/>
    </row>
    <row r="27" spans="1:22" s="41" customFormat="1" ht="21" customHeight="1">
      <c r="A27" s="40" t="s">
        <v>59</v>
      </c>
      <c r="B27" s="40"/>
      <c r="O27" s="41" t="s">
        <v>60</v>
      </c>
    </row>
    <row r="28" spans="1:22" ht="15" customHeight="1">
      <c r="A28" s="25" t="s">
        <v>61</v>
      </c>
    </row>
    <row r="29" spans="1:22" s="41" customFormat="1" ht="21" customHeight="1">
      <c r="A29" s="40"/>
      <c r="V29" s="25"/>
    </row>
  </sheetData>
  <mergeCells count="9">
    <mergeCell ref="A25:B25"/>
    <mergeCell ref="A5:M5"/>
    <mergeCell ref="A8:A9"/>
    <mergeCell ref="B8:B9"/>
    <mergeCell ref="H8:K8"/>
    <mergeCell ref="L8:L9"/>
    <mergeCell ref="M8:M9"/>
    <mergeCell ref="C8:F8"/>
    <mergeCell ref="G8:G9"/>
  </mergeCells>
  <phoneticPr fontId="2"/>
  <printOptions horizontalCentered="1"/>
  <pageMargins left="0.59055118110236227" right="0.59055118110236227" top="0.59055118110236227" bottom="0.59055118110236227" header="0.51181102362204722" footer="0.51181102362204722"/>
  <pageSetup paperSize="9" scale="3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18"/>
  <sheetViews>
    <sheetView topLeftCell="A4" zoomScale="90" zoomScaleNormal="90" workbookViewId="0">
      <selection activeCell="K14" sqref="K14:L14"/>
    </sheetView>
  </sheetViews>
  <sheetFormatPr defaultRowHeight="18.75"/>
  <cols>
    <col min="1" max="1" width="28.25" customWidth="1"/>
    <col min="8" max="9" width="15.75" customWidth="1"/>
    <col min="12" max="12" width="14.25" customWidth="1"/>
  </cols>
  <sheetData>
    <row r="2" spans="1:14" ht="30">
      <c r="A2" s="99" t="s">
        <v>41</v>
      </c>
      <c r="B2" s="100"/>
      <c r="C2" s="100"/>
      <c r="D2" s="100"/>
      <c r="E2" s="100"/>
      <c r="F2" s="100"/>
      <c r="G2" s="100"/>
      <c r="H2" s="100"/>
      <c r="I2" s="100"/>
      <c r="J2" s="100"/>
      <c r="K2" s="100"/>
      <c r="L2" s="100"/>
      <c r="M2" s="100"/>
      <c r="N2" s="100"/>
    </row>
    <row r="3" spans="1:14" ht="19.5" thickBot="1"/>
    <row r="4" spans="1:14" s="1" customFormat="1" ht="24" customHeight="1">
      <c r="A4" s="16" t="s">
        <v>0</v>
      </c>
      <c r="B4" s="101" t="s">
        <v>79</v>
      </c>
      <c r="C4" s="101"/>
      <c r="D4" s="101"/>
      <c r="E4" s="101"/>
      <c r="F4" s="101"/>
      <c r="G4" s="101"/>
      <c r="H4" s="102" t="s">
        <v>1</v>
      </c>
      <c r="I4" s="103"/>
      <c r="J4" s="104" t="s">
        <v>83</v>
      </c>
      <c r="K4" s="104"/>
      <c r="L4" s="104"/>
      <c r="M4" s="104"/>
      <c r="N4" s="105"/>
    </row>
    <row r="5" spans="1:14" s="1" customFormat="1" ht="24" customHeight="1">
      <c r="A5" s="17" t="s">
        <v>2</v>
      </c>
      <c r="B5" s="78" t="s">
        <v>80</v>
      </c>
      <c r="C5" s="78"/>
      <c r="D5" s="78"/>
      <c r="E5" s="78"/>
      <c r="F5" s="78"/>
      <c r="G5" s="78"/>
      <c r="H5" s="79" t="s">
        <v>3</v>
      </c>
      <c r="I5" s="80"/>
      <c r="J5" s="81" t="s">
        <v>83</v>
      </c>
      <c r="K5" s="81"/>
      <c r="L5" s="81"/>
      <c r="M5" s="81"/>
      <c r="N5" s="82"/>
    </row>
    <row r="6" spans="1:14" s="1" customFormat="1" ht="24" customHeight="1">
      <c r="A6" s="17" t="s">
        <v>4</v>
      </c>
      <c r="B6" s="78" t="s">
        <v>81</v>
      </c>
      <c r="C6" s="78"/>
      <c r="D6" s="78"/>
      <c r="E6" s="78"/>
      <c r="F6" s="78"/>
      <c r="G6" s="78"/>
      <c r="H6" s="79" t="s">
        <v>5</v>
      </c>
      <c r="I6" s="80"/>
      <c r="J6" s="81" t="s">
        <v>84</v>
      </c>
      <c r="K6" s="81"/>
      <c r="L6" s="81"/>
      <c r="M6" s="81"/>
      <c r="N6" s="82"/>
    </row>
    <row r="7" spans="1:14" s="1" customFormat="1" ht="24" customHeight="1" thickBot="1">
      <c r="A7" s="18" t="s">
        <v>6</v>
      </c>
      <c r="B7" s="83" t="s">
        <v>82</v>
      </c>
      <c r="C7" s="83"/>
      <c r="D7" s="83"/>
      <c r="E7" s="83"/>
      <c r="F7" s="83"/>
      <c r="G7" s="83"/>
      <c r="H7" s="84" t="s">
        <v>7</v>
      </c>
      <c r="I7" s="85"/>
      <c r="J7" s="86" t="s">
        <v>85</v>
      </c>
      <c r="K7" s="86"/>
      <c r="L7" s="86"/>
      <c r="M7" s="86"/>
      <c r="N7" s="87"/>
    </row>
    <row r="10" spans="1:14">
      <c r="A10" t="s">
        <v>42</v>
      </c>
    </row>
    <row r="11" spans="1:14" ht="19.5" thickBot="1">
      <c r="L11" s="96"/>
      <c r="M11" s="96"/>
    </row>
    <row r="12" spans="1:14" ht="36.75" customHeight="1" thickBot="1">
      <c r="A12" s="94" t="s">
        <v>44</v>
      </c>
      <c r="B12" s="95"/>
      <c r="C12" s="95"/>
      <c r="D12" s="95"/>
      <c r="E12" s="95"/>
      <c r="F12" s="95"/>
      <c r="G12" s="95"/>
      <c r="H12" s="43" t="s">
        <v>45</v>
      </c>
      <c r="I12" s="113" t="s">
        <v>64</v>
      </c>
      <c r="J12" s="114"/>
      <c r="K12" s="113" t="s">
        <v>75</v>
      </c>
      <c r="L12" s="114"/>
      <c r="M12" s="95" t="s">
        <v>46</v>
      </c>
      <c r="N12" s="106"/>
    </row>
    <row r="13" spans="1:14" ht="41.25" customHeight="1">
      <c r="A13" s="88" t="s">
        <v>43</v>
      </c>
      <c r="B13" s="89"/>
      <c r="C13" s="89"/>
      <c r="D13" s="89"/>
      <c r="E13" s="89"/>
      <c r="F13" s="89"/>
      <c r="G13" s="89"/>
      <c r="H13" s="44"/>
      <c r="I13" s="115">
        <f>通信機器!M37</f>
        <v>1094500</v>
      </c>
      <c r="J13" s="115"/>
      <c r="K13" s="115">
        <f>通信機器!J17</f>
        <v>500</v>
      </c>
      <c r="L13" s="115"/>
      <c r="M13" s="89"/>
      <c r="N13" s="107"/>
    </row>
    <row r="14" spans="1:14" ht="41.25" customHeight="1">
      <c r="A14" s="90" t="s">
        <v>47</v>
      </c>
      <c r="B14" s="91"/>
      <c r="C14" s="91"/>
      <c r="D14" s="91"/>
      <c r="E14" s="91"/>
      <c r="F14" s="91"/>
      <c r="G14" s="91"/>
      <c r="H14" s="23"/>
      <c r="I14" s="97">
        <f>遠隔学習!M38</f>
        <v>363000</v>
      </c>
      <c r="J14" s="97"/>
      <c r="K14" s="97">
        <f>遠隔学習!J19</f>
        <v>175</v>
      </c>
      <c r="L14" s="97"/>
      <c r="M14" s="91"/>
      <c r="N14" s="108"/>
    </row>
    <row r="15" spans="1:14" ht="41.25" customHeight="1">
      <c r="A15" s="90" t="s">
        <v>19</v>
      </c>
      <c r="B15" s="91"/>
      <c r="C15" s="91"/>
      <c r="D15" s="91"/>
      <c r="E15" s="91"/>
      <c r="F15" s="91"/>
      <c r="G15" s="91"/>
      <c r="H15" s="23"/>
      <c r="I15" s="97">
        <f>GIGAサポ!B32</f>
        <v>5457000</v>
      </c>
      <c r="J15" s="97"/>
      <c r="K15" s="97">
        <f>GIGAサポ!J14</f>
        <v>1725</v>
      </c>
      <c r="L15" s="97"/>
      <c r="M15" s="91"/>
      <c r="N15" s="108"/>
    </row>
    <row r="16" spans="1:14" ht="41.25" customHeight="1" thickBot="1">
      <c r="A16" s="92" t="s">
        <v>130</v>
      </c>
      <c r="B16" s="93"/>
      <c r="C16" s="93"/>
      <c r="D16" s="93"/>
      <c r="E16" s="93"/>
      <c r="F16" s="93"/>
      <c r="G16" s="93"/>
      <c r="H16" s="24"/>
      <c r="I16" s="98">
        <f>特別支援!M33</f>
        <v>749100</v>
      </c>
      <c r="J16" s="98"/>
      <c r="K16" s="98">
        <f>特別支援!J16</f>
        <v>374</v>
      </c>
      <c r="L16" s="98"/>
      <c r="M16" s="93"/>
      <c r="N16" s="109"/>
    </row>
    <row r="17" spans="6:12" ht="19.5" thickBot="1">
      <c r="I17" s="1"/>
      <c r="J17" s="1"/>
      <c r="K17" s="1"/>
      <c r="L17" s="1"/>
    </row>
    <row r="18" spans="6:12" ht="43.5" customHeight="1" thickBot="1">
      <c r="F18" s="75" t="s">
        <v>66</v>
      </c>
      <c r="G18" s="76"/>
      <c r="H18" s="77"/>
      <c r="I18" s="110">
        <f>SUM(I13:J16)</f>
        <v>7663600</v>
      </c>
      <c r="J18" s="111"/>
      <c r="K18" s="110">
        <f>SUM(K13:L16)</f>
        <v>2774</v>
      </c>
      <c r="L18" s="112"/>
    </row>
  </sheetData>
  <mergeCells count="37">
    <mergeCell ref="I18:J18"/>
    <mergeCell ref="K18:L18"/>
    <mergeCell ref="I12:J12"/>
    <mergeCell ref="K12:L12"/>
    <mergeCell ref="I13:J13"/>
    <mergeCell ref="I14:J14"/>
    <mergeCell ref="I15:J15"/>
    <mergeCell ref="K13:L13"/>
    <mergeCell ref="K14:L14"/>
    <mergeCell ref="M12:N12"/>
    <mergeCell ref="M13:N13"/>
    <mergeCell ref="M14:N14"/>
    <mergeCell ref="M15:N15"/>
    <mergeCell ref="M16:N16"/>
    <mergeCell ref="A2:N2"/>
    <mergeCell ref="B4:G4"/>
    <mergeCell ref="H4:I4"/>
    <mergeCell ref="J4:N4"/>
    <mergeCell ref="B5:G5"/>
    <mergeCell ref="H5:I5"/>
    <mergeCell ref="J5:N5"/>
    <mergeCell ref="F18:H18"/>
    <mergeCell ref="B6:G6"/>
    <mergeCell ref="H6:I6"/>
    <mergeCell ref="J6:N6"/>
    <mergeCell ref="B7:G7"/>
    <mergeCell ref="H7:I7"/>
    <mergeCell ref="J7:N7"/>
    <mergeCell ref="A13:G13"/>
    <mergeCell ref="A14:G14"/>
    <mergeCell ref="A15:G15"/>
    <mergeCell ref="A16:G16"/>
    <mergeCell ref="A12:G12"/>
    <mergeCell ref="L11:M11"/>
    <mergeCell ref="K15:L15"/>
    <mergeCell ref="K16:L16"/>
    <mergeCell ref="I16:J16"/>
  </mergeCells>
  <phoneticPr fontId="2"/>
  <pageMargins left="0.7" right="0.7" top="0.75" bottom="0.75" header="0.3" footer="0.3"/>
  <pageSetup paperSize="9" scale="75"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285750</xdr:colOff>
                    <xdr:row>12</xdr:row>
                    <xdr:rowOff>123825</xdr:rowOff>
                  </from>
                  <to>
                    <xdr:col>7</xdr:col>
                    <xdr:colOff>923925</xdr:colOff>
                    <xdr:row>12</xdr:row>
                    <xdr:rowOff>447675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285750</xdr:colOff>
                    <xdr:row>13</xdr:row>
                    <xdr:rowOff>123825</xdr:rowOff>
                  </from>
                  <to>
                    <xdr:col>7</xdr:col>
                    <xdr:colOff>923925</xdr:colOff>
                    <xdr:row>13</xdr:row>
                    <xdr:rowOff>447675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285750</xdr:colOff>
                    <xdr:row>14</xdr:row>
                    <xdr:rowOff>123825</xdr:rowOff>
                  </from>
                  <to>
                    <xdr:col>7</xdr:col>
                    <xdr:colOff>923925</xdr:colOff>
                    <xdr:row>14</xdr:row>
                    <xdr:rowOff>447675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285750</xdr:colOff>
                    <xdr:row>15</xdr:row>
                    <xdr:rowOff>123825</xdr:rowOff>
                  </from>
                  <to>
                    <xdr:col>7</xdr:col>
                    <xdr:colOff>923925</xdr:colOff>
                    <xdr:row>15</xdr:row>
                    <xdr:rowOff>447675</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12</xdr:col>
                    <xdr:colOff>285750</xdr:colOff>
                    <xdr:row>12</xdr:row>
                    <xdr:rowOff>123825</xdr:rowOff>
                  </from>
                  <to>
                    <xdr:col>13</xdr:col>
                    <xdr:colOff>238125</xdr:colOff>
                    <xdr:row>12</xdr:row>
                    <xdr:rowOff>447675</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12</xdr:col>
                    <xdr:colOff>285750</xdr:colOff>
                    <xdr:row>13</xdr:row>
                    <xdr:rowOff>123825</xdr:rowOff>
                  </from>
                  <to>
                    <xdr:col>13</xdr:col>
                    <xdr:colOff>238125</xdr:colOff>
                    <xdr:row>13</xdr:row>
                    <xdr:rowOff>447675</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12</xdr:col>
                    <xdr:colOff>285750</xdr:colOff>
                    <xdr:row>14</xdr:row>
                    <xdr:rowOff>123825</xdr:rowOff>
                  </from>
                  <to>
                    <xdr:col>13</xdr:col>
                    <xdr:colOff>238125</xdr:colOff>
                    <xdr:row>14</xdr:row>
                    <xdr:rowOff>447675</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12</xdr:col>
                    <xdr:colOff>285750</xdr:colOff>
                    <xdr:row>15</xdr:row>
                    <xdr:rowOff>123825</xdr:rowOff>
                  </from>
                  <to>
                    <xdr:col>13</xdr:col>
                    <xdr:colOff>238125</xdr:colOff>
                    <xdr:row>15</xdr:row>
                    <xdr:rowOff>447675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39"/>
  <sheetViews>
    <sheetView zoomScale="70" zoomScaleNormal="70" workbookViewId="0">
      <selection activeCell="J17" sqref="J17:L17"/>
    </sheetView>
  </sheetViews>
  <sheetFormatPr defaultRowHeight="18.75"/>
  <cols>
    <col min="1" max="1" width="28.25" customWidth="1"/>
    <col min="8" max="9" width="15.75" customWidth="1"/>
  </cols>
  <sheetData>
    <row r="2" spans="1:14" ht="30">
      <c r="A2" s="99" t="s">
        <v>43</v>
      </c>
      <c r="B2" s="100"/>
      <c r="C2" s="100"/>
      <c r="D2" s="100"/>
      <c r="E2" s="100"/>
      <c r="F2" s="100"/>
      <c r="G2" s="100"/>
      <c r="H2" s="100"/>
      <c r="I2" s="100"/>
      <c r="J2" s="100"/>
      <c r="K2" s="100"/>
      <c r="L2" s="100"/>
      <c r="M2" s="100"/>
      <c r="N2" s="100"/>
    </row>
    <row r="3" spans="1:14" ht="19.5" thickBot="1"/>
    <row r="4" spans="1:14" s="1" customFormat="1" ht="24" customHeight="1">
      <c r="A4" s="16" t="s">
        <v>0</v>
      </c>
      <c r="B4" s="101" t="str">
        <f>様式１!B4</f>
        <v>○○学園</v>
      </c>
      <c r="C4" s="101"/>
      <c r="D4" s="101"/>
      <c r="E4" s="101"/>
      <c r="F4" s="101"/>
      <c r="G4" s="101"/>
      <c r="H4" s="102" t="s">
        <v>1</v>
      </c>
      <c r="I4" s="103"/>
      <c r="J4" s="104" t="str">
        <f>様式１!J4</f>
        <v>○○県△△市□□町１－１－１</v>
      </c>
      <c r="K4" s="104"/>
      <c r="L4" s="104"/>
      <c r="M4" s="104"/>
      <c r="N4" s="105"/>
    </row>
    <row r="5" spans="1:14" s="1" customFormat="1" ht="24" customHeight="1">
      <c r="A5" s="17" t="s">
        <v>2</v>
      </c>
      <c r="B5" s="78" t="str">
        <f>様式１!B5</f>
        <v>○○学園中学校</v>
      </c>
      <c r="C5" s="78"/>
      <c r="D5" s="78"/>
      <c r="E5" s="78"/>
      <c r="F5" s="78"/>
      <c r="G5" s="78"/>
      <c r="H5" s="79" t="s">
        <v>3</v>
      </c>
      <c r="I5" s="80"/>
      <c r="J5" s="81" t="str">
        <f>様式１!J5</f>
        <v>○○県△△市□□町１－１－１</v>
      </c>
      <c r="K5" s="81"/>
      <c r="L5" s="81"/>
      <c r="M5" s="81"/>
      <c r="N5" s="82"/>
    </row>
    <row r="6" spans="1:14" s="1" customFormat="1" ht="24" customHeight="1">
      <c r="A6" s="17" t="s">
        <v>4</v>
      </c>
      <c r="B6" s="78" t="str">
        <f>様式１!B6</f>
        <v>○○　○○</v>
      </c>
      <c r="C6" s="78"/>
      <c r="D6" s="78"/>
      <c r="E6" s="78"/>
      <c r="F6" s="78"/>
      <c r="G6" s="78"/>
      <c r="H6" s="79" t="s">
        <v>5</v>
      </c>
      <c r="I6" s="80"/>
      <c r="J6" s="81" t="str">
        <f>様式１!J6</f>
        <v>△△　△△</v>
      </c>
      <c r="K6" s="81"/>
      <c r="L6" s="81"/>
      <c r="M6" s="81"/>
      <c r="N6" s="82"/>
    </row>
    <row r="7" spans="1:14" s="1" customFormat="1" ht="24" customHeight="1" thickBot="1">
      <c r="A7" s="18" t="s">
        <v>6</v>
      </c>
      <c r="B7" s="83" t="str">
        <f>様式１!B7</f>
        <v>事務長　□□　□□</v>
      </c>
      <c r="C7" s="83"/>
      <c r="D7" s="83"/>
      <c r="E7" s="83"/>
      <c r="F7" s="83"/>
      <c r="G7" s="83"/>
      <c r="H7" s="84" t="s">
        <v>7</v>
      </c>
      <c r="I7" s="85"/>
      <c r="J7" s="86" t="str">
        <f>様式１!J7</f>
        <v>＊＊＊－＊＊＊－＊＊＊＊</v>
      </c>
      <c r="K7" s="86"/>
      <c r="L7" s="86"/>
      <c r="M7" s="86"/>
      <c r="N7" s="87"/>
    </row>
    <row r="15" spans="1:14" ht="19.5" thickBot="1"/>
    <row r="16" spans="1:14" ht="69" customHeight="1" thickBot="1">
      <c r="A16" s="14" t="s">
        <v>9</v>
      </c>
      <c r="B16" s="116">
        <v>300</v>
      </c>
      <c r="C16" s="116"/>
      <c r="D16" s="116"/>
      <c r="E16" s="15" t="s">
        <v>8</v>
      </c>
      <c r="H16" s="118" t="s">
        <v>128</v>
      </c>
      <c r="I16" s="119"/>
      <c r="J16" s="116">
        <f>MIN(B17,B18)*20000</f>
        <v>1000000</v>
      </c>
      <c r="K16" s="116"/>
      <c r="L16" s="116"/>
      <c r="M16" s="15" t="s">
        <v>10</v>
      </c>
    </row>
    <row r="17" spans="1:14" ht="39" customHeight="1" thickBot="1">
      <c r="A17" s="12" t="s">
        <v>13</v>
      </c>
      <c r="B17" s="117">
        <v>50</v>
      </c>
      <c r="C17" s="117"/>
      <c r="D17" s="117"/>
      <c r="E17" s="13" t="s">
        <v>8</v>
      </c>
      <c r="H17" s="120" t="s">
        <v>88</v>
      </c>
      <c r="I17" s="121"/>
      <c r="J17" s="122">
        <f>MIN(J16,M37)/2/1000</f>
        <v>500</v>
      </c>
      <c r="K17" s="122"/>
      <c r="L17" s="122"/>
      <c r="M17" s="13" t="s">
        <v>11</v>
      </c>
    </row>
    <row r="18" spans="1:14" ht="39" customHeight="1" thickBot="1">
      <c r="A18" s="14" t="s">
        <v>89</v>
      </c>
      <c r="B18" s="136">
        <f>SUMIF(A25:A36,"機器",J25:J36)</f>
        <v>50</v>
      </c>
      <c r="C18" s="136"/>
      <c r="D18" s="136"/>
      <c r="E18" s="15" t="s">
        <v>73</v>
      </c>
    </row>
    <row r="20" spans="1:14">
      <c r="A20" t="s">
        <v>12</v>
      </c>
    </row>
    <row r="23" spans="1:14" ht="19.5" thickBot="1"/>
    <row r="24" spans="1:14" s="48" customFormat="1" ht="37.5" customHeight="1" thickBot="1">
      <c r="A24" s="52" t="s">
        <v>17</v>
      </c>
      <c r="B24" s="77" t="s">
        <v>90</v>
      </c>
      <c r="C24" s="137"/>
      <c r="D24" s="137"/>
      <c r="E24" s="137"/>
      <c r="F24" s="137"/>
      <c r="G24" s="138"/>
      <c r="H24" s="77" t="s">
        <v>91</v>
      </c>
      <c r="I24" s="138"/>
      <c r="J24" s="47" t="s">
        <v>92</v>
      </c>
      <c r="K24" s="76" t="s">
        <v>93</v>
      </c>
      <c r="L24" s="76"/>
      <c r="M24" s="76" t="s">
        <v>94</v>
      </c>
      <c r="N24" s="139"/>
    </row>
    <row r="25" spans="1:14" ht="37.5" customHeight="1">
      <c r="A25" s="51" t="s">
        <v>95</v>
      </c>
      <c r="B25" s="140" t="s">
        <v>96</v>
      </c>
      <c r="C25" s="141"/>
      <c r="D25" s="141"/>
      <c r="E25" s="141"/>
      <c r="F25" s="141"/>
      <c r="G25" s="142"/>
      <c r="H25" s="140" t="s">
        <v>97</v>
      </c>
      <c r="I25" s="142"/>
      <c r="J25" s="8">
        <v>30</v>
      </c>
      <c r="K25" s="143">
        <v>25000</v>
      </c>
      <c r="L25" s="143"/>
      <c r="M25" s="143">
        <f>K25*J25</f>
        <v>750000</v>
      </c>
      <c r="N25" s="144"/>
    </row>
    <row r="26" spans="1:14" ht="37.5" customHeight="1">
      <c r="A26" s="51" t="s">
        <v>98</v>
      </c>
      <c r="B26" s="125" t="s">
        <v>99</v>
      </c>
      <c r="C26" s="125"/>
      <c r="D26" s="125"/>
      <c r="E26" s="125"/>
      <c r="F26" s="125"/>
      <c r="G26" s="125"/>
      <c r="H26" s="125"/>
      <c r="I26" s="125"/>
      <c r="J26" s="9">
        <v>30</v>
      </c>
      <c r="K26" s="123">
        <v>500</v>
      </c>
      <c r="L26" s="123"/>
      <c r="M26" s="123">
        <f>K26*J26</f>
        <v>15000</v>
      </c>
      <c r="N26" s="124"/>
    </row>
    <row r="27" spans="1:14" ht="37.5" customHeight="1">
      <c r="A27" s="51" t="s">
        <v>98</v>
      </c>
      <c r="B27" s="125" t="s">
        <v>100</v>
      </c>
      <c r="C27" s="125"/>
      <c r="D27" s="125"/>
      <c r="E27" s="125"/>
      <c r="F27" s="125"/>
      <c r="G27" s="125"/>
      <c r="H27" s="125"/>
      <c r="I27" s="125"/>
      <c r="J27" s="9">
        <v>30</v>
      </c>
      <c r="K27" s="123">
        <v>1000</v>
      </c>
      <c r="L27" s="123"/>
      <c r="M27" s="123">
        <f t="shared" ref="M27:M35" si="0">K27*J27</f>
        <v>30000</v>
      </c>
      <c r="N27" s="124"/>
    </row>
    <row r="28" spans="1:14" ht="37.5" customHeight="1">
      <c r="A28" s="51" t="s">
        <v>95</v>
      </c>
      <c r="B28" s="125" t="s">
        <v>101</v>
      </c>
      <c r="C28" s="125"/>
      <c r="D28" s="125"/>
      <c r="E28" s="125"/>
      <c r="F28" s="125"/>
      <c r="G28" s="125"/>
      <c r="H28" s="125" t="s">
        <v>102</v>
      </c>
      <c r="I28" s="125"/>
      <c r="J28" s="9">
        <v>10</v>
      </c>
      <c r="K28" s="123">
        <v>10000</v>
      </c>
      <c r="L28" s="123"/>
      <c r="M28" s="123">
        <f t="shared" si="0"/>
        <v>100000</v>
      </c>
      <c r="N28" s="124"/>
    </row>
    <row r="29" spans="1:14" ht="37.5" customHeight="1">
      <c r="A29" s="51" t="s">
        <v>95</v>
      </c>
      <c r="B29" s="125" t="s">
        <v>103</v>
      </c>
      <c r="C29" s="125"/>
      <c r="D29" s="125"/>
      <c r="E29" s="125"/>
      <c r="F29" s="125"/>
      <c r="G29" s="125"/>
      <c r="H29" s="125" t="s">
        <v>104</v>
      </c>
      <c r="I29" s="125"/>
      <c r="J29" s="9">
        <v>10</v>
      </c>
      <c r="K29" s="123">
        <v>5000</v>
      </c>
      <c r="L29" s="123"/>
      <c r="M29" s="123">
        <f t="shared" si="0"/>
        <v>50000</v>
      </c>
      <c r="N29" s="124"/>
    </row>
    <row r="30" spans="1:14" ht="37.5" customHeight="1">
      <c r="A30" s="51" t="s">
        <v>98</v>
      </c>
      <c r="B30" s="125" t="s">
        <v>105</v>
      </c>
      <c r="C30" s="125"/>
      <c r="D30" s="125"/>
      <c r="E30" s="125"/>
      <c r="F30" s="125"/>
      <c r="G30" s="125"/>
      <c r="H30" s="125"/>
      <c r="I30" s="125"/>
      <c r="J30" s="9">
        <v>50</v>
      </c>
      <c r="K30" s="123">
        <v>1000</v>
      </c>
      <c r="L30" s="123"/>
      <c r="M30" s="123">
        <f t="shared" si="0"/>
        <v>50000</v>
      </c>
      <c r="N30" s="124"/>
    </row>
    <row r="31" spans="1:14" ht="37.5" customHeight="1">
      <c r="A31" s="51" t="s">
        <v>40</v>
      </c>
      <c r="B31" s="125" t="s">
        <v>122</v>
      </c>
      <c r="C31" s="125"/>
      <c r="D31" s="125"/>
      <c r="E31" s="125"/>
      <c r="F31" s="125"/>
      <c r="G31" s="125"/>
      <c r="H31" s="125"/>
      <c r="I31" s="125"/>
      <c r="J31" s="9">
        <v>1</v>
      </c>
      <c r="K31" s="123">
        <v>99500</v>
      </c>
      <c r="L31" s="123"/>
      <c r="M31" s="123">
        <f t="shared" si="0"/>
        <v>99500</v>
      </c>
      <c r="N31" s="124"/>
    </row>
    <row r="32" spans="1:14" ht="37.5" customHeight="1">
      <c r="A32" s="51" t="s">
        <v>40</v>
      </c>
      <c r="B32" s="125"/>
      <c r="C32" s="125"/>
      <c r="D32" s="125"/>
      <c r="E32" s="125"/>
      <c r="F32" s="125"/>
      <c r="G32" s="125"/>
      <c r="H32" s="125"/>
      <c r="I32" s="125"/>
      <c r="J32" s="9"/>
      <c r="K32" s="123"/>
      <c r="L32" s="123"/>
      <c r="M32" s="123">
        <f t="shared" si="0"/>
        <v>0</v>
      </c>
      <c r="N32" s="124"/>
    </row>
    <row r="33" spans="1:14" ht="37.5" customHeight="1">
      <c r="A33" s="51" t="s">
        <v>40</v>
      </c>
      <c r="B33" s="125"/>
      <c r="C33" s="125"/>
      <c r="D33" s="125"/>
      <c r="E33" s="125"/>
      <c r="F33" s="125"/>
      <c r="G33" s="125"/>
      <c r="H33" s="125"/>
      <c r="I33" s="125"/>
      <c r="J33" s="9"/>
      <c r="K33" s="123"/>
      <c r="L33" s="123"/>
      <c r="M33" s="123">
        <f t="shared" si="0"/>
        <v>0</v>
      </c>
      <c r="N33" s="124"/>
    </row>
    <row r="34" spans="1:14" ht="37.5" customHeight="1">
      <c r="A34" s="51" t="s">
        <v>40</v>
      </c>
      <c r="B34" s="125"/>
      <c r="C34" s="125"/>
      <c r="D34" s="125"/>
      <c r="E34" s="125"/>
      <c r="F34" s="125"/>
      <c r="G34" s="125"/>
      <c r="H34" s="125"/>
      <c r="I34" s="125"/>
      <c r="J34" s="9"/>
      <c r="K34" s="123"/>
      <c r="L34" s="123"/>
      <c r="M34" s="123">
        <f t="shared" si="0"/>
        <v>0</v>
      </c>
      <c r="N34" s="124"/>
    </row>
    <row r="35" spans="1:14" ht="37.5" customHeight="1">
      <c r="A35" s="51" t="s">
        <v>40</v>
      </c>
      <c r="B35" s="125"/>
      <c r="C35" s="125"/>
      <c r="D35" s="125"/>
      <c r="E35" s="125"/>
      <c r="F35" s="125"/>
      <c r="G35" s="125"/>
      <c r="H35" s="125"/>
      <c r="I35" s="125"/>
      <c r="J35" s="9"/>
      <c r="K35" s="123"/>
      <c r="L35" s="123"/>
      <c r="M35" s="123">
        <f t="shared" si="0"/>
        <v>0</v>
      </c>
      <c r="N35" s="124"/>
    </row>
    <row r="36" spans="1:14" ht="37.5" customHeight="1" thickBot="1">
      <c r="A36" s="49" t="s">
        <v>40</v>
      </c>
      <c r="B36" s="132"/>
      <c r="C36" s="132"/>
      <c r="D36" s="132"/>
      <c r="E36" s="132"/>
      <c r="F36" s="132"/>
      <c r="G36" s="132"/>
      <c r="H36" s="132"/>
      <c r="I36" s="132"/>
      <c r="J36" s="11"/>
      <c r="K36" s="126"/>
      <c r="L36" s="126"/>
      <c r="M36" s="126">
        <f>K36*J36</f>
        <v>0</v>
      </c>
      <c r="N36" s="127"/>
    </row>
    <row r="37" spans="1:14" ht="37.5" customHeight="1" thickTop="1" thickBot="1">
      <c r="A37" s="50"/>
      <c r="B37" s="133"/>
      <c r="C37" s="134"/>
      <c r="D37" s="134"/>
      <c r="E37" s="134"/>
      <c r="F37" s="134"/>
      <c r="G37" s="135"/>
      <c r="H37" s="133"/>
      <c r="I37" s="135"/>
      <c r="J37" s="6"/>
      <c r="K37" s="128" t="s">
        <v>62</v>
      </c>
      <c r="L37" s="129"/>
      <c r="M37" s="130">
        <f>SUM(M25:N36)</f>
        <v>1094500</v>
      </c>
      <c r="N37" s="131"/>
    </row>
    <row r="39" spans="1:14">
      <c r="A39" t="s">
        <v>36</v>
      </c>
    </row>
  </sheetData>
  <mergeCells count="76">
    <mergeCell ref="B29:G29"/>
    <mergeCell ref="H29:I29"/>
    <mergeCell ref="B30:G30"/>
    <mergeCell ref="H30:I30"/>
    <mergeCell ref="B31:G31"/>
    <mergeCell ref="H31:I31"/>
    <mergeCell ref="B27:G27"/>
    <mergeCell ref="H27:I27"/>
    <mergeCell ref="K27:L27"/>
    <mergeCell ref="M27:N27"/>
    <mergeCell ref="B28:G28"/>
    <mergeCell ref="H28:I28"/>
    <mergeCell ref="B25:G25"/>
    <mergeCell ref="H25:I25"/>
    <mergeCell ref="K25:L25"/>
    <mergeCell ref="M25:N25"/>
    <mergeCell ref="B26:G26"/>
    <mergeCell ref="H26:I26"/>
    <mergeCell ref="K26:L26"/>
    <mergeCell ref="M26:N26"/>
    <mergeCell ref="B18:D18"/>
    <mergeCell ref="B24:G24"/>
    <mergeCell ref="H24:I24"/>
    <mergeCell ref="K24:L24"/>
    <mergeCell ref="M24:N24"/>
    <mergeCell ref="K36:L36"/>
    <mergeCell ref="M36:N36"/>
    <mergeCell ref="K37:L37"/>
    <mergeCell ref="M37:N37"/>
    <mergeCell ref="B36:G36"/>
    <mergeCell ref="H36:I36"/>
    <mergeCell ref="B37:G37"/>
    <mergeCell ref="H37:I37"/>
    <mergeCell ref="K34:L34"/>
    <mergeCell ref="M34:N34"/>
    <mergeCell ref="K35:L35"/>
    <mergeCell ref="M35:N35"/>
    <mergeCell ref="B34:G34"/>
    <mergeCell ref="H34:I34"/>
    <mergeCell ref="B35:G35"/>
    <mergeCell ref="H35:I35"/>
    <mergeCell ref="K32:L32"/>
    <mergeCell ref="M32:N32"/>
    <mergeCell ref="K33:L33"/>
    <mergeCell ref="M33:N33"/>
    <mergeCell ref="B32:G32"/>
    <mergeCell ref="H32:I32"/>
    <mergeCell ref="B33:G33"/>
    <mergeCell ref="H33:I33"/>
    <mergeCell ref="K31:L31"/>
    <mergeCell ref="M31:N31"/>
    <mergeCell ref="M28:N28"/>
    <mergeCell ref="K28:L28"/>
    <mergeCell ref="K29:L29"/>
    <mergeCell ref="M29:N29"/>
    <mergeCell ref="K30:L30"/>
    <mergeCell ref="M30:N30"/>
    <mergeCell ref="B17:D17"/>
    <mergeCell ref="H16:I16"/>
    <mergeCell ref="H17:I17"/>
    <mergeCell ref="J16:L16"/>
    <mergeCell ref="J17:L17"/>
    <mergeCell ref="B5:G5"/>
    <mergeCell ref="H5:I5"/>
    <mergeCell ref="J5:N5"/>
    <mergeCell ref="A2:N2"/>
    <mergeCell ref="B16:D16"/>
    <mergeCell ref="B6:G6"/>
    <mergeCell ref="H6:I6"/>
    <mergeCell ref="J6:N6"/>
    <mergeCell ref="B7:G7"/>
    <mergeCell ref="H7:I7"/>
    <mergeCell ref="J7:N7"/>
    <mergeCell ref="B4:G4"/>
    <mergeCell ref="H4:I4"/>
    <mergeCell ref="J4:N4"/>
  </mergeCells>
  <phoneticPr fontId="2"/>
  <dataValidations count="1">
    <dataValidation type="list" allowBlank="1" showInputMessage="1" showErrorMessage="1" sqref="A25:A36">
      <formula1>"　,機器,初期設定費用"</formula1>
    </dataValidation>
  </dataValidations>
  <pageMargins left="0.7" right="0.7" top="0.75" bottom="0.75" header="0.3" footer="0.3"/>
  <pageSetup paperSize="9" scale="49"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topLeftCell="A13" zoomScale="80" zoomScaleNormal="70" zoomScaleSheetLayoutView="80" workbookViewId="0">
      <selection activeCell="J20" sqref="J20"/>
    </sheetView>
  </sheetViews>
  <sheetFormatPr defaultRowHeight="18.75"/>
  <cols>
    <col min="1" max="1" width="28.25" customWidth="1"/>
    <col min="8" max="9" width="15.75" customWidth="1"/>
  </cols>
  <sheetData>
    <row r="1" spans="1:14">
      <c r="N1" s="58" t="s">
        <v>131</v>
      </c>
    </row>
    <row r="2" spans="1:14" ht="30">
      <c r="A2" s="99" t="s">
        <v>132</v>
      </c>
      <c r="B2" s="100"/>
      <c r="C2" s="100"/>
      <c r="D2" s="100"/>
      <c r="E2" s="100"/>
      <c r="F2" s="100"/>
      <c r="G2" s="100"/>
      <c r="H2" s="100"/>
      <c r="I2" s="100"/>
      <c r="J2" s="100"/>
      <c r="K2" s="100"/>
      <c r="L2" s="100"/>
      <c r="M2" s="100"/>
      <c r="N2" s="100"/>
    </row>
    <row r="3" spans="1:14" ht="19.5" thickBot="1"/>
    <row r="4" spans="1:14" s="1" customFormat="1" ht="24" customHeight="1">
      <c r="A4" s="16" t="s">
        <v>0</v>
      </c>
      <c r="B4" s="101" t="str">
        <f>様式１!B4</f>
        <v>○○学園</v>
      </c>
      <c r="C4" s="101"/>
      <c r="D4" s="101"/>
      <c r="E4" s="101"/>
      <c r="F4" s="101"/>
      <c r="G4" s="101"/>
      <c r="H4" s="102" t="s">
        <v>1</v>
      </c>
      <c r="I4" s="103"/>
      <c r="J4" s="104" t="str">
        <f>様式１!J4</f>
        <v>○○県△△市□□町１－１－１</v>
      </c>
      <c r="K4" s="104"/>
      <c r="L4" s="104"/>
      <c r="M4" s="104"/>
      <c r="N4" s="105"/>
    </row>
    <row r="5" spans="1:14" s="1" customFormat="1" ht="24" customHeight="1">
      <c r="A5" s="17" t="s">
        <v>2</v>
      </c>
      <c r="B5" s="78" t="str">
        <f>様式１!B5</f>
        <v>○○学園中学校</v>
      </c>
      <c r="C5" s="78"/>
      <c r="D5" s="78"/>
      <c r="E5" s="78"/>
      <c r="F5" s="78"/>
      <c r="G5" s="78"/>
      <c r="H5" s="79" t="s">
        <v>3</v>
      </c>
      <c r="I5" s="80"/>
      <c r="J5" s="81" t="str">
        <f>様式１!J5</f>
        <v>○○県△△市□□町１－１－１</v>
      </c>
      <c r="K5" s="81"/>
      <c r="L5" s="81"/>
      <c r="M5" s="81"/>
      <c r="N5" s="82"/>
    </row>
    <row r="6" spans="1:14" s="1" customFormat="1" ht="24" customHeight="1">
      <c r="A6" s="17" t="s">
        <v>4</v>
      </c>
      <c r="B6" s="78" t="str">
        <f>様式１!B6</f>
        <v>○○　○○</v>
      </c>
      <c r="C6" s="78"/>
      <c r="D6" s="78"/>
      <c r="E6" s="78"/>
      <c r="F6" s="78"/>
      <c r="G6" s="78"/>
      <c r="H6" s="79" t="s">
        <v>5</v>
      </c>
      <c r="I6" s="80"/>
      <c r="J6" s="81" t="str">
        <f>様式１!J6</f>
        <v>△△　△△</v>
      </c>
      <c r="K6" s="81"/>
      <c r="L6" s="81"/>
      <c r="M6" s="81"/>
      <c r="N6" s="82"/>
    </row>
    <row r="7" spans="1:14" s="1" customFormat="1" ht="24" customHeight="1" thickBot="1">
      <c r="A7" s="18" t="s">
        <v>6</v>
      </c>
      <c r="B7" s="83" t="str">
        <f>様式１!B7</f>
        <v>事務長　□□　□□</v>
      </c>
      <c r="C7" s="83"/>
      <c r="D7" s="83"/>
      <c r="E7" s="83"/>
      <c r="F7" s="83"/>
      <c r="G7" s="83"/>
      <c r="H7" s="84" t="s">
        <v>7</v>
      </c>
      <c r="I7" s="85"/>
      <c r="J7" s="86" t="str">
        <f>様式１!J7</f>
        <v>＊＊＊－＊＊＊－＊＊＊＊</v>
      </c>
      <c r="K7" s="86"/>
      <c r="L7" s="86"/>
      <c r="M7" s="86"/>
      <c r="N7" s="87"/>
    </row>
    <row r="13" spans="1:14" ht="19.5" thickBot="1"/>
    <row r="14" spans="1:14" ht="39" customHeight="1" thickBot="1">
      <c r="A14" s="61" t="s">
        <v>145</v>
      </c>
      <c r="B14" s="60">
        <f t="array" ref="B14">MIN(IF((A26:A37)="カメラ等",J26:J37,""))</f>
        <v>10</v>
      </c>
      <c r="C14" s="60"/>
      <c r="D14" s="60"/>
      <c r="E14" s="15" t="s">
        <v>73</v>
      </c>
      <c r="H14" s="155"/>
      <c r="I14" s="155"/>
      <c r="J14" s="156"/>
      <c r="K14" s="156"/>
      <c r="L14" s="156"/>
      <c r="M14" s="59"/>
    </row>
    <row r="15" spans="1:14" ht="39" customHeight="1" thickBot="1">
      <c r="A15" s="12" t="s">
        <v>133</v>
      </c>
      <c r="B15" s="122">
        <f>B14*35000</f>
        <v>350000</v>
      </c>
      <c r="C15" s="122"/>
      <c r="D15" s="122"/>
      <c r="E15" s="13" t="s">
        <v>10</v>
      </c>
      <c r="H15" s="155"/>
      <c r="I15" s="155"/>
      <c r="J15" s="156"/>
      <c r="K15" s="156"/>
      <c r="L15" s="156"/>
      <c r="M15" s="59"/>
    </row>
    <row r="17" spans="1:14" ht="19.5" thickBot="1"/>
    <row r="18" spans="1:14" ht="39" customHeight="1" thickBot="1">
      <c r="A18" s="14" t="s">
        <v>134</v>
      </c>
      <c r="B18" s="116">
        <v>12</v>
      </c>
      <c r="C18" s="116"/>
      <c r="D18" s="116"/>
      <c r="E18" s="15" t="s">
        <v>18</v>
      </c>
      <c r="H18" s="152"/>
      <c r="I18" s="152"/>
      <c r="J18" s="153"/>
      <c r="K18" s="153"/>
      <c r="L18" s="153"/>
      <c r="M18" s="53"/>
    </row>
    <row r="19" spans="1:14" ht="39" customHeight="1" thickBot="1">
      <c r="A19" s="12" t="s">
        <v>135</v>
      </c>
      <c r="B19" s="122">
        <f>B18*35000</f>
        <v>420000</v>
      </c>
      <c r="C19" s="122"/>
      <c r="D19" s="122"/>
      <c r="E19" s="13" t="s">
        <v>10</v>
      </c>
      <c r="H19" s="154" t="s">
        <v>144</v>
      </c>
      <c r="I19" s="121"/>
      <c r="J19" s="122">
        <f>ROUNDDOWN(MIN(B15,B19,M38)/2,-3)/1000</f>
        <v>175</v>
      </c>
      <c r="K19" s="122"/>
      <c r="L19" s="122"/>
      <c r="M19" s="13" t="s">
        <v>74</v>
      </c>
    </row>
    <row r="21" spans="1:14">
      <c r="A21" t="s">
        <v>136</v>
      </c>
    </row>
    <row r="24" spans="1:14" ht="19.5" thickBot="1"/>
    <row r="25" spans="1:14" s="56" customFormat="1" ht="37.5" customHeight="1" thickBot="1">
      <c r="A25" s="54" t="s">
        <v>72</v>
      </c>
      <c r="B25" s="77" t="s">
        <v>137</v>
      </c>
      <c r="C25" s="137"/>
      <c r="D25" s="137"/>
      <c r="E25" s="137"/>
      <c r="F25" s="137"/>
      <c r="G25" s="138"/>
      <c r="H25" s="77" t="s">
        <v>38</v>
      </c>
      <c r="I25" s="138"/>
      <c r="J25" s="55" t="s">
        <v>138</v>
      </c>
      <c r="K25" s="76" t="s">
        <v>139</v>
      </c>
      <c r="L25" s="76"/>
      <c r="M25" s="76" t="s">
        <v>140</v>
      </c>
      <c r="N25" s="139"/>
    </row>
    <row r="26" spans="1:14" ht="37.5" customHeight="1">
      <c r="A26" s="51" t="s">
        <v>87</v>
      </c>
      <c r="B26" s="149" t="s">
        <v>142</v>
      </c>
      <c r="C26" s="150"/>
      <c r="D26" s="150"/>
      <c r="E26" s="150"/>
      <c r="F26" s="150"/>
      <c r="G26" s="151"/>
      <c r="H26" s="149" t="s">
        <v>86</v>
      </c>
      <c r="I26" s="151"/>
      <c r="J26" s="8">
        <v>10</v>
      </c>
      <c r="K26" s="143">
        <v>20000</v>
      </c>
      <c r="L26" s="143"/>
      <c r="M26" s="143">
        <f>K26*J26</f>
        <v>200000</v>
      </c>
      <c r="N26" s="144"/>
    </row>
    <row r="27" spans="1:14" ht="37.5" customHeight="1">
      <c r="A27" s="51" t="s">
        <v>87</v>
      </c>
      <c r="B27" s="148" t="s">
        <v>143</v>
      </c>
      <c r="C27" s="148"/>
      <c r="D27" s="148"/>
      <c r="E27" s="148"/>
      <c r="F27" s="148"/>
      <c r="G27" s="148"/>
      <c r="H27" s="148" t="s">
        <v>106</v>
      </c>
      <c r="I27" s="148"/>
      <c r="J27" s="9">
        <v>10</v>
      </c>
      <c r="K27" s="123">
        <v>10000</v>
      </c>
      <c r="L27" s="123"/>
      <c r="M27" s="123">
        <f>K27*J27</f>
        <v>100000</v>
      </c>
      <c r="N27" s="124"/>
    </row>
    <row r="28" spans="1:14" ht="37.5" customHeight="1">
      <c r="A28" s="51" t="s">
        <v>108</v>
      </c>
      <c r="B28" s="148" t="s">
        <v>109</v>
      </c>
      <c r="C28" s="148"/>
      <c r="D28" s="148"/>
      <c r="E28" s="148"/>
      <c r="F28" s="148"/>
      <c r="G28" s="148"/>
      <c r="H28" s="148" t="s">
        <v>107</v>
      </c>
      <c r="I28" s="148"/>
      <c r="J28" s="9">
        <v>10</v>
      </c>
      <c r="K28" s="123">
        <v>3000</v>
      </c>
      <c r="L28" s="123"/>
      <c r="M28" s="123">
        <f t="shared" ref="M28:M36" si="0">K28*J28</f>
        <v>30000</v>
      </c>
      <c r="N28" s="124"/>
    </row>
    <row r="29" spans="1:14" ht="37.5" customHeight="1">
      <c r="A29" s="51" t="s">
        <v>108</v>
      </c>
      <c r="B29" s="148" t="s">
        <v>122</v>
      </c>
      <c r="C29" s="148"/>
      <c r="D29" s="148"/>
      <c r="E29" s="148"/>
      <c r="F29" s="148"/>
      <c r="G29" s="148"/>
      <c r="H29" s="148"/>
      <c r="I29" s="148"/>
      <c r="J29" s="9">
        <v>1</v>
      </c>
      <c r="K29" s="123">
        <v>33000</v>
      </c>
      <c r="L29" s="123"/>
      <c r="M29" s="123">
        <f t="shared" si="0"/>
        <v>33000</v>
      </c>
      <c r="N29" s="124"/>
    </row>
    <row r="30" spans="1:14" ht="37.5" customHeight="1">
      <c r="A30" s="51"/>
      <c r="B30" s="148"/>
      <c r="C30" s="148"/>
      <c r="D30" s="148"/>
      <c r="E30" s="148"/>
      <c r="F30" s="148"/>
      <c r="G30" s="148"/>
      <c r="H30" s="148"/>
      <c r="I30" s="148"/>
      <c r="J30" s="9"/>
      <c r="K30" s="123"/>
      <c r="L30" s="123"/>
      <c r="M30" s="123">
        <f t="shared" si="0"/>
        <v>0</v>
      </c>
      <c r="N30" s="124"/>
    </row>
    <row r="31" spans="1:14" ht="37.5" customHeight="1">
      <c r="A31" s="51"/>
      <c r="B31" s="148"/>
      <c r="C31" s="148"/>
      <c r="D31" s="148"/>
      <c r="E31" s="148"/>
      <c r="F31" s="148"/>
      <c r="G31" s="148"/>
      <c r="H31" s="148"/>
      <c r="I31" s="148"/>
      <c r="J31" s="9"/>
      <c r="K31" s="123"/>
      <c r="L31" s="123"/>
      <c r="M31" s="123">
        <f t="shared" si="0"/>
        <v>0</v>
      </c>
      <c r="N31" s="124"/>
    </row>
    <row r="32" spans="1:14" ht="37.5" customHeight="1">
      <c r="A32" s="51"/>
      <c r="B32" s="148"/>
      <c r="C32" s="148"/>
      <c r="D32" s="148"/>
      <c r="E32" s="148"/>
      <c r="F32" s="148"/>
      <c r="G32" s="148"/>
      <c r="H32" s="148"/>
      <c r="I32" s="148"/>
      <c r="J32" s="9"/>
      <c r="K32" s="123"/>
      <c r="L32" s="123"/>
      <c r="M32" s="123">
        <f t="shared" si="0"/>
        <v>0</v>
      </c>
      <c r="N32" s="124"/>
    </row>
    <row r="33" spans="1:14" ht="37.5" customHeight="1">
      <c r="A33" s="51"/>
      <c r="B33" s="148"/>
      <c r="C33" s="148"/>
      <c r="D33" s="148"/>
      <c r="E33" s="148"/>
      <c r="F33" s="148"/>
      <c r="G33" s="148"/>
      <c r="H33" s="148"/>
      <c r="I33" s="148"/>
      <c r="J33" s="9"/>
      <c r="K33" s="123"/>
      <c r="L33" s="123"/>
      <c r="M33" s="123">
        <f t="shared" si="0"/>
        <v>0</v>
      </c>
      <c r="N33" s="124"/>
    </row>
    <row r="34" spans="1:14" ht="37.5" customHeight="1">
      <c r="A34" s="51"/>
      <c r="B34" s="148"/>
      <c r="C34" s="148"/>
      <c r="D34" s="148"/>
      <c r="E34" s="148"/>
      <c r="F34" s="148"/>
      <c r="G34" s="148"/>
      <c r="H34" s="148"/>
      <c r="I34" s="148"/>
      <c r="J34" s="9"/>
      <c r="K34" s="123"/>
      <c r="L34" s="123"/>
      <c r="M34" s="123">
        <f t="shared" si="0"/>
        <v>0</v>
      </c>
      <c r="N34" s="124"/>
    </row>
    <row r="35" spans="1:14" ht="37.5" customHeight="1">
      <c r="A35" s="51"/>
      <c r="B35" s="148"/>
      <c r="C35" s="148"/>
      <c r="D35" s="148"/>
      <c r="E35" s="148"/>
      <c r="F35" s="148"/>
      <c r="G35" s="148"/>
      <c r="H35" s="148"/>
      <c r="I35" s="148"/>
      <c r="J35" s="9"/>
      <c r="K35" s="123"/>
      <c r="L35" s="123"/>
      <c r="M35" s="123">
        <f t="shared" si="0"/>
        <v>0</v>
      </c>
      <c r="N35" s="124"/>
    </row>
    <row r="36" spans="1:14" ht="37.5" customHeight="1">
      <c r="A36" s="51"/>
      <c r="B36" s="148"/>
      <c r="C36" s="148"/>
      <c r="D36" s="148"/>
      <c r="E36" s="148"/>
      <c r="F36" s="148"/>
      <c r="G36" s="148"/>
      <c r="H36" s="148"/>
      <c r="I36" s="148"/>
      <c r="J36" s="9"/>
      <c r="K36" s="123"/>
      <c r="L36" s="123"/>
      <c r="M36" s="123">
        <f t="shared" si="0"/>
        <v>0</v>
      </c>
      <c r="N36" s="124"/>
    </row>
    <row r="37" spans="1:14" ht="37.5" customHeight="1" thickBot="1">
      <c r="A37" s="49" t="s">
        <v>40</v>
      </c>
      <c r="B37" s="145"/>
      <c r="C37" s="146"/>
      <c r="D37" s="146"/>
      <c r="E37" s="146"/>
      <c r="F37" s="146"/>
      <c r="G37" s="147"/>
      <c r="H37" s="145"/>
      <c r="I37" s="147"/>
      <c r="J37" s="11"/>
      <c r="K37" s="126"/>
      <c r="L37" s="126"/>
      <c r="M37" s="126">
        <f>K37*J37</f>
        <v>0</v>
      </c>
      <c r="N37" s="127"/>
    </row>
    <row r="38" spans="1:14" ht="37.5" customHeight="1" thickTop="1" thickBot="1">
      <c r="A38" s="57"/>
      <c r="B38" s="133"/>
      <c r="C38" s="134"/>
      <c r="D38" s="134"/>
      <c r="E38" s="134"/>
      <c r="F38" s="134"/>
      <c r="G38" s="135"/>
      <c r="H38" s="133"/>
      <c r="I38" s="135"/>
      <c r="J38" s="6"/>
      <c r="K38" s="128" t="s">
        <v>141</v>
      </c>
      <c r="L38" s="129"/>
      <c r="M38" s="130">
        <f>SUM(M26:N37)</f>
        <v>363000</v>
      </c>
      <c r="N38" s="131"/>
    </row>
    <row r="40" spans="1:14">
      <c r="A40" t="s">
        <v>36</v>
      </c>
    </row>
  </sheetData>
  <mergeCells count="80">
    <mergeCell ref="A2:N2"/>
    <mergeCell ref="B4:G4"/>
    <mergeCell ref="H4:I4"/>
    <mergeCell ref="J4:N4"/>
    <mergeCell ref="B5:G5"/>
    <mergeCell ref="H5:I5"/>
    <mergeCell ref="J5:N5"/>
    <mergeCell ref="B6:G6"/>
    <mergeCell ref="H6:I6"/>
    <mergeCell ref="J6:N6"/>
    <mergeCell ref="B7:G7"/>
    <mergeCell ref="H7:I7"/>
    <mergeCell ref="J7:N7"/>
    <mergeCell ref="H14:I14"/>
    <mergeCell ref="J14:L14"/>
    <mergeCell ref="B15:D15"/>
    <mergeCell ref="H15:I15"/>
    <mergeCell ref="J15:L15"/>
    <mergeCell ref="B18:D18"/>
    <mergeCell ref="H18:I18"/>
    <mergeCell ref="J18:L18"/>
    <mergeCell ref="B19:D19"/>
    <mergeCell ref="H19:I19"/>
    <mergeCell ref="J19:L19"/>
    <mergeCell ref="B25:G25"/>
    <mergeCell ref="H25:I25"/>
    <mergeCell ref="K25:L25"/>
    <mergeCell ref="M25:N25"/>
    <mergeCell ref="B26:G26"/>
    <mergeCell ref="H26:I26"/>
    <mergeCell ref="K26:L26"/>
    <mergeCell ref="M26:N26"/>
    <mergeCell ref="B27:G27"/>
    <mergeCell ref="H27:I27"/>
    <mergeCell ref="K27:L27"/>
    <mergeCell ref="M27:N27"/>
    <mergeCell ref="B28:G28"/>
    <mergeCell ref="H28:I28"/>
    <mergeCell ref="K28:L28"/>
    <mergeCell ref="M28:N28"/>
    <mergeCell ref="B29:G29"/>
    <mergeCell ref="H29:I29"/>
    <mergeCell ref="K29:L29"/>
    <mergeCell ref="M29:N29"/>
    <mergeCell ref="B30:G30"/>
    <mergeCell ref="H30:I30"/>
    <mergeCell ref="K30:L30"/>
    <mergeCell ref="M30:N30"/>
    <mergeCell ref="B31:G31"/>
    <mergeCell ref="H31:I31"/>
    <mergeCell ref="K31:L31"/>
    <mergeCell ref="M31:N31"/>
    <mergeCell ref="B32:G32"/>
    <mergeCell ref="H32:I32"/>
    <mergeCell ref="K32:L32"/>
    <mergeCell ref="M32:N32"/>
    <mergeCell ref="B33:G33"/>
    <mergeCell ref="H33:I33"/>
    <mergeCell ref="K33:L33"/>
    <mergeCell ref="M33:N33"/>
    <mergeCell ref="B34:G34"/>
    <mergeCell ref="H34:I34"/>
    <mergeCell ref="K34:L34"/>
    <mergeCell ref="M34:N34"/>
    <mergeCell ref="B35:G35"/>
    <mergeCell ref="H35:I35"/>
    <mergeCell ref="K35:L35"/>
    <mergeCell ref="M35:N35"/>
    <mergeCell ref="B36:G36"/>
    <mergeCell ref="H36:I36"/>
    <mergeCell ref="K36:L36"/>
    <mergeCell ref="M36:N36"/>
    <mergeCell ref="B37:G37"/>
    <mergeCell ref="H37:I37"/>
    <mergeCell ref="K37:L37"/>
    <mergeCell ref="M37:N37"/>
    <mergeCell ref="B38:G38"/>
    <mergeCell ref="H38:I38"/>
    <mergeCell ref="K38:L38"/>
    <mergeCell ref="M38:N38"/>
  </mergeCells>
  <phoneticPr fontId="2"/>
  <dataValidations count="3">
    <dataValidation type="list" allowBlank="1" showInputMessage="1" showErrorMessage="1" sqref="A30:A37 A27 A28">
      <formula1>"　,カメラ等,その他"</formula1>
    </dataValidation>
    <dataValidation type="list" allowBlank="1" showInputMessage="1" showErrorMessage="1" sqref="A29">
      <formula1>"　,カメラ等,その他"</formula1>
    </dataValidation>
    <dataValidation type="list" allowBlank="1" showInputMessage="1" showErrorMessage="1" sqref="A26">
      <formula1>"　,カメラ等その他"</formula1>
    </dataValidation>
  </dataValidations>
  <pageMargins left="0.7" right="0.7" top="0.75" bottom="0.75" header="0.3" footer="0.3"/>
  <pageSetup paperSize="9" scale="4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8"/>
  <sheetViews>
    <sheetView zoomScale="70" zoomScaleNormal="70" workbookViewId="0">
      <selection activeCell="J15" sqref="J15"/>
    </sheetView>
  </sheetViews>
  <sheetFormatPr defaultRowHeight="18.75"/>
  <cols>
    <col min="1" max="1" width="28.25" customWidth="1"/>
    <col min="8" max="9" width="15.75" customWidth="1"/>
  </cols>
  <sheetData>
    <row r="2" spans="1:14" ht="30">
      <c r="A2" s="99" t="s">
        <v>48</v>
      </c>
      <c r="B2" s="100"/>
      <c r="C2" s="100"/>
      <c r="D2" s="100"/>
      <c r="E2" s="100"/>
      <c r="F2" s="100"/>
      <c r="G2" s="100"/>
      <c r="H2" s="100"/>
      <c r="I2" s="100"/>
      <c r="J2" s="100"/>
      <c r="K2" s="100"/>
      <c r="L2" s="100"/>
      <c r="M2" s="100"/>
      <c r="N2" s="100"/>
    </row>
    <row r="3" spans="1:14" ht="19.5" thickBot="1"/>
    <row r="4" spans="1:14" s="1" customFormat="1" ht="24" customHeight="1">
      <c r="A4" s="16" t="s">
        <v>0</v>
      </c>
      <c r="B4" s="101" t="str">
        <f>様式１!B4</f>
        <v>○○学園</v>
      </c>
      <c r="C4" s="101"/>
      <c r="D4" s="101"/>
      <c r="E4" s="101"/>
      <c r="F4" s="101"/>
      <c r="G4" s="101"/>
      <c r="H4" s="102" t="s">
        <v>1</v>
      </c>
      <c r="I4" s="103"/>
      <c r="J4" s="104" t="str">
        <f>様式１!J4</f>
        <v>○○県△△市□□町１－１－１</v>
      </c>
      <c r="K4" s="104"/>
      <c r="L4" s="104"/>
      <c r="M4" s="104"/>
      <c r="N4" s="105"/>
    </row>
    <row r="5" spans="1:14" s="1" customFormat="1" ht="24" customHeight="1">
      <c r="A5" s="17" t="s">
        <v>2</v>
      </c>
      <c r="B5" s="78" t="str">
        <f>様式１!B5</f>
        <v>○○学園中学校</v>
      </c>
      <c r="C5" s="78"/>
      <c r="D5" s="78"/>
      <c r="E5" s="78"/>
      <c r="F5" s="78"/>
      <c r="G5" s="78"/>
      <c r="H5" s="79" t="s">
        <v>3</v>
      </c>
      <c r="I5" s="80"/>
      <c r="J5" s="81" t="str">
        <f>様式１!J5</f>
        <v>○○県△△市□□町１－１－１</v>
      </c>
      <c r="K5" s="81"/>
      <c r="L5" s="81"/>
      <c r="M5" s="81"/>
      <c r="N5" s="82"/>
    </row>
    <row r="6" spans="1:14" s="1" customFormat="1" ht="24" customHeight="1">
      <c r="A6" s="17" t="s">
        <v>4</v>
      </c>
      <c r="B6" s="78" t="str">
        <f>様式１!B6</f>
        <v>○○　○○</v>
      </c>
      <c r="C6" s="78"/>
      <c r="D6" s="78"/>
      <c r="E6" s="78"/>
      <c r="F6" s="78"/>
      <c r="G6" s="78"/>
      <c r="H6" s="79" t="s">
        <v>5</v>
      </c>
      <c r="I6" s="80"/>
      <c r="J6" s="81" t="str">
        <f>様式１!J6</f>
        <v>△△　△△</v>
      </c>
      <c r="K6" s="81"/>
      <c r="L6" s="81"/>
      <c r="M6" s="81"/>
      <c r="N6" s="82"/>
    </row>
    <row r="7" spans="1:14" s="1" customFormat="1" ht="24" customHeight="1" thickBot="1">
      <c r="A7" s="18" t="s">
        <v>6</v>
      </c>
      <c r="B7" s="83" t="str">
        <f>様式１!B7</f>
        <v>事務長　□□　□□</v>
      </c>
      <c r="C7" s="83"/>
      <c r="D7" s="83"/>
      <c r="E7" s="83"/>
      <c r="F7" s="83"/>
      <c r="G7" s="83"/>
      <c r="H7" s="84" t="s">
        <v>7</v>
      </c>
      <c r="I7" s="85"/>
      <c r="J7" s="86" t="str">
        <f>様式１!J7</f>
        <v>＊＊＊－＊＊＊－＊＊＊＊</v>
      </c>
      <c r="K7" s="86"/>
      <c r="L7" s="86"/>
      <c r="M7" s="86"/>
      <c r="N7" s="87"/>
    </row>
    <row r="10" spans="1:14" ht="19.5" thickBot="1"/>
    <row r="11" spans="1:14" ht="39" customHeight="1" thickBot="1">
      <c r="A11" s="14" t="s">
        <v>20</v>
      </c>
      <c r="B11" s="157">
        <v>3</v>
      </c>
      <c r="C11" s="157"/>
      <c r="D11" s="157"/>
      <c r="E11" s="15" t="s">
        <v>8</v>
      </c>
    </row>
    <row r="13" spans="1:14" ht="19.5" thickBot="1"/>
    <row r="14" spans="1:14" ht="39" customHeight="1" thickBot="1">
      <c r="A14" s="19" t="s">
        <v>129</v>
      </c>
      <c r="B14" s="116">
        <f>B11*1150000</f>
        <v>3450000</v>
      </c>
      <c r="C14" s="116"/>
      <c r="D14" s="116"/>
      <c r="E14" s="15" t="s">
        <v>10</v>
      </c>
      <c r="H14" s="159" t="s">
        <v>63</v>
      </c>
      <c r="I14" s="119"/>
      <c r="J14" s="111">
        <f>ROUNDDOWN(MIN(B14,B32)/2,-3)/1000</f>
        <v>1725</v>
      </c>
      <c r="K14" s="111"/>
      <c r="L14" s="111"/>
      <c r="M14" s="15" t="s">
        <v>11</v>
      </c>
    </row>
    <row r="17" spans="1:14" ht="19.5" thickBot="1">
      <c r="A17" t="s">
        <v>71</v>
      </c>
    </row>
    <row r="18" spans="1:14" ht="44.25" customHeight="1">
      <c r="A18" s="160" t="s">
        <v>110</v>
      </c>
      <c r="B18" s="141"/>
      <c r="C18" s="141"/>
      <c r="D18" s="141"/>
      <c r="E18" s="141"/>
      <c r="F18" s="141"/>
      <c r="G18" s="141"/>
      <c r="H18" s="141"/>
      <c r="I18" s="141"/>
      <c r="J18" s="141"/>
      <c r="K18" s="141"/>
      <c r="L18" s="141"/>
      <c r="M18" s="141"/>
      <c r="N18" s="161"/>
    </row>
    <row r="19" spans="1:14" ht="44.25" customHeight="1">
      <c r="A19" s="162"/>
      <c r="B19" s="163"/>
      <c r="C19" s="163"/>
      <c r="D19" s="163"/>
      <c r="E19" s="163"/>
      <c r="F19" s="163"/>
      <c r="G19" s="163"/>
      <c r="H19" s="163"/>
      <c r="I19" s="163"/>
      <c r="J19" s="163"/>
      <c r="K19" s="163"/>
      <c r="L19" s="163"/>
      <c r="M19" s="163"/>
      <c r="N19" s="164"/>
    </row>
    <row r="20" spans="1:14" ht="44.25" customHeight="1">
      <c r="A20" s="162"/>
      <c r="B20" s="163"/>
      <c r="C20" s="163"/>
      <c r="D20" s="163"/>
      <c r="E20" s="163"/>
      <c r="F20" s="163"/>
      <c r="G20" s="163"/>
      <c r="H20" s="163"/>
      <c r="I20" s="163"/>
      <c r="J20" s="163"/>
      <c r="K20" s="163"/>
      <c r="L20" s="163"/>
      <c r="M20" s="163"/>
      <c r="N20" s="164"/>
    </row>
    <row r="21" spans="1:14" ht="44.25" customHeight="1" thickBot="1">
      <c r="A21" s="165"/>
      <c r="B21" s="166"/>
      <c r="C21" s="166"/>
      <c r="D21" s="166"/>
      <c r="E21" s="166"/>
      <c r="F21" s="166"/>
      <c r="G21" s="166"/>
      <c r="H21" s="166"/>
      <c r="I21" s="166"/>
      <c r="J21" s="166"/>
      <c r="K21" s="166"/>
      <c r="L21" s="166"/>
      <c r="M21" s="166"/>
      <c r="N21" s="167"/>
    </row>
    <row r="23" spans="1:14" ht="19.5" thickBot="1"/>
    <row r="24" spans="1:14" ht="40.5" customHeight="1">
      <c r="A24" s="21" t="s">
        <v>21</v>
      </c>
      <c r="B24" s="89" t="s">
        <v>22</v>
      </c>
      <c r="C24" s="89"/>
      <c r="D24" s="89"/>
      <c r="E24" s="89" t="s">
        <v>23</v>
      </c>
      <c r="F24" s="89"/>
      <c r="G24" s="89"/>
      <c r="H24" s="89"/>
      <c r="I24" s="89"/>
      <c r="J24" s="89"/>
      <c r="K24" s="89"/>
      <c r="L24" s="89"/>
      <c r="M24" s="89"/>
      <c r="N24" s="107"/>
    </row>
    <row r="25" spans="1:14" ht="40.5" customHeight="1">
      <c r="A25" s="20" t="s">
        <v>24</v>
      </c>
      <c r="B25" s="123">
        <v>4500000</v>
      </c>
      <c r="C25" s="123"/>
      <c r="D25" s="123"/>
      <c r="E25" s="125" t="s">
        <v>123</v>
      </c>
      <c r="F25" s="125"/>
      <c r="G25" s="125"/>
      <c r="H25" s="125"/>
      <c r="I25" s="125"/>
      <c r="J25" s="125"/>
      <c r="K25" s="125"/>
      <c r="L25" s="125"/>
      <c r="M25" s="125"/>
      <c r="N25" s="158"/>
    </row>
    <row r="26" spans="1:14" ht="40.5" customHeight="1">
      <c r="A26" s="20" t="s">
        <v>25</v>
      </c>
      <c r="B26" s="123">
        <v>900000</v>
      </c>
      <c r="C26" s="123"/>
      <c r="D26" s="123"/>
      <c r="E26" s="125" t="s">
        <v>124</v>
      </c>
      <c r="F26" s="125"/>
      <c r="G26" s="125"/>
      <c r="H26" s="125"/>
      <c r="I26" s="125"/>
      <c r="J26" s="125"/>
      <c r="K26" s="125"/>
      <c r="L26" s="125"/>
      <c r="M26" s="125"/>
      <c r="N26" s="158"/>
    </row>
    <row r="27" spans="1:14" ht="40.5" customHeight="1">
      <c r="A27" s="20" t="s">
        <v>26</v>
      </c>
      <c r="B27" s="123">
        <v>15000</v>
      </c>
      <c r="C27" s="123"/>
      <c r="D27" s="123"/>
      <c r="E27" s="125" t="s">
        <v>125</v>
      </c>
      <c r="F27" s="125"/>
      <c r="G27" s="125"/>
      <c r="H27" s="125"/>
      <c r="I27" s="125"/>
      <c r="J27" s="125"/>
      <c r="K27" s="125"/>
      <c r="L27" s="125"/>
      <c r="M27" s="125"/>
      <c r="N27" s="158"/>
    </row>
    <row r="28" spans="1:14" ht="40.5" customHeight="1">
      <c r="A28" s="20" t="s">
        <v>27</v>
      </c>
      <c r="B28" s="123">
        <v>6000</v>
      </c>
      <c r="C28" s="123"/>
      <c r="D28" s="123"/>
      <c r="E28" s="125" t="s">
        <v>126</v>
      </c>
      <c r="F28" s="125"/>
      <c r="G28" s="125"/>
      <c r="H28" s="125"/>
      <c r="I28" s="125"/>
      <c r="J28" s="125"/>
      <c r="K28" s="125"/>
      <c r="L28" s="125"/>
      <c r="M28" s="125"/>
      <c r="N28" s="158"/>
    </row>
    <row r="29" spans="1:14" ht="40.5" customHeight="1">
      <c r="A29" s="20" t="s">
        <v>28</v>
      </c>
      <c r="B29" s="123">
        <v>12000</v>
      </c>
      <c r="C29" s="123"/>
      <c r="D29" s="123"/>
      <c r="E29" s="125" t="s">
        <v>127</v>
      </c>
      <c r="F29" s="125"/>
      <c r="G29" s="125"/>
      <c r="H29" s="125"/>
      <c r="I29" s="125"/>
      <c r="J29" s="125"/>
      <c r="K29" s="125"/>
      <c r="L29" s="125"/>
      <c r="M29" s="125"/>
      <c r="N29" s="158"/>
    </row>
    <row r="30" spans="1:14" ht="40.5" customHeight="1">
      <c r="A30" s="20" t="s">
        <v>29</v>
      </c>
      <c r="B30" s="123">
        <v>12000</v>
      </c>
      <c r="C30" s="123"/>
      <c r="D30" s="123"/>
      <c r="E30" s="125" t="s">
        <v>127</v>
      </c>
      <c r="F30" s="125"/>
      <c r="G30" s="125"/>
      <c r="H30" s="125"/>
      <c r="I30" s="125"/>
      <c r="J30" s="125"/>
      <c r="K30" s="125"/>
      <c r="L30" s="125"/>
      <c r="M30" s="125"/>
      <c r="N30" s="158"/>
    </row>
    <row r="31" spans="1:14" ht="40.5" customHeight="1" thickBot="1">
      <c r="A31" s="22" t="s">
        <v>30</v>
      </c>
      <c r="B31" s="126">
        <v>12000</v>
      </c>
      <c r="C31" s="126"/>
      <c r="D31" s="126"/>
      <c r="E31" s="132" t="s">
        <v>127</v>
      </c>
      <c r="F31" s="132"/>
      <c r="G31" s="132"/>
      <c r="H31" s="132"/>
      <c r="I31" s="132"/>
      <c r="J31" s="132"/>
      <c r="K31" s="132"/>
      <c r="L31" s="132"/>
      <c r="M31" s="132"/>
      <c r="N31" s="170"/>
    </row>
    <row r="32" spans="1:14" ht="40.5" customHeight="1" thickTop="1" thickBot="1">
      <c r="A32" s="45" t="s">
        <v>68</v>
      </c>
      <c r="B32" s="168">
        <f>SUM(B25:D31)</f>
        <v>5457000</v>
      </c>
      <c r="C32" s="168"/>
      <c r="D32" s="168"/>
      <c r="E32" s="121"/>
      <c r="F32" s="121"/>
      <c r="G32" s="121"/>
      <c r="H32" s="121"/>
      <c r="I32" s="121"/>
      <c r="J32" s="121"/>
      <c r="K32" s="121"/>
      <c r="L32" s="121"/>
      <c r="M32" s="121"/>
      <c r="N32" s="169"/>
    </row>
    <row r="34" spans="1:1">
      <c r="A34" t="s">
        <v>31</v>
      </c>
    </row>
    <row r="35" spans="1:1">
      <c r="A35" t="s">
        <v>32</v>
      </c>
    </row>
    <row r="36" spans="1:1">
      <c r="A36" t="s">
        <v>33</v>
      </c>
    </row>
    <row r="37" spans="1:1">
      <c r="A37" t="s">
        <v>34</v>
      </c>
    </row>
    <row r="38" spans="1:1">
      <c r="A38" t="s">
        <v>35</v>
      </c>
    </row>
  </sheetData>
  <mergeCells count="36">
    <mergeCell ref="B26:D26"/>
    <mergeCell ref="E26:N26"/>
    <mergeCell ref="B27:D27"/>
    <mergeCell ref="B32:D32"/>
    <mergeCell ref="E32:N32"/>
    <mergeCell ref="B31:D31"/>
    <mergeCell ref="E31:N31"/>
    <mergeCell ref="E27:N27"/>
    <mergeCell ref="B28:D28"/>
    <mergeCell ref="E28:N28"/>
    <mergeCell ref="B29:D29"/>
    <mergeCell ref="E29:N29"/>
    <mergeCell ref="B30:D30"/>
    <mergeCell ref="E30:N30"/>
    <mergeCell ref="B6:G6"/>
    <mergeCell ref="H6:I6"/>
    <mergeCell ref="J6:N6"/>
    <mergeCell ref="B7:G7"/>
    <mergeCell ref="H7:I7"/>
    <mergeCell ref="J7:N7"/>
    <mergeCell ref="B11:D11"/>
    <mergeCell ref="B24:D24"/>
    <mergeCell ref="E24:N24"/>
    <mergeCell ref="B25:D25"/>
    <mergeCell ref="E25:N25"/>
    <mergeCell ref="B14:D14"/>
    <mergeCell ref="H14:I14"/>
    <mergeCell ref="J14:L14"/>
    <mergeCell ref="A18:N21"/>
    <mergeCell ref="A2:N2"/>
    <mergeCell ref="B4:G4"/>
    <mergeCell ref="H4:I4"/>
    <mergeCell ref="J4:N4"/>
    <mergeCell ref="B5:G5"/>
    <mergeCell ref="H5:I5"/>
    <mergeCell ref="J5:N5"/>
  </mergeCells>
  <phoneticPr fontId="2"/>
  <pageMargins left="0.7" right="0.7" top="0.75" bottom="0.75" header="0.3" footer="0.3"/>
  <pageSetup paperSize="9" scale="4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35"/>
  <sheetViews>
    <sheetView topLeftCell="A7" zoomScale="70" zoomScaleNormal="70" workbookViewId="0">
      <selection activeCell="B11" sqref="B11"/>
    </sheetView>
  </sheetViews>
  <sheetFormatPr defaultRowHeight="18.75"/>
  <cols>
    <col min="1" max="1" width="28.25" customWidth="1"/>
    <col min="8" max="9" width="15.75" customWidth="1"/>
  </cols>
  <sheetData>
    <row r="2" spans="1:14" ht="30">
      <c r="A2" s="99" t="s">
        <v>130</v>
      </c>
      <c r="B2" s="100"/>
      <c r="C2" s="100"/>
      <c r="D2" s="100"/>
      <c r="E2" s="100"/>
      <c r="F2" s="100"/>
      <c r="G2" s="100"/>
      <c r="H2" s="100"/>
      <c r="I2" s="100"/>
      <c r="J2" s="100"/>
      <c r="K2" s="100"/>
      <c r="L2" s="100"/>
      <c r="M2" s="100"/>
      <c r="N2" s="100"/>
    </row>
    <row r="3" spans="1:14" ht="19.5" thickBot="1"/>
    <row r="4" spans="1:14" s="1" customFormat="1" ht="24" customHeight="1">
      <c r="A4" s="16" t="s">
        <v>0</v>
      </c>
      <c r="B4" s="101" t="str">
        <f>様式１!B4</f>
        <v>○○学園</v>
      </c>
      <c r="C4" s="101"/>
      <c r="D4" s="101"/>
      <c r="E4" s="101"/>
      <c r="F4" s="101"/>
      <c r="G4" s="101"/>
      <c r="H4" s="102" t="s">
        <v>1</v>
      </c>
      <c r="I4" s="103"/>
      <c r="J4" s="104" t="str">
        <f>様式１!J4</f>
        <v>○○県△△市□□町１－１－１</v>
      </c>
      <c r="K4" s="104"/>
      <c r="L4" s="104"/>
      <c r="M4" s="104"/>
      <c r="N4" s="105"/>
    </row>
    <row r="5" spans="1:14" s="1" customFormat="1" ht="24" customHeight="1">
      <c r="A5" s="17" t="s">
        <v>2</v>
      </c>
      <c r="B5" s="78" t="str">
        <f>様式１!B5</f>
        <v>○○学園中学校</v>
      </c>
      <c r="C5" s="78"/>
      <c r="D5" s="78"/>
      <c r="E5" s="78"/>
      <c r="F5" s="78"/>
      <c r="G5" s="78"/>
      <c r="H5" s="79" t="s">
        <v>3</v>
      </c>
      <c r="I5" s="80"/>
      <c r="J5" s="81" t="str">
        <f>様式１!J5</f>
        <v>○○県△△市□□町１－１－１</v>
      </c>
      <c r="K5" s="81"/>
      <c r="L5" s="81"/>
      <c r="M5" s="81"/>
      <c r="N5" s="82"/>
    </row>
    <row r="6" spans="1:14" s="1" customFormat="1" ht="24" customHeight="1">
      <c r="A6" s="17" t="s">
        <v>4</v>
      </c>
      <c r="B6" s="78" t="str">
        <f>様式１!B6</f>
        <v>○○　○○</v>
      </c>
      <c r="C6" s="78"/>
      <c r="D6" s="78"/>
      <c r="E6" s="78"/>
      <c r="F6" s="78"/>
      <c r="G6" s="78"/>
      <c r="H6" s="79" t="s">
        <v>5</v>
      </c>
      <c r="I6" s="80"/>
      <c r="J6" s="81" t="str">
        <f>様式１!J6</f>
        <v>△△　△△</v>
      </c>
      <c r="K6" s="81"/>
      <c r="L6" s="81"/>
      <c r="M6" s="81"/>
      <c r="N6" s="82"/>
    </row>
    <row r="7" spans="1:14" s="1" customFormat="1" ht="24" customHeight="1" thickBot="1">
      <c r="A7" s="18" t="s">
        <v>6</v>
      </c>
      <c r="B7" s="83" t="str">
        <f>様式１!B7</f>
        <v>事務長　□□　□□</v>
      </c>
      <c r="C7" s="83"/>
      <c r="D7" s="83"/>
      <c r="E7" s="83"/>
      <c r="F7" s="83"/>
      <c r="G7" s="83"/>
      <c r="H7" s="84" t="s">
        <v>7</v>
      </c>
      <c r="I7" s="85"/>
      <c r="J7" s="86" t="str">
        <f>様式１!J7</f>
        <v>＊＊＊－＊＊＊－＊＊＊＊</v>
      </c>
      <c r="K7" s="86"/>
      <c r="L7" s="86"/>
      <c r="M7" s="86"/>
      <c r="N7" s="87"/>
    </row>
    <row r="15" spans="1:14" ht="19.5" thickBot="1"/>
    <row r="16" spans="1:14" ht="39" customHeight="1" thickBot="1">
      <c r="H16" s="159" t="s">
        <v>70</v>
      </c>
      <c r="I16" s="119"/>
      <c r="J16" s="111">
        <f>ROUNDDOWN(M33/2,-3)/1000</f>
        <v>374</v>
      </c>
      <c r="K16" s="111"/>
      <c r="L16" s="111"/>
      <c r="M16" s="15" t="s">
        <v>11</v>
      </c>
    </row>
    <row r="19" spans="1:14" ht="19.5" thickBot="1"/>
    <row r="20" spans="1:14" s="2" customFormat="1" ht="37.5" customHeight="1" thickBot="1">
      <c r="A20" s="3" t="s">
        <v>37</v>
      </c>
      <c r="B20" s="77" t="s">
        <v>39</v>
      </c>
      <c r="C20" s="137"/>
      <c r="D20" s="137"/>
      <c r="E20" s="137"/>
      <c r="F20" s="137"/>
      <c r="G20" s="138"/>
      <c r="H20" s="77" t="s">
        <v>38</v>
      </c>
      <c r="I20" s="138"/>
      <c r="J20" s="4" t="s">
        <v>16</v>
      </c>
      <c r="K20" s="76" t="s">
        <v>15</v>
      </c>
      <c r="L20" s="76"/>
      <c r="M20" s="76" t="s">
        <v>14</v>
      </c>
      <c r="N20" s="139"/>
    </row>
    <row r="21" spans="1:14" ht="37.5" customHeight="1">
      <c r="A21" s="7" t="s">
        <v>111</v>
      </c>
      <c r="B21" s="178" t="s">
        <v>112</v>
      </c>
      <c r="C21" s="179"/>
      <c r="D21" s="179"/>
      <c r="E21" s="179"/>
      <c r="F21" s="179"/>
      <c r="G21" s="180"/>
      <c r="H21" s="178" t="s">
        <v>106</v>
      </c>
      <c r="I21" s="180"/>
      <c r="J21" s="8">
        <v>3</v>
      </c>
      <c r="K21" s="143">
        <v>98000</v>
      </c>
      <c r="L21" s="143"/>
      <c r="M21" s="143">
        <f>K21*J21</f>
        <v>294000</v>
      </c>
      <c r="N21" s="144"/>
    </row>
    <row r="22" spans="1:14" ht="37.5" customHeight="1">
      <c r="A22" s="7" t="s">
        <v>111</v>
      </c>
      <c r="B22" s="171" t="s">
        <v>116</v>
      </c>
      <c r="C22" s="172"/>
      <c r="D22" s="172"/>
      <c r="E22" s="172"/>
      <c r="F22" s="172"/>
      <c r="G22" s="173"/>
      <c r="H22" s="171" t="s">
        <v>115</v>
      </c>
      <c r="I22" s="173"/>
      <c r="J22" s="9">
        <v>3</v>
      </c>
      <c r="K22" s="123">
        <v>15000</v>
      </c>
      <c r="L22" s="123"/>
      <c r="M22" s="123">
        <f>K22*J22</f>
        <v>45000</v>
      </c>
      <c r="N22" s="124"/>
    </row>
    <row r="23" spans="1:14" ht="37.5" customHeight="1">
      <c r="A23" s="51" t="s">
        <v>113</v>
      </c>
      <c r="B23" s="171" t="s">
        <v>114</v>
      </c>
      <c r="C23" s="172"/>
      <c r="D23" s="172"/>
      <c r="E23" s="172"/>
      <c r="F23" s="172"/>
      <c r="G23" s="173"/>
      <c r="H23" s="171" t="s">
        <v>115</v>
      </c>
      <c r="I23" s="173"/>
      <c r="J23" s="9">
        <v>2</v>
      </c>
      <c r="K23" s="123">
        <v>5000</v>
      </c>
      <c r="L23" s="123"/>
      <c r="M23" s="123">
        <f>K23*J23</f>
        <v>10000</v>
      </c>
      <c r="N23" s="124"/>
    </row>
    <row r="24" spans="1:14" ht="37.5" customHeight="1">
      <c r="A24" s="7" t="s">
        <v>117</v>
      </c>
      <c r="B24" s="171" t="s">
        <v>118</v>
      </c>
      <c r="C24" s="172"/>
      <c r="D24" s="172"/>
      <c r="E24" s="172"/>
      <c r="F24" s="172"/>
      <c r="G24" s="173"/>
      <c r="H24" s="171" t="s">
        <v>106</v>
      </c>
      <c r="I24" s="173"/>
      <c r="J24" s="9">
        <v>4</v>
      </c>
      <c r="K24" s="123">
        <v>8000</v>
      </c>
      <c r="L24" s="123"/>
      <c r="M24" s="123">
        <f t="shared" ref="M24:M31" si="0">K24*J24</f>
        <v>32000</v>
      </c>
      <c r="N24" s="124"/>
    </row>
    <row r="25" spans="1:14" ht="37.5" customHeight="1">
      <c r="A25" s="51" t="s">
        <v>117</v>
      </c>
      <c r="B25" s="171" t="s">
        <v>119</v>
      </c>
      <c r="C25" s="172"/>
      <c r="D25" s="172"/>
      <c r="E25" s="172"/>
      <c r="F25" s="172"/>
      <c r="G25" s="173"/>
      <c r="H25" s="171" t="s">
        <v>106</v>
      </c>
      <c r="I25" s="173"/>
      <c r="J25" s="9">
        <v>1</v>
      </c>
      <c r="K25" s="123">
        <v>100000</v>
      </c>
      <c r="L25" s="123"/>
      <c r="M25" s="123">
        <f t="shared" ref="M25" si="1">K25*J25</f>
        <v>100000</v>
      </c>
      <c r="N25" s="124"/>
    </row>
    <row r="26" spans="1:14" ht="37.5" customHeight="1">
      <c r="A26" s="7" t="s">
        <v>120</v>
      </c>
      <c r="B26" s="171" t="s">
        <v>121</v>
      </c>
      <c r="C26" s="172"/>
      <c r="D26" s="172"/>
      <c r="E26" s="172"/>
      <c r="F26" s="172"/>
      <c r="G26" s="173"/>
      <c r="H26" s="171"/>
      <c r="I26" s="173"/>
      <c r="J26" s="9">
        <v>1</v>
      </c>
      <c r="K26" s="123">
        <v>200000</v>
      </c>
      <c r="L26" s="123"/>
      <c r="M26" s="123">
        <f t="shared" si="0"/>
        <v>200000</v>
      </c>
      <c r="N26" s="124"/>
    </row>
    <row r="27" spans="1:14" ht="37.5" customHeight="1">
      <c r="A27" s="7" t="s">
        <v>108</v>
      </c>
      <c r="B27" s="171" t="s">
        <v>122</v>
      </c>
      <c r="C27" s="172"/>
      <c r="D27" s="172"/>
      <c r="E27" s="172"/>
      <c r="F27" s="172"/>
      <c r="G27" s="173"/>
      <c r="H27" s="171"/>
      <c r="I27" s="173"/>
      <c r="J27" s="9">
        <v>1</v>
      </c>
      <c r="K27" s="123">
        <v>68100</v>
      </c>
      <c r="L27" s="123"/>
      <c r="M27" s="123">
        <f t="shared" si="0"/>
        <v>68100</v>
      </c>
      <c r="N27" s="124"/>
    </row>
    <row r="28" spans="1:14" ht="37.5" customHeight="1">
      <c r="A28" s="7" t="s">
        <v>40</v>
      </c>
      <c r="B28" s="171"/>
      <c r="C28" s="172"/>
      <c r="D28" s="172"/>
      <c r="E28" s="172"/>
      <c r="F28" s="172"/>
      <c r="G28" s="173"/>
      <c r="H28" s="171"/>
      <c r="I28" s="173"/>
      <c r="J28" s="9"/>
      <c r="K28" s="123"/>
      <c r="L28" s="123"/>
      <c r="M28" s="123">
        <f t="shared" si="0"/>
        <v>0</v>
      </c>
      <c r="N28" s="124"/>
    </row>
    <row r="29" spans="1:14" ht="37.5" customHeight="1">
      <c r="A29" s="7" t="s">
        <v>40</v>
      </c>
      <c r="B29" s="171"/>
      <c r="C29" s="172"/>
      <c r="D29" s="172"/>
      <c r="E29" s="172"/>
      <c r="F29" s="172"/>
      <c r="G29" s="173"/>
      <c r="H29" s="171"/>
      <c r="I29" s="173"/>
      <c r="J29" s="9"/>
      <c r="K29" s="123"/>
      <c r="L29" s="123"/>
      <c r="M29" s="123">
        <f t="shared" si="0"/>
        <v>0</v>
      </c>
      <c r="N29" s="124"/>
    </row>
    <row r="30" spans="1:14" ht="37.5" customHeight="1">
      <c r="A30" s="7" t="s">
        <v>40</v>
      </c>
      <c r="B30" s="171"/>
      <c r="C30" s="172"/>
      <c r="D30" s="172"/>
      <c r="E30" s="172"/>
      <c r="F30" s="172"/>
      <c r="G30" s="173"/>
      <c r="H30" s="171"/>
      <c r="I30" s="173"/>
      <c r="J30" s="9"/>
      <c r="K30" s="123"/>
      <c r="L30" s="123"/>
      <c r="M30" s="123">
        <f t="shared" si="0"/>
        <v>0</v>
      </c>
      <c r="N30" s="124"/>
    </row>
    <row r="31" spans="1:14" ht="37.5" customHeight="1">
      <c r="A31" s="7" t="s">
        <v>40</v>
      </c>
      <c r="B31" s="171"/>
      <c r="C31" s="172"/>
      <c r="D31" s="172"/>
      <c r="E31" s="172"/>
      <c r="F31" s="172"/>
      <c r="G31" s="173"/>
      <c r="H31" s="171"/>
      <c r="I31" s="173"/>
      <c r="J31" s="9"/>
      <c r="K31" s="123"/>
      <c r="L31" s="123"/>
      <c r="M31" s="123">
        <f t="shared" si="0"/>
        <v>0</v>
      </c>
      <c r="N31" s="124"/>
    </row>
    <row r="32" spans="1:14" ht="37.5" customHeight="1" thickBot="1">
      <c r="A32" s="10" t="s">
        <v>40</v>
      </c>
      <c r="B32" s="145"/>
      <c r="C32" s="146"/>
      <c r="D32" s="146"/>
      <c r="E32" s="146"/>
      <c r="F32" s="146"/>
      <c r="G32" s="147"/>
      <c r="H32" s="145"/>
      <c r="I32" s="147"/>
      <c r="J32" s="11"/>
      <c r="K32" s="126"/>
      <c r="L32" s="126"/>
      <c r="M32" s="126">
        <f>K32*J32</f>
        <v>0</v>
      </c>
      <c r="N32" s="127"/>
    </row>
    <row r="33" spans="1:14" ht="37.5" customHeight="1" thickTop="1" thickBot="1">
      <c r="A33" s="5"/>
      <c r="B33" s="175"/>
      <c r="C33" s="176"/>
      <c r="D33" s="176"/>
      <c r="E33" s="176"/>
      <c r="F33" s="176"/>
      <c r="G33" s="177"/>
      <c r="H33" s="175"/>
      <c r="I33" s="177"/>
      <c r="J33" s="6"/>
      <c r="K33" s="128" t="s">
        <v>69</v>
      </c>
      <c r="L33" s="129"/>
      <c r="M33" s="168">
        <f>SUM(M21:N32)</f>
        <v>749100</v>
      </c>
      <c r="N33" s="174"/>
    </row>
    <row r="35" spans="1:14">
      <c r="A35" t="s">
        <v>36</v>
      </c>
    </row>
  </sheetData>
  <mergeCells count="71">
    <mergeCell ref="A2:N2"/>
    <mergeCell ref="B4:G4"/>
    <mergeCell ref="H4:I4"/>
    <mergeCell ref="J4:N4"/>
    <mergeCell ref="B5:G5"/>
    <mergeCell ref="H5:I5"/>
    <mergeCell ref="J5:N5"/>
    <mergeCell ref="B6:G6"/>
    <mergeCell ref="H6:I6"/>
    <mergeCell ref="J6:N6"/>
    <mergeCell ref="B7:G7"/>
    <mergeCell ref="H7:I7"/>
    <mergeCell ref="J7:N7"/>
    <mergeCell ref="B20:G20"/>
    <mergeCell ref="H20:I20"/>
    <mergeCell ref="H16:I16"/>
    <mergeCell ref="J16:L16"/>
    <mergeCell ref="K22:L22"/>
    <mergeCell ref="B21:G21"/>
    <mergeCell ref="H21:I21"/>
    <mergeCell ref="B22:G22"/>
    <mergeCell ref="H22:I22"/>
    <mergeCell ref="M22:N22"/>
    <mergeCell ref="K23:L23"/>
    <mergeCell ref="M23:N23"/>
    <mergeCell ref="K20:L20"/>
    <mergeCell ref="M20:N20"/>
    <mergeCell ref="K21:L21"/>
    <mergeCell ref="M21:N21"/>
    <mergeCell ref="K24:L24"/>
    <mergeCell ref="M24:N24"/>
    <mergeCell ref="K25:L25"/>
    <mergeCell ref="M25:N25"/>
    <mergeCell ref="B24:G24"/>
    <mergeCell ref="H24:I24"/>
    <mergeCell ref="B25:G25"/>
    <mergeCell ref="H25:I25"/>
    <mergeCell ref="K26:L26"/>
    <mergeCell ref="M26:N26"/>
    <mergeCell ref="K27:L27"/>
    <mergeCell ref="M27:N27"/>
    <mergeCell ref="B26:G26"/>
    <mergeCell ref="H26:I26"/>
    <mergeCell ref="B27:G27"/>
    <mergeCell ref="H27:I27"/>
    <mergeCell ref="K30:L30"/>
    <mergeCell ref="M30:N30"/>
    <mergeCell ref="K31:L31"/>
    <mergeCell ref="M31:N31"/>
    <mergeCell ref="K28:L28"/>
    <mergeCell ref="M28:N28"/>
    <mergeCell ref="K29:L29"/>
    <mergeCell ref="M29:N29"/>
    <mergeCell ref="K32:L32"/>
    <mergeCell ref="M32:N32"/>
    <mergeCell ref="K33:L33"/>
    <mergeCell ref="M33:N33"/>
    <mergeCell ref="B32:G32"/>
    <mergeCell ref="H32:I32"/>
    <mergeCell ref="B33:G33"/>
    <mergeCell ref="H33:I33"/>
    <mergeCell ref="B31:G31"/>
    <mergeCell ref="H31:I31"/>
    <mergeCell ref="B23:G23"/>
    <mergeCell ref="H23:I23"/>
    <mergeCell ref="B29:G29"/>
    <mergeCell ref="H29:I29"/>
    <mergeCell ref="B30:G30"/>
    <mergeCell ref="H30:I30"/>
    <mergeCell ref="B28:G28"/>
    <mergeCell ref="H28:I28"/>
  </mergeCells>
  <phoneticPr fontId="2"/>
  <dataValidations count="1">
    <dataValidation type="list" allowBlank="1" showInputMessage="1" showErrorMessage="1" sqref="A21:A32">
      <formula1>"　,支援装置（視覚障がい用）,支援装置（聴覚障がい用）,支援装置（肢体不自由用）,作業費,その他"</formula1>
    </dataValidation>
  </dataValidations>
  <pageMargins left="0.7" right="0.7" top="0.75" bottom="0.75" header="0.3" footer="0.3"/>
  <pageSetup paperSize="9" scale="4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別紙１</vt:lpstr>
      <vt:lpstr>様式１</vt:lpstr>
      <vt:lpstr>通信機器</vt:lpstr>
      <vt:lpstr>遠隔学習</vt:lpstr>
      <vt:lpstr>GIGAサポ</vt:lpstr>
      <vt:lpstr>特別支援</vt:lpstr>
      <vt:lpstr>別紙１!Print_Area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大阪府</cp:lastModifiedBy>
  <cp:lastPrinted>2020-05-14T01:55:33Z</cp:lastPrinted>
  <dcterms:created xsi:type="dcterms:W3CDTF">2020-05-11T04:57:17Z</dcterms:created>
  <dcterms:modified xsi:type="dcterms:W3CDTF">2020-10-16T02:42:26Z</dcterms:modified>
</cp:coreProperties>
</file>