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arina\AppData\Local\Box\Box Edit\Documents\OuxZjdGUa0iXcibCWxkPwA==\"/>
    </mc:Choice>
  </mc:AlternateContent>
  <xr:revisionPtr revIDLastSave="0" documentId="13_ncr:1_{97FAA6C7-E463-4149-8ECD-04EFFFACE84A}" xr6:coauthVersionLast="47" xr6:coauthVersionMax="47" xr10:uidLastSave="{00000000-0000-0000-0000-000000000000}"/>
  <workbookProtection workbookAlgorithmName="SHA-512" workbookHashValue="gqW5UloEUVo5Ta2LSRzQwpjgrzi4C93abAYKzQFmN1g8xAnomeRDYnc2K46+oe3PBN9HHjn4n4OzGZLVsBeGdQ==" workbookSaltValue="bbsAR2yAVLa3H3Ig3MxlKQ==" workbookSpinCount="100000" lockStructure="1"/>
  <bookViews>
    <workbookView xWindow="-120" yWindow="-120" windowWidth="29040" windowHeight="15720" xr2:uid="{00000000-000D-0000-FFFF-FFFF00000000}"/>
  </bookViews>
  <sheets>
    <sheet name="事業計画書１" sheetId="7" r:id="rId1"/>
    <sheet name="事業計画書２" sheetId="6" r:id="rId2"/>
    <sheet name="事業計画書３" sheetId="1" r:id="rId3"/>
    <sheet name="都道府県等一覧（非表示）" sheetId="5" state="hidden" r:id="rId4"/>
    <sheet name="集計シート" sheetId="8" state="hidden" r:id="rId5"/>
  </sheets>
  <definedNames>
    <definedName name="_xlnm._FilterDatabase" localSheetId="2" hidden="1">事業計画書３!$K$6:$K$38</definedName>
    <definedName name="_xlnm._FilterDatabase" localSheetId="4" hidden="1">集計シート!$A$4:$BT$4</definedName>
    <definedName name="_xlnm._FilterDatabase" localSheetId="3" hidden="1">'都道府県等一覧（非表示）'!$I$1:$P$1192</definedName>
    <definedName name="_xlnm.Print_Area" localSheetId="0">事業計画書１!$A$1:$O$22</definedName>
    <definedName name="_xlnm.Print_Area" localSheetId="1">事業計画書２!$A$1:$I$47</definedName>
    <definedName name="_xlnm.Print_Area" localSheetId="2">事業計画書３!$A$1:$S$61</definedName>
    <definedName name="_xlnm.Print_Titles" localSheetId="2">事業計画書３!$2:$5</definedName>
    <definedName name="継続2年目">'都道府県等一覧（非表示）'!$D$2:$D$3</definedName>
    <definedName name="継続3年目">'都道府県等一覧（非表示）'!$D$1:$D$2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5" i="1" l="1"/>
  <c r="B5" i="7"/>
  <c r="B4" i="7"/>
  <c r="P27" i="1" s="1"/>
  <c r="B6" i="7"/>
  <c r="B7" i="7"/>
  <c r="B8" i="7"/>
  <c r="B9" i="7"/>
  <c r="B10" i="7"/>
  <c r="AP5" i="8" a="1"/>
  <c r="I5" i="8" a="1"/>
  <c r="H5" i="8" a="1"/>
  <c r="AP5" i="8" l="1"/>
  <c r="H5" i="8"/>
  <c r="I5" i="8"/>
  <c r="P17" i="7"/>
  <c r="F6" i="1"/>
  <c r="N5" i="8" a="1"/>
  <c r="M5" i="8" a="1"/>
  <c r="N5" i="8" l="1"/>
  <c r="M5" i="8"/>
  <c r="J41" i="6"/>
  <c r="F54" i="1" l="1"/>
  <c r="F53" i="1"/>
  <c r="F51" i="1"/>
  <c r="F50" i="1"/>
  <c r="F49" i="1"/>
  <c r="F47" i="1"/>
  <c r="F46" i="1"/>
  <c r="F45" i="1"/>
  <c r="F43" i="1"/>
  <c r="F42" i="1"/>
  <c r="F41" i="1"/>
  <c r="F39" i="1"/>
  <c r="F38" i="1"/>
  <c r="F37" i="1"/>
  <c r="F36" i="1"/>
  <c r="F35" i="1"/>
  <c r="F34" i="1"/>
  <c r="F32" i="1"/>
  <c r="F31" i="1"/>
  <c r="F30" i="1"/>
  <c r="F29" i="1"/>
  <c r="F28" i="1"/>
  <c r="F27" i="1"/>
  <c r="F26" i="1"/>
  <c r="F25" i="1"/>
  <c r="F24" i="1"/>
  <c r="F23" i="1"/>
  <c r="F22" i="1"/>
  <c r="F21" i="1"/>
  <c r="F20" i="1"/>
  <c r="F19" i="1"/>
  <c r="F16" i="1"/>
  <c r="F15" i="1"/>
  <c r="F14" i="1"/>
  <c r="F13" i="1"/>
  <c r="F12" i="1"/>
  <c r="F11" i="1"/>
  <c r="F10" i="1"/>
  <c r="F9" i="1"/>
  <c r="F8" i="1"/>
  <c r="H6" i="1"/>
  <c r="H46" i="1"/>
  <c r="S7" i="1"/>
  <c r="H45" i="1"/>
  <c r="J18" i="6"/>
  <c r="J8" i="6"/>
  <c r="F55" i="1" l="1"/>
  <c r="S57" i="1"/>
  <c r="S50" i="1"/>
  <c r="S24" i="1"/>
  <c r="S21" i="1"/>
  <c r="S18" i="1"/>
  <c r="S13" i="1"/>
  <c r="S10" i="1"/>
  <c r="H35" i="1" l="1"/>
  <c r="H34" i="1"/>
  <c r="S16" i="1" l="1"/>
  <c r="S27" i="1"/>
  <c r="H41" i="1" l="1"/>
  <c r="S22" i="1" a="1"/>
  <c r="S22" i="1" s="1"/>
  <c r="S14" i="1" a="1"/>
  <c r="S14" i="1" s="1"/>
  <c r="S6" i="1"/>
  <c r="N17" i="7"/>
  <c r="B18" i="7" s="1"/>
  <c r="AO5" i="8" a="1"/>
  <c r="AO5" i="8" l="1"/>
  <c r="H15" i="1"/>
  <c r="H26" i="1"/>
  <c r="H25" i="1"/>
  <c r="H14" i="1"/>
  <c r="S25" i="1" l="1" a="1"/>
  <c r="S25" i="1" s="1"/>
  <c r="S19" i="1" a="1"/>
  <c r="S19" i="1" s="1"/>
  <c r="S11" i="1" a="1"/>
  <c r="S11" i="1" s="1"/>
  <c r="S8" i="1" a="1"/>
  <c r="S8" i="1" s="1"/>
  <c r="N25" i="1"/>
  <c r="R8" i="1" l="1"/>
  <c r="R51" i="1"/>
  <c r="R25" i="1"/>
  <c r="R22" i="1"/>
  <c r="R19" i="1"/>
  <c r="R14" i="1"/>
  <c r="R11" i="1"/>
  <c r="H54" i="1"/>
  <c r="H53" i="1"/>
  <c r="H51" i="1"/>
  <c r="H50" i="1"/>
  <c r="H49" i="1"/>
  <c r="H47" i="1"/>
  <c r="H43" i="1"/>
  <c r="H42" i="1"/>
  <c r="H39" i="1"/>
  <c r="H36" i="1"/>
  <c r="H37" i="1"/>
  <c r="H38" i="1"/>
  <c r="H29" i="1"/>
  <c r="H30" i="1"/>
  <c r="H31" i="1"/>
  <c r="H32" i="1"/>
  <c r="H28" i="1"/>
  <c r="H27" i="1"/>
  <c r="H21" i="1"/>
  <c r="H22" i="1"/>
  <c r="H23" i="1"/>
  <c r="H24" i="1"/>
  <c r="H20" i="1"/>
  <c r="H19" i="1"/>
  <c r="H16" i="1"/>
  <c r="H10" i="1"/>
  <c r="H11" i="1"/>
  <c r="H12" i="1"/>
  <c r="H13" i="1"/>
  <c r="H9" i="1"/>
  <c r="H8" i="1"/>
  <c r="R58" i="1"/>
  <c r="N58" i="1"/>
  <c r="S58" i="1" s="1"/>
  <c r="H55" i="1" l="1"/>
  <c r="N51" i="1"/>
  <c r="N22" i="1"/>
  <c r="N19" i="1"/>
  <c r="N14" i="1"/>
  <c r="N11" i="1"/>
  <c r="N8" i="1"/>
  <c r="S51" i="1" l="1"/>
  <c r="CK5" i="8" a="1"/>
  <c r="F5" i="8" a="1"/>
  <c r="DH5" i="8" a="1"/>
  <c r="EF5" i="8" a="1"/>
  <c r="EH5" i="8" a="1"/>
  <c r="HM5" i="8" a="1"/>
  <c r="KN5" i="8" a="1"/>
  <c r="AC5" i="8" a="1"/>
  <c r="IC5" i="8" a="1"/>
  <c r="GE5" i="8" a="1"/>
  <c r="GX5" i="8" a="1"/>
  <c r="CV5" i="8" a="1"/>
  <c r="JM5" i="8" a="1"/>
  <c r="EL5" i="8" a="1"/>
  <c r="IR5" i="8" a="1"/>
  <c r="EC5" i="8" a="1"/>
  <c r="IU5" i="8" a="1"/>
  <c r="IH5" i="8" a="1"/>
  <c r="FO5" i="8" a="1"/>
  <c r="FJ5" i="8" a="1"/>
  <c r="DY5" i="8" a="1"/>
  <c r="JP5" i="8" a="1"/>
  <c r="IE5" i="8" a="1"/>
  <c r="CR5" i="8" a="1"/>
  <c r="EO5" i="8" a="1"/>
  <c r="HT5" i="8" a="1"/>
  <c r="CO5" i="8" a="1"/>
  <c r="IW5" i="8" a="1"/>
  <c r="FM5" i="8" a="1"/>
  <c r="GW5" i="8" a="1"/>
  <c r="CC5" i="8" a="1"/>
  <c r="HG5" i="8" a="1"/>
  <c r="HQ5" i="8" a="1"/>
  <c r="KQ5" i="8" a="1"/>
  <c r="HN5" i="8" a="1"/>
  <c r="GC5" i="8" a="1"/>
  <c r="EN5" i="8" a="1"/>
  <c r="AV5" i="8" a="1"/>
  <c r="DA5" i="8" a="1"/>
  <c r="FY5" i="8" a="1"/>
  <c r="W5" i="8" a="1"/>
  <c r="HH5" i="8" a="1"/>
  <c r="E5" i="8" a="1"/>
  <c r="HV5" i="8" a="1"/>
  <c r="HL5" i="8" a="1"/>
  <c r="KO5" i="8" a="1"/>
  <c r="JD5" i="8" a="1"/>
  <c r="BP5" i="8" a="1"/>
  <c r="AZ5" i="8" a="1"/>
  <c r="HK5" i="8" a="1"/>
  <c r="CJ5" i="8" a="1"/>
  <c r="BV5" i="8" a="1"/>
  <c r="CY5" i="8" a="1"/>
  <c r="FZ5" i="8" a="1"/>
  <c r="JE5" i="8" a="1"/>
  <c r="BW5" i="8" a="1"/>
  <c r="GP5" i="8" a="1"/>
  <c r="GN5" i="8" a="1"/>
  <c r="DK5" i="8" a="1"/>
  <c r="BS5" i="8" a="1"/>
  <c r="AD5" i="8" a="1"/>
  <c r="FI5" i="8" a="1"/>
  <c r="CS5" i="8" a="1"/>
  <c r="JI5" i="8" a="1"/>
  <c r="C5" i="8" a="1"/>
  <c r="BG5" i="8" a="1"/>
  <c r="DZ5" i="8" a="1"/>
  <c r="DC5" i="8" a="1"/>
  <c r="V5" i="8" a="1"/>
  <c r="JN5" i="8" a="1"/>
  <c r="JO5" i="8" a="1"/>
  <c r="U5" i="8" a="1"/>
  <c r="FK5" i="8" a="1"/>
  <c r="DS5" i="8" a="1"/>
  <c r="FX5" i="8" a="1"/>
  <c r="BZ5" i="8" a="1"/>
  <c r="BT5" i="8" a="1"/>
  <c r="CW5" i="8" a="1"/>
  <c r="T5" i="8" a="1"/>
  <c r="IX5" i="8" a="1"/>
  <c r="CT5" i="8" a="1"/>
  <c r="AH5" i="8" a="1"/>
  <c r="KE5" i="8" a="1"/>
  <c r="DB5" i="8" a="1"/>
  <c r="GM5" i="8" a="1"/>
  <c r="GZ5" i="8" a="1"/>
  <c r="CU5" i="8" a="1"/>
  <c r="EW5" i="8" a="1"/>
  <c r="DD5" i="8" a="1"/>
  <c r="EE5" i="8" a="1"/>
  <c r="HR5" i="8" a="1"/>
  <c r="CN5" i="8" a="1"/>
  <c r="JC5" i="8" a="1"/>
  <c r="BR5" i="8" a="1"/>
  <c r="R5" i="8" a="1"/>
  <c r="HU5" i="8" a="1"/>
  <c r="GL5" i="8" a="1"/>
  <c r="KJ5" i="8" a="1"/>
  <c r="X5" i="8" a="1"/>
  <c r="CG5" i="8" a="1"/>
  <c r="BU5" i="8" a="1"/>
  <c r="EZ5" i="8" a="1"/>
  <c r="HC5" i="8" a="1"/>
  <c r="EX5" i="8" a="1"/>
  <c r="BO5" i="8" a="1"/>
  <c r="FQ5" i="8" a="1"/>
  <c r="EG5" i="8" a="1"/>
  <c r="GU5" i="8" a="1"/>
  <c r="CP5" i="8" a="1"/>
  <c r="KC5" i="8" a="1"/>
  <c r="FN5" i="8" a="1"/>
  <c r="KI5" i="8" a="1"/>
  <c r="FV5" i="8" a="1"/>
  <c r="FF5" i="8" a="1"/>
  <c r="IF5" i="8" a="1"/>
  <c r="DV5" i="8" a="1"/>
  <c r="IK5" i="8" a="1"/>
  <c r="DJ5" i="8" a="1"/>
  <c r="FR5" i="8" a="1"/>
  <c r="HA5" i="8" a="1"/>
  <c r="ES5" i="8" a="1"/>
  <c r="AI5" i="8" a="1"/>
  <c r="FU5" i="8" a="1"/>
  <c r="JR5" i="8" a="1"/>
  <c r="GS5" i="8" a="1"/>
  <c r="DP5" i="8" a="1"/>
  <c r="IO5" i="8" a="1"/>
  <c r="JZ5" i="8" a="1"/>
  <c r="GH5" i="8" a="1"/>
  <c r="JQ5" i="8" a="1"/>
  <c r="EJ5" i="8" a="1"/>
  <c r="DI5" i="8" a="1"/>
  <c r="FS5" i="8" a="1"/>
  <c r="BX5" i="8" a="1"/>
  <c r="Z5" i="8" a="1"/>
  <c r="DO5" i="8" a="1"/>
  <c r="IY5" i="8" a="1"/>
  <c r="KK5" i="8" a="1"/>
  <c r="JJ5" i="8" a="1"/>
  <c r="A5" i="8" a="1"/>
  <c r="FT5" i="8" a="1"/>
  <c r="BI5" i="8" a="1"/>
  <c r="AJ5" i="8" a="1"/>
  <c r="JU5" i="8" a="1"/>
  <c r="BE5" i="8" a="1"/>
  <c r="BL5" i="8" a="1"/>
  <c r="L5" i="8" a="1"/>
  <c r="AR5" i="8" a="1"/>
  <c r="Y5" i="8" a="1"/>
  <c r="GR5" i="8" a="1"/>
  <c r="GT5" i="8" a="1"/>
  <c r="AX5" i="8" a="1"/>
  <c r="KF5" i="8" a="1"/>
  <c r="DX5" i="8" a="1"/>
  <c r="KS5" i="8" a="1"/>
  <c r="DQ5" i="8" a="1"/>
  <c r="BB5" i="8" a="1"/>
  <c r="DW5" i="8" a="1"/>
  <c r="HE5" i="8" a="1"/>
  <c r="BJ5" i="8" a="1"/>
  <c r="JF5" i="8" a="1"/>
  <c r="KG5" i="8" a="1"/>
  <c r="IJ5" i="8" a="1"/>
  <c r="AT5" i="8" a="1"/>
  <c r="HP5" i="8" a="1"/>
  <c r="K5" i="8" a="1"/>
  <c r="EV5" i="8" a="1"/>
  <c r="CF5" i="8" a="1"/>
  <c r="JG5" i="8" a="1"/>
  <c r="BF5" i="8" a="1"/>
  <c r="CL5" i="8" a="1"/>
  <c r="CA5" i="8" a="1"/>
  <c r="GQ5" i="8" a="1"/>
  <c r="HB5" i="8" a="1"/>
  <c r="BY5" i="8" a="1"/>
  <c r="IB5" i="8" a="1"/>
  <c r="BQ5" i="8" a="1"/>
  <c r="GK5" i="8" a="1"/>
  <c r="HO5" i="8" a="1"/>
  <c r="GG5" i="8" a="1"/>
  <c r="DG5" i="8" a="1"/>
  <c r="FA5" i="8" a="1"/>
  <c r="FC5" i="8" a="1"/>
  <c r="EA5" i="8" a="1"/>
  <c r="GF5" i="8" a="1"/>
  <c r="DR5" i="8" a="1"/>
  <c r="DF5" i="8" a="1"/>
  <c r="BH5" i="8" a="1"/>
  <c r="JK5" i="8" a="1"/>
  <c r="KR5" i="8" a="1"/>
  <c r="AL5" i="8" a="1"/>
  <c r="GI5" i="8" a="1"/>
  <c r="KA5" i="8" a="1"/>
  <c r="ID5" i="8" a="1"/>
  <c r="GA5" i="8" a="1"/>
  <c r="HX5" i="8" a="1"/>
  <c r="P5" i="8" a="1"/>
  <c r="JY5" i="8" a="1"/>
  <c r="IA5" i="8" a="1"/>
  <c r="ER5" i="8" a="1"/>
  <c r="FH5" i="8" a="1"/>
  <c r="IL5" i="8" a="1"/>
  <c r="BD5" i="8" a="1"/>
  <c r="KH5" i="8" a="1"/>
  <c r="O5" i="8" a="1"/>
  <c r="DN5" i="8" a="1"/>
  <c r="HD5" i="8" a="1"/>
  <c r="FE5" i="8" a="1"/>
  <c r="CE5" i="8" a="1"/>
  <c r="EQ5" i="8" a="1"/>
  <c r="AA5" i="8" a="1"/>
  <c r="GD5" i="8" a="1"/>
  <c r="HW5" i="8" a="1"/>
  <c r="D5" i="8" a="1"/>
  <c r="IQ5" i="8" a="1"/>
  <c r="JS5" i="8" a="1"/>
  <c r="FP5" i="8" a="1"/>
  <c r="AU5" i="8" a="1"/>
  <c r="DU5" i="8" a="1"/>
  <c r="CM5" i="8" a="1"/>
  <c r="GY5" i="8" a="1"/>
  <c r="KL5" i="8" a="1"/>
  <c r="EK5" i="8" a="1"/>
  <c r="DM5" i="8" a="1"/>
  <c r="AG5" i="8" a="1"/>
  <c r="CH5" i="8" a="1"/>
  <c r="JW5" i="8" a="1"/>
  <c r="GB5" i="8" a="1"/>
  <c r="IG5" i="8" a="1"/>
  <c r="GV5" i="8" a="1"/>
  <c r="FD5" i="8" a="1"/>
  <c r="DE5" i="8" a="1"/>
  <c r="IS5" i="8" a="1"/>
  <c r="IV5" i="8" a="1"/>
  <c r="CD5" i="8" a="1"/>
  <c r="HI5" i="8" a="1"/>
  <c r="GJ5" i="8" a="1"/>
  <c r="AM5" i="8" a="1"/>
  <c r="DL5" i="8" a="1"/>
  <c r="FW5" i="8" a="1"/>
  <c r="AE5" i="8" a="1"/>
  <c r="BK5" i="8" a="1"/>
  <c r="EU5" i="8" a="1"/>
  <c r="AQ5" i="8" a="1"/>
  <c r="JH5" i="8" a="1"/>
  <c r="JL5" i="8" a="1"/>
  <c r="AB5" i="8" a="1"/>
  <c r="DT5" i="8" a="1"/>
  <c r="HY5" i="8" a="1"/>
  <c r="KP5" i="8" a="1"/>
  <c r="IN5" i="8" a="1"/>
  <c r="EI5" i="8" a="1"/>
  <c r="AN5" i="8" a="1"/>
  <c r="KM5" i="8" a="1"/>
  <c r="HS5" i="8" a="1"/>
  <c r="ED5" i="8" a="1"/>
  <c r="JT5" i="8" a="1"/>
  <c r="J5" i="8" a="1"/>
  <c r="KB5" i="8" a="1"/>
  <c r="JA5" i="8" a="1"/>
  <c r="CZ5" i="8" a="1"/>
  <c r="KD5" i="8" a="1"/>
  <c r="CB5" i="8" a="1"/>
  <c r="JV5" i="8" a="1"/>
  <c r="BM5" i="8" a="1"/>
  <c r="AS5" i="8" a="1"/>
  <c r="FB5" i="8" a="1"/>
  <c r="GO5" i="8" a="1"/>
  <c r="AY5" i="8" a="1"/>
  <c r="HF5" i="8" a="1"/>
  <c r="EY5" i="8" a="1"/>
  <c r="AW5" i="8" a="1"/>
  <c r="HJ5" i="8" a="1"/>
  <c r="G5" i="8" a="1"/>
  <c r="IP5" i="8" a="1"/>
  <c r="AF5" i="8" a="1"/>
  <c r="BC5" i="8" a="1"/>
  <c r="FG5" i="8" a="1"/>
  <c r="EP5" i="8" a="1"/>
  <c r="EM5" i="8" a="1"/>
  <c r="HZ5" i="8" a="1"/>
  <c r="IT5" i="8" a="1"/>
  <c r="CQ5" i="8" a="1"/>
  <c r="Q5" i="8" a="1"/>
  <c r="EB5" i="8" a="1"/>
  <c r="IZ5" i="8" a="1"/>
  <c r="S5" i="8" a="1"/>
  <c r="ET5" i="8" a="1"/>
  <c r="JX5" i="8" a="1"/>
  <c r="CX5" i="8" a="1"/>
  <c r="BA5" i="8" a="1"/>
  <c r="JB5" i="8" a="1"/>
  <c r="AK5" i="8" a="1"/>
  <c r="B5" i="8" a="1"/>
  <c r="II5" i="8" a="1"/>
  <c r="CI5" i="8" a="1"/>
  <c r="FL5" i="8" a="1"/>
  <c r="BN5" i="8" a="1"/>
  <c r="IM5" i="8" a="1"/>
  <c r="D5" i="8" l="1"/>
  <c r="EI5" i="8"/>
  <c r="BY5" i="8"/>
  <c r="FS5" i="8"/>
  <c r="CJ5" i="8"/>
  <c r="BF5" i="8"/>
  <c r="GL5" i="8"/>
  <c r="DK5" i="8"/>
  <c r="IK5" i="8"/>
  <c r="HV5" i="8"/>
  <c r="JV5" i="8"/>
  <c r="AI5" i="8"/>
  <c r="CF5" i="8"/>
  <c r="EA5" i="8"/>
  <c r="GW5" i="8"/>
  <c r="JW5" i="8"/>
  <c r="EL5" i="8"/>
  <c r="CE5" i="8"/>
  <c r="JE5" i="8"/>
  <c r="AD5" i="8"/>
  <c r="CQ5" i="8"/>
  <c r="AE5" i="8"/>
  <c r="HY5" i="8"/>
  <c r="CD5" i="8"/>
  <c r="AL5" i="8"/>
  <c r="KI5" i="8"/>
  <c r="FY5" i="8"/>
  <c r="BT5" i="8"/>
  <c r="CG5" i="8"/>
  <c r="JQ5" i="8"/>
  <c r="HK5" i="8"/>
  <c r="JG5" i="8"/>
  <c r="KE5" i="8"/>
  <c r="IC5" i="8"/>
  <c r="KH5" i="8"/>
  <c r="AU5" i="8"/>
  <c r="FT5" i="8"/>
  <c r="KK5" i="8"/>
  <c r="JI5" i="8"/>
  <c r="EW5" i="8"/>
  <c r="K5" i="8"/>
  <c r="JK5" i="8"/>
  <c r="EG5" i="8"/>
  <c r="CO5" i="8"/>
  <c r="DM5" i="8"/>
  <c r="BS5" i="8"/>
  <c r="ES5" i="8"/>
  <c r="A5" i="8"/>
  <c r="DQ5" i="8"/>
  <c r="IB5" i="8"/>
  <c r="EF5" i="8"/>
  <c r="HN5" i="8"/>
  <c r="AB5" i="8"/>
  <c r="BZ5" i="8"/>
  <c r="X5" i="8"/>
  <c r="IO5" i="8"/>
  <c r="KO5" i="8"/>
  <c r="V5" i="8"/>
  <c r="DF5" i="8"/>
  <c r="BK5" i="8"/>
  <c r="IH5" i="8"/>
  <c r="FO5" i="8"/>
  <c r="IM5" i="8"/>
  <c r="DE5" i="8"/>
  <c r="HW5" i="8"/>
  <c r="BW5" i="8"/>
  <c r="BC5" i="8"/>
  <c r="JF5" i="8"/>
  <c r="CU5" i="8"/>
  <c r="CR5" i="8"/>
  <c r="GY5" i="8"/>
  <c r="B5" i="8"/>
  <c r="DV5" i="8"/>
  <c r="AM5" i="8"/>
  <c r="DZ5" i="8"/>
  <c r="EN5" i="8"/>
  <c r="EE5" i="8"/>
  <c r="Z5" i="8"/>
  <c r="AR5" i="8"/>
  <c r="FX5" i="8"/>
  <c r="JM5" i="8"/>
  <c r="FE5" i="8"/>
  <c r="AX5" i="8"/>
  <c r="CI5" i="8"/>
  <c r="JR5" i="8"/>
  <c r="HO5" i="8"/>
  <c r="IA5" i="8"/>
  <c r="GQ5" i="8"/>
  <c r="BR5" i="8"/>
  <c r="FN5" i="8"/>
  <c r="DA5" i="8"/>
  <c r="HG5" i="8"/>
  <c r="IG5" i="8"/>
  <c r="BJ5" i="8"/>
  <c r="DG5" i="8"/>
  <c r="DY5" i="8"/>
  <c r="EM5" i="8"/>
  <c r="AC5" i="8"/>
  <c r="BD5" i="8"/>
  <c r="U5" i="8"/>
  <c r="ET5" i="8"/>
  <c r="KG5" i="8"/>
  <c r="BN5" i="8"/>
  <c r="DI5" i="8"/>
  <c r="FB5" i="8"/>
  <c r="BA5" i="8"/>
  <c r="FQ5" i="8"/>
  <c r="AQ5" i="8"/>
  <c r="DS5" i="8"/>
  <c r="II5" i="8"/>
  <c r="HS5" i="8"/>
  <c r="IP5" i="8"/>
  <c r="GP5" i="8"/>
  <c r="CT5" i="8"/>
  <c r="DH5" i="8"/>
  <c r="DT5" i="8"/>
  <c r="DD5" i="8"/>
  <c r="FM5" i="8"/>
  <c r="CH5" i="8"/>
  <c r="JT5" i="8"/>
  <c r="DL5" i="8"/>
  <c r="BM5" i="8"/>
  <c r="JX5" i="8"/>
  <c r="GG5" i="8"/>
  <c r="BP5" i="8"/>
  <c r="KD5" i="8"/>
  <c r="IV5" i="8"/>
  <c r="CA5" i="8"/>
  <c r="GD5" i="8"/>
  <c r="DX5" i="8"/>
  <c r="T5" i="8"/>
  <c r="HX5" i="8"/>
  <c r="GH5" i="8"/>
  <c r="EU5" i="8"/>
  <c r="FK5" i="8"/>
  <c r="FP5" i="8"/>
  <c r="IF5" i="8"/>
  <c r="E5" i="8"/>
  <c r="CB5" i="8"/>
  <c r="HU5" i="8"/>
  <c r="IY5" i="8"/>
  <c r="JA5" i="8"/>
  <c r="FC5" i="8"/>
  <c r="HT5" i="8"/>
  <c r="CV5" i="8"/>
  <c r="HD5" i="8"/>
  <c r="FZ5" i="8"/>
  <c r="EK5" i="8"/>
  <c r="ED5" i="8"/>
  <c r="HA5" i="8"/>
  <c r="GR5" i="8"/>
  <c r="KQ5" i="8"/>
  <c r="JB5" i="8"/>
  <c r="KC5" i="8"/>
  <c r="AV5" i="8"/>
  <c r="BV5" i="8"/>
  <c r="CL5" i="8"/>
  <c r="GA5" i="8"/>
  <c r="DP5" i="8"/>
  <c r="AZ5" i="8"/>
  <c r="AH5" i="8"/>
  <c r="KN5" i="8"/>
  <c r="IL5" i="8"/>
  <c r="IU5" i="8"/>
  <c r="HI5" i="8"/>
  <c r="JY5" i="8"/>
  <c r="FD5" i="8"/>
  <c r="KB5" i="8"/>
  <c r="JN5" i="8"/>
  <c r="CN5" i="8"/>
  <c r="BO5" i="8"/>
  <c r="FA5" i="8"/>
  <c r="IE5" i="8"/>
  <c r="CM5" i="8"/>
  <c r="GI5" i="8"/>
  <c r="JJ5" i="8"/>
  <c r="AN5" i="8"/>
  <c r="FG5" i="8"/>
  <c r="F5" i="8"/>
  <c r="S5" i="8"/>
  <c r="BX5" i="8"/>
  <c r="JH5" i="8"/>
  <c r="EY5" i="8"/>
  <c r="ID5" i="8"/>
  <c r="HL5" i="8"/>
  <c r="AT5" i="8"/>
  <c r="DR5" i="8"/>
  <c r="FU5" i="8"/>
  <c r="DB5" i="8"/>
  <c r="GC5" i="8"/>
  <c r="G5" i="8"/>
  <c r="CC5" i="8"/>
  <c r="AA5" i="8"/>
  <c r="KF5" i="8"/>
  <c r="AF5" i="8"/>
  <c r="GB5" i="8"/>
  <c r="J5" i="8"/>
  <c r="GZ5" i="8"/>
  <c r="FJ5" i="8"/>
  <c r="R5" i="8"/>
  <c r="FF5" i="8"/>
  <c r="HH5" i="8"/>
  <c r="BG5" i="8"/>
  <c r="GO5" i="8"/>
  <c r="EZ5" i="8"/>
  <c r="CZ5" i="8"/>
  <c r="P5" i="8"/>
  <c r="HZ5" i="8"/>
  <c r="GX5" i="8"/>
  <c r="DN5" i="8"/>
  <c r="GT5" i="8"/>
  <c r="EJ5" i="8"/>
  <c r="L5" i="8"/>
  <c r="HF5" i="8"/>
  <c r="KA5" i="8"/>
  <c r="EV5" i="8"/>
  <c r="KR5" i="8"/>
  <c r="CP5" i="8"/>
  <c r="GJ5" i="8"/>
  <c r="BB5" i="8"/>
  <c r="GF5" i="8"/>
  <c r="Y5" i="8"/>
  <c r="IZ5" i="8"/>
  <c r="GN5" i="8"/>
  <c r="BQ5" i="8"/>
  <c r="HM5" i="8"/>
  <c r="FH5" i="8"/>
  <c r="IW5" i="8"/>
  <c r="AG5" i="8"/>
  <c r="HE5" i="8"/>
  <c r="GM5" i="8"/>
  <c r="FW5" i="8"/>
  <c r="HP5" i="8"/>
  <c r="BH5" i="8"/>
  <c r="EX5" i="8"/>
  <c r="JU5" i="8"/>
  <c r="CW5" i="8"/>
  <c r="IS5" i="8"/>
  <c r="HJ5" i="8"/>
  <c r="IQ5" i="8"/>
  <c r="KS5" i="8"/>
  <c r="IX5" i="8"/>
  <c r="CK5" i="8"/>
  <c r="FL5" i="8"/>
  <c r="JZ5" i="8"/>
  <c r="BL5" i="8"/>
  <c r="AY5" i="8"/>
  <c r="DJ5" i="8"/>
  <c r="AJ5" i="8"/>
  <c r="DC5" i="8"/>
  <c r="HR5" i="8"/>
  <c r="JS5" i="8"/>
  <c r="C5" i="8"/>
  <c r="DO5" i="8"/>
  <c r="CS5" i="8"/>
  <c r="IR5" i="8"/>
  <c r="EQ5" i="8"/>
  <c r="IN5" i="8"/>
  <c r="HB5" i="8"/>
  <c r="EB5" i="8"/>
  <c r="EO5" i="8"/>
  <c r="KL5" i="8"/>
  <c r="DW5" i="8"/>
  <c r="AK5" i="8"/>
  <c r="FV5" i="8"/>
  <c r="W5" i="8"/>
  <c r="IJ5" i="8"/>
  <c r="FR5" i="8"/>
  <c r="IT5" i="8"/>
  <c r="HQ5" i="8"/>
  <c r="JL5" i="8"/>
  <c r="GK5" i="8"/>
  <c r="GE5" i="8"/>
  <c r="O5" i="8"/>
  <c r="KP5" i="8"/>
  <c r="AW5" i="8"/>
  <c r="KJ5" i="8"/>
  <c r="GS5" i="8"/>
  <c r="BE5" i="8"/>
  <c r="JO5" i="8"/>
  <c r="JC5" i="8"/>
  <c r="GU5" i="8"/>
  <c r="BI5" i="8"/>
  <c r="EC5" i="8"/>
  <c r="CY5" i="8"/>
  <c r="BU5" i="8"/>
  <c r="GV5" i="8"/>
  <c r="KM5" i="8"/>
  <c r="EP5" i="8"/>
  <c r="EH5" i="8"/>
  <c r="ER5" i="8"/>
  <c r="FI5" i="8"/>
  <c r="Q5" i="8"/>
  <c r="JP5" i="8"/>
  <c r="DU5" i="8"/>
  <c r="JD5" i="8"/>
  <c r="AS5" i="8"/>
  <c r="CX5" i="8"/>
  <c r="HC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文部科学省</author>
    <author>松村聖美</author>
  </authors>
  <commentList>
    <comment ref="I6" authorId="0" shapeId="0" xr:uid="{3E0BDD02-33EB-451C-A269-D93D6CE5145D}">
      <text>
        <r>
          <rPr>
            <sz val="20"/>
            <color indexed="81"/>
            <rFont val="MS P ゴシック"/>
            <family val="3"/>
            <charset val="128"/>
          </rPr>
          <t>令和6年度採択校で1-1に該当する場合は、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16" authorId="0" shapeId="0" xr:uid="{27AE803B-9D64-4BC6-88AA-D7C16E851693}">
      <text>
        <r>
          <rPr>
            <sz val="20"/>
            <color indexed="81"/>
            <rFont val="MS P ゴシック"/>
            <family val="3"/>
            <charset val="128"/>
          </rPr>
          <t>令和6年度採択校で1-2に該当する場合は、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29" authorId="1" shapeId="0" xr:uid="{C077EE6A-651E-4F4A-992A-DA25E9EC69C9}">
      <text>
        <r>
          <rPr>
            <sz val="20"/>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<sst xmlns="http://schemas.openxmlformats.org/spreadsheetml/2006/main" count="10337" uniqueCount="2801">
  <si>
    <t>事業計画書１(継続校用)</t>
    <rPh sb="0" eb="2">
      <t>ジギョウ</t>
    </rPh>
    <rPh sb="2" eb="5">
      <t>ケイカクショ</t>
    </rPh>
    <rPh sb="7" eb="9">
      <t>ケイゾク</t>
    </rPh>
    <rPh sb="9" eb="10">
      <t>コウ</t>
    </rPh>
    <rPh sb="10" eb="11">
      <t>ヨウ</t>
    </rPh>
    <phoneticPr fontId="14"/>
  </si>
  <si>
    <r>
      <t>学校番号</t>
    </r>
    <r>
      <rPr>
        <sz val="8"/>
        <rFont val="游ゴシック"/>
        <family val="3"/>
        <charset val="128"/>
        <scheme val="minor"/>
      </rPr>
      <t>※1</t>
    </r>
    <rPh sb="0" eb="4">
      <t>ガッコウバンゴウ</t>
    </rPh>
    <phoneticPr fontId="14"/>
  </si>
  <si>
    <t>【！要チェック！】</t>
    <rPh sb="2" eb="3">
      <t>ヨウ</t>
    </rPh>
    <phoneticPr fontId="14"/>
  </si>
  <si>
    <t>類型</t>
    <rPh sb="0" eb="2">
      <t>ルイケイ</t>
    </rPh>
    <phoneticPr fontId="14"/>
  </si>
  <si>
    <t>基本類型</t>
    <rPh sb="0" eb="4">
      <t>キホンルイケイ</t>
    </rPh>
    <phoneticPr fontId="14"/>
  </si>
  <si>
    <t>スーパーサイエンスハイスクール（SSH）に申請しているか</t>
    <rPh sb="21" eb="23">
      <t>シンセイ</t>
    </rPh>
    <phoneticPr fontId="14"/>
  </si>
  <si>
    <t>申請年数</t>
    <rPh sb="0" eb="4">
      <t>シンセイネンスウ</t>
    </rPh>
    <phoneticPr fontId="14"/>
  </si>
  <si>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4"/>
  </si>
  <si>
    <t>都道府県名</t>
    <rPh sb="0" eb="4">
      <t>トドウフケン</t>
    </rPh>
    <rPh sb="4" eb="5">
      <t>メイ</t>
    </rPh>
    <phoneticPr fontId="14"/>
  </si>
  <si>
    <t>回答済みもしくは回答が必ずしも必須ではない項目</t>
    <rPh sb="0" eb="2">
      <t>カイトウ</t>
    </rPh>
    <rPh sb="2" eb="3">
      <t>ズ</t>
    </rPh>
    <rPh sb="8" eb="10">
      <t>カイトウ</t>
    </rPh>
    <rPh sb="11" eb="12">
      <t>カナラ</t>
    </rPh>
    <rPh sb="15" eb="17">
      <t>ヒッス</t>
    </rPh>
    <rPh sb="21" eb="23">
      <t>コウモク</t>
    </rPh>
    <phoneticPr fontId="14"/>
  </si>
  <si>
    <t>公私</t>
    <rPh sb="0" eb="2">
      <t>コウシ</t>
    </rPh>
    <phoneticPr fontId="14"/>
  </si>
  <si>
    <t>回答不要の項目</t>
    <rPh sb="0" eb="2">
      <t>カイトウ</t>
    </rPh>
    <rPh sb="2" eb="4">
      <t>フヨウ</t>
    </rPh>
    <rPh sb="5" eb="7">
      <t>コウモク</t>
    </rPh>
    <phoneticPr fontId="14"/>
  </si>
  <si>
    <t>学校所在地</t>
    <rPh sb="0" eb="2">
      <t>ガッコウ</t>
    </rPh>
    <rPh sb="2" eb="5">
      <t>ショザイチ</t>
    </rPh>
    <phoneticPr fontId="14"/>
  </si>
  <si>
    <t>学校設置者名</t>
    <rPh sb="0" eb="2">
      <t>ガッコウ</t>
    </rPh>
    <rPh sb="2" eb="4">
      <t>セッチ</t>
    </rPh>
    <rPh sb="4" eb="5">
      <t>シャ</t>
    </rPh>
    <rPh sb="5" eb="6">
      <t>メイ</t>
    </rPh>
    <phoneticPr fontId="14"/>
  </si>
  <si>
    <t>※令和8年度に学校名が変わる場合は、以下の欄に「令和８年度の学校名（旧学校名：令和７年度の学校名）」を入力。</t>
    <rPh sb="1" eb="3">
      <t>レイワ</t>
    </rPh>
    <rPh sb="4" eb="6">
      <t>ネンド</t>
    </rPh>
    <rPh sb="7" eb="10">
      <t>ガッコウメイ</t>
    </rPh>
    <rPh sb="11" eb="12">
      <t>カ</t>
    </rPh>
    <rPh sb="14" eb="16">
      <t>バアイ</t>
    </rPh>
    <rPh sb="18" eb="20">
      <t>イカ</t>
    </rPh>
    <rPh sb="21" eb="22">
      <t>ラン</t>
    </rPh>
    <rPh sb="24" eb="26">
      <t>レイワ</t>
    </rPh>
    <rPh sb="27" eb="29">
      <t>ネンド</t>
    </rPh>
    <rPh sb="30" eb="33">
      <t>ガッコウメイ</t>
    </rPh>
    <rPh sb="34" eb="38">
      <t>キュウガッコウメイ</t>
    </rPh>
    <rPh sb="39" eb="41">
      <t>レイワ</t>
    </rPh>
    <rPh sb="42" eb="44">
      <t>ネンド</t>
    </rPh>
    <rPh sb="45" eb="48">
      <t>ガッコウメイ</t>
    </rPh>
    <rPh sb="51" eb="53">
      <t>ニュウリョク</t>
    </rPh>
    <phoneticPr fontId="14"/>
  </si>
  <si>
    <t>学校名</t>
    <rPh sb="0" eb="3">
      <t>ガッコウメイ</t>
    </rPh>
    <phoneticPr fontId="14"/>
  </si>
  <si>
    <t>←左欄：〇〇高等学校（旧学校名：〇〇高等学校）</t>
    <rPh sb="1" eb="3">
      <t>サラン</t>
    </rPh>
    <phoneticPr fontId="14"/>
  </si>
  <si>
    <t>学校種</t>
    <rPh sb="0" eb="2">
      <t>ガッコウ</t>
    </rPh>
    <rPh sb="2" eb="3">
      <t>シュ</t>
    </rPh>
    <phoneticPr fontId="14"/>
  </si>
  <si>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（メールアドレスを入力）※2</t>
    </r>
    <rPh sb="0" eb="2">
      <t>ガッコウ</t>
    </rPh>
    <rPh sb="3" eb="6">
      <t>レンラクサキ</t>
    </rPh>
    <rPh sb="16" eb="18">
      <t>ニュウリョク</t>
    </rPh>
    <phoneticPr fontId="14"/>
  </si>
  <si>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4"/>
  </si>
  <si>
    <t>全日制</t>
    <rPh sb="0" eb="3">
      <t>ゼンニチセイ</t>
    </rPh>
    <phoneticPr fontId="14"/>
  </si>
  <si>
    <t>定時制</t>
    <rPh sb="0" eb="3">
      <t>テイジセイ</t>
    </rPh>
    <phoneticPr fontId="14"/>
  </si>
  <si>
    <t>通信制</t>
    <rPh sb="0" eb="2">
      <t>ツウシン</t>
    </rPh>
    <rPh sb="2" eb="3">
      <t>セイ</t>
    </rPh>
    <phoneticPr fontId="14"/>
  </si>
  <si>
    <r>
      <rPr>
        <b/>
        <sz val="11"/>
        <rFont val="游ゴシック"/>
        <family val="3"/>
        <charset val="128"/>
        <scheme val="minor"/>
      </rPr>
      <t>取組を行う学科</t>
    </r>
    <r>
      <rPr>
        <sz val="10"/>
        <rFont val="游ゴシック"/>
        <family val="3"/>
        <charset val="128"/>
        <scheme val="minor"/>
      </rPr>
      <t xml:space="preserve">
（該当するものに〇）
（複数選択可）※3</t>
    </r>
    <rPh sb="5" eb="7">
      <t>ガッカ</t>
    </rPh>
    <phoneticPr fontId="14"/>
  </si>
  <si>
    <t>普通科</t>
    <rPh sb="0" eb="2">
      <t>フツウ</t>
    </rPh>
    <rPh sb="2" eb="3">
      <t>カ</t>
    </rPh>
    <phoneticPr fontId="14"/>
  </si>
  <si>
    <t>農業科</t>
    <rPh sb="0" eb="2">
      <t>ノウギョウ</t>
    </rPh>
    <rPh sb="2" eb="3">
      <t>カ</t>
    </rPh>
    <phoneticPr fontId="14"/>
  </si>
  <si>
    <t>工業科</t>
    <rPh sb="0" eb="3">
      <t>コウギョウカ</t>
    </rPh>
    <phoneticPr fontId="14"/>
  </si>
  <si>
    <t>商業科</t>
    <rPh sb="0" eb="1">
      <t>ショウ</t>
    </rPh>
    <rPh sb="1" eb="2">
      <t>ギョウ</t>
    </rPh>
    <rPh sb="2" eb="3">
      <t>カ</t>
    </rPh>
    <phoneticPr fontId="14"/>
  </si>
  <si>
    <t>水産科</t>
    <rPh sb="0" eb="2">
      <t>スイサン</t>
    </rPh>
    <rPh sb="2" eb="3">
      <t>カ</t>
    </rPh>
    <phoneticPr fontId="14"/>
  </si>
  <si>
    <t>看護科</t>
    <rPh sb="0" eb="2">
      <t>カンゴ</t>
    </rPh>
    <rPh sb="2" eb="3">
      <t>カ</t>
    </rPh>
    <phoneticPr fontId="14"/>
  </si>
  <si>
    <t>家庭科</t>
    <rPh sb="0" eb="3">
      <t>カテイカ</t>
    </rPh>
    <phoneticPr fontId="14"/>
  </si>
  <si>
    <t>情報科</t>
    <rPh sb="0" eb="2">
      <t>ジョウホウ</t>
    </rPh>
    <rPh sb="2" eb="3">
      <t>カ</t>
    </rPh>
    <phoneticPr fontId="14"/>
  </si>
  <si>
    <t>福祉科</t>
    <rPh sb="0" eb="2">
      <t>フクシ</t>
    </rPh>
    <rPh sb="2" eb="3">
      <t>カ</t>
    </rPh>
    <phoneticPr fontId="14"/>
  </si>
  <si>
    <r>
      <t xml:space="preserve">総合学科
</t>
    </r>
    <r>
      <rPr>
        <sz val="9"/>
        <color theme="1"/>
        <rFont val="游ゴシック"/>
        <family val="3"/>
        <charset val="128"/>
        <scheme val="minor"/>
      </rPr>
      <t>※４</t>
    </r>
    <rPh sb="0" eb="2">
      <t>ソウゴウ</t>
    </rPh>
    <rPh sb="2" eb="4">
      <t>ガッカ</t>
    </rPh>
    <phoneticPr fontId="14"/>
  </si>
  <si>
    <t>専門教科理数科</t>
    <rPh sb="0" eb="7">
      <t>センモンキョウカリスウカ</t>
    </rPh>
    <phoneticPr fontId="14"/>
  </si>
  <si>
    <r>
      <t xml:space="preserve">その他
</t>
    </r>
    <r>
      <rPr>
        <sz val="9"/>
        <color theme="1"/>
        <rFont val="游ゴシック"/>
        <family val="3"/>
        <charset val="128"/>
        <scheme val="minor"/>
      </rPr>
      <t>※４</t>
    </r>
    <rPh sb="2" eb="3">
      <t>タ</t>
    </rPh>
    <phoneticPr fontId="14"/>
  </si>
  <si>
    <t>（その他を選択した場合、具体的な学科名）</t>
    <rPh sb="3" eb="4">
      <t>タ</t>
    </rPh>
    <rPh sb="5" eb="7">
      <t>センタク</t>
    </rPh>
    <rPh sb="9" eb="11">
      <t>バアイ</t>
    </rPh>
    <rPh sb="12" eb="15">
      <t>グタイテキ</t>
    </rPh>
    <rPh sb="16" eb="18">
      <t>ガッカ</t>
    </rPh>
    <rPh sb="18" eb="19">
      <t>メイ</t>
    </rPh>
    <phoneticPr fontId="14"/>
  </si>
  <si>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4"/>
  </si>
  <si>
    <t>設備備品費
及び関連経費</t>
    <rPh sb="0" eb="2">
      <t>セツビ</t>
    </rPh>
    <rPh sb="2" eb="5">
      <t>ビヒンヒ</t>
    </rPh>
    <rPh sb="6" eb="7">
      <t>オヨ</t>
    </rPh>
    <rPh sb="8" eb="10">
      <t>カンレン</t>
    </rPh>
    <rPh sb="10" eb="12">
      <t>ケイヒ</t>
    </rPh>
    <phoneticPr fontId="7"/>
  </si>
  <si>
    <t>委託費</t>
    <rPh sb="0" eb="2">
      <t>イタク</t>
    </rPh>
    <rPh sb="2" eb="3">
      <t>ヒ</t>
    </rPh>
    <phoneticPr fontId="7"/>
  </si>
  <si>
    <t>雑役務費</t>
    <rPh sb="0" eb="1">
      <t>ザツ</t>
    </rPh>
    <rPh sb="1" eb="4">
      <t>エキムヒ</t>
    </rPh>
    <phoneticPr fontId="7"/>
  </si>
  <si>
    <t>消耗品費</t>
    <rPh sb="0" eb="3">
      <t>ショウモウヒン</t>
    </rPh>
    <rPh sb="3" eb="4">
      <t>ヒ</t>
    </rPh>
    <phoneticPr fontId="7"/>
  </si>
  <si>
    <t>人件費</t>
    <rPh sb="0" eb="3">
      <t>ジンケンヒ</t>
    </rPh>
    <phoneticPr fontId="7"/>
  </si>
  <si>
    <t>諸謝金</t>
    <rPh sb="0" eb="3">
      <t>ショシャキン</t>
    </rPh>
    <phoneticPr fontId="7"/>
  </si>
  <si>
    <t>旅費</t>
    <rPh sb="0" eb="2">
      <t>リョヒ</t>
    </rPh>
    <phoneticPr fontId="7"/>
  </si>
  <si>
    <t>借損料</t>
    <rPh sb="0" eb="3">
      <t>シャクソンリョウ</t>
    </rPh>
    <phoneticPr fontId="7"/>
  </si>
  <si>
    <t>印刷製本費</t>
    <rPh sb="0" eb="4">
      <t>インサツセイホン</t>
    </rPh>
    <rPh sb="4" eb="5">
      <t>ヒ</t>
    </rPh>
    <phoneticPr fontId="7"/>
  </si>
  <si>
    <t>会議費</t>
    <rPh sb="0" eb="3">
      <t>カイギヒ</t>
    </rPh>
    <phoneticPr fontId="7"/>
  </si>
  <si>
    <t>通信運搬費</t>
    <rPh sb="0" eb="5">
      <t>ツウシンウンパンヒ</t>
    </rPh>
    <phoneticPr fontId="7"/>
  </si>
  <si>
    <t>保険料</t>
    <rPh sb="0" eb="3">
      <t>ホケンリョウ</t>
    </rPh>
    <phoneticPr fontId="7"/>
  </si>
  <si>
    <t>計</t>
    <rPh sb="0" eb="1">
      <t>ケイ</t>
    </rPh>
    <phoneticPr fontId="14"/>
  </si>
  <si>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4"/>
  </si>
  <si>
    <t>※金額は円単位ですので御留意ください。</t>
    <rPh sb="1" eb="3">
      <t>キンガク</t>
    </rPh>
    <rPh sb="4" eb="7">
      <t>エンタンイ</t>
    </rPh>
    <rPh sb="11" eb="14">
      <t>ゴリュウイ</t>
    </rPh>
    <phoneticPr fontId="14"/>
  </si>
  <si>
    <t>※1　学校番号は、令和7年度交付決定時に付与したものを入力</t>
    <rPh sb="3" eb="7">
      <t>ガッコウバンゴウ</t>
    </rPh>
    <rPh sb="9" eb="11">
      <t>レイワ</t>
    </rPh>
    <rPh sb="12" eb="14">
      <t>ネンド</t>
    </rPh>
    <rPh sb="14" eb="19">
      <t>コウフケッテイジ</t>
    </rPh>
    <rPh sb="20" eb="22">
      <t>フヨ</t>
    </rPh>
    <rPh sb="27" eb="29">
      <t>ニュウリョク</t>
    </rPh>
    <phoneticPr fontId="14"/>
  </si>
  <si>
    <t>※2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4"/>
  </si>
  <si>
    <r>
      <t>※3　取組を行う学科は、</t>
    </r>
    <r>
      <rPr>
        <u/>
        <sz val="10"/>
        <color rgb="FF000000"/>
        <rFont val="游ゴシック"/>
        <family val="3"/>
        <charset val="128"/>
        <scheme val="minor"/>
      </rPr>
      <t>高等学校設置基準第６条に定められた学科</t>
    </r>
    <r>
      <rPr>
        <sz val="10"/>
        <color rgb="FF000000"/>
        <rFont val="游ゴシック"/>
        <family val="3"/>
        <charset val="128"/>
        <scheme val="minor"/>
      </rPr>
      <t>で該当する学科を選択</t>
    </r>
    <rPh sb="3" eb="5">
      <t>トリクミ</t>
    </rPh>
    <rPh sb="6" eb="7">
      <t>オコナ</t>
    </rPh>
    <rPh sb="8" eb="10">
      <t>ガッカ</t>
    </rPh>
    <rPh sb="12" eb="16">
      <t>コウトウガッコウ</t>
    </rPh>
    <rPh sb="16" eb="20">
      <t>セッチキジュン</t>
    </rPh>
    <rPh sb="20" eb="21">
      <t>ダイ</t>
    </rPh>
    <rPh sb="22" eb="23">
      <t>ジョウ</t>
    </rPh>
    <rPh sb="24" eb="25">
      <t>サダ</t>
    </rPh>
    <rPh sb="29" eb="31">
      <t>ガッカ</t>
    </rPh>
    <rPh sb="32" eb="34">
      <t>ガイトウ</t>
    </rPh>
    <rPh sb="36" eb="38">
      <t>ガッカ</t>
    </rPh>
    <rPh sb="39" eb="41">
      <t>センタク</t>
    </rPh>
    <phoneticPr fontId="14"/>
  </si>
  <si>
    <t>事業計画書２</t>
    <rPh sb="0" eb="2">
      <t>ジギョウ</t>
    </rPh>
    <rPh sb="2" eb="5">
      <t>ケイカクショ</t>
    </rPh>
    <phoneticPr fontId="14"/>
  </si>
  <si>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4"/>
  </si>
  <si>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4"/>
  </si>
  <si>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4"/>
  </si>
  <si>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4"/>
  </si>
  <si>
    <r>
      <rPr>
        <b/>
        <sz val="11"/>
        <color theme="1"/>
        <rFont val="游ゴシック"/>
        <family val="3"/>
        <charset val="128"/>
        <scheme val="minor"/>
      </rPr>
      <t>４－２．4で記載した大学・高等専門学校が大学・高専機能強化支援事業の支援対象となっているか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4"/>
  </si>
  <si>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4"/>
  </si>
  <si>
    <t>令和5年度選定分</t>
    <rPh sb="0" eb="2">
      <t>レイワ</t>
    </rPh>
    <rPh sb="3" eb="5">
      <t>ネンド</t>
    </rPh>
    <rPh sb="5" eb="7">
      <t>センテイ</t>
    </rPh>
    <rPh sb="7" eb="8">
      <t>ブン</t>
    </rPh>
    <phoneticPr fontId="14"/>
  </si>
  <si>
    <t>令和５年度選定分 | 助成事業 | 独立行政法人 大学改革支援・学位授与機構</t>
  </si>
  <si>
    <t>【グラデュエーション・ポリシーと上記に記載した取組との関係について】</t>
    <rPh sb="16" eb="18">
      <t>ジョウキ</t>
    </rPh>
    <rPh sb="19" eb="21">
      <t>キサイ</t>
    </rPh>
    <rPh sb="23" eb="25">
      <t>トリクミ</t>
    </rPh>
    <rPh sb="27" eb="29">
      <t>カンケイ</t>
    </rPh>
    <phoneticPr fontId="14"/>
  </si>
  <si>
    <t>令和6年度選定分</t>
    <rPh sb="0" eb="2">
      <t>レイワ</t>
    </rPh>
    <rPh sb="3" eb="5">
      <t>ネンド</t>
    </rPh>
    <rPh sb="5" eb="8">
      <t>センテイブン</t>
    </rPh>
    <phoneticPr fontId="14"/>
  </si>
  <si>
    <t>令和６年度選定分 | 助成事業 | 独立行政法人 大学改革支援・学位授与機構</t>
  </si>
  <si>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4"/>
  </si>
  <si>
    <t>令和7年度選定分</t>
    <rPh sb="0" eb="2">
      <t>レイワ</t>
    </rPh>
    <rPh sb="3" eb="5">
      <t>ネンド</t>
    </rPh>
    <rPh sb="5" eb="8">
      <t>センテイブン</t>
    </rPh>
    <phoneticPr fontId="14"/>
  </si>
  <si>
    <t>令和７年度選定分 | 助成事業 | 独立行政法人 大学改革支援・学位授与機構</t>
  </si>
  <si>
    <t>※別紙として事業計画の概要資料（事業計画書別紙）を添付すること</t>
    <rPh sb="1" eb="3">
      <t>ベッシ</t>
    </rPh>
    <rPh sb="6" eb="8">
      <t>ジギョウ</t>
    </rPh>
    <rPh sb="8" eb="10">
      <t>ケイカク</t>
    </rPh>
    <rPh sb="11" eb="15">
      <t>ガイヨウシリョウ</t>
    </rPh>
    <rPh sb="16" eb="21">
      <t>ジギョウケイカクショ</t>
    </rPh>
    <rPh sb="21" eb="23">
      <t>ベッシ</t>
    </rPh>
    <rPh sb="25" eb="27">
      <t>テンプ</t>
    </rPh>
    <phoneticPr fontId="14"/>
  </si>
  <si>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4"/>
  </si>
  <si>
    <t>【R7実績】及び【R8申請】の両方について、該当する項目に「〇」を入力すること。</t>
    <rPh sb="3" eb="5">
      <t>ジッセキ</t>
    </rPh>
    <rPh sb="6" eb="7">
      <t>オヨ</t>
    </rPh>
    <rPh sb="11" eb="13">
      <t>シンセイ</t>
    </rPh>
    <rPh sb="15" eb="17">
      <t>リョウホウ</t>
    </rPh>
    <rPh sb="22" eb="24">
      <t>ガイトウ</t>
    </rPh>
    <rPh sb="26" eb="28">
      <t>コウモク</t>
    </rPh>
    <rPh sb="33" eb="35">
      <t>ニュウリョク</t>
    </rPh>
    <phoneticPr fontId="14"/>
  </si>
  <si>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4"/>
  </si>
  <si>
    <t>評価項目等</t>
    <rPh sb="0" eb="2">
      <t>ヒョウカ</t>
    </rPh>
    <rPh sb="2" eb="4">
      <t>コウモク</t>
    </rPh>
    <rPh sb="4" eb="5">
      <t>トウ</t>
    </rPh>
    <phoneticPr fontId="14"/>
  </si>
  <si>
    <t>申請</t>
    <rPh sb="0" eb="2">
      <t>シンセイ</t>
    </rPh>
    <phoneticPr fontId="14"/>
  </si>
  <si>
    <t>実績</t>
    <rPh sb="0" eb="2">
      <t>ジッセキ</t>
    </rPh>
    <phoneticPr fontId="14"/>
  </si>
  <si>
    <t>警告欄</t>
    <rPh sb="0" eb="2">
      <t>ケイコク</t>
    </rPh>
    <rPh sb="2" eb="3">
      <t>ラン</t>
    </rPh>
    <phoneticPr fontId="14"/>
  </si>
  <si>
    <t>評価項目</t>
    <rPh sb="0" eb="2">
      <t>ヒョウカ</t>
    </rPh>
    <rPh sb="2" eb="4">
      <t>コウモク</t>
    </rPh>
    <phoneticPr fontId="14"/>
  </si>
  <si>
    <t>配点</t>
    <rPh sb="0" eb="2">
      <t>ハイテン</t>
    </rPh>
    <phoneticPr fontId="14"/>
  </si>
  <si>
    <r>
      <rPr>
        <b/>
        <u/>
        <sz val="14"/>
        <color theme="1"/>
        <rFont val="游ゴシック"/>
        <family val="3"/>
        <charset val="128"/>
        <scheme val="minor"/>
      </rPr>
      <t>【R7実績】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4"/>
  </si>
  <si>
    <r>
      <rPr>
        <b/>
        <sz val="14"/>
        <color theme="1"/>
        <rFont val="游ゴシック"/>
        <family val="3"/>
        <charset val="128"/>
        <scheme val="minor"/>
      </rPr>
      <t>【R7実績】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4"/>
  </si>
  <si>
    <r>
      <rPr>
        <b/>
        <u/>
        <sz val="14"/>
        <color theme="1"/>
        <rFont val="游ゴシック"/>
        <family val="3"/>
        <charset val="128"/>
        <scheme val="minor"/>
      </rPr>
      <t>【R8申請】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4"/>
  </si>
  <si>
    <r>
      <rPr>
        <b/>
        <sz val="14"/>
        <color theme="1"/>
        <rFont val="游ゴシック"/>
        <family val="3"/>
        <charset val="128"/>
        <scheme val="minor"/>
      </rPr>
      <t>【R8申請】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4"/>
  </si>
  <si>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4"/>
  </si>
  <si>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4"/>
  </si>
  <si>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4"/>
  </si>
  <si>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4"/>
  </si>
  <si>
    <t>現状値</t>
    <rPh sb="0" eb="2">
      <t>ゲンジョウ</t>
    </rPh>
    <rPh sb="2" eb="3">
      <t>チ</t>
    </rPh>
    <phoneticPr fontId="14"/>
  </si>
  <si>
    <t>目標値</t>
    <rPh sb="0" eb="3">
      <t>モクヒョウチ</t>
    </rPh>
    <phoneticPr fontId="14"/>
  </si>
  <si>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4"/>
  </si>
  <si>
    <t>単位</t>
    <rPh sb="0" eb="2">
      <t>タンイ</t>
    </rPh>
    <phoneticPr fontId="14"/>
  </si>
  <si>
    <t>数値</t>
    <rPh sb="0" eb="2">
      <t>スウチ</t>
    </rPh>
    <phoneticPr fontId="14"/>
  </si>
  <si>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4"/>
  </si>
  <si>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を令和6年度（令和7年度採択校の場合は令和7年度）においてすでに開設していること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遅くとも令和8年度（令和7年度採択校の場合は令和9年度）までに受講生徒数の割合を全体の2割以上とすることを目指す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23" eb="125">
      <t>バアイ</t>
    </rPh>
    <rPh sb="126" eb="128">
      <t>レイワ</t>
    </rPh>
    <rPh sb="129" eb="131">
      <t>ネンド</t>
    </rPh>
    <rPh sb="252" eb="254">
      <t>レイワ</t>
    </rPh>
    <rPh sb="255" eb="257">
      <t>ネンド</t>
    </rPh>
    <rPh sb="261" eb="263">
      <t>バアイ</t>
    </rPh>
    <rPh sb="264" eb="266">
      <t>レイワ</t>
    </rPh>
    <rPh sb="267" eb="269">
      <t>ネンド</t>
    </rPh>
    <rPh sb="327" eb="336">
      <t>トクベツシエンガッコウコウトウブ</t>
    </rPh>
    <rPh sb="337" eb="338">
      <t>ノゾ</t>
    </rPh>
    <phoneticPr fontId="14"/>
  </si>
  <si>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78" eb="80">
      <t>ジテン</t>
    </rPh>
    <rPh sb="81" eb="83">
      <t>セッテイ</t>
    </rPh>
    <phoneticPr fontId="14"/>
  </si>
  <si>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4"/>
  </si>
  <si>
    <r>
      <t xml:space="preserve">生徒数
</t>
    </r>
    <r>
      <rPr>
        <sz val="11"/>
        <color theme="1"/>
        <rFont val="游ゴシック"/>
        <family val="3"/>
        <charset val="128"/>
        <scheme val="minor"/>
      </rPr>
      <t>（人）</t>
    </r>
    <rPh sb="0" eb="3">
      <t>セイトスウ</t>
    </rPh>
    <phoneticPr fontId="14"/>
  </si>
  <si>
    <t>加点項目</t>
    <rPh sb="0" eb="2">
      <t>カテン</t>
    </rPh>
    <rPh sb="2" eb="4">
      <t>コウモク</t>
    </rPh>
    <phoneticPr fontId="14"/>
  </si>
  <si>
    <t xml:space="preserve">(ア)情報Ⅱ等を必修科目として開設していること（総合的な探究の時間を除く） </t>
    <rPh sb="6" eb="7">
      <t>ナド</t>
    </rPh>
    <rPh sb="15" eb="17">
      <t>カイセツ</t>
    </rPh>
    <phoneticPr fontId="14"/>
  </si>
  <si>
    <t>%</t>
    <phoneticPr fontId="14"/>
  </si>
  <si>
    <t xml:space="preserve">(イ)すでに開設している情報Ⅱ等を選択科目から必修科目にすることについて遅くとも令和6年度（令和7年度採択校の場合は令和7年度）中に具体的な検討を開始すること（令和6年度（令和7年度採択校の場合は令和7年度）以前からの検討も含む）（総合的な探究の時間を除く） </t>
    <rPh sb="64" eb="65">
      <t>チュウ</t>
    </rPh>
    <rPh sb="66" eb="69">
      <t>グタイテキ</t>
    </rPh>
    <phoneticPr fontId="14"/>
  </si>
  <si>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4"/>
  </si>
  <si>
    <t>(ウ)(イ)を進めた上で、令和7年度（令和7年度採択校の場合は令和8年度）入学生用の教育課程の中で必修科目にすること、又は令和5年度、令和6年度（令和7年度採択校の場合は令和6年度、令和7年度）の入学生用の教育課程において必修科目にすることを令和6年度（令和7年度採択校の場合は令和7年度）中に対外的に公表すること</t>
    <rPh sb="7" eb="8">
      <t>スス</t>
    </rPh>
    <rPh sb="10" eb="11">
      <t>ウエ</t>
    </rPh>
    <rPh sb="49" eb="51">
      <t>ヒッシュウ</t>
    </rPh>
    <rPh sb="51" eb="53">
      <t>カモク</t>
    </rPh>
    <rPh sb="59" eb="60">
      <t>マタ</t>
    </rPh>
    <rPh sb="67" eb="69">
      <t>レイワ</t>
    </rPh>
    <rPh sb="70" eb="72">
      <t>ネンド</t>
    </rPh>
    <rPh sb="88" eb="90">
      <t>ネンド</t>
    </rPh>
    <rPh sb="91" eb="93">
      <t>レイワ</t>
    </rPh>
    <rPh sb="94" eb="96">
      <t>ネンド</t>
    </rPh>
    <rPh sb="111" eb="115">
      <t>ヒッシュウカモク</t>
    </rPh>
    <phoneticPr fontId="14"/>
  </si>
  <si>
    <t>(エ)	情報Ⅱ等の充実のため、外部専門人材（研究機関・企業の専門人材、大学・高等専門学校の教員、博士人材等）等を活用することなどにより教師向け研修を実施すること</t>
    <phoneticPr fontId="14"/>
  </si>
  <si>
    <t>(オ)	情報Ⅱ等の充実のため、外部専門人材（研究機関・企業の専門人材、大学・高等専門学校の教員、博士人材等）等を活用した授業を実施すること</t>
    <rPh sb="7" eb="8">
      <t>ナド</t>
    </rPh>
    <phoneticPr fontId="14"/>
  </si>
  <si>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4"/>
  </si>
  <si>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4"/>
  </si>
  <si>
    <t>(キ)情報Ⅱ等を遠隔授業により実施すること（配信校のみ加点対象）</t>
    <rPh sb="22" eb="25">
      <t>ハイシンコウ</t>
    </rPh>
    <rPh sb="27" eb="29">
      <t>カテン</t>
    </rPh>
    <rPh sb="29" eb="31">
      <t>タイショウ</t>
    </rPh>
    <phoneticPr fontId="14"/>
  </si>
  <si>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10"/>
  </si>
  <si>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に向けた具体的な検討を遅くとも令和6年度（令和7年度採択校の場合は令和7年度）中に開始し、必要な準備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遅くとも令和8年度（令和7年度採択校の場合は令和9年度）までに開設等するとともに、早期に受講生徒数の割合を全体の2割以上とすることを目指す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4"/>
  </si>
  <si>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4"/>
  </si>
  <si>
    <t>開設年度
（リストより選択）</t>
    <rPh sb="0" eb="2">
      <t>カイセツ</t>
    </rPh>
    <rPh sb="2" eb="4">
      <t>ネンド</t>
    </rPh>
    <rPh sb="11" eb="13">
      <t>センタク</t>
    </rPh>
    <phoneticPr fontId="14"/>
  </si>
  <si>
    <t>開設状況
（リストより選択）</t>
    <rPh sb="0" eb="2">
      <t>カイセツ</t>
    </rPh>
    <rPh sb="2" eb="4">
      <t>ジョウキョウ</t>
    </rPh>
    <rPh sb="11" eb="13">
      <t>センタク</t>
    </rPh>
    <phoneticPr fontId="14"/>
  </si>
  <si>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4"/>
  </si>
  <si>
    <t>(ア)上記を進めた上で、令和7年度（令和7年度採択校の場合は令和8年度）入学生用の教育課程の中で開設すること、又は令和5年度、令和6年度（令和7年度採択校の場合は令和6年度、令和7年度）の入学生用の教育課程において開設することを令和6年度（令和7年度採択校の場合は令和7年度）中に対外的に公表すること</t>
    <rPh sb="3" eb="5">
      <t>ジョウキ</t>
    </rPh>
    <rPh sb="6" eb="7">
      <t>スス</t>
    </rPh>
    <rPh sb="9" eb="10">
      <t>ウエ</t>
    </rPh>
    <rPh sb="55" eb="56">
      <t>マタ</t>
    </rPh>
    <rPh sb="57" eb="59">
      <t>レイワ</t>
    </rPh>
    <rPh sb="60" eb="62">
      <t>ネンド</t>
    </rPh>
    <rPh sb="63" eb="65">
      <t>レイワ</t>
    </rPh>
    <rPh sb="66" eb="68">
      <t>ネンド</t>
    </rPh>
    <rPh sb="81" eb="83">
      <t>レイワ</t>
    </rPh>
    <rPh sb="84" eb="86">
      <t>ネンド</t>
    </rPh>
    <rPh sb="94" eb="98">
      <t>ニュウガクセイヨウ</t>
    </rPh>
    <rPh sb="99" eb="103">
      <t>キョウイクカテイ</t>
    </rPh>
    <rPh sb="107" eb="109">
      <t>カイセツ</t>
    </rPh>
    <rPh sb="114" eb="116">
      <t>レイワ</t>
    </rPh>
    <rPh sb="140" eb="143">
      <t>タイガイテキ</t>
    </rPh>
    <rPh sb="144" eb="146">
      <t>コウヒョウ</t>
    </rPh>
    <phoneticPr fontId="10"/>
  </si>
  <si>
    <t>(イ)情報Ⅱ等の開設に向けて、外部専門人材（研究機関・企業の専門人材、大学・高等専門学校の教員、博士人材等）等を活用するなどにより教師向け研修を実施すること</t>
    <phoneticPr fontId="14"/>
  </si>
  <si>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4"/>
  </si>
  <si>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10"/>
  </si>
  <si>
    <t>(エ)情報Ⅱ等の受講を希望する生徒に対する個別最適な学びを実現するため、補充的な学習や発展的な学習などの学習活動を取り入れるなど、授業に工夫を凝らすこと</t>
    <rPh sb="6" eb="7">
      <t>ナド</t>
    </rPh>
    <phoneticPr fontId="10"/>
  </si>
  <si>
    <t>(オ)情報Ⅱ等を必修科目にすることについて令和6年度（令和7年度採択校の場合は令和7年度）中に具体的な検討を開始すること（令和6年度（令和7年度採択校の場合は令和7年度）以前からの検討も含む）（総合的な探究の時間を除く）</t>
    <rPh sb="47" eb="50">
      <t>グタイテキ</t>
    </rPh>
    <rPh sb="61" eb="63">
      <t>レイワ</t>
    </rPh>
    <rPh sb="64" eb="66">
      <t>ネンド</t>
    </rPh>
    <rPh sb="85" eb="87">
      <t>イゼン</t>
    </rPh>
    <rPh sb="90" eb="92">
      <t>ケントウ</t>
    </rPh>
    <rPh sb="93" eb="94">
      <t>フク</t>
    </rPh>
    <rPh sb="97" eb="100">
      <t>ソウゴウテキ</t>
    </rPh>
    <rPh sb="101" eb="103">
      <t>タンキュウ</t>
    </rPh>
    <rPh sb="104" eb="106">
      <t>ジカン</t>
    </rPh>
    <rPh sb="107" eb="108">
      <t>ノゾ</t>
    </rPh>
    <phoneticPr fontId="10"/>
  </si>
  <si>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phoneticPr fontId="14"/>
  </si>
  <si>
    <t>(カ)（オ）を進めた上で、開設年度を含めた概要について令和6年度（令和7年度採択校の場合は令和7年度）中に対外的な公表を行うこと</t>
    <rPh sb="7" eb="8">
      <t>スス</t>
    </rPh>
    <rPh sb="10" eb="11">
      <t>ウエ</t>
    </rPh>
    <rPh sb="13" eb="17">
      <t>カイセツネンド</t>
    </rPh>
    <phoneticPr fontId="10"/>
  </si>
  <si>
    <t>(キ)情報Ⅱ等を遠隔授業により実施すること（遠隔授業により実施することの具体的な検討を含む）（配信校のみ加点対象）</t>
    <phoneticPr fontId="14"/>
  </si>
  <si>
    <t>(ク)情報モラル（法律や規則を守ろうとする態度、情報セキュリティを確保しようとする態度など）に関する学習を授業に取り入れること</t>
    <phoneticPr fontId="14"/>
  </si>
  <si>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4"/>
  </si>
  <si>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</si>
  <si>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4"/>
  </si>
  <si>
    <t>整備状況
（リストより選択）</t>
    <rPh sb="0" eb="2">
      <t>セイビ</t>
    </rPh>
    <rPh sb="2" eb="4">
      <t>ジョウキョウ</t>
    </rPh>
    <rPh sb="11" eb="13">
      <t>センタク</t>
    </rPh>
    <phoneticPr fontId="14"/>
  </si>
  <si>
    <t>整備年度
（リストより選択）</t>
    <rPh sb="0" eb="2">
      <t>セイビ</t>
    </rPh>
    <rPh sb="2" eb="4">
      <t>ネンド</t>
    </rPh>
    <rPh sb="11" eb="13">
      <t>センタク</t>
    </rPh>
    <phoneticPr fontId="14"/>
  </si>
  <si>
    <t>加点項目</t>
    <phoneticPr fontId="14"/>
  </si>
  <si>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</si>
  <si>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10"/>
  </si>
  <si>
    <t>(ウ)学校運営協議会（コミュニティ・スクール）や関係機関等との連携協力体制（コンソーシアム・コーディネーター等）を活用すること</t>
    <phoneticPr fontId="14"/>
  </si>
  <si>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4"/>
  </si>
  <si>
    <r>
      <t xml:space="preserve">全国情報教育コンテスト（一般社団法人デジタル人材共創連盟・文部科学省共催）への参加人数
</t>
    </r>
    <r>
      <rPr>
        <sz val="18"/>
        <color theme="1"/>
        <rFont val="游ゴシック"/>
        <family val="3"/>
        <charset val="128"/>
        <scheme val="minor"/>
      </rPr>
      <t>（現状値：第1回～第3回参加実績人数の合計）
（目標値：第4回(令和9年3月予定)の参加予定人数）
（実績値：第4回の参加実績人数）</t>
    </r>
    <rPh sb="29" eb="34">
      <t>モンブカガクショウ</t>
    </rPh>
    <rPh sb="34" eb="36">
      <t>キョウサイ</t>
    </rPh>
    <rPh sb="46" eb="49">
      <t>ゲンジョウチ</t>
    </rPh>
    <rPh sb="50" eb="51">
      <t>ダイ</t>
    </rPh>
    <rPh sb="52" eb="53">
      <t>カイ</t>
    </rPh>
    <rPh sb="54" eb="55">
      <t>ダイ</t>
    </rPh>
    <rPh sb="56" eb="57">
      <t>カイ</t>
    </rPh>
    <rPh sb="57" eb="59">
      <t>サンカ</t>
    </rPh>
    <rPh sb="59" eb="61">
      <t>ジッセキ</t>
    </rPh>
    <rPh sb="61" eb="63">
      <t>ニンズウ</t>
    </rPh>
    <rPh sb="64" eb="66">
      <t>ゴウケイ</t>
    </rPh>
    <rPh sb="69" eb="72">
      <t>モクヒョウチ</t>
    </rPh>
    <rPh sb="73" eb="74">
      <t>ダイ</t>
    </rPh>
    <rPh sb="75" eb="76">
      <t>カイ</t>
    </rPh>
    <rPh sb="77" eb="79">
      <t>レイワ</t>
    </rPh>
    <rPh sb="80" eb="81">
      <t>ネン</t>
    </rPh>
    <rPh sb="82" eb="83">
      <t>ガツ</t>
    </rPh>
    <rPh sb="83" eb="85">
      <t>ヨテイ</t>
    </rPh>
    <rPh sb="87" eb="89">
      <t>サンカ</t>
    </rPh>
    <rPh sb="89" eb="91">
      <t>ヨテイ</t>
    </rPh>
    <rPh sb="91" eb="93">
      <t>ニンズウ</t>
    </rPh>
    <rPh sb="96" eb="99">
      <t>ジッセキチ</t>
    </rPh>
    <rPh sb="100" eb="101">
      <t>ダイ</t>
    </rPh>
    <rPh sb="102" eb="103">
      <t>カイ</t>
    </rPh>
    <rPh sb="104" eb="110">
      <t>サンカジッセキニンズウ</t>
    </rPh>
    <phoneticPr fontId="14"/>
  </si>
  <si>
    <t>参加人数
（人）</t>
    <rPh sb="0" eb="2">
      <t>サンカ</t>
    </rPh>
    <rPh sb="2" eb="4">
      <t>ニンズウ</t>
    </rPh>
    <rPh sb="6" eb="7">
      <t>ヒト</t>
    </rPh>
    <phoneticPr fontId="14"/>
  </si>
  <si>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10"/>
  </si>
  <si>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4"/>
  </si>
  <si>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令和8年度（令和7年度採択校の場合は令和9年度）を目途に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4"/>
  </si>
  <si>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4"/>
  </si>
  <si>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4" eb="76">
      <t>ヒツヨウ</t>
    </rPh>
    <rPh sb="77" eb="79">
      <t>ジュンビ</t>
    </rPh>
    <rPh sb="86" eb="87">
      <t>トウ</t>
    </rPh>
    <phoneticPr fontId="10"/>
  </si>
  <si>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6" eb="68">
      <t>ヒツヨウ</t>
    </rPh>
    <rPh sb="69" eb="71">
      <t>ジュンビ</t>
    </rPh>
    <rPh sb="78" eb="79">
      <t>トウ</t>
    </rPh>
    <phoneticPr fontId="10"/>
  </si>
  <si>
    <t>(ウ)(ア)又は（イ）を進めた上で、令和8年度（令和7年度採択校の場合は令和9年度）を目途に新規開設することについて、令和6年度（令和7年度採択校の場合は令和7年度）中に概要について対外的な公表を行うこと</t>
    <rPh sb="6" eb="7">
      <t>マタ</t>
    </rPh>
    <rPh sb="12" eb="13">
      <t>スス</t>
    </rPh>
    <rPh sb="15" eb="16">
      <t>ウエ</t>
    </rPh>
    <rPh sb="43" eb="45">
      <t>モクト</t>
    </rPh>
    <rPh sb="46" eb="50">
      <t>シンキカイセツ</t>
    </rPh>
    <rPh sb="59" eb="61">
      <t>レイワ</t>
    </rPh>
    <phoneticPr fontId="10"/>
  </si>
  <si>
    <t>(エ)新規開設する科目を遠隔授業により実施すること（遠隔授業により実施することの具体的な検討を含む）（配信校のみ加点対象）</t>
    <phoneticPr fontId="14"/>
  </si>
  <si>
    <t>(オ)2科目以上を設置すること</t>
    <rPh sb="4" eb="8">
      <t>カモクイジョウ</t>
    </rPh>
    <rPh sb="9" eb="11">
      <t>セッチ</t>
    </rPh>
    <phoneticPr fontId="10"/>
  </si>
  <si>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4"/>
  </si>
  <si>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その他情報・理数を重視した専門学科、またそれに類似する専攻、小学科、コース等を令和6年度（令和7年度採択校の場合は令和7年度）においてすでに設置している</t>
    </r>
    <r>
      <rPr>
        <sz val="16"/>
        <rFont val="游ゴシック"/>
        <family val="3"/>
        <charset val="128"/>
      </rPr>
      <t>こと</t>
    </r>
    <phoneticPr fontId="14"/>
  </si>
  <si>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4"/>
  </si>
  <si>
    <t>(ア)	情報、数学、理科、理数、デジタルに関連する職業系科目を重視した学科・コース等の設置に向けた具体的な検討を遅くとも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105" eb="107">
      <t>セッテイ</t>
    </rPh>
    <phoneticPr fontId="14"/>
  </si>
  <si>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4"/>
  </si>
  <si>
    <t>設置年度
(リストより選択)</t>
    <rPh sb="0" eb="2">
      <t>セッチ</t>
    </rPh>
    <rPh sb="2" eb="4">
      <t>ネンド</t>
    </rPh>
    <rPh sb="11" eb="13">
      <t>センタク</t>
    </rPh>
    <phoneticPr fontId="14"/>
  </si>
  <si>
    <t>設置状況
（リストより選択）</t>
    <rPh sb="0" eb="2">
      <t>セッチ</t>
    </rPh>
    <rPh sb="2" eb="4">
      <t>ジョウキョウ</t>
    </rPh>
    <rPh sb="11" eb="13">
      <t>センタク</t>
    </rPh>
    <phoneticPr fontId="14"/>
  </si>
  <si>
    <t>(イ)（ア）を進めた上で、設置年度（検討開始後3年を目安）を含めた概要について令和6年度（令和7年度採択校の場合は令和7年度）中に対外的な公表を行うこと</t>
    <rPh sb="10" eb="11">
      <t>ウエ</t>
    </rPh>
    <phoneticPr fontId="10"/>
  </si>
  <si>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4"/>
  </si>
  <si>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採択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4"/>
  </si>
  <si>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4"/>
  </si>
  <si>
    <t>(ア)	新しい普通科の設置に向けた具体的な検討を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49" eb="51">
      <t>ジュンビ</t>
    </rPh>
    <rPh sb="69" eb="71">
      <t>セッテイ</t>
    </rPh>
    <phoneticPr fontId="10"/>
  </si>
  <si>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4"/>
  </si>
  <si>
    <t>設置年度
（リストより選択）</t>
    <rPh sb="0" eb="2">
      <t>セッチ</t>
    </rPh>
    <rPh sb="2" eb="4">
      <t>ネンド</t>
    </rPh>
    <rPh sb="11" eb="13">
      <t>センタク</t>
    </rPh>
    <phoneticPr fontId="14"/>
  </si>
  <si>
    <t>(イ)	（ア）を進めた上で、設置年度（検討開始後3年を目安）を含めた概要について令和6年度（令和7年度採択校の場合は令和7年度）中に対外的な公表を行うこと</t>
    <rPh sb="8" eb="9">
      <t>スス</t>
    </rPh>
    <rPh sb="11" eb="12">
      <t>ウエ</t>
    </rPh>
    <phoneticPr fontId="10"/>
  </si>
  <si>
    <t>(ウ)デジタル人材育成を目指す情報教育に特色のある学科を設置すること（設置、転換に向けた具体的な検討を含む）</t>
    <rPh sb="15" eb="19">
      <t>ジョウホウキョウイク</t>
    </rPh>
    <rPh sb="20" eb="22">
      <t>トクショク</t>
    </rPh>
    <phoneticPr fontId="10"/>
  </si>
  <si>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4"/>
  </si>
  <si>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4"/>
  </si>
  <si>
    <t>(ア）職業科目等において、ロボット、ドローンなど最新のICT機器を活用した取組を行うこと</t>
    <phoneticPr fontId="14"/>
  </si>
  <si>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令和10年度時点（令和7年度採択校の場合は令和11年度）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4"/>
  </si>
  <si>
    <t>実施生徒数（人）</t>
    <rPh sb="0" eb="2">
      <t>ジッシ</t>
    </rPh>
    <rPh sb="2" eb="4">
      <t>セイト</t>
    </rPh>
    <rPh sb="4" eb="5">
      <t>スウ</t>
    </rPh>
    <rPh sb="6" eb="7">
      <t>ニン</t>
    </rPh>
    <phoneticPr fontId="14"/>
  </si>
  <si>
    <t>実施生徒数
（人）</t>
    <rPh sb="0" eb="2">
      <t>ジッシ</t>
    </rPh>
    <rPh sb="2" eb="5">
      <t>セイトスウ</t>
    </rPh>
    <rPh sb="7" eb="8">
      <t>ニン</t>
    </rPh>
    <phoneticPr fontId="14"/>
  </si>
  <si>
    <r>
      <t>実施生徒数</t>
    </r>
    <r>
      <rPr>
        <sz val="11"/>
        <color theme="1"/>
        <rFont val="游ゴシック"/>
        <family val="3"/>
        <charset val="128"/>
        <scheme val="minor"/>
      </rPr>
      <t>（人）</t>
    </r>
    <rPh sb="0" eb="2">
      <t>ジッシ</t>
    </rPh>
    <rPh sb="2" eb="4">
      <t>セイト</t>
    </rPh>
    <rPh sb="4" eb="5">
      <t>スウ</t>
    </rPh>
    <rPh sb="6" eb="7">
      <t>ニン</t>
    </rPh>
    <phoneticPr fontId="14"/>
  </si>
  <si>
    <t>(イ) 企業等と連携し、障害の状態等を補うICT機器や、ICTを活用した道具の開発等をユーザー視点を取り入れて行うこと（補装具、義足、人工内耳等）</t>
    <phoneticPr fontId="14"/>
  </si>
  <si>
    <t>(ウ) 自立・社会参加に向けて地域社会との関わりを持つため、障害特性等に応じたICT機器の利活用を通じた取組を実施すること</t>
    <phoneticPr fontId="14"/>
  </si>
  <si>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4"/>
  </si>
  <si>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4"/>
  </si>
  <si>
    <t>(ア)	情報、数学、理科を重視した文理横断的・探究的な学びに資する多面的な入試の新規実施又は充実に向けた具体的な検討を令和6年度（令和7年度採択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10"/>
  </si>
  <si>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4"/>
  </si>
  <si>
    <t>実施状況
(リストより選択)</t>
    <rPh sb="0" eb="2">
      <t>ジッシ</t>
    </rPh>
    <rPh sb="2" eb="4">
      <t>ジョウキョウ</t>
    </rPh>
    <rPh sb="11" eb="13">
      <t>センタク</t>
    </rPh>
    <phoneticPr fontId="14"/>
  </si>
  <si>
    <t>実施・充実年度
（リストより選択）</t>
    <rPh sb="0" eb="2">
      <t>ジッシ</t>
    </rPh>
    <rPh sb="3" eb="5">
      <t>ジュウジツ</t>
    </rPh>
    <rPh sb="5" eb="7">
      <t>ネンド</t>
    </rPh>
    <rPh sb="14" eb="16">
      <t>センタク</t>
    </rPh>
    <phoneticPr fontId="14"/>
  </si>
  <si>
    <t>実施・充実の有無
（リストより選択）</t>
    <rPh sb="0" eb="2">
      <t>ジッシ</t>
    </rPh>
    <rPh sb="3" eb="5">
      <t>ジュウジツ</t>
    </rPh>
    <rPh sb="6" eb="8">
      <t>ウム</t>
    </rPh>
    <rPh sb="15" eb="17">
      <t>センタク</t>
    </rPh>
    <phoneticPr fontId="14"/>
  </si>
  <si>
    <t>(イ)	（ア）を進めた上で、実施年度（検討開始後3年を目安）を含めた概要について令和6年度（令和7年度採択校の場合は令和7年度）中に対外的な公表を行うこと</t>
    <phoneticPr fontId="14"/>
  </si>
  <si>
    <r>
      <rPr>
        <b/>
        <sz val="12"/>
        <color theme="1"/>
        <rFont val="游ゴシック"/>
        <family val="3"/>
        <charset val="128"/>
        <scheme val="minor"/>
      </rPr>
      <t>【R7実績】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4"/>
  </si>
  <si>
    <r>
      <rPr>
        <b/>
        <sz val="12"/>
        <color theme="1"/>
        <rFont val="游ゴシック"/>
        <family val="3"/>
        <charset val="128"/>
        <scheme val="minor"/>
      </rPr>
      <t>【R8申請】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4"/>
  </si>
  <si>
    <t>点</t>
    <phoneticPr fontId="14"/>
  </si>
  <si>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（現状値：事業申請年度の前年度である令和6年度実績）
（目標値：</t>
    </r>
    <r>
      <rPr>
        <sz val="18"/>
        <rFont val="游ゴシック"/>
        <family val="3"/>
        <charset val="128"/>
        <scheme val="minor"/>
      </rPr>
      <t>令和10年度（令和7年度採択校の場合は令和11年度）</t>
    </r>
    <r>
      <rPr>
        <sz val="18"/>
        <color theme="1"/>
        <rFont val="游ゴシック"/>
        <family val="3"/>
        <charset val="128"/>
        <scheme val="minor"/>
      </rPr>
      <t>時点を設定）
（実績値：事業終了年度の前年度である令和7年度実績）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8" eb="80">
      <t>レイワ</t>
    </rPh>
    <rPh sb="81" eb="83">
      <t>ネンド</t>
    </rPh>
    <rPh sb="83" eb="85">
      <t>ジッセキ</t>
    </rPh>
    <rPh sb="88" eb="91">
      <t>モクヒョウチ</t>
    </rPh>
    <rPh sb="92" eb="94">
      <t>レイワ</t>
    </rPh>
    <rPh sb="96" eb="98">
      <t>ネンド</t>
    </rPh>
    <rPh sb="118" eb="120">
      <t>ジテン</t>
    </rPh>
    <rPh sb="121" eb="123">
      <t>セッテイ</t>
    </rPh>
    <rPh sb="126" eb="129">
      <t>ジッセキチ</t>
    </rPh>
    <rPh sb="130" eb="132">
      <t>ジギョウ</t>
    </rPh>
    <rPh sb="132" eb="134">
      <t>シュウリョウ</t>
    </rPh>
    <rPh sb="134" eb="135">
      <t>ネン</t>
    </rPh>
    <rPh sb="135" eb="136">
      <t>ド</t>
    </rPh>
    <rPh sb="137" eb="140">
      <t>ゼンネンド</t>
    </rPh>
    <rPh sb="143" eb="145">
      <t>レイワ</t>
    </rPh>
    <rPh sb="146" eb="148">
      <t>ネンド</t>
    </rPh>
    <rPh sb="148" eb="150">
      <t>ジッセキ</t>
    </rPh>
    <phoneticPr fontId="14"/>
  </si>
  <si>
    <t>大学理系学部進学者数
（人）</t>
    <rPh sb="0" eb="2">
      <t>ダイガク</t>
    </rPh>
    <rPh sb="2" eb="4">
      <t>リケイ</t>
    </rPh>
    <rPh sb="4" eb="6">
      <t>ガクブ</t>
    </rPh>
    <rPh sb="6" eb="8">
      <t>シンガク</t>
    </rPh>
    <rPh sb="8" eb="9">
      <t>シャ</t>
    </rPh>
    <rPh sb="9" eb="10">
      <t>スウ</t>
    </rPh>
    <rPh sb="12" eb="13">
      <t>ニン</t>
    </rPh>
    <phoneticPr fontId="14"/>
  </si>
  <si>
    <t>上記のうち、情報系学部進学者数
（人）</t>
    <rPh sb="0" eb="2">
      <t>ジョウキ</t>
    </rPh>
    <rPh sb="6" eb="11">
      <t>ジョウホウケイガクブ</t>
    </rPh>
    <rPh sb="11" eb="14">
      <t>シンガクシャ</t>
    </rPh>
    <rPh sb="14" eb="15">
      <t>スウ</t>
    </rPh>
    <rPh sb="17" eb="18">
      <t>ニン</t>
    </rPh>
    <phoneticPr fontId="14"/>
  </si>
  <si>
    <t>上記のうち、情報系学部進学者数
（人）</t>
    <phoneticPr fontId="14"/>
  </si>
  <si>
    <t>卒業生徒数
（人）</t>
    <rPh sb="0" eb="2">
      <t>ソツギョウ</t>
    </rPh>
    <rPh sb="2" eb="4">
      <t>セイト</t>
    </rPh>
    <rPh sb="4" eb="5">
      <t>スウ</t>
    </rPh>
    <rPh sb="7" eb="8">
      <t>ニン</t>
    </rPh>
    <phoneticPr fontId="14"/>
  </si>
  <si>
    <t>【！最終チェック！】</t>
    <rPh sb="2" eb="4">
      <t>サイシュウ</t>
    </rPh>
    <phoneticPr fontId="14"/>
  </si>
  <si>
    <t>警告欄（Q列）にメッセージが残っていませんか？（数式を除く）</t>
    <rPh sb="0" eb="2">
      <t>ケイコク</t>
    </rPh>
    <rPh sb="2" eb="3">
      <t>ラン</t>
    </rPh>
    <rPh sb="5" eb="6">
      <t>レツ</t>
    </rPh>
    <rPh sb="14" eb="15">
      <t>ノコ</t>
    </rPh>
    <rPh sb="24" eb="26">
      <t>スウシキ</t>
    </rPh>
    <rPh sb="27" eb="28">
      <t>ノゾ</t>
    </rPh>
    <phoneticPr fontId="14"/>
  </si>
  <si>
    <t>※本事業において理系学部とは、理・工・農・医・歯・薬・保健・情報及びこれらの学際的なものを指す。</t>
  </si>
  <si>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4"/>
  </si>
  <si>
    <t>1北海道</t>
    <rPh sb="1" eb="4">
      <t>ホッカイドウ</t>
    </rPh>
    <phoneticPr fontId="14"/>
  </si>
  <si>
    <t>公立（都道府県立）</t>
    <rPh sb="0" eb="2">
      <t>コウリツ</t>
    </rPh>
    <rPh sb="3" eb="7">
      <t>トドウフケン</t>
    </rPh>
    <rPh sb="6" eb="8">
      <t>ケンリツ</t>
    </rPh>
    <phoneticPr fontId="14"/>
  </si>
  <si>
    <t>高等学校</t>
    <rPh sb="0" eb="2">
      <t>コウトウ</t>
    </rPh>
    <rPh sb="2" eb="4">
      <t>ガッコウ</t>
    </rPh>
    <phoneticPr fontId="14"/>
  </si>
  <si>
    <t>令和7年度</t>
    <rPh sb="0" eb="2">
      <t>レイワ</t>
    </rPh>
    <rPh sb="3" eb="4">
      <t>ネン</t>
    </rPh>
    <rPh sb="4" eb="5">
      <t>ド</t>
    </rPh>
    <phoneticPr fontId="14"/>
  </si>
  <si>
    <t>開設した</t>
    <rPh sb="0" eb="2">
      <t>カイセツ</t>
    </rPh>
    <phoneticPr fontId="14"/>
  </si>
  <si>
    <t>整備している</t>
    <rPh sb="0" eb="2">
      <t>セイビ</t>
    </rPh>
    <phoneticPr fontId="14"/>
  </si>
  <si>
    <t>設置した</t>
    <rPh sb="0" eb="2">
      <t>セッチ</t>
    </rPh>
    <phoneticPr fontId="14"/>
  </si>
  <si>
    <t>実施している</t>
    <rPh sb="0" eb="2">
      <t>ジッシ</t>
    </rPh>
    <phoneticPr fontId="14"/>
  </si>
  <si>
    <t>学校番号</t>
    <rPh sb="0" eb="2">
      <t>ガッコウ</t>
    </rPh>
    <rPh sb="2" eb="4">
      <t>バンゴウ</t>
    </rPh>
    <phoneticPr fontId="6"/>
  </si>
  <si>
    <t>学校名</t>
    <rPh sb="0" eb="1">
      <t>エン</t>
    </rPh>
    <phoneticPr fontId="8"/>
  </si>
  <si>
    <t>申請年数</t>
    <rPh sb="0" eb="4">
      <t>シンセイネンスウ</t>
    </rPh>
    <phoneticPr fontId="6"/>
  </si>
  <si>
    <t>都道府県</t>
    <rPh sb="0" eb="4">
      <t>トドウフケン</t>
    </rPh>
    <phoneticPr fontId="14"/>
  </si>
  <si>
    <t>学校種</t>
    <rPh sb="0" eb="3">
      <t>ガッコウシュ</t>
    </rPh>
    <phoneticPr fontId="14"/>
  </si>
  <si>
    <t>2青森県</t>
    <rPh sb="1" eb="4">
      <t>アオモリケン</t>
    </rPh>
    <phoneticPr fontId="14"/>
  </si>
  <si>
    <t>公立（市区町村立）</t>
    <rPh sb="0" eb="2">
      <t>コウリツ</t>
    </rPh>
    <rPh sb="3" eb="8">
      <t>シクチョウソンリツ</t>
    </rPh>
    <phoneticPr fontId="14"/>
  </si>
  <si>
    <t>中等教育学校後期課程</t>
    <rPh sb="0" eb="2">
      <t>チュウトウ</t>
    </rPh>
    <rPh sb="2" eb="4">
      <t>キョウイク</t>
    </rPh>
    <rPh sb="4" eb="6">
      <t>ガッコウ</t>
    </rPh>
    <rPh sb="6" eb="8">
      <t>コウキ</t>
    </rPh>
    <rPh sb="8" eb="10">
      <t>カテイ</t>
    </rPh>
    <phoneticPr fontId="14"/>
  </si>
  <si>
    <t>令和8年度</t>
    <rPh sb="0" eb="2">
      <t>レイワ</t>
    </rPh>
    <rPh sb="3" eb="5">
      <t>ネンド</t>
    </rPh>
    <phoneticPr fontId="14"/>
  </si>
  <si>
    <t>開設していない</t>
    <rPh sb="0" eb="2">
      <t>カイセツ</t>
    </rPh>
    <phoneticPr fontId="14"/>
  </si>
  <si>
    <t>整備していない</t>
    <rPh sb="0" eb="2">
      <t>セイビ</t>
    </rPh>
    <phoneticPr fontId="14"/>
  </si>
  <si>
    <t>設置していない</t>
    <rPh sb="0" eb="2">
      <t>セッチ</t>
    </rPh>
    <phoneticPr fontId="14"/>
  </si>
  <si>
    <t>実施していない</t>
    <rPh sb="0" eb="2">
      <t>ジッシ</t>
    </rPh>
    <phoneticPr fontId="14"/>
  </si>
  <si>
    <t>北海道稚内高等学校</t>
    <rPh sb="0" eb="3">
      <t>ホッカイドウ</t>
    </rPh>
    <rPh sb="3" eb="5">
      <t>ワッカナイ</t>
    </rPh>
    <rPh sb="5" eb="7">
      <t>コウトウ</t>
    </rPh>
    <rPh sb="7" eb="9">
      <t>ガッコウ</t>
    </rPh>
    <phoneticPr fontId="16"/>
  </si>
  <si>
    <t>継続3年目</t>
    <phoneticPr fontId="16"/>
  </si>
  <si>
    <t>01北海道</t>
  </si>
  <si>
    <t>公立（都道府県立）</t>
  </si>
  <si>
    <t>稚内市</t>
  </si>
  <si>
    <t>北海道</t>
  </si>
  <si>
    <t>高等学校</t>
  </si>
  <si>
    <t>3岩手県</t>
    <rPh sb="1" eb="4">
      <t>イワテケン</t>
    </rPh>
    <phoneticPr fontId="14"/>
  </si>
  <si>
    <t>公立（公立大学法人立）</t>
    <rPh sb="0" eb="2">
      <t>コウリツ</t>
    </rPh>
    <rPh sb="3" eb="5">
      <t>コウリツ</t>
    </rPh>
    <rPh sb="5" eb="7">
      <t>ダイガク</t>
    </rPh>
    <rPh sb="7" eb="9">
      <t>ホウジン</t>
    </rPh>
    <rPh sb="9" eb="10">
      <t>タチ</t>
    </rPh>
    <phoneticPr fontId="14"/>
  </si>
  <si>
    <t>特別支援学校高等部</t>
    <rPh sb="0" eb="2">
      <t>トクベツ</t>
    </rPh>
    <rPh sb="2" eb="4">
      <t>シエン</t>
    </rPh>
    <rPh sb="4" eb="6">
      <t>ガッコウ</t>
    </rPh>
    <rPh sb="6" eb="9">
      <t>コウトウブ</t>
    </rPh>
    <phoneticPr fontId="14"/>
  </si>
  <si>
    <t>令和9年度</t>
    <rPh sb="0" eb="2">
      <t>レイワ</t>
    </rPh>
    <rPh sb="3" eb="4">
      <t>ネン</t>
    </rPh>
    <rPh sb="4" eb="5">
      <t>ド</t>
    </rPh>
    <phoneticPr fontId="14"/>
  </si>
  <si>
    <t>事業実施年度の次年度より開設予定</t>
    <rPh sb="0" eb="2">
      <t>ジギョウ</t>
    </rPh>
    <rPh sb="2" eb="4">
      <t>ジッシ</t>
    </rPh>
    <rPh sb="4" eb="6">
      <t>ネンド</t>
    </rPh>
    <rPh sb="7" eb="10">
      <t>ジネンド</t>
    </rPh>
    <rPh sb="12" eb="14">
      <t>カイセツ</t>
    </rPh>
    <rPh sb="14" eb="16">
      <t>ヨテイ</t>
    </rPh>
    <phoneticPr fontId="14"/>
  </si>
  <si>
    <t>事業実施年度の次年度より設置予定</t>
    <rPh sb="0" eb="2">
      <t>ジギョウ</t>
    </rPh>
    <rPh sb="2" eb="4">
      <t>ジッシ</t>
    </rPh>
    <rPh sb="4" eb="6">
      <t>ネンド</t>
    </rPh>
    <rPh sb="7" eb="10">
      <t>ジネンド</t>
    </rPh>
    <rPh sb="12" eb="14">
      <t>セッチ</t>
    </rPh>
    <rPh sb="14" eb="16">
      <t>ヨテイ</t>
    </rPh>
    <phoneticPr fontId="14"/>
  </si>
  <si>
    <t>充実している</t>
    <rPh sb="0" eb="2">
      <t>ジュウジツ</t>
    </rPh>
    <phoneticPr fontId="14"/>
  </si>
  <si>
    <t>北海道岩見沢東高等学校</t>
    <rPh sb="0" eb="3">
      <t>ホッカイドウ</t>
    </rPh>
    <rPh sb="3" eb="6">
      <t>イワミザワ</t>
    </rPh>
    <rPh sb="6" eb="7">
      <t>ヒガシ</t>
    </rPh>
    <rPh sb="7" eb="9">
      <t>コウトウ</t>
    </rPh>
    <rPh sb="9" eb="11">
      <t>ガッコウ</t>
    </rPh>
    <phoneticPr fontId="16"/>
  </si>
  <si>
    <t>岩見沢市</t>
  </si>
  <si>
    <t>北海道</t>
    <phoneticPr fontId="14"/>
  </si>
  <si>
    <t>4宮城県</t>
    <rPh sb="1" eb="4">
      <t>ミヤギケン</t>
    </rPh>
    <phoneticPr fontId="14"/>
  </si>
  <si>
    <t>公立（組合立）</t>
    <rPh sb="0" eb="2">
      <t>コウリツ</t>
    </rPh>
    <rPh sb="3" eb="5">
      <t>クミアイ</t>
    </rPh>
    <rPh sb="5" eb="6">
      <t>リツ</t>
    </rPh>
    <phoneticPr fontId="14"/>
  </si>
  <si>
    <t>令和10年度</t>
    <rPh sb="0" eb="2">
      <t>レイワ</t>
    </rPh>
    <rPh sb="4" eb="6">
      <t>ネンド</t>
    </rPh>
    <phoneticPr fontId="14"/>
  </si>
  <si>
    <t>充実していない</t>
    <rPh sb="0" eb="2">
      <t>ジュウジツ</t>
    </rPh>
    <phoneticPr fontId="14"/>
  </si>
  <si>
    <t>北海道石狩翔陽高等学校</t>
    <rPh sb="0" eb="3">
      <t>ホッカイドウ</t>
    </rPh>
    <rPh sb="3" eb="5">
      <t>イシカリ</t>
    </rPh>
    <rPh sb="5" eb="6">
      <t>カケ</t>
    </rPh>
    <rPh sb="6" eb="7">
      <t>ヨウ</t>
    </rPh>
    <rPh sb="7" eb="9">
      <t>コウトウ</t>
    </rPh>
    <rPh sb="9" eb="11">
      <t>ガッコウ</t>
    </rPh>
    <phoneticPr fontId="16"/>
  </si>
  <si>
    <t>石狩市</t>
  </si>
  <si>
    <t>5秋田県</t>
    <rPh sb="1" eb="4">
      <t>アキタケン</t>
    </rPh>
    <phoneticPr fontId="14"/>
  </si>
  <si>
    <t>私立</t>
    <rPh sb="0" eb="2">
      <t>シリツ</t>
    </rPh>
    <phoneticPr fontId="14"/>
  </si>
  <si>
    <t>令和11年度</t>
    <rPh sb="0" eb="2">
      <t>レイワ</t>
    </rPh>
    <rPh sb="4" eb="5">
      <t>ネン</t>
    </rPh>
    <rPh sb="5" eb="6">
      <t>ド</t>
    </rPh>
    <phoneticPr fontId="14"/>
  </si>
  <si>
    <t>北海道岩見沢農業高等学校</t>
    <rPh sb="0" eb="3">
      <t>ホッカイドウ</t>
    </rPh>
    <rPh sb="3" eb="6">
      <t>イワミザワ</t>
    </rPh>
    <rPh sb="6" eb="8">
      <t>ノウギョウ</t>
    </rPh>
    <rPh sb="8" eb="10">
      <t>コウトウ</t>
    </rPh>
    <rPh sb="10" eb="12">
      <t>ガッコウ</t>
    </rPh>
    <phoneticPr fontId="16"/>
  </si>
  <si>
    <t>6山形県</t>
    <rPh sb="1" eb="4">
      <t>ヤマガタケン</t>
    </rPh>
    <phoneticPr fontId="14"/>
  </si>
  <si>
    <t>令和12年度</t>
    <rPh sb="0" eb="2">
      <t>レイワ</t>
    </rPh>
    <rPh sb="4" eb="5">
      <t>ネン</t>
    </rPh>
    <rPh sb="5" eb="6">
      <t>ド</t>
    </rPh>
    <phoneticPr fontId="14"/>
  </si>
  <si>
    <t>北海道遠軽高等学校</t>
    <rPh sb="0" eb="3">
      <t>ホッカイドウ</t>
    </rPh>
    <rPh sb="3" eb="5">
      <t>エンガル</t>
    </rPh>
    <rPh sb="5" eb="7">
      <t>コウトウ</t>
    </rPh>
    <rPh sb="7" eb="9">
      <t>ガッコウ</t>
    </rPh>
    <phoneticPr fontId="16"/>
  </si>
  <si>
    <t>遠軽町</t>
  </si>
  <si>
    <t>7福島県</t>
    <rPh sb="1" eb="4">
      <t>フクシマケン</t>
    </rPh>
    <phoneticPr fontId="14"/>
  </si>
  <si>
    <t>北海道札幌稲雲高等学校</t>
    <rPh sb="0" eb="3">
      <t>ホッカイドウ</t>
    </rPh>
    <rPh sb="3" eb="5">
      <t>サッポロ</t>
    </rPh>
    <rPh sb="5" eb="6">
      <t>イネ</t>
    </rPh>
    <rPh sb="6" eb="7">
      <t>クモ</t>
    </rPh>
    <rPh sb="7" eb="9">
      <t>コウトウ</t>
    </rPh>
    <rPh sb="9" eb="11">
      <t>ガッコウ</t>
    </rPh>
    <phoneticPr fontId="16"/>
  </si>
  <si>
    <t>札幌市</t>
  </si>
  <si>
    <t>8茨城県</t>
    <rPh sb="1" eb="4">
      <t>イバラキケン</t>
    </rPh>
    <phoneticPr fontId="14"/>
  </si>
  <si>
    <t>北海道美深高等学校</t>
    <rPh sb="0" eb="3">
      <t>ホッカイドウ</t>
    </rPh>
    <rPh sb="3" eb="5">
      <t>ビフカ</t>
    </rPh>
    <rPh sb="5" eb="7">
      <t>コウトウ</t>
    </rPh>
    <rPh sb="7" eb="9">
      <t>ガッコウ</t>
    </rPh>
    <phoneticPr fontId="16"/>
  </si>
  <si>
    <t>中川郡美深町</t>
  </si>
  <si>
    <t>9栃木県</t>
    <rPh sb="1" eb="4">
      <t>トチギケン</t>
    </rPh>
    <phoneticPr fontId="14"/>
  </si>
  <si>
    <t>北海道函館工業高等学校</t>
    <rPh sb="0" eb="3">
      <t>ホッカイドウ</t>
    </rPh>
    <rPh sb="3" eb="5">
      <t>ハコダテ</t>
    </rPh>
    <rPh sb="5" eb="7">
      <t>コウギョウ</t>
    </rPh>
    <rPh sb="7" eb="9">
      <t>コウトウ</t>
    </rPh>
    <rPh sb="9" eb="11">
      <t>ガッコウ</t>
    </rPh>
    <phoneticPr fontId="16"/>
  </si>
  <si>
    <t>函館市</t>
  </si>
  <si>
    <t>10群馬県</t>
    <rPh sb="2" eb="5">
      <t>グンマケン</t>
    </rPh>
    <phoneticPr fontId="14"/>
  </si>
  <si>
    <t>北海道羽幌高等学校</t>
    <rPh sb="0" eb="3">
      <t>ホッカイドウ</t>
    </rPh>
    <rPh sb="3" eb="5">
      <t>ハボロ</t>
    </rPh>
    <rPh sb="5" eb="7">
      <t>コウトウ</t>
    </rPh>
    <rPh sb="7" eb="9">
      <t>ガッコウ</t>
    </rPh>
    <phoneticPr fontId="16"/>
  </si>
  <si>
    <t>羽幌町</t>
  </si>
  <si>
    <t>11埼玉県</t>
    <rPh sb="2" eb="5">
      <t>サイタマケン</t>
    </rPh>
    <phoneticPr fontId="14"/>
  </si>
  <si>
    <t>北海道小樽潮陵高等学校</t>
    <rPh sb="0" eb="3">
      <t>ホッカイドウ</t>
    </rPh>
    <rPh sb="3" eb="5">
      <t>オタル</t>
    </rPh>
    <rPh sb="5" eb="6">
      <t>シオ</t>
    </rPh>
    <rPh sb="6" eb="7">
      <t>リョウ</t>
    </rPh>
    <rPh sb="7" eb="9">
      <t>コウトウ</t>
    </rPh>
    <rPh sb="9" eb="11">
      <t>ガッコウ</t>
    </rPh>
    <phoneticPr fontId="16"/>
  </si>
  <si>
    <t>小樽市</t>
  </si>
  <si>
    <t>12千葉県</t>
    <rPh sb="2" eb="5">
      <t>チバケン</t>
    </rPh>
    <phoneticPr fontId="14"/>
  </si>
  <si>
    <t>北海道札幌国際情報高等学校</t>
    <rPh sb="0" eb="3">
      <t>ホッカイドウ</t>
    </rPh>
    <rPh sb="3" eb="5">
      <t>サッポロ</t>
    </rPh>
    <rPh sb="5" eb="7">
      <t>コクサイ</t>
    </rPh>
    <rPh sb="7" eb="9">
      <t>ジョウホウ</t>
    </rPh>
    <rPh sb="9" eb="11">
      <t>コウトウ</t>
    </rPh>
    <rPh sb="11" eb="13">
      <t>ガッコウ</t>
    </rPh>
    <phoneticPr fontId="16"/>
  </si>
  <si>
    <t>13東京都</t>
    <rPh sb="2" eb="4">
      <t>トウキョウ</t>
    </rPh>
    <rPh sb="4" eb="5">
      <t>ト</t>
    </rPh>
    <phoneticPr fontId="14"/>
  </si>
  <si>
    <t>北海道富良野高等学校</t>
    <rPh sb="0" eb="3">
      <t>ホッカイドウ</t>
    </rPh>
    <rPh sb="3" eb="6">
      <t>フラノ</t>
    </rPh>
    <rPh sb="6" eb="8">
      <t>コウトウ</t>
    </rPh>
    <rPh sb="8" eb="10">
      <t>ガッコウ</t>
    </rPh>
    <phoneticPr fontId="16"/>
  </si>
  <si>
    <t>富良野市</t>
  </si>
  <si>
    <t>14神奈川県</t>
    <rPh sb="2" eb="6">
      <t>カナガワケン</t>
    </rPh>
    <phoneticPr fontId="14"/>
  </si>
  <si>
    <t>北海道室蘭栄高等学校</t>
    <rPh sb="0" eb="3">
      <t>ホッカイドウ</t>
    </rPh>
    <rPh sb="3" eb="5">
      <t>ムロラン</t>
    </rPh>
    <rPh sb="5" eb="6">
      <t>サカエ</t>
    </rPh>
    <rPh sb="6" eb="8">
      <t>コウトウ</t>
    </rPh>
    <rPh sb="8" eb="10">
      <t>ガッコウ</t>
    </rPh>
    <phoneticPr fontId="16"/>
  </si>
  <si>
    <t>室蘭市</t>
  </si>
  <si>
    <t>15新潟県</t>
    <rPh sb="2" eb="5">
      <t>ニイガタケン</t>
    </rPh>
    <phoneticPr fontId="14"/>
  </si>
  <si>
    <t>北海道大樹高等学校</t>
    <rPh sb="0" eb="3">
      <t>ホッカイドウ</t>
    </rPh>
    <rPh sb="3" eb="5">
      <t>タイキ</t>
    </rPh>
    <rPh sb="5" eb="7">
      <t>コウトウ</t>
    </rPh>
    <rPh sb="7" eb="9">
      <t>ガッコウ</t>
    </rPh>
    <phoneticPr fontId="16"/>
  </si>
  <si>
    <t>大樹町</t>
  </si>
  <si>
    <t>16富山県</t>
    <rPh sb="2" eb="5">
      <t>トヤマケン</t>
    </rPh>
    <phoneticPr fontId="14"/>
  </si>
  <si>
    <t>北海道富川高等学校</t>
    <rPh sb="0" eb="3">
      <t>ホッカイドウ</t>
    </rPh>
    <rPh sb="3" eb="5">
      <t>トミカワ</t>
    </rPh>
    <rPh sb="5" eb="7">
      <t>コウトウ</t>
    </rPh>
    <rPh sb="7" eb="9">
      <t>ガッコウ</t>
    </rPh>
    <phoneticPr fontId="16"/>
  </si>
  <si>
    <t>沙流郡日高町</t>
  </si>
  <si>
    <t>17石川県</t>
    <rPh sb="2" eb="5">
      <t>イシカワケン</t>
    </rPh>
    <phoneticPr fontId="14"/>
  </si>
  <si>
    <t>北海道美唄聖華高等学校</t>
    <rPh sb="0" eb="3">
      <t>ホッカイドウ</t>
    </rPh>
    <rPh sb="3" eb="5">
      <t>ビバイ</t>
    </rPh>
    <rPh sb="5" eb="6">
      <t>セイ</t>
    </rPh>
    <rPh sb="7" eb="9">
      <t>コウトウ</t>
    </rPh>
    <rPh sb="9" eb="11">
      <t>ガッコウ</t>
    </rPh>
    <phoneticPr fontId="16"/>
  </si>
  <si>
    <t>美唄市</t>
  </si>
  <si>
    <t>18福井県</t>
    <rPh sb="2" eb="5">
      <t>フクイケン</t>
    </rPh>
    <phoneticPr fontId="14"/>
  </si>
  <si>
    <t>北海道帯広農業高等学校</t>
    <rPh sb="0" eb="3">
      <t>ホッカイドウ</t>
    </rPh>
    <rPh sb="3" eb="5">
      <t>オビヒロ</t>
    </rPh>
    <rPh sb="5" eb="7">
      <t>ノウギョウ</t>
    </rPh>
    <rPh sb="7" eb="9">
      <t>コウトウ</t>
    </rPh>
    <rPh sb="9" eb="11">
      <t>ガッコウ</t>
    </rPh>
    <phoneticPr fontId="16"/>
  </si>
  <si>
    <t>帯広市</t>
  </si>
  <si>
    <t>19山梨県</t>
    <rPh sb="2" eb="5">
      <t>ヤマナシケン</t>
    </rPh>
    <phoneticPr fontId="14"/>
  </si>
  <si>
    <t>北海道札幌琴似工業高等学校</t>
    <rPh sb="0" eb="3">
      <t>ホッカイドウ</t>
    </rPh>
    <rPh sb="3" eb="5">
      <t>サッポロ</t>
    </rPh>
    <rPh sb="5" eb="7">
      <t>コトニ</t>
    </rPh>
    <rPh sb="7" eb="9">
      <t>コウギョウ</t>
    </rPh>
    <rPh sb="9" eb="11">
      <t>コウトウ</t>
    </rPh>
    <rPh sb="11" eb="13">
      <t>ガッコウ</t>
    </rPh>
    <phoneticPr fontId="16"/>
  </si>
  <si>
    <t>20長野県</t>
    <rPh sb="2" eb="5">
      <t>ナガノケン</t>
    </rPh>
    <phoneticPr fontId="14"/>
  </si>
  <si>
    <t>北海道石狩南高等学校</t>
    <rPh sb="0" eb="3">
      <t>ホッカイドウ</t>
    </rPh>
    <rPh sb="3" eb="5">
      <t>イシカリ</t>
    </rPh>
    <rPh sb="5" eb="6">
      <t>ミナミ</t>
    </rPh>
    <rPh sb="6" eb="8">
      <t>コウトウ</t>
    </rPh>
    <rPh sb="8" eb="10">
      <t>ガッコウ</t>
    </rPh>
    <phoneticPr fontId="16"/>
  </si>
  <si>
    <t>21岐阜県</t>
    <rPh sb="2" eb="5">
      <t>ギフケン</t>
    </rPh>
    <phoneticPr fontId="14"/>
  </si>
  <si>
    <t>北海道北見商業高等学校</t>
    <rPh sb="0" eb="3">
      <t>ホッカイドウ</t>
    </rPh>
    <rPh sb="3" eb="5">
      <t>キタミ</t>
    </rPh>
    <rPh sb="5" eb="7">
      <t>ショウギョウ</t>
    </rPh>
    <rPh sb="7" eb="9">
      <t>コウトウ</t>
    </rPh>
    <rPh sb="9" eb="11">
      <t>ガッコウ</t>
    </rPh>
    <phoneticPr fontId="16"/>
  </si>
  <si>
    <t>北見市</t>
  </si>
  <si>
    <t>22静岡県</t>
    <rPh sb="2" eb="5">
      <t>シズオカケン</t>
    </rPh>
    <phoneticPr fontId="14"/>
  </si>
  <si>
    <t>北海道札幌厚別高等学校</t>
    <rPh sb="0" eb="3">
      <t>ホッカイドウ</t>
    </rPh>
    <rPh sb="3" eb="5">
      <t>サッポロ</t>
    </rPh>
    <rPh sb="5" eb="7">
      <t>アツベツ</t>
    </rPh>
    <rPh sb="7" eb="9">
      <t>コウトウ</t>
    </rPh>
    <rPh sb="9" eb="11">
      <t>ガッコウ</t>
    </rPh>
    <phoneticPr fontId="16"/>
  </si>
  <si>
    <t>23愛知県</t>
    <rPh sb="2" eb="5">
      <t>アイチケン</t>
    </rPh>
    <phoneticPr fontId="14"/>
  </si>
  <si>
    <t>北海道更別農業高等学校</t>
    <rPh sb="0" eb="3">
      <t>ホッカイドウ</t>
    </rPh>
    <rPh sb="3" eb="5">
      <t>サラベツ</t>
    </rPh>
    <rPh sb="5" eb="7">
      <t>ノウギョウ</t>
    </rPh>
    <rPh sb="7" eb="9">
      <t>コウトウ</t>
    </rPh>
    <rPh sb="9" eb="11">
      <t>ガッコウ</t>
    </rPh>
    <phoneticPr fontId="16"/>
  </si>
  <si>
    <t>更別村</t>
  </si>
  <si>
    <t>24三重県</t>
    <rPh sb="2" eb="5">
      <t>ミエケン</t>
    </rPh>
    <phoneticPr fontId="14"/>
  </si>
  <si>
    <t>北海道室蘭工業高等学校</t>
    <rPh sb="0" eb="3">
      <t>ホッカイドウ</t>
    </rPh>
    <rPh sb="3" eb="5">
      <t>ムロラン</t>
    </rPh>
    <rPh sb="5" eb="7">
      <t>コウギョウ</t>
    </rPh>
    <rPh sb="7" eb="9">
      <t>コウトウ</t>
    </rPh>
    <rPh sb="9" eb="11">
      <t>ガッコウ</t>
    </rPh>
    <phoneticPr fontId="16"/>
  </si>
  <si>
    <t>25滋賀県</t>
    <rPh sb="2" eb="5">
      <t>シガケン</t>
    </rPh>
    <phoneticPr fontId="14"/>
  </si>
  <si>
    <t>北海道札幌北高等学校</t>
    <rPh sb="0" eb="3">
      <t>ホッカイドウ</t>
    </rPh>
    <rPh sb="3" eb="5">
      <t>サッポロ</t>
    </rPh>
    <rPh sb="5" eb="6">
      <t>キタ</t>
    </rPh>
    <rPh sb="6" eb="8">
      <t>コウトウ</t>
    </rPh>
    <rPh sb="8" eb="10">
      <t>ガッコウ</t>
    </rPh>
    <phoneticPr fontId="16"/>
  </si>
  <si>
    <t>札幌市北区</t>
  </si>
  <si>
    <t>26京都府</t>
    <rPh sb="2" eb="5">
      <t>キョウトフ</t>
    </rPh>
    <phoneticPr fontId="14"/>
  </si>
  <si>
    <t>北海道幕別清陵高等学校</t>
    <rPh sb="0" eb="3">
      <t>ホッカイドウ</t>
    </rPh>
    <rPh sb="3" eb="5">
      <t>マクベツ</t>
    </rPh>
    <rPh sb="5" eb="6">
      <t>セイ</t>
    </rPh>
    <rPh sb="6" eb="7">
      <t>リョウ</t>
    </rPh>
    <rPh sb="7" eb="9">
      <t>コウトウ</t>
    </rPh>
    <rPh sb="9" eb="11">
      <t>ガッコウ</t>
    </rPh>
    <phoneticPr fontId="16"/>
  </si>
  <si>
    <t>幕別町</t>
  </si>
  <si>
    <t>27大阪府</t>
    <rPh sb="2" eb="5">
      <t>オオサカフ</t>
    </rPh>
    <phoneticPr fontId="14"/>
  </si>
  <si>
    <t>北海道江別高等学校</t>
    <rPh sb="0" eb="3">
      <t>ホッカイドウ</t>
    </rPh>
    <rPh sb="3" eb="5">
      <t>エベツ</t>
    </rPh>
    <rPh sb="5" eb="7">
      <t>コウトウ</t>
    </rPh>
    <rPh sb="7" eb="9">
      <t>ガッコウ</t>
    </rPh>
    <phoneticPr fontId="16"/>
  </si>
  <si>
    <t>江別市</t>
  </si>
  <si>
    <t>28兵庫県</t>
    <rPh sb="2" eb="5">
      <t>ヒョウゴケン</t>
    </rPh>
    <phoneticPr fontId="14"/>
  </si>
  <si>
    <t>北海道置戸高等学校</t>
    <rPh sb="0" eb="3">
      <t>ホッカイドウ</t>
    </rPh>
    <rPh sb="3" eb="5">
      <t>オケト</t>
    </rPh>
    <rPh sb="5" eb="7">
      <t>コウトウ</t>
    </rPh>
    <rPh sb="7" eb="9">
      <t>ガッコウ</t>
    </rPh>
    <phoneticPr fontId="16"/>
  </si>
  <si>
    <t>置戸町</t>
  </si>
  <si>
    <t>29奈良県</t>
    <rPh sb="2" eb="5">
      <t>ナラケン</t>
    </rPh>
    <phoneticPr fontId="14"/>
  </si>
  <si>
    <t>北海道小樽水産高等学校</t>
    <rPh sb="0" eb="3">
      <t>ホッカイドウ</t>
    </rPh>
    <rPh sb="3" eb="5">
      <t>オタル</t>
    </rPh>
    <rPh sb="5" eb="7">
      <t>スイサン</t>
    </rPh>
    <rPh sb="7" eb="9">
      <t>コウトウ</t>
    </rPh>
    <rPh sb="9" eb="11">
      <t>ガッコウ</t>
    </rPh>
    <phoneticPr fontId="16"/>
  </si>
  <si>
    <t>30和歌山県</t>
    <rPh sb="2" eb="6">
      <t>ワカヤマケン</t>
    </rPh>
    <phoneticPr fontId="14"/>
  </si>
  <si>
    <t>北海道森高等学校</t>
    <rPh sb="0" eb="3">
      <t>ホッカイドウ</t>
    </rPh>
    <rPh sb="3" eb="4">
      <t>モリ</t>
    </rPh>
    <rPh sb="4" eb="6">
      <t>コウトウ</t>
    </rPh>
    <rPh sb="6" eb="8">
      <t>ガッコウ</t>
    </rPh>
    <phoneticPr fontId="16"/>
  </si>
  <si>
    <t>森町</t>
  </si>
  <si>
    <t>31鳥取県</t>
    <rPh sb="2" eb="5">
      <t>トットリケン</t>
    </rPh>
    <phoneticPr fontId="14"/>
  </si>
  <si>
    <t>北海道ニセコ高等学校</t>
    <rPh sb="0" eb="3">
      <t>ホッカイドウ</t>
    </rPh>
    <rPh sb="5" eb="10">
      <t>ココウトウガッコウ</t>
    </rPh>
    <phoneticPr fontId="5"/>
  </si>
  <si>
    <t>継続3年目</t>
    <phoneticPr fontId="5"/>
  </si>
  <si>
    <t>公立（市区町村立）</t>
    <phoneticPr fontId="14"/>
  </si>
  <si>
    <t>ニセコ町</t>
  </si>
  <si>
    <t>ニセコ町教育委員会</t>
    <phoneticPr fontId="14"/>
  </si>
  <si>
    <t>32島根県</t>
    <rPh sb="2" eb="5">
      <t>シマネケン</t>
    </rPh>
    <phoneticPr fontId="14"/>
  </si>
  <si>
    <t>北海道岩見沢緑陵高等学校</t>
    <rPh sb="0" eb="3">
      <t>ホッカイドウ</t>
    </rPh>
    <rPh sb="3" eb="12">
      <t>イワミザワリョクリョウコウトウガッコウ</t>
    </rPh>
    <phoneticPr fontId="14"/>
  </si>
  <si>
    <t>継続3年目</t>
    <phoneticPr fontId="14"/>
  </si>
  <si>
    <t>岩見沢市教育委員会</t>
    <phoneticPr fontId="14"/>
  </si>
  <si>
    <t>33岡山県</t>
    <rPh sb="2" eb="5">
      <t>オカヤマケン</t>
    </rPh>
    <phoneticPr fontId="14"/>
  </si>
  <si>
    <t>北海道大空高等学校</t>
    <rPh sb="0" eb="9">
      <t>ホッカイドウオオゾラコウトウガッコウ</t>
    </rPh>
    <phoneticPr fontId="14"/>
  </si>
  <si>
    <t>大空町</t>
  </si>
  <si>
    <t>大空町教育委員会</t>
    <phoneticPr fontId="14"/>
  </si>
  <si>
    <t>34広島県</t>
    <rPh sb="2" eb="5">
      <t>ヒロシマケン</t>
    </rPh>
    <phoneticPr fontId="14"/>
  </si>
  <si>
    <t>北海道札幌西高等学校</t>
    <rPh sb="0" eb="3">
      <t>ホッカイドウ</t>
    </rPh>
    <rPh sb="3" eb="5">
      <t>サッポロ</t>
    </rPh>
    <rPh sb="5" eb="6">
      <t>ニシ</t>
    </rPh>
    <rPh sb="6" eb="8">
      <t>コウトウ</t>
    </rPh>
    <rPh sb="8" eb="10">
      <t>ガッコウ</t>
    </rPh>
    <phoneticPr fontId="16"/>
  </si>
  <si>
    <t>継続2年目</t>
    <phoneticPr fontId="16"/>
  </si>
  <si>
    <t>35山口県</t>
    <rPh sb="2" eb="5">
      <t>ヤマグチケン</t>
    </rPh>
    <phoneticPr fontId="14"/>
  </si>
  <si>
    <t>北海道名寄高等学校</t>
    <rPh sb="0" eb="3">
      <t>ホッカイドウ</t>
    </rPh>
    <rPh sb="3" eb="5">
      <t>ナヨロ</t>
    </rPh>
    <rPh sb="5" eb="7">
      <t>コウトウ</t>
    </rPh>
    <rPh sb="7" eb="9">
      <t>ガッコウ</t>
    </rPh>
    <phoneticPr fontId="16"/>
  </si>
  <si>
    <t>名寄市</t>
  </si>
  <si>
    <t>36徳島県</t>
    <rPh sb="2" eb="5">
      <t>トクシマケン</t>
    </rPh>
    <phoneticPr fontId="14"/>
  </si>
  <si>
    <t>北海道上川高等学校</t>
    <rPh sb="0" eb="3">
      <t>ホッカイドウ</t>
    </rPh>
    <rPh sb="3" eb="5">
      <t>カミカワ</t>
    </rPh>
    <rPh sb="5" eb="7">
      <t>コウトウ</t>
    </rPh>
    <rPh sb="7" eb="9">
      <t>ガッコウ</t>
    </rPh>
    <phoneticPr fontId="16"/>
  </si>
  <si>
    <t>上川町</t>
  </si>
  <si>
    <t>37香川県</t>
    <rPh sb="2" eb="5">
      <t>カガワケン</t>
    </rPh>
    <phoneticPr fontId="14"/>
  </si>
  <si>
    <t>北海道倶知安高等学校</t>
    <rPh sb="0" eb="3">
      <t>ホッカイドウ</t>
    </rPh>
    <rPh sb="3" eb="6">
      <t>クッチャン</t>
    </rPh>
    <rPh sb="6" eb="8">
      <t>コウトウ</t>
    </rPh>
    <rPh sb="8" eb="10">
      <t>ガッコウ</t>
    </rPh>
    <phoneticPr fontId="16"/>
  </si>
  <si>
    <t>倶知安町</t>
  </si>
  <si>
    <t>38愛媛県</t>
    <rPh sb="2" eb="5">
      <t>エヒメケン</t>
    </rPh>
    <phoneticPr fontId="14"/>
  </si>
  <si>
    <t>北海道札幌工業高等学校</t>
    <rPh sb="0" eb="3">
      <t>ホッカイドウ</t>
    </rPh>
    <rPh sb="3" eb="5">
      <t>サッポロ</t>
    </rPh>
    <rPh sb="5" eb="7">
      <t>コウギョウ</t>
    </rPh>
    <rPh sb="7" eb="9">
      <t>コウトウ</t>
    </rPh>
    <rPh sb="9" eb="11">
      <t>ガッコウ</t>
    </rPh>
    <phoneticPr fontId="16"/>
  </si>
  <si>
    <t>39高知県</t>
    <rPh sb="2" eb="5">
      <t>コウチケン</t>
    </rPh>
    <phoneticPr fontId="14"/>
  </si>
  <si>
    <t>北海道滝川西高等学校</t>
    <rPh sb="0" eb="3">
      <t>ホッカイドウ</t>
    </rPh>
    <rPh sb="3" eb="5">
      <t>タキカワ</t>
    </rPh>
    <rPh sb="5" eb="7">
      <t>ニシコウ</t>
    </rPh>
    <rPh sb="7" eb="8">
      <t>トウ</t>
    </rPh>
    <rPh sb="8" eb="10">
      <t>ガッコウ</t>
    </rPh>
    <phoneticPr fontId="4"/>
  </si>
  <si>
    <t>継続2年目</t>
    <phoneticPr fontId="4"/>
  </si>
  <si>
    <t>滝川市</t>
  </si>
  <si>
    <t>滝川市教育委員会</t>
  </si>
  <si>
    <t>40福岡県</t>
    <rPh sb="2" eb="5">
      <t>フクオカケン</t>
    </rPh>
    <phoneticPr fontId="14"/>
  </si>
  <si>
    <t>青森県立青森南高等学校</t>
    <rPh sb="0" eb="2">
      <t>アオモリ</t>
    </rPh>
    <rPh sb="2" eb="4">
      <t>ケンリツ</t>
    </rPh>
    <rPh sb="4" eb="6">
      <t>アオモリ</t>
    </rPh>
    <rPh sb="6" eb="7">
      <t>ミナミ</t>
    </rPh>
    <rPh sb="7" eb="9">
      <t>コウトウ</t>
    </rPh>
    <rPh sb="9" eb="11">
      <t>ガッコウ</t>
    </rPh>
    <phoneticPr fontId="19"/>
  </si>
  <si>
    <t>02青森県</t>
  </si>
  <si>
    <t>青森市</t>
  </si>
  <si>
    <t>青森県</t>
  </si>
  <si>
    <t>41佐賀県</t>
    <rPh sb="2" eb="5">
      <t>サガケン</t>
    </rPh>
    <phoneticPr fontId="14"/>
  </si>
  <si>
    <t>青森県立北斗高等学校</t>
    <rPh sb="0" eb="2">
      <t>アオモリ</t>
    </rPh>
    <rPh sb="2" eb="4">
      <t>ケンリツ</t>
    </rPh>
    <rPh sb="4" eb="6">
      <t>ホクト</t>
    </rPh>
    <rPh sb="6" eb="8">
      <t>コウトウ</t>
    </rPh>
    <rPh sb="8" eb="10">
      <t>ガッコウ</t>
    </rPh>
    <phoneticPr fontId="18"/>
  </si>
  <si>
    <t>継続3年目</t>
    <phoneticPr fontId="13"/>
  </si>
  <si>
    <t>42長崎県</t>
    <rPh sb="2" eb="5">
      <t>ナガサキケン</t>
    </rPh>
    <phoneticPr fontId="14"/>
  </si>
  <si>
    <t>青森県立弘前第一養護学校</t>
    <rPh sb="0" eb="2">
      <t>アオモリ</t>
    </rPh>
    <rPh sb="2" eb="4">
      <t>ケンリツ</t>
    </rPh>
    <rPh sb="4" eb="6">
      <t>ヒロサキ</t>
    </rPh>
    <rPh sb="6" eb="8">
      <t>ダイイチ</t>
    </rPh>
    <rPh sb="8" eb="10">
      <t>ヨウゴ</t>
    </rPh>
    <rPh sb="10" eb="12">
      <t>ガッコウ</t>
    </rPh>
    <phoneticPr fontId="18"/>
  </si>
  <si>
    <t>弘前市</t>
  </si>
  <si>
    <t>特別支援学校高等部</t>
  </si>
  <si>
    <t>43熊本県</t>
    <rPh sb="2" eb="5">
      <t>クマモトケン</t>
    </rPh>
    <phoneticPr fontId="14"/>
  </si>
  <si>
    <t>青森県立五所川原農林高等学校</t>
    <rPh sb="0" eb="4">
      <t>アオモリケンリツ</t>
    </rPh>
    <rPh sb="4" eb="8">
      <t>ゴショガワラ</t>
    </rPh>
    <rPh sb="8" eb="10">
      <t>ノウリン</t>
    </rPh>
    <rPh sb="10" eb="12">
      <t>コウトウ</t>
    </rPh>
    <rPh sb="12" eb="14">
      <t>ガッコウ</t>
    </rPh>
    <phoneticPr fontId="18"/>
  </si>
  <si>
    <t>五所川原市</t>
  </si>
  <si>
    <t>44大分県</t>
    <rPh sb="2" eb="5">
      <t>オオイタケン</t>
    </rPh>
    <phoneticPr fontId="14"/>
  </si>
  <si>
    <t>青森県立八戸水産高等学校</t>
    <rPh sb="0" eb="2">
      <t>アオモリ</t>
    </rPh>
    <rPh sb="2" eb="4">
      <t>ケンリツ</t>
    </rPh>
    <rPh sb="4" eb="6">
      <t>ハチノヘ</t>
    </rPh>
    <rPh sb="6" eb="8">
      <t>スイサン</t>
    </rPh>
    <rPh sb="8" eb="10">
      <t>コウトウ</t>
    </rPh>
    <rPh sb="10" eb="12">
      <t>ガッコウ</t>
    </rPh>
    <phoneticPr fontId="18"/>
  </si>
  <si>
    <t>八戸市</t>
  </si>
  <si>
    <t>45宮崎県</t>
    <rPh sb="2" eb="5">
      <t>ミヤザキケン</t>
    </rPh>
    <phoneticPr fontId="14"/>
  </si>
  <si>
    <t>青森県立青森商業高等学校</t>
    <rPh sb="0" eb="2">
      <t>アオモリ</t>
    </rPh>
    <rPh sb="2" eb="4">
      <t>ケンリツ</t>
    </rPh>
    <rPh sb="4" eb="6">
      <t>アオモリ</t>
    </rPh>
    <rPh sb="6" eb="8">
      <t>ショウギョウ</t>
    </rPh>
    <rPh sb="8" eb="10">
      <t>コウトウ</t>
    </rPh>
    <rPh sb="10" eb="12">
      <t>ガッコウ</t>
    </rPh>
    <phoneticPr fontId="18"/>
  </si>
  <si>
    <t>46鹿児島県</t>
    <rPh sb="2" eb="6">
      <t>カゴシマケン</t>
    </rPh>
    <phoneticPr fontId="14"/>
  </si>
  <si>
    <t>青森県立三沢商業高等学校</t>
    <rPh sb="0" eb="2">
      <t>アオモリ</t>
    </rPh>
    <rPh sb="2" eb="4">
      <t>ケンリツ</t>
    </rPh>
    <rPh sb="4" eb="6">
      <t>ミサワ</t>
    </rPh>
    <rPh sb="6" eb="8">
      <t>ショウギョウ</t>
    </rPh>
    <rPh sb="8" eb="10">
      <t>コウトウ</t>
    </rPh>
    <rPh sb="10" eb="12">
      <t>ガッコウ</t>
    </rPh>
    <phoneticPr fontId="18"/>
  </si>
  <si>
    <t>三沢市</t>
  </si>
  <si>
    <t>47沖縄県</t>
    <rPh sb="2" eb="5">
      <t>オキナワケン</t>
    </rPh>
    <phoneticPr fontId="14"/>
  </si>
  <si>
    <t>青森県立弘前工業高等学校</t>
    <rPh sb="0" eb="2">
      <t>アオモリ</t>
    </rPh>
    <rPh sb="2" eb="4">
      <t>ケンリツ</t>
    </rPh>
    <rPh sb="4" eb="6">
      <t>ヒロサキ</t>
    </rPh>
    <rPh sb="6" eb="8">
      <t>コウギョウ</t>
    </rPh>
    <rPh sb="8" eb="10">
      <t>コウトウ</t>
    </rPh>
    <rPh sb="10" eb="12">
      <t>ガッコウ</t>
    </rPh>
    <phoneticPr fontId="18"/>
  </si>
  <si>
    <t>青森県立弘前高等学校</t>
    <rPh sb="0" eb="4">
      <t>アオモリケンリツ</t>
    </rPh>
    <rPh sb="4" eb="6">
      <t>ヒロサキ</t>
    </rPh>
    <rPh sb="6" eb="8">
      <t>コウトウ</t>
    </rPh>
    <rPh sb="8" eb="10">
      <t>ガッコウ</t>
    </rPh>
    <phoneticPr fontId="18"/>
  </si>
  <si>
    <t>青森県立青森工業高等学校</t>
    <rPh sb="0" eb="4">
      <t>アオモリケンリツ</t>
    </rPh>
    <rPh sb="4" eb="6">
      <t>アオモリ</t>
    </rPh>
    <rPh sb="6" eb="8">
      <t>コウギョウ</t>
    </rPh>
    <rPh sb="8" eb="10">
      <t>コウトウ</t>
    </rPh>
    <rPh sb="10" eb="12">
      <t>ガッコウ</t>
    </rPh>
    <phoneticPr fontId="18"/>
  </si>
  <si>
    <t>青森県立八戸中央高等学校</t>
    <rPh sb="0" eb="2">
      <t>アオモリ</t>
    </rPh>
    <rPh sb="2" eb="4">
      <t>ケンリツ</t>
    </rPh>
    <rPh sb="4" eb="6">
      <t>ハチノヘ</t>
    </rPh>
    <rPh sb="6" eb="8">
      <t>チュウオウ</t>
    </rPh>
    <rPh sb="8" eb="10">
      <t>コウトウ</t>
    </rPh>
    <rPh sb="10" eb="12">
      <t>ガッコウ</t>
    </rPh>
    <phoneticPr fontId="13"/>
  </si>
  <si>
    <t>継続2年目</t>
    <phoneticPr fontId="13"/>
  </si>
  <si>
    <t>岩手県立花巻農業高等学校</t>
  </si>
  <si>
    <t>継続3年目</t>
  </si>
  <si>
    <t>03岩手県</t>
  </si>
  <si>
    <t>花巻市</t>
  </si>
  <si>
    <t>岩手県</t>
  </si>
  <si>
    <t>岩手県立盛岡商業高等学校</t>
  </si>
  <si>
    <t>盛岡市</t>
  </si>
  <si>
    <t>岩手県立盛岡第三高等学校</t>
  </si>
  <si>
    <t>岩手県立水沢高等学校</t>
  </si>
  <si>
    <t>奥州市</t>
  </si>
  <si>
    <t>岩手県立宮古商工高等学校</t>
    <rPh sb="8" eb="12">
      <t>コウトウガッコウ</t>
    </rPh>
    <phoneticPr fontId="3"/>
  </si>
  <si>
    <t>宮古市</t>
  </si>
  <si>
    <t>岩手県立盛岡北高等学校</t>
  </si>
  <si>
    <t>滝沢市</t>
  </si>
  <si>
    <t>岩手県立盛岡農業高等学校</t>
  </si>
  <si>
    <t>岩手県立杜陵高等学校</t>
  </si>
  <si>
    <t>岩手県立盛岡第一高等学校</t>
  </si>
  <si>
    <t>岩手県立花北青雲高等学校</t>
  </si>
  <si>
    <t>岩手県立高田高等学校</t>
  </si>
  <si>
    <t>陸前高田市</t>
  </si>
  <si>
    <t>岩手県立大船渡高等学校</t>
  </si>
  <si>
    <t>大船渡市</t>
  </si>
  <si>
    <t>岩手県立久慈翔北高等学校</t>
  </si>
  <si>
    <t>久慈市・野田村</t>
  </si>
  <si>
    <t>岩手県立花巻北高等学校</t>
  </si>
  <si>
    <t>岩手県立黒沢尻北高等学校</t>
  </si>
  <si>
    <t>北上市</t>
  </si>
  <si>
    <t>岩手県立一関第二高等学校</t>
  </si>
  <si>
    <t>一関市赤荻字野中２３－１</t>
  </si>
  <si>
    <t>岩手県立久慈高等学校</t>
  </si>
  <si>
    <t>久慈市</t>
  </si>
  <si>
    <t>盛岡市立高等学校</t>
    <rPh sb="0" eb="8">
      <t>モリオカシリツコウトウガッコウ</t>
    </rPh>
    <phoneticPr fontId="14"/>
  </si>
  <si>
    <t>盛岡市教育委員会</t>
    <phoneticPr fontId="14"/>
  </si>
  <si>
    <t>岩手県立住田高等学校</t>
  </si>
  <si>
    <t>継続2年目</t>
  </si>
  <si>
    <t>気仙郡住田町</t>
  </si>
  <si>
    <t>岩手県立北桜高等学校</t>
  </si>
  <si>
    <t>二戸市</t>
  </si>
  <si>
    <t>岩手県立黒沢尻工業高等学校</t>
    <rPh sb="0" eb="4">
      <t>イワテケンリツ</t>
    </rPh>
    <phoneticPr fontId="3"/>
  </si>
  <si>
    <t>宮城県角田高等学校</t>
    <rPh sb="0" eb="3">
      <t>ミヤギケン</t>
    </rPh>
    <phoneticPr fontId="14"/>
  </si>
  <si>
    <t>04宮城県</t>
  </si>
  <si>
    <t>角田市</t>
  </si>
  <si>
    <t>宮城県</t>
  </si>
  <si>
    <t>宮城県農業高等学校</t>
  </si>
  <si>
    <t>名取市</t>
  </si>
  <si>
    <t>宮城県中新田高等学校</t>
  </si>
  <si>
    <t>加美町</t>
  </si>
  <si>
    <t>宮城県宮城野高等学校</t>
  </si>
  <si>
    <t>仙台市</t>
  </si>
  <si>
    <t>宮城県石巻西高等学校</t>
    <rPh sb="3" eb="5">
      <t>イシノマキ</t>
    </rPh>
    <phoneticPr fontId="5"/>
  </si>
  <si>
    <t>東松島市</t>
  </si>
  <si>
    <t>宮城県泉館山高等学校</t>
  </si>
  <si>
    <t>宮城県古川工業高等学校</t>
    <rPh sb="7" eb="11">
      <t>コウトウガッコウ</t>
    </rPh>
    <phoneticPr fontId="5"/>
  </si>
  <si>
    <t>大崎市</t>
  </si>
  <si>
    <t>宮城県南三陸高等学校</t>
  </si>
  <si>
    <t>南三陸町</t>
  </si>
  <si>
    <t>宮城県伊具高等学校</t>
  </si>
  <si>
    <t>宮城県伊具郡丸森町</t>
  </si>
  <si>
    <t>宮城県石巻工業高等学校</t>
  </si>
  <si>
    <t>石巻市</t>
  </si>
  <si>
    <t>宮城県仙台二華高等学校</t>
  </si>
  <si>
    <t>宮城県村田高等学校</t>
  </si>
  <si>
    <t>村田町</t>
  </si>
  <si>
    <t>宮城県本吉響高等学校</t>
  </si>
  <si>
    <t>気仙沼市</t>
  </si>
  <si>
    <t>仙台市立仙台青陵中等教育学校</t>
    <rPh sb="0" eb="4">
      <t>センダイシリツ</t>
    </rPh>
    <rPh sb="4" eb="6">
      <t>センダイ</t>
    </rPh>
    <rPh sb="6" eb="14">
      <t>セイリョウチュウトウキョウイクガッコウ</t>
    </rPh>
    <phoneticPr fontId="15"/>
  </si>
  <si>
    <t>継続3年目</t>
    <phoneticPr fontId="15"/>
  </si>
  <si>
    <t>仙台市青葉区国見ケ丘７丁目144</t>
  </si>
  <si>
    <t>仙台市教育委員会</t>
    <phoneticPr fontId="14"/>
  </si>
  <si>
    <t>中等教育学校後期課程</t>
  </si>
  <si>
    <t>宮城県宮城第一高等学校</t>
  </si>
  <si>
    <t>宮城県仙台市</t>
  </si>
  <si>
    <t>宮城県気仙沼向洋高等学校</t>
  </si>
  <si>
    <t>秋田県立秋田工業高等学校</t>
    <rPh sb="0" eb="4">
      <t>アキタケンリツ</t>
    </rPh>
    <rPh sb="4" eb="6">
      <t>アキタ</t>
    </rPh>
    <rPh sb="6" eb="8">
      <t>コウギョウ</t>
    </rPh>
    <rPh sb="8" eb="10">
      <t>コウトウ</t>
    </rPh>
    <rPh sb="10" eb="12">
      <t>ガッコウ</t>
    </rPh>
    <phoneticPr fontId="5"/>
  </si>
  <si>
    <t>05秋田県</t>
  </si>
  <si>
    <t>秋田市</t>
  </si>
  <si>
    <t>秋田県</t>
    <phoneticPr fontId="14"/>
  </si>
  <si>
    <t>秋田県立秋田高等学校</t>
    <rPh sb="0" eb="4">
      <t>アキタケンリツ</t>
    </rPh>
    <rPh sb="4" eb="6">
      <t>アキタ</t>
    </rPh>
    <rPh sb="6" eb="8">
      <t>コウトウ</t>
    </rPh>
    <rPh sb="8" eb="10">
      <t>ガッコウ</t>
    </rPh>
    <phoneticPr fontId="5"/>
  </si>
  <si>
    <t>秋田県立大館国際情報学院高等学校</t>
    <rPh sb="0" eb="4">
      <t>アキタケンリツ</t>
    </rPh>
    <rPh sb="4" eb="6">
      <t>オオダテ</t>
    </rPh>
    <rPh sb="6" eb="8">
      <t>コクサイ</t>
    </rPh>
    <rPh sb="8" eb="10">
      <t>ジョウホウ</t>
    </rPh>
    <rPh sb="10" eb="12">
      <t>ガクイン</t>
    </rPh>
    <rPh sb="12" eb="14">
      <t>コウトウ</t>
    </rPh>
    <rPh sb="14" eb="16">
      <t>ガッコウ</t>
    </rPh>
    <phoneticPr fontId="5"/>
  </si>
  <si>
    <t>大館市</t>
  </si>
  <si>
    <t>秋田県立大館鳳鳴高等学校</t>
    <rPh sb="0" eb="4">
      <t>アキタケンリツ</t>
    </rPh>
    <rPh sb="4" eb="6">
      <t>オオダテ</t>
    </rPh>
    <rPh sb="6" eb="7">
      <t>ホウ</t>
    </rPh>
    <rPh sb="7" eb="8">
      <t>メイ</t>
    </rPh>
    <rPh sb="8" eb="10">
      <t>コウトウ</t>
    </rPh>
    <rPh sb="10" eb="12">
      <t>ガッコウ</t>
    </rPh>
    <phoneticPr fontId="5"/>
  </si>
  <si>
    <t>秋田県立大曲工業高等学校</t>
    <rPh sb="0" eb="4">
      <t>アキタケンリツ</t>
    </rPh>
    <rPh sb="4" eb="6">
      <t>オオマガリ</t>
    </rPh>
    <rPh sb="6" eb="8">
      <t>コウギョウ</t>
    </rPh>
    <rPh sb="8" eb="10">
      <t>コウトウ</t>
    </rPh>
    <rPh sb="10" eb="12">
      <t>ガッコウ</t>
    </rPh>
    <phoneticPr fontId="5"/>
  </si>
  <si>
    <t>大仙市</t>
  </si>
  <si>
    <t>秋田県立大曲農業高等学校</t>
    <rPh sb="0" eb="4">
      <t>アキタケンリツ</t>
    </rPh>
    <rPh sb="4" eb="6">
      <t>オオマガリ</t>
    </rPh>
    <rPh sb="6" eb="8">
      <t>ノウギョウ</t>
    </rPh>
    <rPh sb="8" eb="10">
      <t>コウトウ</t>
    </rPh>
    <rPh sb="10" eb="12">
      <t>ガッコウ</t>
    </rPh>
    <phoneticPr fontId="5"/>
  </si>
  <si>
    <t>秋田県立男鹿海洋高等学校</t>
    <rPh sb="0" eb="4">
      <t>アキタケンリツ</t>
    </rPh>
    <rPh sb="4" eb="6">
      <t>オガ</t>
    </rPh>
    <rPh sb="6" eb="8">
      <t>カイヨウ</t>
    </rPh>
    <rPh sb="8" eb="10">
      <t>コウトウ</t>
    </rPh>
    <rPh sb="10" eb="12">
      <t>ガッコウ</t>
    </rPh>
    <phoneticPr fontId="5"/>
  </si>
  <si>
    <t>男鹿市</t>
  </si>
  <si>
    <t>秋田県立金足農業高等学校</t>
    <rPh sb="0" eb="4">
      <t>アキタケンリツ</t>
    </rPh>
    <rPh sb="4" eb="6">
      <t>カナアシ</t>
    </rPh>
    <rPh sb="6" eb="8">
      <t>ノウギョウ</t>
    </rPh>
    <rPh sb="8" eb="10">
      <t>コウトウ</t>
    </rPh>
    <rPh sb="10" eb="12">
      <t>ガッコウ</t>
    </rPh>
    <phoneticPr fontId="5"/>
  </si>
  <si>
    <t>秋田県立能代科学技術高等学校</t>
    <rPh sb="0" eb="4">
      <t>アキタケンリツ</t>
    </rPh>
    <rPh sb="4" eb="6">
      <t>ノシロ</t>
    </rPh>
    <rPh sb="6" eb="8">
      <t>カガク</t>
    </rPh>
    <rPh sb="8" eb="10">
      <t>ギジュツ</t>
    </rPh>
    <rPh sb="10" eb="12">
      <t>コウトウ</t>
    </rPh>
    <rPh sb="12" eb="14">
      <t>ガッコウ</t>
    </rPh>
    <phoneticPr fontId="5"/>
  </si>
  <si>
    <t>能代市</t>
  </si>
  <si>
    <t>秋田県立能代高等学校</t>
    <rPh sb="0" eb="4">
      <t>アキタケンリツ</t>
    </rPh>
    <rPh sb="4" eb="6">
      <t>ノシロ</t>
    </rPh>
    <rPh sb="6" eb="8">
      <t>コウトウ</t>
    </rPh>
    <rPh sb="8" eb="10">
      <t>ガッコウ</t>
    </rPh>
    <phoneticPr fontId="5"/>
  </si>
  <si>
    <t>秋田県立湯沢高等学校</t>
    <rPh sb="0" eb="4">
      <t>アキタケンリツ</t>
    </rPh>
    <rPh sb="4" eb="6">
      <t>ユザワ</t>
    </rPh>
    <rPh sb="6" eb="10">
      <t>コウトウガッコウ</t>
    </rPh>
    <phoneticPr fontId="5"/>
  </si>
  <si>
    <t>湯沢市</t>
  </si>
  <si>
    <t>秋田県立由利工業高等学校</t>
    <rPh sb="0" eb="4">
      <t>アキタケンリツ</t>
    </rPh>
    <rPh sb="4" eb="6">
      <t>ユリ</t>
    </rPh>
    <rPh sb="6" eb="8">
      <t>コウギョウ</t>
    </rPh>
    <rPh sb="8" eb="12">
      <t>コウトウガッコウ</t>
    </rPh>
    <phoneticPr fontId="5"/>
  </si>
  <si>
    <t>由利本荘市</t>
  </si>
  <si>
    <t>秋田県立由利高等学校</t>
    <rPh sb="0" eb="4">
      <t>アキタケンリツ</t>
    </rPh>
    <rPh sb="4" eb="6">
      <t>ユリ</t>
    </rPh>
    <rPh sb="6" eb="8">
      <t>コウトウ</t>
    </rPh>
    <rPh sb="8" eb="10">
      <t>ガッコウ</t>
    </rPh>
    <phoneticPr fontId="5"/>
  </si>
  <si>
    <t>秋田県立横手清陵学院高等学校</t>
    <rPh sb="0" eb="4">
      <t>アキタケンリツ</t>
    </rPh>
    <rPh sb="4" eb="6">
      <t>ヨコテ</t>
    </rPh>
    <rPh sb="6" eb="8">
      <t>セイリョウ</t>
    </rPh>
    <rPh sb="8" eb="10">
      <t>ガクイン</t>
    </rPh>
    <rPh sb="10" eb="14">
      <t>コウトウガッコウ</t>
    </rPh>
    <phoneticPr fontId="5"/>
  </si>
  <si>
    <t>横手市</t>
  </si>
  <si>
    <t>秋田県立秋田南高等学校</t>
    <rPh sb="0" eb="4">
      <t>アキタケンリツ</t>
    </rPh>
    <rPh sb="4" eb="6">
      <t>アキタ</t>
    </rPh>
    <rPh sb="6" eb="7">
      <t>ミナミ</t>
    </rPh>
    <rPh sb="7" eb="11">
      <t>コウトウガッコウ</t>
    </rPh>
    <phoneticPr fontId="5"/>
  </si>
  <si>
    <t>秋田県立仁賀保高等学校</t>
    <rPh sb="0" eb="4">
      <t>アキタケンリツ</t>
    </rPh>
    <rPh sb="4" eb="7">
      <t>ニカホ</t>
    </rPh>
    <rPh sb="7" eb="11">
      <t>コウトウガッコウ</t>
    </rPh>
    <phoneticPr fontId="5"/>
  </si>
  <si>
    <t>継続2年目</t>
    <phoneticPr fontId="15"/>
  </si>
  <si>
    <t>にかほ市</t>
  </si>
  <si>
    <t>山形県立酒田光陵高等学校</t>
  </si>
  <si>
    <t>06山形県</t>
  </si>
  <si>
    <t>酒田市</t>
  </si>
  <si>
    <t>山形県</t>
  </si>
  <si>
    <t>山形県立上山明新館高等学校</t>
  </si>
  <si>
    <t>上山市</t>
  </si>
  <si>
    <t>山形県立庄内農業高等学校</t>
  </si>
  <si>
    <t>鶴岡市藤島字古楯跡221</t>
  </si>
  <si>
    <t>山形県立鶴岡工業高等学校</t>
  </si>
  <si>
    <t>鶴岡市</t>
  </si>
  <si>
    <t>山形県立村山産業高等学校</t>
  </si>
  <si>
    <t>村山市</t>
  </si>
  <si>
    <t>山形県立山形工業高等学校</t>
  </si>
  <si>
    <t>山形市</t>
  </si>
  <si>
    <t>山形県立酒田西高等学校</t>
  </si>
  <si>
    <t>山形県酒田市</t>
  </si>
  <si>
    <t>山形県立山形西高等学校</t>
  </si>
  <si>
    <t>山形県立山形東高等学校</t>
  </si>
  <si>
    <t>山形県立置賜農業高等学校</t>
  </si>
  <si>
    <t>川西町</t>
  </si>
  <si>
    <t>山形県立山形南高等学校</t>
  </si>
  <si>
    <t>山形県立鶴岡中央高等学校</t>
  </si>
  <si>
    <t>山形県立米沢鶴城高等学校</t>
  </si>
  <si>
    <t>米沢市</t>
  </si>
  <si>
    <t>山形県立加茂水産高等学校</t>
  </si>
  <si>
    <t>山形市立商業高等学校</t>
  </si>
  <si>
    <t>山形市教育委員会</t>
    <phoneticPr fontId="14"/>
  </si>
  <si>
    <t>山形県立新庄北高等学校</t>
  </si>
  <si>
    <t>新庄市</t>
  </si>
  <si>
    <t>山形県立寒河江高等学校</t>
  </si>
  <si>
    <t>寒河江市</t>
  </si>
  <si>
    <t>山形県立高畠高等学校</t>
  </si>
  <si>
    <t>高畠町</t>
  </si>
  <si>
    <t>福島県立郡山高等学校</t>
  </si>
  <si>
    <t>07福島県</t>
  </si>
  <si>
    <t>郡山市</t>
  </si>
  <si>
    <t>福島県</t>
  </si>
  <si>
    <t>福島県立葵高等学校</t>
    <rPh sb="0" eb="4">
      <t>フクシマケンリツ</t>
    </rPh>
    <phoneticPr fontId="3"/>
  </si>
  <si>
    <t>会津若松市</t>
  </si>
  <si>
    <t>福島県立ふたば未来学園高等学校</t>
    <rPh sb="0" eb="4">
      <t>フクシマケンリツ</t>
    </rPh>
    <phoneticPr fontId="3"/>
  </si>
  <si>
    <t>双葉郡広野町</t>
  </si>
  <si>
    <t>福島県立相馬高等学校</t>
    <rPh sb="0" eb="4">
      <t>フクシマケンリツ</t>
    </rPh>
    <phoneticPr fontId="3"/>
  </si>
  <si>
    <t>相馬市</t>
  </si>
  <si>
    <t>福島県立福島東高等学校</t>
    <rPh sb="0" eb="2">
      <t>フクシマ</t>
    </rPh>
    <rPh sb="2" eb="4">
      <t>ケンリツ</t>
    </rPh>
    <rPh sb="4" eb="6">
      <t>フクシマ</t>
    </rPh>
    <phoneticPr fontId="3"/>
  </si>
  <si>
    <t>福島市</t>
  </si>
  <si>
    <t>福島県立いわき総合高等学校</t>
  </si>
  <si>
    <t>いわき市</t>
  </si>
  <si>
    <t>福島県立須賀川桐陽高等学校</t>
  </si>
  <si>
    <t>須賀川市</t>
  </si>
  <si>
    <t>福島県立平商業高等学校</t>
  </si>
  <si>
    <t>福島県立郡山萌世高等学校</t>
  </si>
  <si>
    <t>福島県郡山市</t>
  </si>
  <si>
    <t>福島県立白河高等学校</t>
  </si>
  <si>
    <t>白河市</t>
  </si>
  <si>
    <t>福島県立安積黎明高等学校</t>
  </si>
  <si>
    <t>福島県立会津高等学校</t>
  </si>
  <si>
    <t>福島県立郡山支援学校</t>
    <rPh sb="0" eb="3">
      <t>フクシマケン</t>
    </rPh>
    <rPh sb="3" eb="4">
      <t>リツ</t>
    </rPh>
    <rPh sb="8" eb="10">
      <t>ガッコウ</t>
    </rPh>
    <phoneticPr fontId="3"/>
  </si>
  <si>
    <t>福島県立郡山北工業高等学校</t>
  </si>
  <si>
    <t>福島県立福島明成高等学校</t>
  </si>
  <si>
    <t>福島市永井川字北原田1番地</t>
  </si>
  <si>
    <t>福島県</t>
    <phoneticPr fontId="14"/>
  </si>
  <si>
    <t>茨城県立土浦第一高等学校</t>
  </si>
  <si>
    <t>08茨城県</t>
  </si>
  <si>
    <t>土浦市</t>
  </si>
  <si>
    <t>茨城県</t>
  </si>
  <si>
    <t>茨城県立つくばサイエンス高等学校</t>
  </si>
  <si>
    <t>つくば市</t>
  </si>
  <si>
    <t>茨城県立水海道第一高等学校</t>
  </si>
  <si>
    <t>常総市</t>
  </si>
  <si>
    <t>茨城県立ＩＴ未来高等学校</t>
  </si>
  <si>
    <t>笠間市</t>
  </si>
  <si>
    <t>茨城県立勝田中等教育学校</t>
  </si>
  <si>
    <t>ひたちなか市</t>
  </si>
  <si>
    <t>茨城県立土浦第二高等学校</t>
  </si>
  <si>
    <t>茨城県立水戸第一高等学校</t>
  </si>
  <si>
    <t>水戸市</t>
  </si>
  <si>
    <t>茨城県立太田第一高等学校</t>
  </si>
  <si>
    <t>常陸太田市</t>
  </si>
  <si>
    <t>茨城県立鹿島高等学校</t>
  </si>
  <si>
    <t>鹿嶋市</t>
  </si>
  <si>
    <t>茨城県立古河中等教育学校</t>
  </si>
  <si>
    <t>古河市</t>
  </si>
  <si>
    <t>茨城県立下館第一高等学校</t>
  </si>
  <si>
    <t>筑西市</t>
  </si>
  <si>
    <t>茨城県立下妻第一高等学校</t>
  </si>
  <si>
    <t>下妻市</t>
  </si>
  <si>
    <t>茨城県立鉾田第一高等学校</t>
  </si>
  <si>
    <t>鉾田市</t>
  </si>
  <si>
    <t>茨城県立水戸桜ノ牧高等学校常北校</t>
    <rPh sb="0" eb="4">
      <t>イバラキケンリツ</t>
    </rPh>
    <phoneticPr fontId="3"/>
  </si>
  <si>
    <t>城里町</t>
  </si>
  <si>
    <t>茨城県立海洋高等学校</t>
  </si>
  <si>
    <t>茨城県立潮来高等学校</t>
  </si>
  <si>
    <t>潮来市</t>
  </si>
  <si>
    <t>茨城県立鬼怒商業高等学校</t>
  </si>
  <si>
    <t>結城市</t>
  </si>
  <si>
    <t>栃木県立宇都宮白楊高等学校</t>
  </si>
  <si>
    <t>09栃木県</t>
  </si>
  <si>
    <t>宇都宮市</t>
  </si>
  <si>
    <t>栃木県</t>
  </si>
  <si>
    <t>栃木県立宇都宮工業高等学校</t>
  </si>
  <si>
    <t>栃木県立小山高等学校</t>
  </si>
  <si>
    <t>小山市</t>
  </si>
  <si>
    <t>栃木県立佐野高等学校</t>
  </si>
  <si>
    <t>佐野市</t>
  </si>
  <si>
    <t>栃木県</t>
    <phoneticPr fontId="14"/>
  </si>
  <si>
    <t>栃木県立足利南高等学校</t>
  </si>
  <si>
    <t>足利市</t>
  </si>
  <si>
    <t>栃木県立黒磯高等学校</t>
  </si>
  <si>
    <t>那須塩原市</t>
  </si>
  <si>
    <t>栃木県立聾学校</t>
  </si>
  <si>
    <t>栃木県立那須清峰高等学校</t>
  </si>
  <si>
    <t>継続2年目</t>
    <phoneticPr fontId="14"/>
  </si>
  <si>
    <t>群馬県立吾妻中央高等学校</t>
  </si>
  <si>
    <t>10群馬県</t>
  </si>
  <si>
    <t>吾妻郡中之条町</t>
  </si>
  <si>
    <t>群馬県</t>
  </si>
  <si>
    <t>群馬県立尾瀬高等学校</t>
  </si>
  <si>
    <t>沼田市</t>
  </si>
  <si>
    <t>群馬県立沼田高等学校</t>
  </si>
  <si>
    <t>群馬県立太田工業高等学校</t>
  </si>
  <si>
    <t>太田市</t>
  </si>
  <si>
    <t>群馬県立前橋商業高等学校</t>
  </si>
  <si>
    <t>前橋市</t>
  </si>
  <si>
    <t>群馬県立高崎商業高等学校</t>
  </si>
  <si>
    <t>高崎市</t>
  </si>
  <si>
    <t>群馬県立利根実業高等学校</t>
  </si>
  <si>
    <t>群馬県立嬬恋高等学校</t>
  </si>
  <si>
    <t>吾妻郡嬬恋村</t>
  </si>
  <si>
    <t>群馬県立藤岡中央高等学校</t>
  </si>
  <si>
    <t>藤岡市</t>
  </si>
  <si>
    <t>群馬県立前橋東高等学校</t>
  </si>
  <si>
    <t>群馬県立伊勢崎高等学校</t>
  </si>
  <si>
    <t>伊勢崎市</t>
  </si>
  <si>
    <t>群馬県立高崎女子高等学校</t>
  </si>
  <si>
    <t>群馬県立前橋工業高等学校</t>
  </si>
  <si>
    <t>群馬県立太田女子高等学校</t>
  </si>
  <si>
    <t>群馬県立桐生清桜高等学校</t>
  </si>
  <si>
    <t>桐生市</t>
  </si>
  <si>
    <t>群馬県立吉井高等学校</t>
  </si>
  <si>
    <t>群馬県立伊勢崎商業高等学校</t>
  </si>
  <si>
    <t>群馬県立富岡実業高等学校</t>
  </si>
  <si>
    <t>富岡市</t>
  </si>
  <si>
    <t>埼玉県立児玉高等学校</t>
  </si>
  <si>
    <t>11埼玉県</t>
  </si>
  <si>
    <t>本庄市児玉町金屋９８０</t>
  </si>
  <si>
    <t>埼玉県</t>
  </si>
  <si>
    <t>埼玉県立所沢商業高等学校</t>
  </si>
  <si>
    <t>所沢市</t>
  </si>
  <si>
    <t>埼玉県立川越工業高等学校</t>
  </si>
  <si>
    <t>川越市</t>
  </si>
  <si>
    <t>埼玉県立久喜工業高等学校</t>
  </si>
  <si>
    <t>久喜市</t>
  </si>
  <si>
    <t>埼玉県立越生高等学校</t>
  </si>
  <si>
    <t>埼玉県入間郡越生町</t>
  </si>
  <si>
    <t>埼玉県立川口工業高等学校</t>
  </si>
  <si>
    <t>川口市</t>
  </si>
  <si>
    <t>埼玉県立秩父農工科学高等学校</t>
    <rPh sb="0" eb="4">
      <t>サイタマケンリツ</t>
    </rPh>
    <phoneticPr fontId="3"/>
  </si>
  <si>
    <t>秩父市</t>
  </si>
  <si>
    <t>埼玉県立大宮工業高等学校</t>
  </si>
  <si>
    <t>埼玉県さいたま市北区</t>
  </si>
  <si>
    <t>埼玉県</t>
    <phoneticPr fontId="14"/>
  </si>
  <si>
    <t>埼玉県立大宮東高等学校</t>
  </si>
  <si>
    <t>埼玉県さいたま市</t>
  </si>
  <si>
    <t>埼玉県立大宮高等学校</t>
  </si>
  <si>
    <t>さいたま市</t>
  </si>
  <si>
    <t>埼玉県立不動岡高等学校</t>
  </si>
  <si>
    <t>加須市</t>
  </si>
  <si>
    <t>埼玉県立川口北高等学校</t>
  </si>
  <si>
    <t>埼玉県立大宮中央高等学校</t>
  </si>
  <si>
    <t>埼玉県立熊谷工業高等学校</t>
  </si>
  <si>
    <t>熊谷市</t>
  </si>
  <si>
    <t>埼玉県立新座柳瀬高等学校</t>
  </si>
  <si>
    <t>新座市</t>
  </si>
  <si>
    <t>埼玉県立秩父高等学校</t>
  </si>
  <si>
    <t>埼玉県立草加高等学校</t>
  </si>
  <si>
    <t>草加市</t>
  </si>
  <si>
    <t>埼玉県立草加南高等学校</t>
  </si>
  <si>
    <t>埼玉県立川越総合高等学校</t>
  </si>
  <si>
    <t>埼玉県立所沢高等学校</t>
  </si>
  <si>
    <t>埼玉県立いずみ高等学校</t>
  </si>
  <si>
    <t>公立（都道府県立）</t>
    <phoneticPr fontId="14"/>
  </si>
  <si>
    <t>埼玉県立岩槻高等学校</t>
  </si>
  <si>
    <t>埼玉県立松山女子高等学校</t>
    <rPh sb="8" eb="10">
      <t>コウトウ</t>
    </rPh>
    <rPh sb="10" eb="12">
      <t>ガッコウ</t>
    </rPh>
    <phoneticPr fontId="3"/>
  </si>
  <si>
    <t>東松山市</t>
  </si>
  <si>
    <t>埼玉県立小鹿野高等学校</t>
  </si>
  <si>
    <t>埼玉県秩父郡小鹿野町</t>
  </si>
  <si>
    <t>埼玉県立杉戸高等学校</t>
  </si>
  <si>
    <t>杉戸町</t>
  </si>
  <si>
    <t>埼玉県立朝霞西高等学校</t>
  </si>
  <si>
    <t>朝霞市</t>
  </si>
  <si>
    <t>埼玉県立飯能高等学校</t>
  </si>
  <si>
    <t>飯能市</t>
  </si>
  <si>
    <t>埼玉県立蕨高等学校</t>
  </si>
  <si>
    <t>蕨市</t>
  </si>
  <si>
    <t>埼玉県立伊奈学園総合高等学校</t>
  </si>
  <si>
    <t>継続2年目</t>
    <phoneticPr fontId="12"/>
  </si>
  <si>
    <t>伊奈町</t>
  </si>
  <si>
    <t>埼玉県立小川高等学校</t>
  </si>
  <si>
    <t>小川町</t>
  </si>
  <si>
    <t>埼玉県立滑川総合高等学校</t>
  </si>
  <si>
    <t>滑川町</t>
  </si>
  <si>
    <t>埼玉県立川越高等学校</t>
  </si>
  <si>
    <t>埼玉県立特別支援学校羽生ふじ高等学園</t>
  </si>
  <si>
    <t>羽生市</t>
  </si>
  <si>
    <t>埼玉県立北本高等学校</t>
  </si>
  <si>
    <t>北本市</t>
  </si>
  <si>
    <t>埼玉県立狭山工業高等学校</t>
  </si>
  <si>
    <t>狭山市</t>
  </si>
  <si>
    <t>千葉県立柏の葉高等学校</t>
  </si>
  <si>
    <t>12千葉県</t>
  </si>
  <si>
    <t>柏市</t>
  </si>
  <si>
    <t>千葉県</t>
  </si>
  <si>
    <t>千葉県立柏高等学校</t>
  </si>
  <si>
    <t>千葉県立袖ヶ浦高等学校</t>
    <rPh sb="7" eb="11">
      <t>コウトウガッコウ</t>
    </rPh>
    <phoneticPr fontId="3"/>
  </si>
  <si>
    <t>袖ケ浦市</t>
  </si>
  <si>
    <t>千葉県立小金高等学校</t>
  </si>
  <si>
    <t>松戸市</t>
  </si>
  <si>
    <t>千葉県立茂原樟陽高等学校</t>
    <rPh sb="0" eb="4">
      <t>チバケンリツ</t>
    </rPh>
    <phoneticPr fontId="3"/>
  </si>
  <si>
    <t>茂原市</t>
  </si>
  <si>
    <t>千葉県立大原高等学校</t>
  </si>
  <si>
    <t>いすみ市</t>
  </si>
  <si>
    <t>千葉県立一宮商業高等学校</t>
  </si>
  <si>
    <t>一宮町</t>
  </si>
  <si>
    <t>千葉県立沼南高等学校</t>
  </si>
  <si>
    <t>千葉県立東総工業高等学校</t>
  </si>
  <si>
    <t>旭市</t>
  </si>
  <si>
    <t>千葉県立銚子商業高等学校</t>
  </si>
  <si>
    <t>銚子市</t>
  </si>
  <si>
    <t>千葉県立匝瑳高等学校</t>
  </si>
  <si>
    <t>匝瑳市</t>
  </si>
  <si>
    <t>千葉県立千葉工業高等学校</t>
  </si>
  <si>
    <t>千葉市</t>
  </si>
  <si>
    <t>千葉県立東葛飾高等学校</t>
  </si>
  <si>
    <t>柏市旭町３－２－１</t>
  </si>
  <si>
    <t>千葉県立幕張総合高等学校</t>
  </si>
  <si>
    <t>千葉県千葉市</t>
  </si>
  <si>
    <t>千葉県立市原八幡高等学校</t>
  </si>
  <si>
    <t>市原市八幡１８７７－１</t>
  </si>
  <si>
    <t>千葉県立柏中央高等学校</t>
  </si>
  <si>
    <t>千葉県立佐倉東高等学校</t>
  </si>
  <si>
    <t>佐倉市</t>
  </si>
  <si>
    <t>千葉県立流山南高等学校</t>
  </si>
  <si>
    <t>流山市</t>
  </si>
  <si>
    <t>千葉県立大多喜高等学校</t>
  </si>
  <si>
    <t>夷隅郡大多喜町</t>
  </si>
  <si>
    <t>千葉県立市川工業高等学校</t>
  </si>
  <si>
    <t>市川市</t>
  </si>
  <si>
    <t>千葉県立京葉高等学校</t>
  </si>
  <si>
    <t>千葉県市原市島野２２２</t>
  </si>
  <si>
    <t>千葉県立薬園台高等学校</t>
  </si>
  <si>
    <t>船橋市</t>
  </si>
  <si>
    <t>千葉県立検見川高等学校</t>
  </si>
  <si>
    <t>千葉県立磯辺高等学校</t>
  </si>
  <si>
    <t>千葉県立成東高等学校</t>
  </si>
  <si>
    <t>山武市</t>
  </si>
  <si>
    <t>千葉県立君津商業高等学校</t>
  </si>
  <si>
    <t>千葉県富津市</t>
  </si>
  <si>
    <t>千葉県立流山高等学校</t>
  </si>
  <si>
    <t>千葉市立稲毛国際中等教育学校</t>
  </si>
  <si>
    <t>千葉市教育委員会</t>
  </si>
  <si>
    <t>東京都立葛西南高等学校</t>
  </si>
  <si>
    <t>13東京都</t>
  </si>
  <si>
    <t>東京都江戸川区</t>
  </si>
  <si>
    <t>東京都</t>
  </si>
  <si>
    <t>東京都立蔵前工科高等学校</t>
  </si>
  <si>
    <t>台東区蔵前1-3-7</t>
  </si>
  <si>
    <t>東京都立芝商業高等学校</t>
    <rPh sb="7" eb="11">
      <t>コウトウガッコウ</t>
    </rPh>
    <phoneticPr fontId="3"/>
  </si>
  <si>
    <t>港区</t>
  </si>
  <si>
    <t>東京都立新宿山吹高等学校</t>
  </si>
  <si>
    <t>新宿区</t>
  </si>
  <si>
    <t>東京都立杉並工科高等学校</t>
  </si>
  <si>
    <t>東京都杉並区上井草4-13-31</t>
  </si>
  <si>
    <t>東京都立多摩工科高等学校</t>
  </si>
  <si>
    <t>福生市</t>
  </si>
  <si>
    <t>東京都立日野台高等学校</t>
  </si>
  <si>
    <t>日野市</t>
  </si>
  <si>
    <t>東京都立忍岡高等学校</t>
  </si>
  <si>
    <t>東京都台東区浅草橋5-1-24</t>
  </si>
  <si>
    <t>東京都立新宿高等学校</t>
  </si>
  <si>
    <t>東京都立調布北高等学校</t>
  </si>
  <si>
    <t>調布市深大寺北町5-39-1</t>
  </si>
  <si>
    <t>東京都立園芸高等学校</t>
  </si>
  <si>
    <t>世田谷区</t>
  </si>
  <si>
    <t>東京都立王子総合高等学校</t>
  </si>
  <si>
    <t>北区</t>
  </si>
  <si>
    <t>東京都立農産高等学校</t>
  </si>
  <si>
    <t>東京都葛飾区</t>
  </si>
  <si>
    <t>東京都立墨東特別支援学校</t>
  </si>
  <si>
    <t>江東区</t>
  </si>
  <si>
    <t>東京都立小岩高等学校</t>
  </si>
  <si>
    <t>江戸川区本一色</t>
  </si>
  <si>
    <t>東京都立荒川工科高等学校</t>
  </si>
  <si>
    <t>荒川区</t>
  </si>
  <si>
    <t>東京都立町田工科高等学校</t>
  </si>
  <si>
    <t>町田市忠生</t>
  </si>
  <si>
    <t>東京都立片倉高等学校</t>
  </si>
  <si>
    <t>八王子市片倉町1643</t>
  </si>
  <si>
    <t>東京都立日野高等学校</t>
  </si>
  <si>
    <t>東京都立南葛飾高等学校</t>
  </si>
  <si>
    <t>葛飾区</t>
  </si>
  <si>
    <t>東京都立南多摩中等教育学校</t>
  </si>
  <si>
    <t>八王子市</t>
  </si>
  <si>
    <t>東京都立青山高等学校</t>
  </si>
  <si>
    <t>渋谷区神宮前</t>
  </si>
  <si>
    <t>東京都立農業高等学校</t>
  </si>
  <si>
    <t>府中市</t>
  </si>
  <si>
    <t>東京都立東久留米総合高等学校</t>
  </si>
  <si>
    <t>東京都東久留米市</t>
  </si>
  <si>
    <t>東京都立町田高等学校</t>
  </si>
  <si>
    <t>町田市</t>
  </si>
  <si>
    <t>東京都立三田高等学校</t>
  </si>
  <si>
    <t>東京都港区</t>
  </si>
  <si>
    <t>東京都立六郷工科高等学校</t>
    <rPh sb="0" eb="4">
      <t>トウキョウトリツ</t>
    </rPh>
    <rPh sb="8" eb="12">
      <t>コウトウガッコウ</t>
    </rPh>
    <phoneticPr fontId="3"/>
  </si>
  <si>
    <t>大田区</t>
  </si>
  <si>
    <t>東京都立五日市高等学校</t>
    <rPh sb="7" eb="11">
      <t>コウトウガッコウ</t>
    </rPh>
    <phoneticPr fontId="3"/>
  </si>
  <si>
    <t>あきる野市</t>
  </si>
  <si>
    <t>東京都立工芸高等学校</t>
  </si>
  <si>
    <t>東京都文京区本郷</t>
  </si>
  <si>
    <t>東京都立小平高等学校</t>
  </si>
  <si>
    <t>小平市</t>
  </si>
  <si>
    <t>東京都立砂川高等学校</t>
  </si>
  <si>
    <t>立川市</t>
  </si>
  <si>
    <t>東京都立八王子東高等学校</t>
    <rPh sb="0" eb="4">
      <t>トウキョウトリツ</t>
    </rPh>
    <rPh sb="4" eb="7">
      <t>ハチオウジ</t>
    </rPh>
    <rPh sb="7" eb="8">
      <t>ヒガシ</t>
    </rPh>
    <rPh sb="8" eb="10">
      <t>コウトウ</t>
    </rPh>
    <rPh sb="10" eb="12">
      <t>ガッコウ</t>
    </rPh>
    <phoneticPr fontId="3"/>
  </si>
  <si>
    <t>東京都立足立工科高等学校</t>
  </si>
  <si>
    <t>足立区</t>
  </si>
  <si>
    <t>東京都立大島海洋国際高等学校</t>
  </si>
  <si>
    <t>大島町</t>
  </si>
  <si>
    <t>東京都立葛飾商業高等学校</t>
  </si>
  <si>
    <t>東京都立葛飾総合高等学校</t>
  </si>
  <si>
    <t>東京都立晴海総合高等学校</t>
    <rPh sb="8" eb="12">
      <t>コウトウガッコウ</t>
    </rPh>
    <phoneticPr fontId="3"/>
  </si>
  <si>
    <t>中央区</t>
  </si>
  <si>
    <t>東京都立三鷹中等教育学校</t>
    <rPh sb="0" eb="2">
      <t>トウキョウ</t>
    </rPh>
    <phoneticPr fontId="3"/>
  </si>
  <si>
    <t>三鷹市</t>
  </si>
  <si>
    <t>東京都立青井高等学校</t>
  </si>
  <si>
    <t>東京都足立区青井</t>
  </si>
  <si>
    <t>東京都立飛鳥高等学校</t>
  </si>
  <si>
    <t>東京都立大泉高等学校</t>
  </si>
  <si>
    <t>練馬区東大泉5-3-1</t>
  </si>
  <si>
    <t>東京都立葛西工科高等学校</t>
  </si>
  <si>
    <t>東京都立国立高等学校</t>
  </si>
  <si>
    <t>国立市</t>
  </si>
  <si>
    <t>東京都立桜町高等学校</t>
  </si>
  <si>
    <t>東京都世田谷区</t>
  </si>
  <si>
    <t>東京都立小平南高等学校</t>
  </si>
  <si>
    <t>東京都立光丘高等学校</t>
  </si>
  <si>
    <t>東京都練馬区</t>
  </si>
  <si>
    <t>千代田区立九段中等教育学校</t>
    <rPh sb="0" eb="5">
      <t>チヨダクリツ</t>
    </rPh>
    <rPh sb="5" eb="9">
      <t>クダンチュウトウ</t>
    </rPh>
    <rPh sb="9" eb="13">
      <t>キョウイクガッコウ</t>
    </rPh>
    <phoneticPr fontId="14"/>
  </si>
  <si>
    <t>千代田区</t>
  </si>
  <si>
    <t>千代田区教育委員会</t>
  </si>
  <si>
    <t>東京都立田無工科高等学校</t>
  </si>
  <si>
    <t>東京都西東京市向台町１丁目９−１</t>
  </si>
  <si>
    <t>東京都立第五商業高等学校</t>
  </si>
  <si>
    <t>東京都国立市</t>
  </si>
  <si>
    <t>東京都立多摩高等学校</t>
  </si>
  <si>
    <t>青梅市</t>
  </si>
  <si>
    <t>東京都立深沢高等学校</t>
  </si>
  <si>
    <t>東京都立駒場高等学校</t>
  </si>
  <si>
    <t>目黒区</t>
  </si>
  <si>
    <t>東京都立大田桜台高等学校</t>
  </si>
  <si>
    <t>神奈川県立神奈川工業高等学校</t>
  </si>
  <si>
    <t>14神奈川県</t>
  </si>
  <si>
    <t>横浜市</t>
  </si>
  <si>
    <t>神奈川県</t>
  </si>
  <si>
    <t>神奈川県立横浜翠嵐高等学校</t>
  </si>
  <si>
    <t>神奈川県横浜市神奈川区三ツ沢南町1－1</t>
  </si>
  <si>
    <t>神奈川県立商工高等学校</t>
  </si>
  <si>
    <t>神奈川県立横浜栄高等学校</t>
  </si>
  <si>
    <t>神奈川県立住吉高等学校</t>
  </si>
  <si>
    <t>川崎市</t>
  </si>
  <si>
    <t>神奈川県立生田高等学校</t>
  </si>
  <si>
    <t>神奈川県立生田東高等学校</t>
  </si>
  <si>
    <t>神奈川県立横須賀工業高等学校</t>
  </si>
  <si>
    <t>横須賀市</t>
  </si>
  <si>
    <t>神奈川県立海洋科学高等学校</t>
  </si>
  <si>
    <t>神奈川県立平塚農商高等学校</t>
  </si>
  <si>
    <t>平塚市</t>
  </si>
  <si>
    <t>神奈川県立湘南高等学校</t>
  </si>
  <si>
    <t>藤沢市</t>
  </si>
  <si>
    <t>神奈川県立藤沢西高等学校</t>
  </si>
  <si>
    <t>神奈川県立藤沢工科高等学校</t>
  </si>
  <si>
    <t>神奈川県立西湘高等学校</t>
  </si>
  <si>
    <t>小田原市</t>
  </si>
  <si>
    <t>神奈川県立相原高等学校</t>
  </si>
  <si>
    <t>相模原市</t>
  </si>
  <si>
    <t>神奈川県立神奈川総合産業高等学校</t>
  </si>
  <si>
    <t>神奈川県立相模原弥栄高等学校</t>
  </si>
  <si>
    <t>神奈川県立秦野高等学校</t>
  </si>
  <si>
    <t>秦野市</t>
  </si>
  <si>
    <t>神奈川県立厚木王子高等学校</t>
  </si>
  <si>
    <t>厚木市</t>
  </si>
  <si>
    <t>神奈川県立相模原城山高等学校</t>
  </si>
  <si>
    <t>神奈川県相模原市緑区城山1-26-1</t>
  </si>
  <si>
    <t>横浜市立東高等学校</t>
    <rPh sb="0" eb="4">
      <t>ヨコハマシリツ</t>
    </rPh>
    <rPh sb="4" eb="5">
      <t>ヒガシ</t>
    </rPh>
    <rPh sb="5" eb="9">
      <t>コウトウガッコウ</t>
    </rPh>
    <phoneticPr fontId="14"/>
  </si>
  <si>
    <t>横浜市教育委員会</t>
  </si>
  <si>
    <t>横浜市立みなと総合高等学校</t>
    <rPh sb="0" eb="4">
      <t>ヨコハマシリツ</t>
    </rPh>
    <rPh sb="7" eb="9">
      <t>ソウゴウ</t>
    </rPh>
    <rPh sb="9" eb="13">
      <t>コウトウガッコウ</t>
    </rPh>
    <phoneticPr fontId="14"/>
  </si>
  <si>
    <t>神奈川県立大磯高等学校</t>
  </si>
  <si>
    <t>中郡大磯町</t>
  </si>
  <si>
    <t>神奈川県立小田原東高等学校</t>
  </si>
  <si>
    <t>川崎市立川崎総合科学高等学校</t>
  </si>
  <si>
    <t>川崎市教育委員会</t>
    <phoneticPr fontId="14"/>
  </si>
  <si>
    <t>川崎市立橘高等学校</t>
  </si>
  <si>
    <t>神奈川県川崎市</t>
  </si>
  <si>
    <t>新潟県立新潟工業高等学校</t>
  </si>
  <si>
    <t>15新潟県</t>
  </si>
  <si>
    <t>新潟市</t>
  </si>
  <si>
    <t>新潟県</t>
  </si>
  <si>
    <t>新潟県立新津高等学校</t>
  </si>
  <si>
    <t>新潟県立三条高等学校</t>
  </si>
  <si>
    <t>三条市</t>
  </si>
  <si>
    <t>新潟県立新潟県央工業高等学校</t>
  </si>
  <si>
    <t>新潟県立燕中等教育学校</t>
  </si>
  <si>
    <t>燕市</t>
  </si>
  <si>
    <t>新潟県立新潟高等学校</t>
  </si>
  <si>
    <t>新潟県立新潟商業高等学校</t>
  </si>
  <si>
    <t>新潟県立国際情報高等学校</t>
  </si>
  <si>
    <t>南魚沼市</t>
  </si>
  <si>
    <t>新潟県立松代高等学校</t>
  </si>
  <si>
    <t>十日町市</t>
  </si>
  <si>
    <t>新潟県立新発田商業高等学校</t>
  </si>
  <si>
    <t>新発田市</t>
  </si>
  <si>
    <t>新潟県立加茂農林高等学校</t>
  </si>
  <si>
    <t>加茂市</t>
  </si>
  <si>
    <t>新潟県立高田農業高等学校</t>
  </si>
  <si>
    <t>上越市</t>
  </si>
  <si>
    <t>新潟県立新津工業高等学校</t>
  </si>
  <si>
    <t>新潟県立長岡大手高等学校</t>
  </si>
  <si>
    <t>長岡市</t>
  </si>
  <si>
    <t>新潟県立三条商業高等学校</t>
  </si>
  <si>
    <t>新潟市立万代高等学校</t>
  </si>
  <si>
    <t>新潟市教育委員会</t>
    <phoneticPr fontId="14"/>
  </si>
  <si>
    <t>新潟県立新潟北高等学校</t>
  </si>
  <si>
    <t>新潟県立新潟南高等学校</t>
  </si>
  <si>
    <t>新潟県立十日町高等学校</t>
  </si>
  <si>
    <t>富山県立大門高等学校</t>
  </si>
  <si>
    <t>16富山県</t>
  </si>
  <si>
    <t>射水市</t>
  </si>
  <si>
    <t>富山県</t>
  </si>
  <si>
    <t>富山県立入善高等学校</t>
  </si>
  <si>
    <t>入善町</t>
  </si>
  <si>
    <t>富山県立魚津工業高等学校</t>
  </si>
  <si>
    <t>魚津市</t>
  </si>
  <si>
    <t>富山県立富山高等学校</t>
  </si>
  <si>
    <t>富山市</t>
  </si>
  <si>
    <t>富山県立高岡高等学校</t>
  </si>
  <si>
    <t>高岡市</t>
  </si>
  <si>
    <t>富山県立砺波工業高等学校</t>
  </si>
  <si>
    <t>砺波市</t>
  </si>
  <si>
    <t>富山県立魚津高等学校</t>
  </si>
  <si>
    <t>富山県立氷見高等学校</t>
  </si>
  <si>
    <t>氷見市</t>
  </si>
  <si>
    <t>石川県立翠星高等学校</t>
    <rPh sb="0" eb="4">
      <t>イシカワケンリツ</t>
    </rPh>
    <phoneticPr fontId="3"/>
  </si>
  <si>
    <t>17石川県</t>
  </si>
  <si>
    <t>白山市</t>
  </si>
  <si>
    <t>石川県</t>
  </si>
  <si>
    <t>石川県立工業高等学校</t>
    <rPh sb="0" eb="4">
      <t>イシカワケンリツ</t>
    </rPh>
    <phoneticPr fontId="3"/>
  </si>
  <si>
    <t>金沢市</t>
  </si>
  <si>
    <t>石川県立野々市明倫高等学校</t>
  </si>
  <si>
    <t>野々市市</t>
  </si>
  <si>
    <t>石川県立大聖寺高等学校</t>
  </si>
  <si>
    <t>加賀市</t>
  </si>
  <si>
    <t>石川県立羽咋高等学校</t>
  </si>
  <si>
    <t>羽咋市</t>
  </si>
  <si>
    <t>石川県立金沢向陽高等学校</t>
  </si>
  <si>
    <t>石川県立寺井高等学校</t>
  </si>
  <si>
    <t>能美市</t>
  </si>
  <si>
    <t>石川県立能登高等学校</t>
  </si>
  <si>
    <t>鳳珠郡能登町</t>
  </si>
  <si>
    <t>石川県立内灘高等学校</t>
    <rPh sb="0" eb="4">
      <t>イシカワケンリツ</t>
    </rPh>
    <phoneticPr fontId="3"/>
  </si>
  <si>
    <t>河北郡内灘町</t>
  </si>
  <si>
    <t>石川県立金沢商業高等学校</t>
  </si>
  <si>
    <t>福井県立鯖江高等学校</t>
  </si>
  <si>
    <t>18福井県</t>
  </si>
  <si>
    <t>福井県鯖江市</t>
  </si>
  <si>
    <t>福井県</t>
  </si>
  <si>
    <t>福井県立科学技術高等学校</t>
    <rPh sb="0" eb="4">
      <t>フクイケンリツ</t>
    </rPh>
    <phoneticPr fontId="3"/>
  </si>
  <si>
    <t>福井市下江守町２８番地</t>
  </si>
  <si>
    <t>福井県立大野高等学校</t>
  </si>
  <si>
    <t>大野市</t>
  </si>
  <si>
    <t>福井県立武生商工高等学校</t>
  </si>
  <si>
    <t>越前市</t>
  </si>
  <si>
    <t>福井県立敦賀高等学校</t>
  </si>
  <si>
    <t>敦賀市</t>
  </si>
  <si>
    <t>福井県立勝山高等学校</t>
    <rPh sb="0" eb="4">
      <t>フクイケンリツ</t>
    </rPh>
    <phoneticPr fontId="3"/>
  </si>
  <si>
    <t>勝山市</t>
  </si>
  <si>
    <t>福井県立金津高等学校</t>
  </si>
  <si>
    <t>あわら市</t>
  </si>
  <si>
    <t>福井県立武生東高等学校</t>
  </si>
  <si>
    <t>福井県立丸岡高等学校</t>
  </si>
  <si>
    <t>坂井市丸岡町篠岡</t>
  </si>
  <si>
    <t>福井県立若狭東高等学校</t>
  </si>
  <si>
    <t>小浜市</t>
  </si>
  <si>
    <t>山梨県立吉田高等学校</t>
  </si>
  <si>
    <t>19山梨県</t>
  </si>
  <si>
    <t>富士吉田市</t>
  </si>
  <si>
    <t>山梨県</t>
  </si>
  <si>
    <t>山梨県立甲府工業高等学校</t>
  </si>
  <si>
    <t>継続3年目</t>
    <phoneticPr fontId="10"/>
  </si>
  <si>
    <t>甲府市</t>
  </si>
  <si>
    <t>山梨県立笛吹高等学校</t>
  </si>
  <si>
    <t>山梨県笛吹市</t>
  </si>
  <si>
    <t>山梨県立都留高等学校</t>
  </si>
  <si>
    <t>大月市</t>
  </si>
  <si>
    <t>山梨県立青洲高等学校</t>
  </si>
  <si>
    <t>西八代郡市川三郷町</t>
  </si>
  <si>
    <t>山梨県立韮崎工業高等学校</t>
  </si>
  <si>
    <t>韮崎市</t>
  </si>
  <si>
    <t>山梨県立上野原高等学校</t>
  </si>
  <si>
    <t>上野原市</t>
  </si>
  <si>
    <t>山梨県立農林高等学校</t>
  </si>
  <si>
    <t>甲斐市</t>
  </si>
  <si>
    <t>長野県長野工業高等学校</t>
  </si>
  <si>
    <t>20長野県</t>
  </si>
  <si>
    <t>長野市</t>
  </si>
  <si>
    <t>長野県</t>
  </si>
  <si>
    <t>長野県白馬高等学校</t>
    <rPh sb="0" eb="2">
      <t>ナガノ</t>
    </rPh>
    <rPh sb="2" eb="3">
      <t>ケン</t>
    </rPh>
    <phoneticPr fontId="4"/>
  </si>
  <si>
    <t>北安曇郡白馬村</t>
  </si>
  <si>
    <t>長野県松本県ケ丘高等学校</t>
    <rPh sb="0" eb="3">
      <t>ナガノケン</t>
    </rPh>
    <phoneticPr fontId="4"/>
  </si>
  <si>
    <t>松本市</t>
  </si>
  <si>
    <t>長野県長野商業高等学校</t>
    <rPh sb="0" eb="3">
      <t>ナガノケン</t>
    </rPh>
    <phoneticPr fontId="4"/>
  </si>
  <si>
    <t>長野県須坂高等学校</t>
  </si>
  <si>
    <t>須坂市</t>
  </si>
  <si>
    <t>長野県飯田高等学校</t>
  </si>
  <si>
    <t>飯田市</t>
  </si>
  <si>
    <t>長野県塩尻志学館高等学校</t>
    <rPh sb="0" eb="3">
      <t>ナガノケン</t>
    </rPh>
    <phoneticPr fontId="4"/>
  </si>
  <si>
    <t>塩尻市</t>
  </si>
  <si>
    <t>長野県長野高等学校</t>
  </si>
  <si>
    <t>長野県野沢北高等学校</t>
  </si>
  <si>
    <t>長野県佐久市野沢449-2</t>
  </si>
  <si>
    <t>長野県松本工業高等学校</t>
  </si>
  <si>
    <t>長野県小諸商業高等学校</t>
  </si>
  <si>
    <t>小諸市</t>
  </si>
  <si>
    <t>長野県篠ノ井高等学校</t>
  </si>
  <si>
    <t>長野県上田高等学校</t>
  </si>
  <si>
    <t>上田市</t>
  </si>
  <si>
    <t>長野市立長野高等学校</t>
    <rPh sb="0" eb="10">
      <t>ナガノシリツナガノコウトウガッコウ</t>
    </rPh>
    <phoneticPr fontId="11"/>
  </si>
  <si>
    <t>長野市教育委員会</t>
  </si>
  <si>
    <t>長野県諏訪清陵高等学校</t>
  </si>
  <si>
    <t>諏訪市</t>
  </si>
  <si>
    <t>長野県松本深志高等学校</t>
  </si>
  <si>
    <t>岐阜県立恵那南高等学校</t>
  </si>
  <si>
    <t>21岐阜県</t>
  </si>
  <si>
    <t>恵那市</t>
  </si>
  <si>
    <t>岐阜県</t>
  </si>
  <si>
    <t>岐阜県立郡上北高等学校</t>
  </si>
  <si>
    <t>郡上市</t>
  </si>
  <si>
    <t>岐阜県立大垣北高等学校</t>
  </si>
  <si>
    <t>大垣市</t>
  </si>
  <si>
    <t>岐阜県立海津明誠高等学校</t>
  </si>
  <si>
    <t>海津市</t>
  </si>
  <si>
    <t>岐阜県立岐阜高等学校</t>
  </si>
  <si>
    <t>岐阜市</t>
  </si>
  <si>
    <t>岐阜県立関高等学校</t>
  </si>
  <si>
    <t>関市</t>
  </si>
  <si>
    <t>岐阜県立斐太高等学校</t>
  </si>
  <si>
    <t>高山市</t>
  </si>
  <si>
    <t>岐阜県立多治見北高等学校</t>
  </si>
  <si>
    <t>多治見市</t>
  </si>
  <si>
    <t>岐阜県立飛騨神岡高等学校</t>
  </si>
  <si>
    <t>飛騨市</t>
  </si>
  <si>
    <t>岐阜県立岐阜各務野高等学校</t>
  </si>
  <si>
    <t>各務原市</t>
  </si>
  <si>
    <t>岐阜県立恵那高等学校</t>
  </si>
  <si>
    <t>静岡県立静岡高等学校</t>
  </si>
  <si>
    <t>22静岡県</t>
  </si>
  <si>
    <t>静岡市</t>
  </si>
  <si>
    <t>静岡県</t>
  </si>
  <si>
    <t>静岡県立新居高等学校</t>
  </si>
  <si>
    <t>湖西市</t>
  </si>
  <si>
    <t>静岡県立浜北西高等学校</t>
  </si>
  <si>
    <t>浜松市</t>
  </si>
  <si>
    <t>静岡県立浜松湖北高等学校</t>
  </si>
  <si>
    <t>静岡県立藤枝東高等学校</t>
  </si>
  <si>
    <t>藤枝市</t>
  </si>
  <si>
    <t>静岡県立島田工業高等学校</t>
  </si>
  <si>
    <t>島田市</t>
  </si>
  <si>
    <t>静岡県立掛川工業高等学校</t>
  </si>
  <si>
    <t>掛川市</t>
  </si>
  <si>
    <t>静岡県立浜名高等学校</t>
  </si>
  <si>
    <t>静岡県立浜松城北工業高等学校</t>
  </si>
  <si>
    <t>静岡県立富士東高等学校</t>
  </si>
  <si>
    <t>富士市</t>
  </si>
  <si>
    <t>静岡県立磐田西高等学校</t>
  </si>
  <si>
    <t>磐田市</t>
  </si>
  <si>
    <t>静岡県立静岡商業高等学校</t>
  </si>
  <si>
    <t>静岡県立沼津東高等学校</t>
  </si>
  <si>
    <t>沼津市</t>
  </si>
  <si>
    <t>静岡県立科学技術高等学校</t>
  </si>
  <si>
    <t>静岡県立御殿場南高等学校</t>
  </si>
  <si>
    <t>御殿場市</t>
  </si>
  <si>
    <t>静岡県立沼津工業高等学校</t>
  </si>
  <si>
    <t>静岡県立浜松大平台高等学校</t>
  </si>
  <si>
    <t>静岡県立浜松西高等学校</t>
  </si>
  <si>
    <t>静岡県立伊豆中央高等学校</t>
  </si>
  <si>
    <t>伊豆の国市</t>
  </si>
  <si>
    <t>静岡県立藤枝北高等学校</t>
  </si>
  <si>
    <t>静岡市立清水桜が丘高等学校</t>
  </si>
  <si>
    <t>静岡市教育委員会</t>
    <phoneticPr fontId="14"/>
  </si>
  <si>
    <t>静岡県立富士宮北高等学校</t>
  </si>
  <si>
    <t>富士宮市</t>
  </si>
  <si>
    <t>静岡県立御殿場高等学校</t>
  </si>
  <si>
    <t>静岡県立吉原工業高等学校</t>
  </si>
  <si>
    <t>愛知県立小牧工科高等学校</t>
  </si>
  <si>
    <t>23愛知県</t>
  </si>
  <si>
    <t>小牧市</t>
  </si>
  <si>
    <t>愛知県</t>
  </si>
  <si>
    <t>愛知県立愛知商業高等学校</t>
    <rPh sb="0" eb="4">
      <t>アイチケンリツ</t>
    </rPh>
    <phoneticPr fontId="3"/>
  </si>
  <si>
    <t>名古屋市</t>
  </si>
  <si>
    <t>愛知県立刈谷工科高等学校</t>
  </si>
  <si>
    <t>刈谷市</t>
  </si>
  <si>
    <t>愛知県立知立高等学校</t>
  </si>
  <si>
    <t>知立市</t>
  </si>
  <si>
    <t>愛知県立春日井泉高等学校</t>
    <rPh sb="0" eb="4">
      <t>アイチケンリツ</t>
    </rPh>
    <phoneticPr fontId="3"/>
  </si>
  <si>
    <t>春日井市</t>
  </si>
  <si>
    <t>愛知県立岡崎北高等学校</t>
  </si>
  <si>
    <t>岡崎市</t>
  </si>
  <si>
    <t>愛知県立半田商業高等学校</t>
    <rPh sb="0" eb="4">
      <t>アイチケンリツ</t>
    </rPh>
    <phoneticPr fontId="3"/>
  </si>
  <si>
    <t>半田市</t>
  </si>
  <si>
    <t>愛知県立半田農業高等学校</t>
  </si>
  <si>
    <t>愛知県立豊橋商業高等学校</t>
  </si>
  <si>
    <t>豊橋市</t>
  </si>
  <si>
    <t>愛知県立東海樟風高等学校</t>
  </si>
  <si>
    <t>東海市</t>
  </si>
  <si>
    <t>愛知県立豊川工科高等学校</t>
    <rPh sb="0" eb="4">
      <t>アイチケンリツ</t>
    </rPh>
    <phoneticPr fontId="3"/>
  </si>
  <si>
    <t>豊川市</t>
  </si>
  <si>
    <t>愛知県立大府東高等学校</t>
  </si>
  <si>
    <t>大府市</t>
  </si>
  <si>
    <t>愛知県立城北つばさ高等学校</t>
  </si>
  <si>
    <t>愛知県立愛知総合工科高等学校</t>
    <rPh sb="0" eb="4">
      <t>アイチケンリツ</t>
    </rPh>
    <phoneticPr fontId="3"/>
  </si>
  <si>
    <t>愛知県立岡崎工科高等学校</t>
  </si>
  <si>
    <t>愛知県立豊橋工科高等学校</t>
  </si>
  <si>
    <t>愛知県立犬山総合高等学校</t>
  </si>
  <si>
    <t>犬山市</t>
  </si>
  <si>
    <t>愛知県立鶴城丘高等学校</t>
  </si>
  <si>
    <t>西尾市</t>
  </si>
  <si>
    <t>愛知県立一宮商業高等学校</t>
  </si>
  <si>
    <t>一宮市</t>
  </si>
  <si>
    <t>愛知県立豊川特別支援学校</t>
  </si>
  <si>
    <t>愛知県立木曽川高等学校</t>
    <rPh sb="0" eb="4">
      <t>アイチケンリツ</t>
    </rPh>
    <phoneticPr fontId="3"/>
  </si>
  <si>
    <t>愛知県立岡崎商業高等学校</t>
  </si>
  <si>
    <t>愛知県立桃陵高等学校</t>
  </si>
  <si>
    <t>大府市中央町五丁目１５番地</t>
  </si>
  <si>
    <t>愛知県立日進高等学校</t>
    <rPh sb="6" eb="10">
      <t>コウトウガッコウ</t>
    </rPh>
    <phoneticPr fontId="3"/>
  </si>
  <si>
    <t>日進市</t>
  </si>
  <si>
    <t>愛知県立安城南高等学校</t>
  </si>
  <si>
    <t>安城市</t>
  </si>
  <si>
    <t>愛知県立岩倉総合高等学校</t>
  </si>
  <si>
    <t>岩倉市</t>
  </si>
  <si>
    <t>愛知県立古知野高等学校</t>
  </si>
  <si>
    <t>江南市</t>
  </si>
  <si>
    <t>愛知県立春日井西高等学校</t>
  </si>
  <si>
    <t>愛知県立小牧特別支援学校</t>
  </si>
  <si>
    <t>愛知県立半田工科高等学校</t>
  </si>
  <si>
    <t>名古屋市立工芸高等学校</t>
  </si>
  <si>
    <t>名古屋市教育委員会</t>
    <phoneticPr fontId="14"/>
  </si>
  <si>
    <t>名古屋市立西陵高等学校</t>
  </si>
  <si>
    <t>名古屋市立緑高等学校</t>
  </si>
  <si>
    <t>名古屋市緑区旭出町1-1104</t>
  </si>
  <si>
    <t>愛知県立津島北高等学校</t>
  </si>
  <si>
    <t>津島市</t>
  </si>
  <si>
    <t>愛知県立三谷水産高等学校</t>
    <rPh sb="0" eb="4">
      <t>アイチケンリツ</t>
    </rPh>
    <phoneticPr fontId="3"/>
  </si>
  <si>
    <t>蒲郡市</t>
  </si>
  <si>
    <t>愛知県立碧南工科高等学校</t>
  </si>
  <si>
    <t>碧南市</t>
  </si>
  <si>
    <t>名古屋市立工業高等学校</t>
  </si>
  <si>
    <t>名古屋市立桜台高等学校</t>
  </si>
  <si>
    <t>三重県立昴学園高等学校</t>
  </si>
  <si>
    <t>24三重県</t>
  </si>
  <si>
    <t>大台町</t>
  </si>
  <si>
    <t>三重県</t>
  </si>
  <si>
    <t>三重県立松阪工業高等学校</t>
    <rPh sb="0" eb="4">
      <t>ミエケンリツ</t>
    </rPh>
    <phoneticPr fontId="3"/>
  </si>
  <si>
    <t>松阪市</t>
  </si>
  <si>
    <t>三重県立松阪商業高等学校</t>
  </si>
  <si>
    <t>三重県立亀山高等学校</t>
    <rPh sb="0" eb="4">
      <t>ミエケンリツ</t>
    </rPh>
    <phoneticPr fontId="3"/>
  </si>
  <si>
    <t>亀山市</t>
  </si>
  <si>
    <t>三重県立津商業高等学校</t>
  </si>
  <si>
    <t>津市</t>
  </si>
  <si>
    <t>三重県立川越高等学校</t>
  </si>
  <si>
    <t>川越町</t>
  </si>
  <si>
    <t>三重県立伊勢工業高等学校</t>
  </si>
  <si>
    <t>伊勢市</t>
  </si>
  <si>
    <t>三重県立四日市工業高等学校</t>
  </si>
  <si>
    <t>四日市市</t>
  </si>
  <si>
    <t>三重県立津工業高等学校</t>
  </si>
  <si>
    <t>三重県立桑名工業高等学校</t>
  </si>
  <si>
    <t>桑名市</t>
  </si>
  <si>
    <t>三重県立四日市農芸高等学校</t>
  </si>
  <si>
    <t>三重県立名張青峰高等学校</t>
  </si>
  <si>
    <t>名張市</t>
  </si>
  <si>
    <t>三重県立四日市中央工業高等学校</t>
  </si>
  <si>
    <t>三重県立神戸高等学校</t>
    <rPh sb="0" eb="4">
      <t>ミエケンリツ</t>
    </rPh>
    <phoneticPr fontId="3"/>
  </si>
  <si>
    <t>三重県鈴鹿市</t>
  </si>
  <si>
    <t>三重県立宇治山田商業高等学校</t>
  </si>
  <si>
    <t>三重県伊勢市黒瀬町１１９３</t>
  </si>
  <si>
    <t>三重県立伊賀白鳳高等学校</t>
  </si>
  <si>
    <t>伊賀市</t>
  </si>
  <si>
    <t>三重県立尾鷲高等学校</t>
  </si>
  <si>
    <t>尾鷲市</t>
  </si>
  <si>
    <t>三重県立飯野高等学校</t>
    <rPh sb="0" eb="4">
      <t>ミエケンリツ</t>
    </rPh>
    <phoneticPr fontId="3"/>
  </si>
  <si>
    <t>鈴鹿市</t>
  </si>
  <si>
    <t>滋賀県立瀬田工業高等学校</t>
  </si>
  <si>
    <t>25滋賀県</t>
  </si>
  <si>
    <t>大津市</t>
  </si>
  <si>
    <t>滋賀県</t>
  </si>
  <si>
    <t>滋賀県立八幡商業高等学校</t>
  </si>
  <si>
    <t>近江八幡市</t>
  </si>
  <si>
    <t>滋賀県立河瀬高等学校</t>
  </si>
  <si>
    <t>彦根市</t>
  </si>
  <si>
    <t>滋賀県立国際情報高等学校</t>
  </si>
  <si>
    <t>栗東市</t>
  </si>
  <si>
    <t>滋賀県立東大津高等学校</t>
  </si>
  <si>
    <t>滋賀県立信楽高等学校</t>
  </si>
  <si>
    <t>甲賀市</t>
  </si>
  <si>
    <t>滋賀県立彦根工業高等学校</t>
  </si>
  <si>
    <t>滋賀県立彦根東高等学校</t>
  </si>
  <si>
    <t>滋賀県立守山高等学校</t>
  </si>
  <si>
    <t>守山市</t>
  </si>
  <si>
    <t>滋賀県立高島高等学校</t>
  </si>
  <si>
    <t>高島市</t>
  </si>
  <si>
    <t>京都府立宮津天橋高等学校</t>
    <rPh sb="0" eb="4">
      <t>キョウトフリツ</t>
    </rPh>
    <rPh sb="4" eb="6">
      <t>ミヤヅ</t>
    </rPh>
    <rPh sb="6" eb="7">
      <t>テン</t>
    </rPh>
    <rPh sb="7" eb="8">
      <t>ハシ</t>
    </rPh>
    <rPh sb="8" eb="12">
      <t>コウトウガッコウ</t>
    </rPh>
    <phoneticPr fontId="13"/>
  </si>
  <si>
    <t>26京都府</t>
  </si>
  <si>
    <t>宮津市</t>
  </si>
  <si>
    <t>京都府</t>
  </si>
  <si>
    <t>京都府立南陽高等学校</t>
    <rPh sb="0" eb="4">
      <t>キョウトフリツ</t>
    </rPh>
    <rPh sb="4" eb="6">
      <t>ナンヨウ</t>
    </rPh>
    <rPh sb="6" eb="10">
      <t>コウトウガッコウ</t>
    </rPh>
    <phoneticPr fontId="13"/>
  </si>
  <si>
    <t>木津川市</t>
  </si>
  <si>
    <t>京都府立福知山高等学校</t>
    <rPh sb="0" eb="4">
      <t>キョウトフリツ</t>
    </rPh>
    <rPh sb="4" eb="7">
      <t>フクチヤマ</t>
    </rPh>
    <rPh sb="7" eb="11">
      <t>コウトウガッコウ</t>
    </rPh>
    <phoneticPr fontId="13"/>
  </si>
  <si>
    <t>福知山市</t>
  </si>
  <si>
    <t>京都府立城南菱創高等学校</t>
    <rPh sb="0" eb="4">
      <t>キョウトフリツ</t>
    </rPh>
    <rPh sb="4" eb="10">
      <t>ジョウナンリョウソウコウトウ</t>
    </rPh>
    <rPh sb="10" eb="12">
      <t>ガッコウ</t>
    </rPh>
    <phoneticPr fontId="13"/>
  </si>
  <si>
    <t>宇治市</t>
  </si>
  <si>
    <t>京都府立京都すばる高等学校</t>
    <rPh sb="0" eb="4">
      <t>キョウトフリツ</t>
    </rPh>
    <rPh sb="4" eb="6">
      <t>キョウト</t>
    </rPh>
    <rPh sb="9" eb="13">
      <t>コウトウガッコウ</t>
    </rPh>
    <phoneticPr fontId="13"/>
  </si>
  <si>
    <t>京都市</t>
  </si>
  <si>
    <t>京都府立乙訓高等学校</t>
    <rPh sb="0" eb="4">
      <t>キョウトフリツ</t>
    </rPh>
    <rPh sb="4" eb="6">
      <t>オトクニ</t>
    </rPh>
    <rPh sb="6" eb="10">
      <t>コウトウガッコウ</t>
    </rPh>
    <phoneticPr fontId="13"/>
  </si>
  <si>
    <t>長岡京市</t>
  </si>
  <si>
    <t>京都府立亀岡高等学校</t>
    <rPh sb="0" eb="4">
      <t>キョウトフリツ</t>
    </rPh>
    <rPh sb="4" eb="6">
      <t>カメオカ</t>
    </rPh>
    <rPh sb="6" eb="10">
      <t>コウトウガッコウ</t>
    </rPh>
    <phoneticPr fontId="13"/>
  </si>
  <si>
    <t>京都市立開建高等学校</t>
  </si>
  <si>
    <t>京都府立工業高等学校</t>
    <rPh sb="0" eb="4">
      <t>キョウトフリツ</t>
    </rPh>
    <rPh sb="4" eb="10">
      <t>コウギョウコウトウガッコウ</t>
    </rPh>
    <phoneticPr fontId="13"/>
  </si>
  <si>
    <t>京都府立西舞鶴高等学校</t>
    <rPh sb="0" eb="4">
      <t>キョウトフリツ</t>
    </rPh>
    <rPh sb="4" eb="9">
      <t>ニシマイヅルコウトウ</t>
    </rPh>
    <rPh sb="9" eb="11">
      <t>ガッコウ</t>
    </rPh>
    <phoneticPr fontId="13"/>
  </si>
  <si>
    <t>舞鶴市</t>
  </si>
  <si>
    <t>京都府立北稜高等学校</t>
    <rPh sb="0" eb="4">
      <t>キョウトフリツ</t>
    </rPh>
    <rPh sb="4" eb="6">
      <t>ホクリョウ</t>
    </rPh>
    <rPh sb="6" eb="10">
      <t>コウトウガッコウ</t>
    </rPh>
    <phoneticPr fontId="13"/>
  </si>
  <si>
    <t>京都府立東宇治高等学校</t>
    <rPh sb="0" eb="4">
      <t>キョウトフリツ</t>
    </rPh>
    <rPh sb="4" eb="7">
      <t>ヒガシウジ</t>
    </rPh>
    <rPh sb="7" eb="11">
      <t>コウトウガッコウ</t>
    </rPh>
    <phoneticPr fontId="13"/>
  </si>
  <si>
    <t>京都府立峰山高等学校</t>
    <rPh sb="0" eb="4">
      <t>キョウトフリツ</t>
    </rPh>
    <rPh sb="4" eb="6">
      <t>ミネヤマ</t>
    </rPh>
    <rPh sb="6" eb="10">
      <t>コウトウガッコウ</t>
    </rPh>
    <phoneticPr fontId="13"/>
  </si>
  <si>
    <t xml:space="preserve">京都府京丹後市峰山町古殿1185番地		</t>
  </si>
  <si>
    <t xml:space="preserve">京都府		</t>
  </si>
  <si>
    <t>京都府立洛東高等学校</t>
    <rPh sb="0" eb="4">
      <t>キョウトフリツ</t>
    </rPh>
    <rPh sb="4" eb="6">
      <t>ラクトウ</t>
    </rPh>
    <rPh sb="6" eb="10">
      <t>コウトウガッコウ</t>
    </rPh>
    <phoneticPr fontId="13"/>
  </si>
  <si>
    <t>京都府立田辺高等学校</t>
    <rPh sb="0" eb="4">
      <t>キョウトフリツ</t>
    </rPh>
    <rPh sb="4" eb="6">
      <t>タナベ</t>
    </rPh>
    <rPh sb="6" eb="10">
      <t>コウトウガッコウ</t>
    </rPh>
    <phoneticPr fontId="13"/>
  </si>
  <si>
    <t>京田辺市</t>
  </si>
  <si>
    <t>京都府立北嵯峨高等学校</t>
    <rPh sb="0" eb="4">
      <t>キョウトフリツ</t>
    </rPh>
    <rPh sb="4" eb="7">
      <t>キタサガ</t>
    </rPh>
    <rPh sb="7" eb="9">
      <t>コウトウ</t>
    </rPh>
    <rPh sb="9" eb="11">
      <t>ガッコウ</t>
    </rPh>
    <phoneticPr fontId="13"/>
  </si>
  <si>
    <t>京都府立園部高等学校</t>
    <rPh sb="0" eb="4">
      <t>キョウトフリツ</t>
    </rPh>
    <rPh sb="4" eb="6">
      <t>ソノベ</t>
    </rPh>
    <rPh sb="6" eb="10">
      <t>コウトウガッコウ</t>
    </rPh>
    <phoneticPr fontId="13"/>
  </si>
  <si>
    <t>南丹市</t>
  </si>
  <si>
    <t>京都府立向陽高等学校</t>
    <rPh sb="0" eb="4">
      <t>キョウトフリツ</t>
    </rPh>
    <rPh sb="4" eb="6">
      <t>コウヨウ</t>
    </rPh>
    <rPh sb="6" eb="10">
      <t>コウトウガッコウ</t>
    </rPh>
    <phoneticPr fontId="13"/>
  </si>
  <si>
    <t>向日市</t>
  </si>
  <si>
    <t>京都府立朱雀高等学校</t>
    <rPh sb="0" eb="4">
      <t>キョウトフリツ</t>
    </rPh>
    <rPh sb="4" eb="6">
      <t>スザク</t>
    </rPh>
    <rPh sb="6" eb="10">
      <t>コウトウ</t>
    </rPh>
    <phoneticPr fontId="13"/>
  </si>
  <si>
    <t>京都府立綾部高等学校東分校</t>
    <rPh sb="0" eb="4">
      <t>キョウトフリツ</t>
    </rPh>
    <rPh sb="4" eb="6">
      <t>アヤベ</t>
    </rPh>
    <rPh sb="6" eb="10">
      <t>コウトウガッコウ</t>
    </rPh>
    <rPh sb="10" eb="11">
      <t>ヒガシ</t>
    </rPh>
    <rPh sb="11" eb="13">
      <t>ブンコウ</t>
    </rPh>
    <phoneticPr fontId="13"/>
  </si>
  <si>
    <t>綾部市</t>
  </si>
  <si>
    <t>京都府立綾部高等学校</t>
    <rPh sb="0" eb="4">
      <t>キョウトフリツ</t>
    </rPh>
    <rPh sb="4" eb="6">
      <t>アヤベ</t>
    </rPh>
    <rPh sb="6" eb="10">
      <t>コウトウガッコウ</t>
    </rPh>
    <phoneticPr fontId="13"/>
  </si>
  <si>
    <t>京都市立西京高等学校</t>
  </si>
  <si>
    <t>京都市教育委員会</t>
  </si>
  <si>
    <t>京都市立日吉ケ丘高等学校</t>
  </si>
  <si>
    <t>京都府立山城高等学校</t>
    <rPh sb="0" eb="4">
      <t>キョウトフリツ</t>
    </rPh>
    <rPh sb="4" eb="6">
      <t>ヤマシロ</t>
    </rPh>
    <rPh sb="6" eb="10">
      <t>コウトウガッコウ</t>
    </rPh>
    <phoneticPr fontId="13"/>
  </si>
  <si>
    <t>京都市立紫野高等学校</t>
  </si>
  <si>
    <t>城東工科高等学校</t>
    <rPh sb="4" eb="8">
      <t>コウトウガッコウ</t>
    </rPh>
    <phoneticPr fontId="3"/>
  </si>
  <si>
    <t>27大阪府</t>
  </si>
  <si>
    <t>東大阪市</t>
  </si>
  <si>
    <t>大阪府</t>
  </si>
  <si>
    <t>東淀工業高等学校</t>
  </si>
  <si>
    <t>大阪市</t>
  </si>
  <si>
    <t>園芸高等学校</t>
  </si>
  <si>
    <t>池田市</t>
  </si>
  <si>
    <t>堺工科高等学校</t>
  </si>
  <si>
    <t>堺市</t>
  </si>
  <si>
    <t>箕面東高等学校</t>
  </si>
  <si>
    <t>箕面市</t>
  </si>
  <si>
    <t>今宮工科高等学校</t>
  </si>
  <si>
    <t>東高等学校</t>
  </si>
  <si>
    <t>八尾翠翔高等学校</t>
  </si>
  <si>
    <t>八尾市</t>
  </si>
  <si>
    <t>佐野工科高等学校</t>
  </si>
  <si>
    <t>泉佐野市</t>
  </si>
  <si>
    <t>寝屋川高等学校</t>
  </si>
  <si>
    <t>寝屋川市</t>
  </si>
  <si>
    <t>池田高等学校</t>
  </si>
  <si>
    <t>清水谷高等学校</t>
  </si>
  <si>
    <t>鳳高等学校</t>
  </si>
  <si>
    <t>福井高等学校</t>
  </si>
  <si>
    <t>茨木市</t>
  </si>
  <si>
    <t>藤井寺工科高等学校</t>
  </si>
  <si>
    <t>藤井寺市</t>
  </si>
  <si>
    <t>淀商業高等学校</t>
  </si>
  <si>
    <t>門真なみはや高等学校</t>
  </si>
  <si>
    <t>門真市</t>
  </si>
  <si>
    <t>吹田東高等学校</t>
  </si>
  <si>
    <t>吹田市</t>
  </si>
  <si>
    <t>夕陽丘高等学校</t>
  </si>
  <si>
    <t>桜宮高等学校</t>
  </si>
  <si>
    <t>だいせん聴覚高等支援学校</t>
  </si>
  <si>
    <t>松原高等学校</t>
  </si>
  <si>
    <t>松原市</t>
  </si>
  <si>
    <t>堺東高等学校</t>
  </si>
  <si>
    <t>狭山高等学校</t>
  </si>
  <si>
    <t>大阪狭山市</t>
  </si>
  <si>
    <t>今宮高等学校</t>
  </si>
  <si>
    <t>枚方高等学校</t>
  </si>
  <si>
    <t>枚方市</t>
  </si>
  <si>
    <t>大阪ビジネスフロンティア高等学校</t>
  </si>
  <si>
    <t>千里青雲高等学校</t>
  </si>
  <si>
    <t>豊中市</t>
  </si>
  <si>
    <t>豊中高等学校能勢分校</t>
  </si>
  <si>
    <t>豊能郡</t>
  </si>
  <si>
    <t>農芸高等学校</t>
  </si>
  <si>
    <t>大阪府教育センター附属高等学校</t>
  </si>
  <si>
    <t>長野高等学校</t>
  </si>
  <si>
    <t>河内長野市</t>
  </si>
  <si>
    <t>和泉高等学校</t>
  </si>
  <si>
    <t>岸和田市</t>
  </si>
  <si>
    <t>泉陽高等学校</t>
  </si>
  <si>
    <t>花園高等学校</t>
  </si>
  <si>
    <t>柴島高等学校</t>
  </si>
  <si>
    <t>摂津高等学校</t>
  </si>
  <si>
    <t>摂津市</t>
  </si>
  <si>
    <t>高槻北高等学校</t>
  </si>
  <si>
    <t>高槻市</t>
  </si>
  <si>
    <t>枚方津田高等学校</t>
  </si>
  <si>
    <t>山田高等学校</t>
  </si>
  <si>
    <t>泉大津高等学校</t>
  </si>
  <si>
    <t>泉大津市</t>
  </si>
  <si>
    <t>堺市立堺高等学校</t>
    <rPh sb="0" eb="2">
      <t>サカイシ</t>
    </rPh>
    <rPh sb="2" eb="3">
      <t>リツ</t>
    </rPh>
    <rPh sb="3" eb="4">
      <t>サカイ</t>
    </rPh>
    <rPh sb="4" eb="6">
      <t>コウトウ</t>
    </rPh>
    <rPh sb="6" eb="8">
      <t>ガッコウ</t>
    </rPh>
    <phoneticPr fontId="13"/>
  </si>
  <si>
    <t>大阪府堺市堺区向陵東町1-10-1</t>
  </si>
  <si>
    <t>堺市教育委員会</t>
    <phoneticPr fontId="14"/>
  </si>
  <si>
    <t>産業高等学校</t>
    <rPh sb="0" eb="6">
      <t>サンギョウコウトウガッコウ</t>
    </rPh>
    <phoneticPr fontId="14"/>
  </si>
  <si>
    <t>岸和田市教育委員会</t>
    <phoneticPr fontId="14"/>
  </si>
  <si>
    <t>長吉高等学校</t>
  </si>
  <si>
    <t>西成高等学校</t>
  </si>
  <si>
    <t>芦間高等学校</t>
  </si>
  <si>
    <t>守口市</t>
  </si>
  <si>
    <t>東大阪市立日新高等学校</t>
  </si>
  <si>
    <t>東大阪市日下町</t>
  </si>
  <si>
    <t>東大阪市教育委員会</t>
    <phoneticPr fontId="14"/>
  </si>
  <si>
    <t>兵庫県立西宮苦楽園高等学校</t>
    <rPh sb="4" eb="6">
      <t>ニシノミヤ</t>
    </rPh>
    <rPh sb="6" eb="9">
      <t>クラクエン</t>
    </rPh>
    <rPh sb="9" eb="13">
      <t>コウトウガッコウ</t>
    </rPh>
    <phoneticPr fontId="3"/>
  </si>
  <si>
    <t>28兵庫県</t>
  </si>
  <si>
    <t>西宮市</t>
  </si>
  <si>
    <t>兵庫県</t>
  </si>
  <si>
    <t>兵庫県立明石高等学校</t>
  </si>
  <si>
    <t>明石市</t>
  </si>
  <si>
    <t>兵庫県立篠山鳳鳴高等学校</t>
  </si>
  <si>
    <t>丹波篠山市</t>
  </si>
  <si>
    <t>兵庫県立姫路飾西高等学校</t>
  </si>
  <si>
    <t>姫路市飾西</t>
  </si>
  <si>
    <t>兵庫県立西宮今津高等学校</t>
  </si>
  <si>
    <t>兵庫県立伊丹北高等学校</t>
  </si>
  <si>
    <t>伊丹市</t>
  </si>
  <si>
    <t>兵庫県立明石城西高等学校</t>
  </si>
  <si>
    <t>兵庫県明石市大久保町谷八木１１９０－７</t>
  </si>
  <si>
    <t>兵庫県立北条高等学校</t>
  </si>
  <si>
    <t>加西市</t>
  </si>
  <si>
    <t>兵庫県立川西緑台高等学校</t>
    <rPh sb="8" eb="12">
      <t>コウトウガッコウ</t>
    </rPh>
    <phoneticPr fontId="3"/>
  </si>
  <si>
    <t>川西市</t>
  </si>
  <si>
    <t>兵庫県立御影高等学校</t>
    <rPh sb="6" eb="10">
      <t>コウトウガッコウ</t>
    </rPh>
    <phoneticPr fontId="3"/>
  </si>
  <si>
    <t>神戸市</t>
  </si>
  <si>
    <t>兵庫県立北神戸総合高等学校</t>
    <rPh sb="4" eb="5">
      <t>キタ</t>
    </rPh>
    <rPh sb="7" eb="9">
      <t>ソウゴウ</t>
    </rPh>
    <phoneticPr fontId="13"/>
  </si>
  <si>
    <t>兵庫県立龍野北高等学校</t>
  </si>
  <si>
    <t>たつの市</t>
  </si>
  <si>
    <t>兵庫県立神戸商業高等学校</t>
  </si>
  <si>
    <t>兵庫県神戸市垂水区星陵台4-3-1</t>
  </si>
  <si>
    <t>兵庫県立星陵高等学校</t>
  </si>
  <si>
    <t>兵庫県立三木高等学校</t>
  </si>
  <si>
    <t>三木</t>
  </si>
  <si>
    <t>兵庫県立姫路工業高等学校</t>
  </si>
  <si>
    <t>姫路市</t>
  </si>
  <si>
    <t>兵庫県立西脇工業高等学校</t>
  </si>
  <si>
    <t>西脇市</t>
  </si>
  <si>
    <t>兵庫県立多可高等学校</t>
  </si>
  <si>
    <t>多可町</t>
  </si>
  <si>
    <t>兵庫県立神戸鈴蘭台高等学校</t>
    <rPh sb="9" eb="13">
      <t>コウトウガッコウ</t>
    </rPh>
    <phoneticPr fontId="3"/>
  </si>
  <si>
    <t>兵庫県立須磨東高等学校</t>
    <rPh sb="7" eb="11">
      <t>コウトウガッコウ</t>
    </rPh>
    <phoneticPr fontId="3"/>
  </si>
  <si>
    <t>兵庫県立小野工業高等学校</t>
  </si>
  <si>
    <t>小野市</t>
  </si>
  <si>
    <t>兵庫県立東播工業高等学校</t>
  </si>
  <si>
    <t>加古川市</t>
  </si>
  <si>
    <t>兵庫県立姫路商業高等学校</t>
  </si>
  <si>
    <t>兵庫県立和田山特別支援学校</t>
  </si>
  <si>
    <t>朝来市</t>
  </si>
  <si>
    <t>兵庫県立加古川西高等学校</t>
  </si>
  <si>
    <t>兵庫県立千種高等学校</t>
  </si>
  <si>
    <t>宍粟市</t>
  </si>
  <si>
    <t>兵庫県立氷上特別支援学校</t>
  </si>
  <si>
    <t>丹波市</t>
  </si>
  <si>
    <t>兵庫県立北摂三田高等学校</t>
  </si>
  <si>
    <t>三田市</t>
  </si>
  <si>
    <t>兵庫県立高等特別支援学校</t>
  </si>
  <si>
    <t>神戸市立葺合高等学校</t>
    <rPh sb="0" eb="4">
      <t>コウベシリツ</t>
    </rPh>
    <rPh sb="4" eb="10">
      <t>フキアイコウトウガッコウ</t>
    </rPh>
    <phoneticPr fontId="15"/>
  </si>
  <si>
    <t>神戸市教育委員会</t>
  </si>
  <si>
    <t>神戸市立科学技術高等学校</t>
    <rPh sb="0" eb="4">
      <t>コウベシリツ</t>
    </rPh>
    <rPh sb="4" eb="12">
      <t>カガクギジュツコウトウガッコウ</t>
    </rPh>
    <phoneticPr fontId="15"/>
  </si>
  <si>
    <t>神戸市教育委員会</t>
    <phoneticPr fontId="14"/>
  </si>
  <si>
    <t>兵庫県立大学附属高等学校</t>
  </si>
  <si>
    <t>公立（公立大学法人立）</t>
    <rPh sb="3" eb="5">
      <t>コウリツ</t>
    </rPh>
    <rPh sb="5" eb="7">
      <t>ダイガク</t>
    </rPh>
    <rPh sb="7" eb="9">
      <t>ホウジン</t>
    </rPh>
    <rPh sb="9" eb="10">
      <t>リツ</t>
    </rPh>
    <phoneticPr fontId="14"/>
  </si>
  <si>
    <t>赤穂郡上郡町</t>
  </si>
  <si>
    <t>兵庫県公立大学法人</t>
  </si>
  <si>
    <t>尼崎市立尼崎双星高等学校</t>
    <rPh sb="0" eb="2">
      <t>アマガサキ</t>
    </rPh>
    <rPh sb="2" eb="3">
      <t>シ</t>
    </rPh>
    <rPh sb="3" eb="4">
      <t>リツ</t>
    </rPh>
    <rPh sb="4" eb="6">
      <t>アマガサキ</t>
    </rPh>
    <rPh sb="6" eb="7">
      <t>ソウ</t>
    </rPh>
    <rPh sb="7" eb="8">
      <t>セイ</t>
    </rPh>
    <rPh sb="8" eb="10">
      <t>コウトウ</t>
    </rPh>
    <rPh sb="10" eb="12">
      <t>ガッコウ</t>
    </rPh>
    <phoneticPr fontId="13"/>
  </si>
  <si>
    <t>尼崎市</t>
  </si>
  <si>
    <t>尼崎市教育委員会</t>
    <phoneticPr fontId="14"/>
  </si>
  <si>
    <t>神戸市立神戸工科高等学校</t>
    <rPh sb="0" eb="4">
      <t>コウベシリツ</t>
    </rPh>
    <rPh sb="4" eb="12">
      <t>コウベコウカコウトウガッコウ</t>
    </rPh>
    <phoneticPr fontId="15"/>
  </si>
  <si>
    <t>神戸市中央区脇浜町</t>
  </si>
  <si>
    <t>兵庫県立播磨福崎高等学校</t>
  </si>
  <si>
    <t>福崎町</t>
  </si>
  <si>
    <t>兵庫県立社高等学校</t>
  </si>
  <si>
    <t>加東市</t>
  </si>
  <si>
    <t>兵庫県立柏原高等学校</t>
  </si>
  <si>
    <t>兵庫県立西脇高等学校</t>
  </si>
  <si>
    <t>兵庫県立鳴尾高等学校</t>
  </si>
  <si>
    <t>兵庫県立兵庫高等学校</t>
  </si>
  <si>
    <t>西宮市立西宮東高校</t>
    <rPh sb="0" eb="4">
      <t>ニシノミヤシリツ</t>
    </rPh>
    <rPh sb="4" eb="9">
      <t>ニシノミヤヒガシコウコウ</t>
    </rPh>
    <phoneticPr fontId="15"/>
  </si>
  <si>
    <t>西宮市教育委員会</t>
    <phoneticPr fontId="14"/>
  </si>
  <si>
    <t>奈良県立山辺高等学校</t>
  </si>
  <si>
    <t>29奈良県</t>
  </si>
  <si>
    <t>奈良市</t>
  </si>
  <si>
    <t>奈良県</t>
    <phoneticPr fontId="14"/>
  </si>
  <si>
    <t>奈良県立奈良商工高等学校</t>
  </si>
  <si>
    <t>奈良県立郡山高等学校</t>
  </si>
  <si>
    <t>大和郡山市</t>
  </si>
  <si>
    <t>奈良県立高田高等学校</t>
  </si>
  <si>
    <t>大和高田市</t>
  </si>
  <si>
    <t>奈良県立畝傍高等学校</t>
  </si>
  <si>
    <t>橿原市</t>
  </si>
  <si>
    <t>奈良県立王寺工業高等学校</t>
  </si>
  <si>
    <t>王寺町</t>
  </si>
  <si>
    <t>奈良県立奈良南高等学校</t>
  </si>
  <si>
    <t>大淀町</t>
  </si>
  <si>
    <t>奈良県立宇陀高等学校</t>
  </si>
  <si>
    <t>宇陀市</t>
  </si>
  <si>
    <t>奈良県立高取国際高等学校</t>
  </si>
  <si>
    <t>高取町</t>
  </si>
  <si>
    <t>奈良県立大学附属高等学校</t>
    <rPh sb="0" eb="12">
      <t>ナラケンリツダイガクフゾクコウトウガッコウ</t>
    </rPh>
    <phoneticPr fontId="14"/>
  </si>
  <si>
    <t>公立大学法人奈良県立大学</t>
  </si>
  <si>
    <t>奈良県立生駒高等学校</t>
    <rPh sb="0" eb="2">
      <t>ナラ</t>
    </rPh>
    <rPh sb="2" eb="4">
      <t>ケンリツ</t>
    </rPh>
    <rPh sb="4" eb="6">
      <t>イコマ</t>
    </rPh>
    <rPh sb="6" eb="8">
      <t>コウトウ</t>
    </rPh>
    <rPh sb="8" eb="10">
      <t>ガッコウ</t>
    </rPh>
    <phoneticPr fontId="9"/>
  </si>
  <si>
    <t>生駒市</t>
  </si>
  <si>
    <t>和歌山県立串本古座高等学校</t>
  </si>
  <si>
    <t>30和歌山県</t>
  </si>
  <si>
    <t>和歌山県東牟婁郡串本町</t>
  </si>
  <si>
    <t>和歌山県</t>
  </si>
  <si>
    <t>和歌山県立田辺工業高等学校</t>
    <rPh sb="0" eb="5">
      <t>ワカヤマケンリツ</t>
    </rPh>
    <phoneticPr fontId="3"/>
  </si>
  <si>
    <t>田辺市</t>
  </si>
  <si>
    <t>和歌山県立新宮高等学校</t>
  </si>
  <si>
    <t>新宮市</t>
  </si>
  <si>
    <t>和歌山県立和歌山工業高等学校</t>
    <rPh sb="0" eb="5">
      <t>ワカヤマケンリツ</t>
    </rPh>
    <phoneticPr fontId="3"/>
  </si>
  <si>
    <t>和歌山市西浜３丁目６番１号</t>
  </si>
  <si>
    <t>和歌山県立紀北工業高等学校</t>
    <rPh sb="0" eb="5">
      <t>ワカヤマケンリツ</t>
    </rPh>
    <phoneticPr fontId="3"/>
  </si>
  <si>
    <t>橋本市</t>
  </si>
  <si>
    <t>和歌山県立紀央館高等学校</t>
    <rPh sb="0" eb="3">
      <t>ワカヤマ</t>
    </rPh>
    <phoneticPr fontId="3"/>
  </si>
  <si>
    <t>御坊市湯川町小松原43-1</t>
  </si>
  <si>
    <t>和歌山県立笠田高等学校</t>
  </si>
  <si>
    <t>伊都郡かつらぎ町</t>
  </si>
  <si>
    <t>和歌山県立橋本高等学校</t>
    <rPh sb="0" eb="3">
      <t>ワカヤマ</t>
    </rPh>
    <phoneticPr fontId="3"/>
  </si>
  <si>
    <t>和歌山県立日高高等学校</t>
  </si>
  <si>
    <t>御坊市</t>
  </si>
  <si>
    <t>和歌山県立桐蔭高等学校</t>
  </si>
  <si>
    <t>和歌山市</t>
  </si>
  <si>
    <t>和歌山県立田辺高等学校</t>
  </si>
  <si>
    <t>和歌山県立海南高等学校</t>
  </si>
  <si>
    <t>和歌山県海南市大野中651番地</t>
  </si>
  <si>
    <t>鳥取県立倉吉農業高等学校</t>
  </si>
  <si>
    <t>31鳥取県</t>
  </si>
  <si>
    <t>倉吉市</t>
  </si>
  <si>
    <t>鳥取県</t>
  </si>
  <si>
    <t>鳥取県立米子工業高等学校</t>
  </si>
  <si>
    <t>米子市</t>
  </si>
  <si>
    <t>鳥取県立鳥取湖陵高等学校</t>
  </si>
  <si>
    <t>鳥取市</t>
  </si>
  <si>
    <t>鳥取県立鳥取東高等学校</t>
    <rPh sb="7" eb="11">
      <t>コウトウガッコウ</t>
    </rPh>
    <phoneticPr fontId="3"/>
  </si>
  <si>
    <t>鳥取県立米子南高等学校</t>
  </si>
  <si>
    <t>鳥取県立青谷高等学校</t>
  </si>
  <si>
    <t>鳥取県立倉吉西高等学校</t>
  </si>
  <si>
    <t>鳥取県立米子西高等学校</t>
  </si>
  <si>
    <t>鳥取県立鳥取工業高等学校</t>
  </si>
  <si>
    <t>出雲商業高等学校</t>
  </si>
  <si>
    <t>32島根県</t>
  </si>
  <si>
    <t>出雲市</t>
  </si>
  <si>
    <t>島根県</t>
    <phoneticPr fontId="14"/>
  </si>
  <si>
    <t>松江東高等学校</t>
  </si>
  <si>
    <t>島根県松江市</t>
  </si>
  <si>
    <t>島根中央高等学校</t>
  </si>
  <si>
    <t>邑智郡川本町</t>
  </si>
  <si>
    <t>津和野高等学校</t>
  </si>
  <si>
    <t>津和野町</t>
  </si>
  <si>
    <t>情報科学高等学校</t>
    <rPh sb="0" eb="4">
      <t>ジョウホウカガク</t>
    </rPh>
    <phoneticPr fontId="4"/>
  </si>
  <si>
    <t>安来市能義町</t>
  </si>
  <si>
    <t>浜田高等学校</t>
  </si>
  <si>
    <t>浜田市</t>
  </si>
  <si>
    <t>矢上高等学校</t>
  </si>
  <si>
    <t>島根県邑智郡邑南町</t>
  </si>
  <si>
    <t>三刀屋高等学校</t>
  </si>
  <si>
    <t>雲南市</t>
  </si>
  <si>
    <t>大田高等学校</t>
  </si>
  <si>
    <t>大田市大田町大田イ５６８</t>
  </si>
  <si>
    <t>大社高等学校</t>
  </si>
  <si>
    <t>松江商業高等学校</t>
  </si>
  <si>
    <t>松江市</t>
  </si>
  <si>
    <t>隠岐島前高等学校</t>
    <rPh sb="0" eb="4">
      <t>オキドウゼン</t>
    </rPh>
    <rPh sb="4" eb="8">
      <t>コウトウガッコウ</t>
    </rPh>
    <phoneticPr fontId="4"/>
  </si>
  <si>
    <t>隠岐郡</t>
  </si>
  <si>
    <t>平田高等学校</t>
  </si>
  <si>
    <t>大東高等学校</t>
  </si>
  <si>
    <t>三刀屋高等学校掛合分校</t>
  </si>
  <si>
    <t>隠岐高等学校</t>
  </si>
  <si>
    <t>隠岐の島町</t>
  </si>
  <si>
    <t>松江農林高等学校</t>
  </si>
  <si>
    <t>松江</t>
  </si>
  <si>
    <t>出雲農林高等学校</t>
  </si>
  <si>
    <t>江津工業高等学校</t>
  </si>
  <si>
    <t>江津市</t>
  </si>
  <si>
    <t>出雲工業高等学校</t>
  </si>
  <si>
    <t>益田翔陽高等学校</t>
  </si>
  <si>
    <t>益田市</t>
  </si>
  <si>
    <t>松江工業高等学校</t>
  </si>
  <si>
    <t>隠岐水産高等学校</t>
    <rPh sb="0" eb="2">
      <t>オキ</t>
    </rPh>
    <rPh sb="2" eb="4">
      <t>スイサン</t>
    </rPh>
    <rPh sb="4" eb="8">
      <t>コウトウガッコウ</t>
    </rPh>
    <phoneticPr fontId="4"/>
  </si>
  <si>
    <t>安来高等学校</t>
    <rPh sb="0" eb="2">
      <t>ヤスギ</t>
    </rPh>
    <rPh sb="2" eb="4">
      <t>コウトウ</t>
    </rPh>
    <rPh sb="4" eb="6">
      <t>ガッコウ</t>
    </rPh>
    <phoneticPr fontId="20"/>
  </si>
  <si>
    <t>継続2年目</t>
    <phoneticPr fontId="20"/>
  </si>
  <si>
    <t>安来市</t>
  </si>
  <si>
    <t>浜田水産高等学校</t>
    <rPh sb="0" eb="4">
      <t>ハマダスイサン</t>
    </rPh>
    <rPh sb="4" eb="8">
      <t>コウトウガッコウ</t>
    </rPh>
    <phoneticPr fontId="20"/>
  </si>
  <si>
    <t>松江北高等学校</t>
    <rPh sb="0" eb="3">
      <t>マツエキタ</t>
    </rPh>
    <rPh sb="3" eb="7">
      <t>コウトウガッコウ</t>
    </rPh>
    <phoneticPr fontId="20"/>
  </si>
  <si>
    <t>岡山県立西大寺高等学校</t>
  </si>
  <si>
    <t>33岡山県</t>
  </si>
  <si>
    <t>岡山市</t>
  </si>
  <si>
    <t>岡山県</t>
  </si>
  <si>
    <t>岡山県立総社南高等学校</t>
  </si>
  <si>
    <t>総社市</t>
  </si>
  <si>
    <t>岡山県立高梁高等学校</t>
  </si>
  <si>
    <t>高梁市</t>
  </si>
  <si>
    <t>岡山県立笠岡高等学校</t>
  </si>
  <si>
    <t>笠岡市</t>
  </si>
  <si>
    <t>岡山県立玉野光南高等学校</t>
  </si>
  <si>
    <t>玉野市</t>
  </si>
  <si>
    <t>岡山県立倉敷古城池高等学校</t>
  </si>
  <si>
    <t>倉敷市</t>
  </si>
  <si>
    <t>岡山県立瀬戸高等学校</t>
  </si>
  <si>
    <t>岡山県立岡山朝日高等学校</t>
  </si>
  <si>
    <t>岡山県立岡山城東高等学校</t>
  </si>
  <si>
    <t>岡山県立倉敷南高等学校</t>
  </si>
  <si>
    <t>岡山県立新見高等学校</t>
  </si>
  <si>
    <t>新見市</t>
  </si>
  <si>
    <t>岡山県立岡山大安寺中等教育学校</t>
  </si>
  <si>
    <t>岡山県立岡山芳泉高等学校</t>
  </si>
  <si>
    <t>岡山県立勝山高等学校</t>
  </si>
  <si>
    <t>真庭市</t>
  </si>
  <si>
    <t>岡山県立倉敷青陵高等学校</t>
  </si>
  <si>
    <t>岡山県立玉野高等学校</t>
  </si>
  <si>
    <t>岡山県立林野高等学校</t>
  </si>
  <si>
    <t>美作市</t>
  </si>
  <si>
    <t>岡山県立岡山操山高等学校</t>
  </si>
  <si>
    <t>岡山県立早島支援学校</t>
  </si>
  <si>
    <t>都窪郡早島町</t>
  </si>
  <si>
    <t>岡山県立倉敷商業高等学校</t>
  </si>
  <si>
    <t>岡山県立高梁城南高等学校</t>
  </si>
  <si>
    <t>広島県立大門高等学校</t>
  </si>
  <si>
    <t>34広島県</t>
  </si>
  <si>
    <t>福山市</t>
  </si>
  <si>
    <t>広島県</t>
  </si>
  <si>
    <t>広島県立広島皆実高等学校</t>
  </si>
  <si>
    <t>広島市</t>
  </si>
  <si>
    <t>広島県立祇園北高等学校</t>
  </si>
  <si>
    <t>広島県立庄原格致高等学校</t>
  </si>
  <si>
    <t>庄原市</t>
  </si>
  <si>
    <t>広島県立広島国泰寺高等学校</t>
  </si>
  <si>
    <t>広島県立尾道北高等学校</t>
  </si>
  <si>
    <t>尾道市</t>
  </si>
  <si>
    <t>広島県立広島井口高等学校</t>
  </si>
  <si>
    <t>広島県立呉三津田高等学校</t>
  </si>
  <si>
    <t>呉市</t>
  </si>
  <si>
    <t>広島市立広島商業高等学校</t>
    <rPh sb="0" eb="4">
      <t>ヒロシマシリツ</t>
    </rPh>
    <rPh sb="4" eb="12">
      <t>ヒロシマショウギョウコウトウガッコウ</t>
    </rPh>
    <phoneticPr fontId="14"/>
  </si>
  <si>
    <t>広島市教育委員会</t>
    <phoneticPr fontId="14"/>
  </si>
  <si>
    <t>広島市立広島工業高等学校</t>
    <rPh sb="0" eb="4">
      <t>ヒロシマシリツ</t>
    </rPh>
    <rPh sb="4" eb="8">
      <t>ヒロシマコウギョウ</t>
    </rPh>
    <rPh sb="8" eb="12">
      <t>コウトウガッコウ</t>
    </rPh>
    <phoneticPr fontId="14"/>
  </si>
  <si>
    <t>広島県立福山誠之館高等学校</t>
  </si>
  <si>
    <t>広島県立広島高等学校</t>
  </si>
  <si>
    <t>東広島市</t>
  </si>
  <si>
    <t>広島県立広高等学校</t>
  </si>
  <si>
    <t>広島県立五日市高等学校</t>
  </si>
  <si>
    <t>広島県立総合技術高等学校</t>
  </si>
  <si>
    <t>三原市</t>
  </si>
  <si>
    <t>広島県立庄原実業高等学校</t>
  </si>
  <si>
    <t>広島県立広島商業高等学校</t>
  </si>
  <si>
    <t>山口県立萩高等学校</t>
    <rPh sb="0" eb="2">
      <t>ヤマグチ</t>
    </rPh>
    <rPh sb="2" eb="4">
      <t>ケンリツ</t>
    </rPh>
    <rPh sb="4" eb="5">
      <t>ハギ</t>
    </rPh>
    <rPh sb="5" eb="7">
      <t>コウトウ</t>
    </rPh>
    <rPh sb="7" eb="9">
      <t>ガッコウ</t>
    </rPh>
    <phoneticPr fontId="10"/>
  </si>
  <si>
    <t>35山口県</t>
  </si>
  <si>
    <t>萩市</t>
  </si>
  <si>
    <t>山口県</t>
  </si>
  <si>
    <t>山口県立萩総合支援学校</t>
    <rPh sb="0" eb="2">
      <t>ヤマグチ</t>
    </rPh>
    <rPh sb="2" eb="4">
      <t>ケンリツ</t>
    </rPh>
    <rPh sb="4" eb="5">
      <t>ハギ</t>
    </rPh>
    <rPh sb="5" eb="7">
      <t>ソウゴウ</t>
    </rPh>
    <rPh sb="7" eb="9">
      <t>シエン</t>
    </rPh>
    <rPh sb="9" eb="11">
      <t>ガッコウ</t>
    </rPh>
    <phoneticPr fontId="10"/>
  </si>
  <si>
    <t>山口県立岩国高等学校</t>
    <rPh sb="0" eb="4">
      <t>ヤマグチケンリツ</t>
    </rPh>
    <rPh sb="5" eb="6">
      <t>クニ</t>
    </rPh>
    <rPh sb="6" eb="8">
      <t>コウトウ</t>
    </rPh>
    <rPh sb="8" eb="10">
      <t>ガッコウ</t>
    </rPh>
    <phoneticPr fontId="10"/>
  </si>
  <si>
    <t>岩国市</t>
  </si>
  <si>
    <t>山口県立宇部工業高等学校</t>
  </si>
  <si>
    <t>宇部市</t>
  </si>
  <si>
    <t>山口県立山口中央高等学校</t>
    <rPh sb="0" eb="4">
      <t>ヤマグチケンリツ</t>
    </rPh>
    <rPh sb="4" eb="8">
      <t>ヤマグチチュウオウ</t>
    </rPh>
    <rPh sb="8" eb="12">
      <t>コウトウガッコウ</t>
    </rPh>
    <phoneticPr fontId="10"/>
  </si>
  <si>
    <t>山口市</t>
  </si>
  <si>
    <t>山口県立田布施農工高等学校</t>
    <rPh sb="0" eb="2">
      <t>ヤマグチ</t>
    </rPh>
    <rPh sb="2" eb="4">
      <t>ケンリツ</t>
    </rPh>
    <rPh sb="4" eb="7">
      <t>タブセ</t>
    </rPh>
    <rPh sb="7" eb="9">
      <t>ノウコウ</t>
    </rPh>
    <rPh sb="9" eb="11">
      <t>コウトウ</t>
    </rPh>
    <rPh sb="11" eb="13">
      <t>ガッコウ</t>
    </rPh>
    <phoneticPr fontId="10"/>
  </si>
  <si>
    <t>田布施町</t>
  </si>
  <si>
    <t>山口県立防府高等学校</t>
    <rPh sb="0" eb="4">
      <t>ヤマグチケンリツ</t>
    </rPh>
    <rPh sb="4" eb="6">
      <t>ホウフ</t>
    </rPh>
    <rPh sb="6" eb="8">
      <t>コウトウ</t>
    </rPh>
    <rPh sb="8" eb="10">
      <t>ガッコウ</t>
    </rPh>
    <phoneticPr fontId="10"/>
  </si>
  <si>
    <t>防府市</t>
  </si>
  <si>
    <t>山口県立下関中等教育学校</t>
  </si>
  <si>
    <t>下関市</t>
  </si>
  <si>
    <t>山口県立山口高等学校</t>
    <rPh sb="0" eb="4">
      <t>ヤマグチケンリツ</t>
    </rPh>
    <rPh sb="4" eb="6">
      <t>ヤマグチ</t>
    </rPh>
    <rPh sb="6" eb="10">
      <t>コウトウガッコウ</t>
    </rPh>
    <phoneticPr fontId="10"/>
  </si>
  <si>
    <t>継続2年目</t>
    <phoneticPr fontId="10"/>
  </si>
  <si>
    <t>山口県立周防大島高等学校</t>
    <rPh sb="0" eb="4">
      <t>ヤマグチケンリツ</t>
    </rPh>
    <rPh sb="4" eb="8">
      <t>スオウオオシマ</t>
    </rPh>
    <rPh sb="8" eb="12">
      <t>コウトウガッコウ</t>
    </rPh>
    <phoneticPr fontId="10"/>
  </si>
  <si>
    <t>大島郡周防大島町</t>
  </si>
  <si>
    <t>山口県立周南総合支援学校</t>
    <rPh sb="0" eb="4">
      <t>ヤマグチケンリツ</t>
    </rPh>
    <rPh sb="4" eb="12">
      <t>シュウナンソウゴウシエンガッコウ</t>
    </rPh>
    <phoneticPr fontId="10"/>
  </si>
  <si>
    <t>周南市</t>
  </si>
  <si>
    <t>徳島県立海部高等学校</t>
    <rPh sb="0" eb="2">
      <t>トクシマ</t>
    </rPh>
    <rPh sb="2" eb="4">
      <t>ケンリツ</t>
    </rPh>
    <rPh sb="4" eb="6">
      <t>カイフ</t>
    </rPh>
    <rPh sb="6" eb="8">
      <t>コウトウ</t>
    </rPh>
    <rPh sb="8" eb="10">
      <t>ガッコウ</t>
    </rPh>
    <phoneticPr fontId="5"/>
  </si>
  <si>
    <t>36徳島県</t>
  </si>
  <si>
    <t>海陽町</t>
  </si>
  <si>
    <t>徳島県</t>
  </si>
  <si>
    <t>徳島県立城西高等学校</t>
    <rPh sb="0" eb="2">
      <t>トクシマ</t>
    </rPh>
    <rPh sb="2" eb="4">
      <t>ケンリツ</t>
    </rPh>
    <rPh sb="4" eb="6">
      <t>ジョウセイ</t>
    </rPh>
    <rPh sb="6" eb="8">
      <t>コウトウ</t>
    </rPh>
    <rPh sb="8" eb="10">
      <t>ガッコウ</t>
    </rPh>
    <phoneticPr fontId="5"/>
  </si>
  <si>
    <t>徳島県徳島市</t>
  </si>
  <si>
    <t>徳島県立城ノ内中等教育学校</t>
    <rPh sb="0" eb="2">
      <t>トクシマ</t>
    </rPh>
    <rPh sb="2" eb="4">
      <t>ケンリツ</t>
    </rPh>
    <rPh sb="4" eb="5">
      <t>ジョウ</t>
    </rPh>
    <rPh sb="6" eb="7">
      <t>ウチ</t>
    </rPh>
    <rPh sb="7" eb="9">
      <t>チュウトウ</t>
    </rPh>
    <rPh sb="9" eb="11">
      <t>キョウイク</t>
    </rPh>
    <rPh sb="11" eb="13">
      <t>ガッコウ</t>
    </rPh>
    <phoneticPr fontId="5"/>
  </si>
  <si>
    <t>徳島市</t>
  </si>
  <si>
    <t>徳島県立城北高等学校</t>
    <rPh sb="0" eb="2">
      <t>トクシマ</t>
    </rPh>
    <rPh sb="2" eb="4">
      <t>ケンリツ</t>
    </rPh>
    <rPh sb="4" eb="6">
      <t>ジョウホク</t>
    </rPh>
    <rPh sb="6" eb="8">
      <t>コウトウ</t>
    </rPh>
    <rPh sb="8" eb="10">
      <t>ガッコウ</t>
    </rPh>
    <phoneticPr fontId="5"/>
  </si>
  <si>
    <t>徳島県立鳴門渦潮高等学校</t>
    <rPh sb="0" eb="2">
      <t>トクシマ</t>
    </rPh>
    <rPh sb="2" eb="4">
      <t>ケンリツ</t>
    </rPh>
    <rPh sb="4" eb="6">
      <t>ナルト</t>
    </rPh>
    <rPh sb="6" eb="8">
      <t>ウズシオ</t>
    </rPh>
    <rPh sb="8" eb="10">
      <t>コウトウ</t>
    </rPh>
    <rPh sb="10" eb="12">
      <t>ガッコウ</t>
    </rPh>
    <phoneticPr fontId="5"/>
  </si>
  <si>
    <t>鳴門市</t>
  </si>
  <si>
    <t>徳島県立川島高等学校</t>
    <rPh sb="0" eb="2">
      <t>トクシマ</t>
    </rPh>
    <rPh sb="2" eb="4">
      <t>ケンリツ</t>
    </rPh>
    <rPh sb="4" eb="6">
      <t>カワシマ</t>
    </rPh>
    <rPh sb="6" eb="8">
      <t>コウトウ</t>
    </rPh>
    <rPh sb="8" eb="10">
      <t>ガッコウ</t>
    </rPh>
    <phoneticPr fontId="5"/>
  </si>
  <si>
    <t>吉野川市</t>
  </si>
  <si>
    <t>徳島県立つるぎ高等学校</t>
    <rPh sb="0" eb="2">
      <t>トクシマ</t>
    </rPh>
    <rPh sb="2" eb="4">
      <t>ケンリツ</t>
    </rPh>
    <rPh sb="7" eb="9">
      <t>コウトウ</t>
    </rPh>
    <rPh sb="9" eb="11">
      <t>ガッコウ</t>
    </rPh>
    <phoneticPr fontId="5"/>
  </si>
  <si>
    <t>美馬郡つるぎ町</t>
  </si>
  <si>
    <t>徳島県立鳴門高等学校</t>
    <rPh sb="0" eb="2">
      <t>トクシマ</t>
    </rPh>
    <rPh sb="2" eb="4">
      <t>ケンリツ</t>
    </rPh>
    <rPh sb="4" eb="6">
      <t>ナルト</t>
    </rPh>
    <rPh sb="6" eb="8">
      <t>コウトウ</t>
    </rPh>
    <rPh sb="8" eb="10">
      <t>ガッコウ</t>
    </rPh>
    <phoneticPr fontId="5"/>
  </si>
  <si>
    <t>徳島県鳴門市</t>
  </si>
  <si>
    <t>徳島市立高等学校</t>
    <rPh sb="0" eb="3">
      <t>トクシマシ</t>
    </rPh>
    <rPh sb="3" eb="4">
      <t>タ</t>
    </rPh>
    <rPh sb="4" eb="6">
      <t>コウトウ</t>
    </rPh>
    <rPh sb="6" eb="8">
      <t>ガッコウ</t>
    </rPh>
    <phoneticPr fontId="11"/>
  </si>
  <si>
    <t>徳島県立池田高等学校</t>
  </si>
  <si>
    <t>三好市</t>
  </si>
  <si>
    <t>香川県立三本松高等学校</t>
    <rPh sb="0" eb="4">
      <t>カガワケンリツ</t>
    </rPh>
    <rPh sb="4" eb="7">
      <t>サンボンマツ</t>
    </rPh>
    <rPh sb="7" eb="11">
      <t>コウトウガッコウ</t>
    </rPh>
    <phoneticPr fontId="15"/>
  </si>
  <si>
    <t>37香川県</t>
  </si>
  <si>
    <t>東かがわ市</t>
  </si>
  <si>
    <t>香川県</t>
    <phoneticPr fontId="14"/>
  </si>
  <si>
    <t>香川県立高松商業高等学校</t>
    <rPh sb="0" eb="4">
      <t>カガワケンリツ</t>
    </rPh>
    <rPh sb="4" eb="8">
      <t>タカマツショウギョウ</t>
    </rPh>
    <rPh sb="8" eb="12">
      <t>コウトウガッコウ</t>
    </rPh>
    <phoneticPr fontId="15"/>
  </si>
  <si>
    <t>高松市</t>
  </si>
  <si>
    <t>香川県立坂出商業高等学校</t>
    <rPh sb="0" eb="4">
      <t>カガワケンリツ</t>
    </rPh>
    <rPh sb="4" eb="8">
      <t>サカイデショウギョウ</t>
    </rPh>
    <rPh sb="8" eb="12">
      <t>コウトウガッコウ</t>
    </rPh>
    <phoneticPr fontId="15"/>
  </si>
  <si>
    <t>坂出市</t>
  </si>
  <si>
    <t>香川県立高松西高等学校</t>
    <rPh sb="0" eb="4">
      <t>カガワケンリツ</t>
    </rPh>
    <rPh sb="4" eb="7">
      <t>タカマツニシ</t>
    </rPh>
    <rPh sb="7" eb="11">
      <t>コウトウガッコウ</t>
    </rPh>
    <phoneticPr fontId="15"/>
  </si>
  <si>
    <t>香川県立高松南高等学校</t>
    <rPh sb="0" eb="4">
      <t>カガワケンリツ</t>
    </rPh>
    <rPh sb="4" eb="7">
      <t>タカマツミナミ</t>
    </rPh>
    <rPh sb="7" eb="11">
      <t>コウトウガッコウ</t>
    </rPh>
    <phoneticPr fontId="15"/>
  </si>
  <si>
    <t>高松市一宮町</t>
  </si>
  <si>
    <t>愛媛県立伊予高等学校</t>
  </si>
  <si>
    <t>38愛媛県</t>
  </si>
  <si>
    <t>伊予郡松前町</t>
  </si>
  <si>
    <t>愛媛県</t>
  </si>
  <si>
    <t>愛媛県立宇和高等学校</t>
  </si>
  <si>
    <t>西予市</t>
  </si>
  <si>
    <t>愛媛県立小松高等学校</t>
  </si>
  <si>
    <t>西条市</t>
  </si>
  <si>
    <t>愛媛県立松山南高等学校砥部分校</t>
  </si>
  <si>
    <t>伊予郡砥部町</t>
  </si>
  <si>
    <t>愛媛県立東温高等学校</t>
  </si>
  <si>
    <t>東温市</t>
  </si>
  <si>
    <t>愛媛県立三島高等学校</t>
  </si>
  <si>
    <t>四国中央市</t>
  </si>
  <si>
    <t>愛媛県立宇和島南中等教育学校</t>
  </si>
  <si>
    <t>宇和島市</t>
  </si>
  <si>
    <t>愛媛県立西条農業高等学校</t>
  </si>
  <si>
    <t>愛媛県立八幡浜高等学校</t>
  </si>
  <si>
    <t>八幡浜市</t>
  </si>
  <si>
    <t>愛媛県立今治西高等学校</t>
  </si>
  <si>
    <t>今治市</t>
  </si>
  <si>
    <t>愛媛県立大洲高等学校</t>
  </si>
  <si>
    <t>大洲市</t>
  </si>
  <si>
    <t>愛媛県立東予高等学校</t>
  </si>
  <si>
    <t>愛媛県立松山商業高等学校</t>
  </si>
  <si>
    <t>松山市</t>
  </si>
  <si>
    <t>高知県立窪川高等学校</t>
  </si>
  <si>
    <t>39高知県</t>
  </si>
  <si>
    <t>高岡郡四万十町</t>
  </si>
  <si>
    <t>高知県</t>
  </si>
  <si>
    <t>高知県立伊野商業高等学校</t>
  </si>
  <si>
    <t>いの町</t>
  </si>
  <si>
    <t>高知県立高知北高等学校</t>
  </si>
  <si>
    <t>高知市</t>
  </si>
  <si>
    <t>高知県立高知工業高等学校</t>
  </si>
  <si>
    <t>高知県立岡豊高等学校</t>
  </si>
  <si>
    <t>南国市</t>
  </si>
  <si>
    <t>高知県立安芸高等学校</t>
  </si>
  <si>
    <t>安芸市</t>
  </si>
  <si>
    <t>高知県立高知農業高等学校</t>
  </si>
  <si>
    <t>高知県立高知東高等学校</t>
  </si>
  <si>
    <t>高知県立高知丸の内高等学校</t>
  </si>
  <si>
    <t>高知県立清水高等学校</t>
  </si>
  <si>
    <t>土佐清水市</t>
  </si>
  <si>
    <t>高知県立宿毛工業高等学校</t>
  </si>
  <si>
    <t>宿毛市</t>
  </si>
  <si>
    <t>高知県立室戸高等学校</t>
  </si>
  <si>
    <t>室戸市</t>
  </si>
  <si>
    <t>高知県立高知東工業高等学校</t>
  </si>
  <si>
    <t>高知県立須崎総合高等学校</t>
  </si>
  <si>
    <t>須崎市多ノ郷甲4167-3</t>
  </si>
  <si>
    <t>福岡県立八幡高等学校</t>
  </si>
  <si>
    <t>40福岡県</t>
  </si>
  <si>
    <t>北九州市</t>
  </si>
  <si>
    <t>福岡県</t>
  </si>
  <si>
    <t>福岡県立門司学園高等学校</t>
  </si>
  <si>
    <t>福岡県立嘉穂総合高等学校</t>
  </si>
  <si>
    <t>桂川町</t>
  </si>
  <si>
    <t>福岡県立小倉商業高等学校</t>
  </si>
  <si>
    <t>福岡県立水産高等学校</t>
  </si>
  <si>
    <t>福津市</t>
  </si>
  <si>
    <t>福岡県立筑紫高等学校</t>
  </si>
  <si>
    <t>筑紫野市</t>
  </si>
  <si>
    <t>福岡県立八女農業高等学校</t>
  </si>
  <si>
    <t>八女市</t>
  </si>
  <si>
    <t>福岡県立小倉工業高等学校</t>
  </si>
  <si>
    <t>福岡県立福岡農業高等学校</t>
  </si>
  <si>
    <t>太宰府市</t>
  </si>
  <si>
    <t>福岡県立朝倉高等学校</t>
  </si>
  <si>
    <t>朝倉市</t>
  </si>
  <si>
    <t>福岡県立新宮高等学校</t>
  </si>
  <si>
    <t>糟屋郡新宮町</t>
  </si>
  <si>
    <t>福岡県立筑紫丘高等学校</t>
  </si>
  <si>
    <t>福岡市</t>
  </si>
  <si>
    <t>福岡県立福岡工業高等学校</t>
  </si>
  <si>
    <t>福岡県立福岡中央高等学校</t>
  </si>
  <si>
    <t>福岡県立糸島高等学校</t>
  </si>
  <si>
    <t>糸島市</t>
  </si>
  <si>
    <t>福岡県立福岡高等学校</t>
  </si>
  <si>
    <t>久留米商業高等学校</t>
    <rPh sb="0" eb="3">
      <t>クルメ</t>
    </rPh>
    <rPh sb="3" eb="5">
      <t>ショウギョウ</t>
    </rPh>
    <rPh sb="5" eb="7">
      <t>コウトウ</t>
    </rPh>
    <rPh sb="7" eb="9">
      <t>ガッコウ</t>
    </rPh>
    <phoneticPr fontId="15"/>
  </si>
  <si>
    <t>久留米市</t>
  </si>
  <si>
    <t>久留米市教育委員会</t>
    <phoneticPr fontId="14"/>
  </si>
  <si>
    <t>北九州市立高等学校</t>
    <rPh sb="0" eb="9">
      <t>キタキュウシュウシリツコウトウガッコウ</t>
    </rPh>
    <phoneticPr fontId="14"/>
  </si>
  <si>
    <t>北九州市教育委員会</t>
    <phoneticPr fontId="14"/>
  </si>
  <si>
    <t>古賀竟成館高等学校</t>
    <rPh sb="0" eb="2">
      <t>コガ</t>
    </rPh>
    <rPh sb="2" eb="5">
      <t>キョウセイカン</t>
    </rPh>
    <rPh sb="5" eb="7">
      <t>コウトウ</t>
    </rPh>
    <rPh sb="7" eb="9">
      <t>ガッコウ</t>
    </rPh>
    <phoneticPr fontId="15"/>
  </si>
  <si>
    <t>公立（組合立）</t>
    <rPh sb="3" eb="6">
      <t>クミアイリツ</t>
    </rPh>
    <phoneticPr fontId="14"/>
  </si>
  <si>
    <t>古賀市</t>
  </si>
  <si>
    <t>古賀高等学校組合</t>
  </si>
  <si>
    <t>福岡市立福翔高等学校</t>
    <rPh sb="9" eb="10">
      <t>コウ</t>
    </rPh>
    <phoneticPr fontId="14"/>
  </si>
  <si>
    <t>公立（市区町村立）</t>
    <rPh sb="3" eb="5">
      <t>シク</t>
    </rPh>
    <rPh sb="5" eb="7">
      <t>チョウソン</t>
    </rPh>
    <rPh sb="7" eb="8">
      <t>リツ</t>
    </rPh>
    <phoneticPr fontId="14"/>
  </si>
  <si>
    <t>福岡市教育委員会</t>
  </si>
  <si>
    <t>福岡県立八女工業高等学校</t>
  </si>
  <si>
    <t>筑後市</t>
  </si>
  <si>
    <t>福岡県立浮羽工業高等学校</t>
  </si>
  <si>
    <t>福岡県立京都高等学校</t>
  </si>
  <si>
    <t>行橋市</t>
  </si>
  <si>
    <t>福岡県立須恵高等学校</t>
  </si>
  <si>
    <t>須恵町</t>
  </si>
  <si>
    <t>福岡県立香椎工業高等学校</t>
  </si>
  <si>
    <t>福岡県立八幡工業高等学校</t>
    <rPh sb="8" eb="12">
      <t>コウトウガッコウ</t>
    </rPh>
    <phoneticPr fontId="4"/>
  </si>
  <si>
    <t>福岡県立春日高等学校</t>
  </si>
  <si>
    <t>春日市</t>
  </si>
  <si>
    <t>福岡県立柏陵高等学校</t>
  </si>
  <si>
    <t>福岡県立戸畑工業高等学校</t>
  </si>
  <si>
    <t>福岡市立福岡女子高等学校</t>
    <rPh sb="4" eb="8">
      <t>フクジョ</t>
    </rPh>
    <rPh sb="11" eb="12">
      <t>コウ</t>
    </rPh>
    <phoneticPr fontId="15"/>
  </si>
  <si>
    <t>福岡市立博多工業高等学校</t>
  </si>
  <si>
    <t>福岡市教育委員会</t>
    <phoneticPr fontId="14"/>
  </si>
  <si>
    <t>佐賀県立唐津東高等学校</t>
    <rPh sb="0" eb="11">
      <t>サガケンリツカラツヒガシコウトウガッコウ</t>
    </rPh>
    <phoneticPr fontId="14"/>
  </si>
  <si>
    <t>41佐賀県</t>
  </si>
  <si>
    <t>唐津市</t>
  </si>
  <si>
    <t>佐賀県</t>
  </si>
  <si>
    <t>佐賀県立唐津青翔高等学校</t>
    <rPh sb="0" eb="6">
      <t>サガケンリツカラツ</t>
    </rPh>
    <rPh sb="6" eb="7">
      <t>アオ</t>
    </rPh>
    <rPh sb="7" eb="8">
      <t>ショウ</t>
    </rPh>
    <rPh sb="8" eb="12">
      <t>コウトウガッコウ</t>
    </rPh>
    <phoneticPr fontId="14"/>
  </si>
  <si>
    <t>東松浦郡玄海町</t>
  </si>
  <si>
    <t>長崎県立島原高等学校</t>
  </si>
  <si>
    <t>42長崎県</t>
  </si>
  <si>
    <t>島原市</t>
  </si>
  <si>
    <t>長崎県</t>
  </si>
  <si>
    <t>長崎県立佐世保南高等学校</t>
  </si>
  <si>
    <t>佐世保市</t>
  </si>
  <si>
    <t>長崎県立長崎工業高等学校</t>
  </si>
  <si>
    <t>長崎市岩屋町41番22号</t>
  </si>
  <si>
    <t>長崎県立猶興館高等学校</t>
  </si>
  <si>
    <t>平戸市</t>
  </si>
  <si>
    <t>長崎県立長崎東高等学校</t>
  </si>
  <si>
    <t>長崎市</t>
  </si>
  <si>
    <t>長崎県立松浦高等学校</t>
  </si>
  <si>
    <t>長崎県松浦市</t>
  </si>
  <si>
    <t>長崎県立長崎北陽台高等学校</t>
    <rPh sb="9" eb="13">
      <t>コウトウガッコウ</t>
    </rPh>
    <phoneticPr fontId="3"/>
  </si>
  <si>
    <t>西彼杵郡長与町</t>
  </si>
  <si>
    <t>長崎県立諫早商業高等学校</t>
  </si>
  <si>
    <t>諫早市</t>
  </si>
  <si>
    <t>長崎県立壱岐商業高等学校</t>
  </si>
  <si>
    <t>壱岐市勝本町新城西触282</t>
  </si>
  <si>
    <t>長崎県立宇久高等学校</t>
  </si>
  <si>
    <t>佐世保市宇久町平1042番地</t>
  </si>
  <si>
    <t>長崎県立島原工業高等学校</t>
  </si>
  <si>
    <t>長崎県立大村工業高等学校</t>
  </si>
  <si>
    <t>大村市</t>
  </si>
  <si>
    <t>長崎県立鹿町工業高等学校</t>
  </si>
  <si>
    <t>長崎市立長崎商業高等学校</t>
  </si>
  <si>
    <t>継続3年目</t>
    <phoneticPr fontId="12"/>
  </si>
  <si>
    <t>長崎市教育委員会</t>
  </si>
  <si>
    <t>長崎県立佐世保商業高等学校</t>
  </si>
  <si>
    <t>熊本県立御船高等学校</t>
  </si>
  <si>
    <t>43熊本県</t>
  </si>
  <si>
    <t>御船町</t>
  </si>
  <si>
    <t>熊本県</t>
  </si>
  <si>
    <t>熊本県立小川工業高等学校</t>
  </si>
  <si>
    <t>宇城市</t>
  </si>
  <si>
    <t>熊本県立天草拓心高等学校</t>
  </si>
  <si>
    <t>天草市</t>
  </si>
  <si>
    <t>熊本県立菊池高等学校</t>
  </si>
  <si>
    <t>菊池市</t>
  </si>
  <si>
    <t>熊本県立玉名工業高等学校</t>
  </si>
  <si>
    <t>玉名市</t>
  </si>
  <si>
    <t>熊本県立八代高等学校</t>
    <rPh sb="0" eb="4">
      <t>クマモトケンリツ</t>
    </rPh>
    <phoneticPr fontId="3"/>
  </si>
  <si>
    <t>八代市</t>
  </si>
  <si>
    <t>熊本市立必由館高等学校</t>
    <rPh sb="0" eb="4">
      <t>クマモトシリツ</t>
    </rPh>
    <rPh sb="4" eb="7">
      <t>ヒツユウカン</t>
    </rPh>
    <rPh sb="7" eb="11">
      <t>コウトウガッコウ</t>
    </rPh>
    <phoneticPr fontId="14"/>
  </si>
  <si>
    <t>熊本市</t>
  </si>
  <si>
    <t>熊本市教育委員会</t>
  </si>
  <si>
    <t>熊本県立水俣高等学校</t>
    <rPh sb="0" eb="4">
      <t>クマモトケンリツ</t>
    </rPh>
    <phoneticPr fontId="3"/>
  </si>
  <si>
    <t>水俣市</t>
  </si>
  <si>
    <t>大分県立安心院高等学校</t>
  </si>
  <si>
    <t>44大分県</t>
  </si>
  <si>
    <t>宇佐市</t>
  </si>
  <si>
    <t>大分県</t>
  </si>
  <si>
    <t>大分県立情報科学高等学校</t>
    <rPh sb="0" eb="4">
      <t>オオイタケンリツ</t>
    </rPh>
    <rPh sb="8" eb="12">
      <t>コウトウガッコウ</t>
    </rPh>
    <phoneticPr fontId="4"/>
  </si>
  <si>
    <t>大分市</t>
  </si>
  <si>
    <t>大分県立国東高等学校</t>
  </si>
  <si>
    <t>国東市</t>
  </si>
  <si>
    <t>大分県立竹田高等学校</t>
  </si>
  <si>
    <t>竹田市</t>
  </si>
  <si>
    <t>大分県立大分上野丘高等学校</t>
  </si>
  <si>
    <t>大分県立別府鶴見丘高等学校</t>
  </si>
  <si>
    <t>別府市</t>
  </si>
  <si>
    <t>大分県立大分雄城台高等学校</t>
  </si>
  <si>
    <t>大分県立三重総合高等学校</t>
  </si>
  <si>
    <t>豊後大野市</t>
  </si>
  <si>
    <t>大分県立中津南高等学校</t>
  </si>
  <si>
    <t>中津市</t>
  </si>
  <si>
    <t>大分県立大分西高等学校</t>
  </si>
  <si>
    <t>大分県立津久見高等学校</t>
  </si>
  <si>
    <t>津久見市</t>
  </si>
  <si>
    <t>大分県立爽風館高等学校</t>
  </si>
  <si>
    <t>大分県立杵築高等学校</t>
  </si>
  <si>
    <t>杵築市</t>
  </si>
  <si>
    <t>大分県立別府翔青高等学校</t>
  </si>
  <si>
    <t>宮崎県立高鍋高等学校</t>
  </si>
  <si>
    <t>45宮崎県</t>
  </si>
  <si>
    <t>高鍋町</t>
  </si>
  <si>
    <t>宮崎県</t>
  </si>
  <si>
    <t>宮崎県立都城西高等学校</t>
  </si>
  <si>
    <t>宮崎県都城市</t>
  </si>
  <si>
    <t>宮崎県立日向高等学校</t>
  </si>
  <si>
    <t>日向市</t>
  </si>
  <si>
    <t>宮崎県立延岡星雲高等学校</t>
  </si>
  <si>
    <t>延岡市</t>
  </si>
  <si>
    <t>宮崎県立富島高等学校</t>
  </si>
  <si>
    <t>宮崎県立飯野高等学校</t>
  </si>
  <si>
    <t>えびの市</t>
  </si>
  <si>
    <t>宮崎県立宮崎南高等学校</t>
  </si>
  <si>
    <t>宮崎市</t>
  </si>
  <si>
    <t>宮崎県立日南振徳高等学校</t>
  </si>
  <si>
    <t>日南市</t>
  </si>
  <si>
    <t>宮崎県立宮崎商業高等学校</t>
  </si>
  <si>
    <t>宮崎県立佐土原高等学校</t>
  </si>
  <si>
    <t>宮崎県立本庄高等学校</t>
  </si>
  <si>
    <t>国富町</t>
  </si>
  <si>
    <t>宮崎県立五ヶ瀬中等教育学校</t>
  </si>
  <si>
    <t>五ヶ瀬町</t>
  </si>
  <si>
    <t>宮崎県立福島高等学校</t>
  </si>
  <si>
    <t>串間市</t>
  </si>
  <si>
    <t>宮崎県立宮崎海洋高等学校</t>
  </si>
  <si>
    <t>宮崎県立日南高等学校</t>
  </si>
  <si>
    <t>宮城県立小林高等学校</t>
    <rPh sb="0" eb="4">
      <t>ミヤギケンリツ</t>
    </rPh>
    <phoneticPr fontId="3"/>
  </si>
  <si>
    <t>小林市</t>
  </si>
  <si>
    <t>大島高等学校</t>
    <rPh sb="0" eb="2">
      <t>オオシマ</t>
    </rPh>
    <rPh sb="2" eb="4">
      <t>コウトウ</t>
    </rPh>
    <rPh sb="4" eb="6">
      <t>ガッコウ</t>
    </rPh>
    <phoneticPr fontId="3"/>
  </si>
  <si>
    <t>46鹿児島県</t>
  </si>
  <si>
    <t>奄美市</t>
  </si>
  <si>
    <t>鹿児島県</t>
  </si>
  <si>
    <t>鹿児島県立喜界高等学校</t>
    <rPh sb="0" eb="5">
      <t>カゴシマケンリツ</t>
    </rPh>
    <rPh sb="5" eb="7">
      <t>キカイ</t>
    </rPh>
    <rPh sb="7" eb="9">
      <t>コウトウ</t>
    </rPh>
    <rPh sb="9" eb="11">
      <t>ガッコウ</t>
    </rPh>
    <phoneticPr fontId="3"/>
  </si>
  <si>
    <t>大島郡喜界町</t>
  </si>
  <si>
    <t>種子島中央高等学校</t>
    <rPh sb="0" eb="9">
      <t>タネガシマチュウオウコウトウガッコウ</t>
    </rPh>
    <phoneticPr fontId="3"/>
  </si>
  <si>
    <t>熊毛郡中種子町</t>
  </si>
  <si>
    <t>隼人工業高等学校</t>
    <rPh sb="0" eb="2">
      <t>ハヤト</t>
    </rPh>
    <rPh sb="2" eb="4">
      <t>コウギョウ</t>
    </rPh>
    <rPh sb="4" eb="6">
      <t>コウトウ</t>
    </rPh>
    <rPh sb="6" eb="8">
      <t>ガッコウ</t>
    </rPh>
    <phoneticPr fontId="3"/>
  </si>
  <si>
    <t>霧島市</t>
  </si>
  <si>
    <t>市来農芸高等学校</t>
    <rPh sb="0" eb="2">
      <t>イチキ</t>
    </rPh>
    <rPh sb="2" eb="4">
      <t>ノウゲイ</t>
    </rPh>
    <rPh sb="4" eb="6">
      <t>コウトウ</t>
    </rPh>
    <rPh sb="6" eb="8">
      <t>ガッコウ</t>
    </rPh>
    <phoneticPr fontId="3"/>
  </si>
  <si>
    <t>いちき串木野市</t>
  </si>
  <si>
    <t>出水高等学校</t>
    <rPh sb="0" eb="2">
      <t>イズミ</t>
    </rPh>
    <rPh sb="2" eb="4">
      <t>コウトウ</t>
    </rPh>
    <rPh sb="4" eb="6">
      <t>ガッコウ</t>
    </rPh>
    <phoneticPr fontId="3"/>
  </si>
  <si>
    <t>出水市</t>
  </si>
  <si>
    <t>鹿児島水産高等学校</t>
    <rPh sb="0" eb="9">
      <t>カゴシマスイサンコウトウガッコウ</t>
    </rPh>
    <phoneticPr fontId="3"/>
  </si>
  <si>
    <t>枕崎市</t>
  </si>
  <si>
    <t>加治木工業高等学校</t>
    <rPh sb="0" eb="3">
      <t>カジキ</t>
    </rPh>
    <rPh sb="3" eb="5">
      <t>コウギョウ</t>
    </rPh>
    <rPh sb="5" eb="7">
      <t>コウトウ</t>
    </rPh>
    <rPh sb="7" eb="9">
      <t>ガッコウ</t>
    </rPh>
    <phoneticPr fontId="3"/>
  </si>
  <si>
    <t>姶良市加治木町</t>
  </si>
  <si>
    <t>加世田常潤高等学校</t>
    <rPh sb="0" eb="9">
      <t>カセダジョウジュンコウトウガッコウ</t>
    </rPh>
    <phoneticPr fontId="3"/>
  </si>
  <si>
    <t>南さつま市</t>
  </si>
  <si>
    <t>加治木高等学校</t>
    <rPh sb="0" eb="3">
      <t>カジキ</t>
    </rPh>
    <rPh sb="3" eb="5">
      <t>コウトウ</t>
    </rPh>
    <rPh sb="5" eb="7">
      <t>ガッコウ</t>
    </rPh>
    <phoneticPr fontId="3"/>
  </si>
  <si>
    <t>姶良市</t>
  </si>
  <si>
    <t>鶴丸高等学校</t>
    <rPh sb="0" eb="2">
      <t>ツルマル</t>
    </rPh>
    <rPh sb="2" eb="4">
      <t>コウトウ</t>
    </rPh>
    <rPh sb="4" eb="6">
      <t>ガッコウ</t>
    </rPh>
    <phoneticPr fontId="3"/>
  </si>
  <si>
    <t>鹿児島市</t>
  </si>
  <si>
    <t>川内高等学校</t>
    <rPh sb="0" eb="2">
      <t>センダイ</t>
    </rPh>
    <rPh sb="2" eb="4">
      <t>コウトウ</t>
    </rPh>
    <rPh sb="4" eb="6">
      <t>ガッコウ</t>
    </rPh>
    <phoneticPr fontId="3"/>
  </si>
  <si>
    <t>薩摩川内市</t>
  </si>
  <si>
    <t>鹿児島商業高等学校</t>
    <rPh sb="0" eb="3">
      <t>カゴシマ</t>
    </rPh>
    <rPh sb="3" eb="5">
      <t>ショウギョウ</t>
    </rPh>
    <rPh sb="5" eb="7">
      <t>コウトウ</t>
    </rPh>
    <rPh sb="7" eb="9">
      <t>ガッコウ</t>
    </rPh>
    <phoneticPr fontId="13"/>
  </si>
  <si>
    <t>鹿児島市教育委員会</t>
    <phoneticPr fontId="14"/>
  </si>
  <si>
    <t>指宿商業高等学校</t>
    <rPh sb="0" eb="2">
      <t>イブスキ</t>
    </rPh>
    <rPh sb="2" eb="4">
      <t>ショウギョウ</t>
    </rPh>
    <rPh sb="4" eb="6">
      <t>コウトウ</t>
    </rPh>
    <rPh sb="6" eb="8">
      <t>ガッコウ</t>
    </rPh>
    <phoneticPr fontId="13"/>
  </si>
  <si>
    <t>指宿市</t>
  </si>
  <si>
    <t>指宿市教育委員会</t>
    <phoneticPr fontId="14"/>
  </si>
  <si>
    <t>垂水高等学校</t>
    <rPh sb="0" eb="2">
      <t>タルミズ</t>
    </rPh>
    <phoneticPr fontId="4"/>
  </si>
  <si>
    <t>垂水市</t>
  </si>
  <si>
    <t>鹿児島工業高等学校</t>
    <rPh sb="0" eb="3">
      <t>カゴシマ</t>
    </rPh>
    <rPh sb="3" eb="5">
      <t>コウギョウ</t>
    </rPh>
    <phoneticPr fontId="4"/>
  </si>
  <si>
    <t>川内商工高等学校</t>
    <rPh sb="0" eb="2">
      <t>センダイ</t>
    </rPh>
    <rPh sb="2" eb="4">
      <t>ショウコウ</t>
    </rPh>
    <phoneticPr fontId="4"/>
  </si>
  <si>
    <t>山川高等学校</t>
  </si>
  <si>
    <t>古仁屋高等学校</t>
    <rPh sb="0" eb="3">
      <t>コニヤ</t>
    </rPh>
    <phoneticPr fontId="4"/>
  </si>
  <si>
    <t>瀬戸内町</t>
  </si>
  <si>
    <t>蒲生高等学校</t>
    <rPh sb="0" eb="2">
      <t>カモウ</t>
    </rPh>
    <phoneticPr fontId="4"/>
  </si>
  <si>
    <t>伊集院高等学校</t>
    <rPh sb="0" eb="3">
      <t>イジュウイン</t>
    </rPh>
    <phoneticPr fontId="4"/>
  </si>
  <si>
    <t>日置市</t>
  </si>
  <si>
    <t>薩摩中央高等学校</t>
    <rPh sb="0" eb="2">
      <t>サツマ</t>
    </rPh>
    <rPh sb="2" eb="4">
      <t>チュウオウ</t>
    </rPh>
    <phoneticPr fontId="4"/>
  </si>
  <si>
    <t>鹿児島県薩摩郡さつま町</t>
  </si>
  <si>
    <t>沖縄県立本部高等学校</t>
  </si>
  <si>
    <t>47沖縄県</t>
  </si>
  <si>
    <t>本部町</t>
  </si>
  <si>
    <t>沖縄県</t>
  </si>
  <si>
    <t>沖縄県立美来工科高等学校</t>
  </si>
  <si>
    <t>沖縄市</t>
  </si>
  <si>
    <t>沖縄県立北部農林高等学校</t>
  </si>
  <si>
    <t>名護市宇茂佐13番地</t>
  </si>
  <si>
    <t>沖縄県立具志川商業高等学校</t>
  </si>
  <si>
    <t>うるま市</t>
  </si>
  <si>
    <t>沖縄県立名護商工高等学校</t>
  </si>
  <si>
    <t>沖縄県名護市</t>
  </si>
  <si>
    <t>沖縄県立八重山農林高等学校</t>
  </si>
  <si>
    <t>沖縄県石垣市</t>
  </si>
  <si>
    <t>沖縄県立宜野湾高等学校</t>
    <rPh sb="0" eb="4">
      <t>オキナワケンリツ</t>
    </rPh>
    <phoneticPr fontId="3"/>
  </si>
  <si>
    <t>宜野湾市</t>
  </si>
  <si>
    <t>沖縄県立那覇工業高等学校</t>
  </si>
  <si>
    <t>浦添市</t>
  </si>
  <si>
    <t>沖縄県立浦添商業高等学校</t>
  </si>
  <si>
    <t>日本航空高等学校北海道</t>
  </si>
  <si>
    <t>私立</t>
  </si>
  <si>
    <t>千歳市</t>
  </si>
  <si>
    <t>学校法人日本航空学園</t>
  </si>
  <si>
    <t>旭川志峯高等学校</t>
  </si>
  <si>
    <t>01北海道</t>
    <phoneticPr fontId="14"/>
  </si>
  <si>
    <t>旭川市</t>
  </si>
  <si>
    <t>旭川志峯学院</t>
  </si>
  <si>
    <t>星槎国際高等学校</t>
  </si>
  <si>
    <t>学校法人　国際学園</t>
  </si>
  <si>
    <t>札幌新陽高等学校</t>
  </si>
  <si>
    <t>学校法人札幌慈恵学園</t>
  </si>
  <si>
    <t>北海道科学大学高等学校</t>
  </si>
  <si>
    <t>学校法人北海道科学大学</t>
  </si>
  <si>
    <t>北見藤高等学校</t>
  </si>
  <si>
    <t>学校法人北海道カトリック学園</t>
  </si>
  <si>
    <t>クラーク記念国際高等学校</t>
  </si>
  <si>
    <t>深川市</t>
  </si>
  <si>
    <t>学校法人創志学園</t>
  </si>
  <si>
    <t>札幌山の手高等学校</t>
  </si>
  <si>
    <t>北海道札幌市西区</t>
  </si>
  <si>
    <t>学校法人西岡学園</t>
  </si>
  <si>
    <t>札幌光星高等学校</t>
  </si>
  <si>
    <t>札幌市東区北１３条東９丁目１番１号</t>
  </si>
  <si>
    <t>学校法人札幌光星学園</t>
  </si>
  <si>
    <t>東奥学園高等学校</t>
  </si>
  <si>
    <t>青森県青森市勝田</t>
  </si>
  <si>
    <t>学校法人東奥学園</t>
  </si>
  <si>
    <t>東奥義塾高等学校</t>
  </si>
  <si>
    <t>学校法人東奥義塾</t>
  </si>
  <si>
    <t>青森山田高等学校</t>
  </si>
  <si>
    <t>02青森県</t>
    <phoneticPr fontId="14"/>
  </si>
  <si>
    <t>学校法人青森山田学園</t>
  </si>
  <si>
    <t>専修大学北上高等学校</t>
  </si>
  <si>
    <t>学校法人北上学園</t>
  </si>
  <si>
    <t>盛岡中央高等学校</t>
  </si>
  <si>
    <t>学校法人龍澤学館</t>
  </si>
  <si>
    <t>盛岡白百合学園高等学校</t>
  </si>
  <si>
    <t>学校法人白百合学園</t>
  </si>
  <si>
    <t>岩手高等学校</t>
  </si>
  <si>
    <t>学校法人岩手奨学会</t>
  </si>
  <si>
    <t>仙台城南高等学校</t>
  </si>
  <si>
    <t>04宮城県</t>
    <phoneticPr fontId="14"/>
  </si>
  <si>
    <t>学校法人東北工業大学</t>
  </si>
  <si>
    <t>常盤木学園高等学校</t>
  </si>
  <si>
    <t>学校法人常盤木学園</t>
  </si>
  <si>
    <t>仙台大学附属明成高等学校</t>
  </si>
  <si>
    <t>学校法人朴沢学園</t>
  </si>
  <si>
    <t>惺山高等学校</t>
  </si>
  <si>
    <t>06山形県</t>
    <phoneticPr fontId="14"/>
  </si>
  <si>
    <t>学校法人山本学園</t>
  </si>
  <si>
    <t>山形明正高等学校</t>
  </si>
  <si>
    <t>山形市飯田一丁目１－８</t>
  </si>
  <si>
    <t>学校法人明正学園</t>
  </si>
  <si>
    <t>東海大学山形高等学校</t>
  </si>
  <si>
    <t>学校法人東海山形学園</t>
  </si>
  <si>
    <t>東日本国際大学附属昌平高等学校</t>
  </si>
  <si>
    <t>学校法人昌平黌</t>
  </si>
  <si>
    <t>学校法人石川高等学校</t>
  </si>
  <si>
    <t>石川郡石川町</t>
  </si>
  <si>
    <t>学校法人石川義塾</t>
  </si>
  <si>
    <t>郡山女子大学附属高等学校</t>
  </si>
  <si>
    <t>学校法人郡山開成学園</t>
  </si>
  <si>
    <t>福島県磐城第一高等学校</t>
  </si>
  <si>
    <t>福島県いわき市</t>
  </si>
  <si>
    <t>学校法人山﨑学園</t>
  </si>
  <si>
    <t>福島成蹊高等学校</t>
  </si>
  <si>
    <t>学校法人福島成蹊学園</t>
  </si>
  <si>
    <t>水戸葵陵高等学校</t>
  </si>
  <si>
    <t>学校法人田中学園</t>
  </si>
  <si>
    <t>EIKOデジタル・クリエイティブ高等学校</t>
  </si>
  <si>
    <t>学校法人緑丘学園</t>
  </si>
  <si>
    <t>水戸啓明高等学校</t>
  </si>
  <si>
    <t>水戸市千波町</t>
  </si>
  <si>
    <t>明秀学園日立高等学校</t>
  </si>
  <si>
    <t>日立市</t>
  </si>
  <si>
    <t>学校法人明秀学園</t>
  </si>
  <si>
    <t>星の杜高等学校</t>
  </si>
  <si>
    <t>学校法宇都宮海星学園</t>
  </si>
  <si>
    <t>宇都宮短期大学附属高等学校</t>
  </si>
  <si>
    <t>学校法人須賀学園</t>
  </si>
  <si>
    <t>足利大学附属高等学校</t>
  </si>
  <si>
    <t>学校法人足利大学</t>
  </si>
  <si>
    <t>足利大学附属女子高等学校</t>
    <rPh sb="10" eb="12">
      <t>ガッコウ</t>
    </rPh>
    <phoneticPr fontId="14"/>
  </si>
  <si>
    <t>佐野日本大学高等学校</t>
  </si>
  <si>
    <t>09栃木県</t>
    <phoneticPr fontId="14"/>
  </si>
  <si>
    <t>佐野日本大学学園</t>
  </si>
  <si>
    <t>樹徳高等学校</t>
  </si>
  <si>
    <t>学校法人明照学園</t>
  </si>
  <si>
    <t>東京農業大学第二高等学校</t>
  </si>
  <si>
    <t>学校法人東京農業大学</t>
  </si>
  <si>
    <t>共愛学園高等学校</t>
  </si>
  <si>
    <t>学校法人共愛学園</t>
  </si>
  <si>
    <t>新島学園高等学校</t>
  </si>
  <si>
    <t>安中市</t>
  </si>
  <si>
    <t>学校法人新島学園</t>
  </si>
  <si>
    <t>常磐高等学校</t>
  </si>
  <si>
    <t>学校法人群馬常磐学園</t>
  </si>
  <si>
    <t>前橋育英高等学校</t>
  </si>
  <si>
    <t>学校法人群馬育英学園</t>
  </si>
  <si>
    <t>本庄第一高等学校</t>
  </si>
  <si>
    <t>本庄市</t>
  </si>
  <si>
    <t>学校法人塩原学園</t>
  </si>
  <si>
    <t>武蔵越生高等学校</t>
  </si>
  <si>
    <t>越生町</t>
  </si>
  <si>
    <t>学校法人越生学園</t>
  </si>
  <si>
    <t>国際学院高等学校</t>
  </si>
  <si>
    <t>北足立郡伊奈町</t>
  </si>
  <si>
    <t>学校法人国際学院</t>
  </si>
  <si>
    <t>西武学園文理高等学校</t>
  </si>
  <si>
    <t>学校法人文理佐藤学園</t>
  </si>
  <si>
    <t>浦和実業学園高等学校</t>
  </si>
  <si>
    <t>さいたま市南区</t>
  </si>
  <si>
    <t>学校法人九里学園</t>
  </si>
  <si>
    <t>開智未来高等学校</t>
  </si>
  <si>
    <t>学校法人開智学園</t>
  </si>
  <si>
    <t>千葉学芸高等学校</t>
  </si>
  <si>
    <t>東金市</t>
  </si>
  <si>
    <t>学校法人高橋学園</t>
  </si>
  <si>
    <t>麗澤高等学校</t>
  </si>
  <si>
    <t>学校法人廣池学園</t>
  </si>
  <si>
    <t>昭和学院高等学校</t>
  </si>
  <si>
    <t>学校法人昭和学院</t>
  </si>
  <si>
    <t>三育学院中等教育学校</t>
  </si>
  <si>
    <t>夷隅郡大多喜町中野589</t>
  </si>
  <si>
    <t>学校法人三育学院</t>
  </si>
  <si>
    <t>昭和学院秀英高等学校</t>
  </si>
  <si>
    <t>千葉市美浜区若葉</t>
  </si>
  <si>
    <t>翔凜高等学校</t>
  </si>
  <si>
    <t>千葉県君津市</t>
  </si>
  <si>
    <t>学校法人翔凜学園</t>
  </si>
  <si>
    <t>渋谷教育学園幕張高等学校</t>
  </si>
  <si>
    <t>学校法人渋谷教育学園</t>
  </si>
  <si>
    <t>市原中央高等学校</t>
  </si>
  <si>
    <t>市原市</t>
  </si>
  <si>
    <t>学校法人君津学園</t>
  </si>
  <si>
    <t>日出学園高等学校</t>
  </si>
  <si>
    <t>学校法人日出学園</t>
  </si>
  <si>
    <t>千葉明徳高等学校</t>
  </si>
  <si>
    <t>学校法人千葉明徳学園</t>
  </si>
  <si>
    <t>日本体育大学柏高等学校</t>
  </si>
  <si>
    <t>学校法人日本体育大学</t>
  </si>
  <si>
    <t>西武台千葉高等学校</t>
  </si>
  <si>
    <t>野田市</t>
  </si>
  <si>
    <t>学校法人千葉武陽学園</t>
  </si>
  <si>
    <t>聖徳学園高等学校</t>
  </si>
  <si>
    <t>武蔵野市</t>
  </si>
  <si>
    <t>学校法人聖徳学園</t>
  </si>
  <si>
    <t>恵泉女学園高等学校</t>
  </si>
  <si>
    <t>東京都世田谷区船橋5-8-1</t>
  </si>
  <si>
    <t>学校法人恵泉女学園</t>
  </si>
  <si>
    <t>工学院大学附属高等学校</t>
  </si>
  <si>
    <t>学校法人工学院大学</t>
  </si>
  <si>
    <t>文化学園大学杉並高等学校</t>
  </si>
  <si>
    <t>杉並区</t>
  </si>
  <si>
    <t>学校法人文化杉並学園</t>
  </si>
  <si>
    <t>青稜高等学校</t>
  </si>
  <si>
    <t>品川区</t>
  </si>
  <si>
    <t>学校法人青蘭学院</t>
  </si>
  <si>
    <t>北豊島高等学校</t>
  </si>
  <si>
    <t>荒川区東尾久6丁目34番24号</t>
  </si>
  <si>
    <t>学校法人北豊島学園</t>
  </si>
  <si>
    <t>ドルトン東京学園高等部</t>
  </si>
  <si>
    <t>調布市</t>
  </si>
  <si>
    <t>学校法人河合塾学園</t>
  </si>
  <si>
    <t>富士見丘高等学校</t>
  </si>
  <si>
    <t>渋谷区笹塚３－１９－９</t>
  </si>
  <si>
    <t>学校法人富士見丘学園</t>
  </si>
  <si>
    <t>かえつ有明高等学校</t>
  </si>
  <si>
    <t>学校法人嘉悦学園</t>
  </si>
  <si>
    <t>聖学院高等学校</t>
  </si>
  <si>
    <t>学校法人聖学院</t>
  </si>
  <si>
    <t>十文字</t>
  </si>
  <si>
    <t>豊島区北大塚</t>
  </si>
  <si>
    <t>学校法人　十文字学園</t>
  </si>
  <si>
    <t>昭和女子大学附属昭和高等学校</t>
  </si>
  <si>
    <t>学校法人昭和女子大学</t>
  </si>
  <si>
    <t>聖パウロ学園高等学校</t>
  </si>
  <si>
    <t>学校法人聖パウロ学園</t>
  </si>
  <si>
    <t>芝浦工業大学附属中学高等学校</t>
  </si>
  <si>
    <t>学校法人芝浦工業大学</t>
  </si>
  <si>
    <t>三田国際学園高等学校</t>
  </si>
  <si>
    <t>学校法人戸板学園</t>
  </si>
  <si>
    <t>富士見中学校高等学校</t>
  </si>
  <si>
    <t>練馬区中村橋</t>
  </si>
  <si>
    <t>学校法人山崎学園</t>
  </si>
  <si>
    <t>東京成徳大学高等学校</t>
  </si>
  <si>
    <t>学校法人東京成徳学園</t>
  </si>
  <si>
    <t>足立学園高等学校</t>
  </si>
  <si>
    <t>学校法人足立学園</t>
  </si>
  <si>
    <t>トキワ松学園高等学校</t>
  </si>
  <si>
    <t>トキワ松学園</t>
  </si>
  <si>
    <t>日本工業大学駒場高等学校</t>
  </si>
  <si>
    <t>目黒区駒場</t>
  </si>
  <si>
    <t>学校法人日本工業大学</t>
  </si>
  <si>
    <t>文京学院大学女子高等学校</t>
  </si>
  <si>
    <t>東京都文京区</t>
  </si>
  <si>
    <t>学校法人文京学院</t>
  </si>
  <si>
    <t>NHK学園高等学校</t>
  </si>
  <si>
    <t>学校法人NHK学園</t>
  </si>
  <si>
    <t>芝高等学校</t>
  </si>
  <si>
    <t>学校法人芝学園</t>
  </si>
  <si>
    <t>白百合学園中学高等学校</t>
  </si>
  <si>
    <t>早稲田大学系属早稲田実業学校
高等部</t>
  </si>
  <si>
    <t>国分寺市</t>
  </si>
  <si>
    <t>学校法人早稲田実業学校</t>
  </si>
  <si>
    <t>科学技術学園高等学校</t>
  </si>
  <si>
    <t>世田谷区成城</t>
  </si>
  <si>
    <t>学校法人科学技術学園</t>
  </si>
  <si>
    <t>順天高等学校</t>
  </si>
  <si>
    <t>学校法人順天学園</t>
  </si>
  <si>
    <t>成城高等学校</t>
  </si>
  <si>
    <t>学校法人成城学校</t>
  </si>
  <si>
    <t>東亜学園高等学校</t>
  </si>
  <si>
    <t>中野区上高田５－４４－３</t>
  </si>
  <si>
    <t>学校法人東亜学園高等学校</t>
  </si>
  <si>
    <t>東星学園高等学校</t>
  </si>
  <si>
    <t>清瀬市</t>
  </si>
  <si>
    <t>学校法人東星学園</t>
  </si>
  <si>
    <t>藤村女子高等学校</t>
  </si>
  <si>
    <t>学校法人井之頭学園</t>
  </si>
  <si>
    <t>和洋九段女子高等学校</t>
  </si>
  <si>
    <t>学校法人和洋学園</t>
  </si>
  <si>
    <t>関東第一高等学校</t>
  </si>
  <si>
    <t>江戸川区</t>
  </si>
  <si>
    <t xml:space="preserve">学校法人 守屋育英学園 </t>
  </si>
  <si>
    <t>品川女子学院高等部</t>
  </si>
  <si>
    <t>学校法人品川女子学院</t>
  </si>
  <si>
    <t>城北高等学校</t>
  </si>
  <si>
    <t>板橋区東新町</t>
  </si>
  <si>
    <t>学校法人城北学園</t>
  </si>
  <si>
    <t>三輪田学園高等学校</t>
  </si>
  <si>
    <t>学校法人三輪田学園</t>
  </si>
  <si>
    <t>麴町学園女子高等学校</t>
  </si>
  <si>
    <t>千代田区麹町３丁目８番地</t>
  </si>
  <si>
    <t>学校法人麴町学園</t>
  </si>
  <si>
    <t>香蘭女学校　高等科</t>
  </si>
  <si>
    <t>東京都品川区</t>
  </si>
  <si>
    <t>学校法人香蘭女学校</t>
  </si>
  <si>
    <t>国際基督教大学高等学校</t>
  </si>
  <si>
    <t>小金井市東町１－１－１</t>
  </si>
  <si>
    <t>学校法人国際基督教大学</t>
  </si>
  <si>
    <t>実践女子学園高等学校</t>
  </si>
  <si>
    <t>渋谷区</t>
  </si>
  <si>
    <t>学校法人実践女子学園</t>
  </si>
  <si>
    <t>渋谷教育学園渋谷高等学校</t>
  </si>
  <si>
    <t>東京都渋谷区</t>
  </si>
  <si>
    <t>明星学園高等学校</t>
  </si>
  <si>
    <t>学校法人明星学園</t>
  </si>
  <si>
    <t>小石川淑徳学園高等学校</t>
  </si>
  <si>
    <t>文京区小石川3-14-3</t>
  </si>
  <si>
    <t>学校法人淑徳学園</t>
  </si>
  <si>
    <t>中央大学杉並高等学校</t>
    <rPh sb="6" eb="10">
      <t>コウトウガッコウ</t>
    </rPh>
    <phoneticPr fontId="24"/>
  </si>
  <si>
    <t>学校法人中央大学</t>
  </si>
  <si>
    <t>田園調布学園中等部・高等部</t>
  </si>
  <si>
    <t>学校法人調布学園</t>
  </si>
  <si>
    <t>桐朋女子高等学校</t>
  </si>
  <si>
    <t>学校法人桐朋学園</t>
  </si>
  <si>
    <t>桜美林高校</t>
  </si>
  <si>
    <t>東京都町田市</t>
  </si>
  <si>
    <t>堂本陽子</t>
  </si>
  <si>
    <t>昭和鉄道高等学校</t>
  </si>
  <si>
    <t>豊島区</t>
  </si>
  <si>
    <t>学校法人豊昭学園</t>
  </si>
  <si>
    <t>広尾学園高等学校</t>
  </si>
  <si>
    <t>学校法人順心広尾学園</t>
  </si>
  <si>
    <t>品川学藝高等学校</t>
  </si>
  <si>
    <t>品川区豊町</t>
  </si>
  <si>
    <t>学校法人三浦学園</t>
  </si>
  <si>
    <t>サレジアン国際学園世田谷高等学校</t>
  </si>
  <si>
    <t>学校法人星美学園</t>
  </si>
  <si>
    <t>女子聖学院高等学校</t>
  </si>
  <si>
    <t>桜丘中学・高等学校</t>
  </si>
  <si>
    <t>学校法人桜丘</t>
  </si>
  <si>
    <t>白梅学園高等学校</t>
  </si>
  <si>
    <t>学校法人白梅学園</t>
  </si>
  <si>
    <t>大成高等学校</t>
  </si>
  <si>
    <t>学校法人大成学園</t>
  </si>
  <si>
    <t>実践学園高等学校</t>
  </si>
  <si>
    <t>中野区</t>
  </si>
  <si>
    <t>学校法人　実践学園</t>
  </si>
  <si>
    <t>新渡戸文化高等学校</t>
  </si>
  <si>
    <t>中野区本町</t>
  </si>
  <si>
    <t>学校法人新渡戸文化学園</t>
  </si>
  <si>
    <t>成女高等学校</t>
  </si>
  <si>
    <t>岩倉高等学校</t>
  </si>
  <si>
    <t>台東区</t>
  </si>
  <si>
    <t>学校法人明昭学園</t>
  </si>
  <si>
    <t>聖和学院高等学校</t>
  </si>
  <si>
    <t>逗子市</t>
  </si>
  <si>
    <t>学校法人聖和学院</t>
  </si>
  <si>
    <t>聖光学院高等学校</t>
  </si>
  <si>
    <t>横浜市中区滝之上100</t>
  </si>
  <si>
    <t>学校法人聖マリア学園</t>
  </si>
  <si>
    <t>山手学院高等学校</t>
  </si>
  <si>
    <t>学校法人山手英学院</t>
  </si>
  <si>
    <t>北鎌倉女子学園高等学校</t>
  </si>
  <si>
    <t>鎌倉市</t>
  </si>
  <si>
    <t>学校法人　北鎌倉女子学園</t>
  </si>
  <si>
    <t>白鵬女子高等学校</t>
  </si>
  <si>
    <t>神奈川県横浜市</t>
  </si>
  <si>
    <t>学校法人藤華学院</t>
  </si>
  <si>
    <t>湘南白百合学園高等学校</t>
  </si>
  <si>
    <t>学校法人湘南白百合学園</t>
  </si>
  <si>
    <t>柏木学園高等学校</t>
  </si>
  <si>
    <t>大和市</t>
  </si>
  <si>
    <t>学校法人柏木学園</t>
  </si>
  <si>
    <t>武相高等学校</t>
  </si>
  <si>
    <t>学校法人武相学園</t>
  </si>
  <si>
    <t>横浜女学院高等学校</t>
  </si>
  <si>
    <t>神奈川県横浜市中区山手町</t>
  </si>
  <si>
    <t>金子大</t>
  </si>
  <si>
    <t>横浜創英高等学校</t>
  </si>
  <si>
    <t>学校法人堀井学園</t>
  </si>
  <si>
    <t>洗足学園高等学校</t>
  </si>
  <si>
    <t>学校法人洗足学園</t>
  </si>
  <si>
    <t>中央大学附属横浜高等学校</t>
  </si>
  <si>
    <t>神奈川県横浜市都筑区牛久保東1-14-1</t>
  </si>
  <si>
    <t>立花学園高等学校</t>
  </si>
  <si>
    <t>足柄上郡松田町</t>
  </si>
  <si>
    <t>学校法人立花学園</t>
  </si>
  <si>
    <t>湘南学園高等学校</t>
  </si>
  <si>
    <t>学校法人湘南学園</t>
  </si>
  <si>
    <t>新潟第一高等学校</t>
  </si>
  <si>
    <t>学校法人石善学園</t>
  </si>
  <si>
    <t>日本文理高等学校</t>
    <rPh sb="4" eb="8">
      <t>コウトウガッコウ</t>
    </rPh>
    <phoneticPr fontId="24"/>
  </si>
  <si>
    <t>学校法人日本文理学園</t>
  </si>
  <si>
    <t>新潟産業大学附属高等学校</t>
  </si>
  <si>
    <t>柏崎市</t>
  </si>
  <si>
    <t>学校法人柏専学院</t>
  </si>
  <si>
    <t>高岡龍谷高等学校</t>
  </si>
  <si>
    <t>学校法人清光学園</t>
  </si>
  <si>
    <t>不二越工業高等学校</t>
  </si>
  <si>
    <t>学校法人</t>
  </si>
  <si>
    <t>富山第一高等学校</t>
  </si>
  <si>
    <t>富山市向新庄町5-1-54</t>
  </si>
  <si>
    <t>学校法人富山第一高等学校</t>
  </si>
  <si>
    <t>富山国際大学付属高等学校</t>
  </si>
  <si>
    <t>富山国際学園</t>
  </si>
  <si>
    <t>高岡向陵高等学校</t>
  </si>
  <si>
    <t>学校法人荒井学園</t>
  </si>
  <si>
    <t>高岡第一高等学校</t>
  </si>
  <si>
    <t>学校法人高岡第一学園</t>
  </si>
  <si>
    <t>新川高等学校</t>
  </si>
  <si>
    <t>高朋高等学校</t>
  </si>
  <si>
    <t>学校法人神通学館</t>
  </si>
  <si>
    <t>金沢学院大学附属高等学校</t>
  </si>
  <si>
    <t>学校法人金沢学院大学</t>
  </si>
  <si>
    <t>鵬学園高等学校</t>
  </si>
  <si>
    <t>七尾市</t>
  </si>
  <si>
    <t>学校法人七尾鵬学園</t>
  </si>
  <si>
    <t>福井南高等学校</t>
  </si>
  <si>
    <t>福井市</t>
  </si>
  <si>
    <t>学校法人福井学園</t>
  </si>
  <si>
    <t>福井工業大学附属福井高等学校</t>
  </si>
  <si>
    <t>学校法人金井学園</t>
  </si>
  <si>
    <t>帝京第三高等学校</t>
    <rPh sb="3" eb="4">
      <t>サン</t>
    </rPh>
    <rPh sb="4" eb="8">
      <t>コウトウガッコウ</t>
    </rPh>
    <phoneticPr fontId="24"/>
  </si>
  <si>
    <t>北杜市</t>
  </si>
  <si>
    <t>学校法人帝京大学</t>
  </si>
  <si>
    <t>山梨英和高等学校</t>
  </si>
  <si>
    <t>学校法人山梨英和学院</t>
  </si>
  <si>
    <t>長野日本大学高等学校</t>
  </si>
  <si>
    <t>学校法人長野日本大学学園</t>
  </si>
  <si>
    <t>地球環境高等学校</t>
  </si>
  <si>
    <t>佐久市</t>
  </si>
  <si>
    <t>学校法人吉沢学園</t>
  </si>
  <si>
    <t>松本秀峰中等教育学校</t>
  </si>
  <si>
    <t>学校法人松商学園</t>
  </si>
  <si>
    <t>松本第一高等学校</t>
  </si>
  <si>
    <t>学校法人外語学園</t>
  </si>
  <si>
    <t>岐阜第一高等学校</t>
  </si>
  <si>
    <t>本巣市</t>
  </si>
  <si>
    <t>学校法人松翠学園</t>
  </si>
  <si>
    <t>多治見西高等学校</t>
    <rPh sb="4" eb="8">
      <t>コウトウガッコウ</t>
    </rPh>
    <phoneticPr fontId="24"/>
  </si>
  <si>
    <t>学校法人溪泉学園</t>
  </si>
  <si>
    <t>中京高等学校</t>
  </si>
  <si>
    <t>瑞浪市</t>
  </si>
  <si>
    <t>学校法人安達学園</t>
  </si>
  <si>
    <t>清凌高等学校</t>
  </si>
  <si>
    <t>学校法人平野学園</t>
  </si>
  <si>
    <t>高山西高等学校</t>
  </si>
  <si>
    <t>岐阜県高山市下林町353番地</t>
  </si>
  <si>
    <t>学校法人飛騨学園</t>
  </si>
  <si>
    <t>静清高等学校</t>
  </si>
  <si>
    <t>相川学園</t>
  </si>
  <si>
    <t>星陵高等学校</t>
  </si>
  <si>
    <t>学校法人静岡理工科大学</t>
  </si>
  <si>
    <t>静岡聖光学院高等学校</t>
  </si>
  <si>
    <t>学校法人 静岡聖光学院</t>
  </si>
  <si>
    <t>浜松聖星高等学校</t>
  </si>
  <si>
    <t>学校法人浜松海の星学院</t>
  </si>
  <si>
    <t>知徳高等学校</t>
  </si>
  <si>
    <t>駿東郡長泉町</t>
  </si>
  <si>
    <t>学校法人三島学園</t>
  </si>
  <si>
    <t>浜松啓陽高等学校</t>
  </si>
  <si>
    <t>学校法人清徳学園</t>
  </si>
  <si>
    <t>藤枝順心中学校・高等学校</t>
  </si>
  <si>
    <t>学校法人藤枝学園</t>
  </si>
  <si>
    <t>静岡学園高等学校</t>
  </si>
  <si>
    <t>学校法人新静岡学園</t>
  </si>
  <si>
    <t>学校法人浜松開誠館高等学校</t>
  </si>
  <si>
    <t>学校法人誠心学園</t>
  </si>
  <si>
    <t>愛知啓成高等学校</t>
  </si>
  <si>
    <t>稲沢市</t>
  </si>
  <si>
    <t>学校法人愛知真和学園</t>
  </si>
  <si>
    <t>桜花学園高等学校</t>
  </si>
  <si>
    <t>名古屋市昭和区緑町</t>
  </si>
  <si>
    <t>学校法人桜花学園</t>
  </si>
  <si>
    <t>東邦高等学校</t>
  </si>
  <si>
    <t>学校法人東邦学園</t>
  </si>
  <si>
    <t>名古屋国際高等学校</t>
  </si>
  <si>
    <t>学校法人 栗本学園</t>
  </si>
  <si>
    <t>菊華高等学校</t>
  </si>
  <si>
    <t>学校法人菊武学園</t>
  </si>
  <si>
    <t>椙山女学園高等学校</t>
  </si>
  <si>
    <t>学校法人椙山女学園</t>
  </si>
  <si>
    <t>豊橋中央高等学校</t>
  </si>
  <si>
    <t>学校法人高倉学園</t>
  </si>
  <si>
    <t>名古屋経済大学高蔵高等学校</t>
  </si>
  <si>
    <t>学校法人市邨学園</t>
  </si>
  <si>
    <t>金城学院高等学校</t>
  </si>
  <si>
    <t>学校法人金城学院</t>
  </si>
  <si>
    <t>名古屋工業高等学校</t>
  </si>
  <si>
    <t>学校法人　名工学園</t>
  </si>
  <si>
    <t>大同大学大同高等学校</t>
  </si>
  <si>
    <t>学校法人大同学園</t>
  </si>
  <si>
    <t>皇學館高等学校</t>
  </si>
  <si>
    <t>学校法人皇學館</t>
  </si>
  <si>
    <t>津田学園高等学校</t>
  </si>
  <si>
    <t>学校法人津田学園</t>
  </si>
  <si>
    <t>セントヨゼフ女子学園高等学校</t>
  </si>
  <si>
    <t>学校法人セントヨゼフ女子学園</t>
  </si>
  <si>
    <t>暁高等学校</t>
  </si>
  <si>
    <t>学校法人暁学園</t>
  </si>
  <si>
    <t>三重高等学校</t>
  </si>
  <si>
    <t>学校法人三重高等学校</t>
  </si>
  <si>
    <t>四日市メリノール学院高等学校</t>
  </si>
  <si>
    <t>学校法人四日市メリノール学院</t>
  </si>
  <si>
    <t>滋賀学園高等学校</t>
  </si>
  <si>
    <t>東近江市</t>
  </si>
  <si>
    <t>学校法人滋賀学園</t>
  </si>
  <si>
    <t>近江兄弟社高等学校</t>
  </si>
  <si>
    <t>学校法人ヴォーリズ学園</t>
  </si>
  <si>
    <t>立命館守山高等学校</t>
  </si>
  <si>
    <t>学校法人立命館</t>
  </si>
  <si>
    <t>立命館宇治中学校・高等学校</t>
  </si>
  <si>
    <t>京都府宇治市</t>
  </si>
  <si>
    <t>龍谷大学付属平安高等学校</t>
  </si>
  <si>
    <t>学校法人龍谷大学</t>
  </si>
  <si>
    <t>京都先端科学大学附属中学校高等学校</t>
  </si>
  <si>
    <t>京都市右京区花園寺ノ中町８</t>
  </si>
  <si>
    <t>学校法人永守学園</t>
  </si>
  <si>
    <t>華頂女子高等学校</t>
  </si>
  <si>
    <t>学校法人佛教教育学園</t>
  </si>
  <si>
    <t>京都明徳高等学校</t>
  </si>
  <si>
    <t>京都府京都市</t>
  </si>
  <si>
    <t>学校法人明徳学園</t>
  </si>
  <si>
    <t>洛星高等学校</t>
  </si>
  <si>
    <t>学校法人ヴィアトール学園</t>
  </si>
  <si>
    <t>京都精華学園高等学校</t>
  </si>
  <si>
    <t>学校法人京都精華学園</t>
  </si>
  <si>
    <t>京都光華高等学校</t>
  </si>
  <si>
    <t>光華女子学園</t>
  </si>
  <si>
    <t>日星高等学校</t>
  </si>
  <si>
    <t>学校法人聖ヨゼフ学園</t>
  </si>
  <si>
    <t>福知山成美高等学校</t>
  </si>
  <si>
    <t>学校法人成美学園</t>
  </si>
  <si>
    <t>同志社国際高等学校</t>
  </si>
  <si>
    <t>京都府京田辺市多々羅都谷60-1　</t>
  </si>
  <si>
    <t>学校法人同志社</t>
  </si>
  <si>
    <t>同志社高等学校</t>
  </si>
  <si>
    <t>京都西山高等学校</t>
  </si>
  <si>
    <t>学校法人京都西山学園</t>
  </si>
  <si>
    <t>京都橘高等学校</t>
  </si>
  <si>
    <t>学校法人京都橘学園</t>
  </si>
  <si>
    <t>早稲田摂陵高等学校（早稲田大阪高等学校）</t>
  </si>
  <si>
    <t>学校法人早稲田大阪学園</t>
  </si>
  <si>
    <t>興國高等学校</t>
  </si>
  <si>
    <t>学校法人興國学園</t>
  </si>
  <si>
    <t>香里ヌヴェール学院高等学校</t>
  </si>
  <si>
    <t>学校法人聖母女学院</t>
  </si>
  <si>
    <t>大阪電気通信大学高等学校</t>
  </si>
  <si>
    <t>学校法人大阪電気通信大学</t>
  </si>
  <si>
    <t>阪南大学高等学校</t>
  </si>
  <si>
    <t>学校法人阪南大学</t>
  </si>
  <si>
    <t>大谷高等学校</t>
  </si>
  <si>
    <t>学校法人大谷学園</t>
  </si>
  <si>
    <t>樟蔭高等学校</t>
  </si>
  <si>
    <t>学校法人樟蔭学園</t>
  </si>
  <si>
    <t>追手門学院高等学校</t>
  </si>
  <si>
    <t>学校法人追手門学院</t>
  </si>
  <si>
    <t>精華高等学校</t>
  </si>
  <si>
    <t>学校法人精華学園</t>
  </si>
  <si>
    <t>常翔学園高等学校</t>
  </si>
  <si>
    <t>学校法人　常翔学園</t>
  </si>
  <si>
    <t>初芝富田林高等学校</t>
  </si>
  <si>
    <t>富田林市</t>
  </si>
  <si>
    <t>学校法人利晶学園</t>
  </si>
  <si>
    <t>関西学院千里国際高等部</t>
  </si>
  <si>
    <t>学校法人関西学院</t>
  </si>
  <si>
    <t>関西創価高等学校</t>
  </si>
  <si>
    <t>交野市</t>
  </si>
  <si>
    <t>学校法人創価学園</t>
  </si>
  <si>
    <t>常翔啓光学園高等学校</t>
  </si>
  <si>
    <t>学校法人常翔学園</t>
  </si>
  <si>
    <t>大阪偕星学園高等学校</t>
  </si>
  <si>
    <t>学校法人偕星学園</t>
  </si>
  <si>
    <t>アサンプション国際高等学校</t>
  </si>
  <si>
    <t>学校法人聖母被昇天学院</t>
  </si>
  <si>
    <t>大阪夕陽丘学園高等学校</t>
  </si>
  <si>
    <t>学校法人 大阪夕陽丘学園</t>
  </si>
  <si>
    <t>大阪つくば開成高等学校</t>
  </si>
  <si>
    <t>学校法人つくば開成学園</t>
  </si>
  <si>
    <t>大阪体育大学浪商高等学校</t>
  </si>
  <si>
    <t>熊取町</t>
  </si>
  <si>
    <t>学校法人浪商学園</t>
  </si>
  <si>
    <t>昇陽高等学校</t>
  </si>
  <si>
    <t>学校法人淀之水学院</t>
  </si>
  <si>
    <t>姫路女学院高等学校</t>
  </si>
  <si>
    <t>学校法人 摺河学園</t>
  </si>
  <si>
    <t>神戸山手グローバル中学校高等学校</t>
  </si>
  <si>
    <t>兵庫県神戸市中央区諏訪山町６－１</t>
  </si>
  <si>
    <t>学校法人濱名山手学院</t>
  </si>
  <si>
    <t>神戸第一高等学校</t>
  </si>
  <si>
    <t>学校法人スバルが丘岸本学園</t>
  </si>
  <si>
    <t>雲雀丘学園高等学校</t>
  </si>
  <si>
    <t>宝塚市</t>
  </si>
  <si>
    <t>学校法人雲雀丘学園</t>
  </si>
  <si>
    <t>須磨学園高等学校</t>
  </si>
  <si>
    <t>学校法人須磨学園</t>
  </si>
  <si>
    <t>武庫川女子大学附属高等学校</t>
  </si>
  <si>
    <t>西宮市枝川町４－１６</t>
  </si>
  <si>
    <t>学校法人武庫川学院</t>
  </si>
  <si>
    <t>滝川高等学校</t>
  </si>
  <si>
    <t>学校法人瀧川学園</t>
  </si>
  <si>
    <t>彩星工科高等学校</t>
  </si>
  <si>
    <t>学校法人神戸村野学園</t>
  </si>
  <si>
    <t>甲子園学院高等学校</t>
  </si>
  <si>
    <t>兵庫県西宮市瓦林町４番２５号</t>
  </si>
  <si>
    <t>学校法人甲子園学院</t>
  </si>
  <si>
    <t>関西学院高等部</t>
  </si>
  <si>
    <t>東洋大学附属姫路高等学校</t>
  </si>
  <si>
    <t>学校法人東洋大学</t>
  </si>
  <si>
    <t>近畿大学附属豊岡高等学校</t>
  </si>
  <si>
    <t>豊岡市</t>
  </si>
  <si>
    <t>学校法人近畿大学</t>
  </si>
  <si>
    <t>淳心学院高等学校</t>
    <rPh sb="4" eb="8">
      <t>コウトウガッコウ</t>
    </rPh>
    <phoneticPr fontId="24"/>
  </si>
  <si>
    <t>姫路市本町</t>
  </si>
  <si>
    <t>学校法人淳心学院</t>
  </si>
  <si>
    <t>三田学園高等学校</t>
  </si>
  <si>
    <t>学校法人三田学園</t>
  </si>
  <si>
    <t>蒼開中学校・高等学校</t>
  </si>
  <si>
    <t>洲本市</t>
  </si>
  <si>
    <t>学校法人柳学園</t>
  </si>
  <si>
    <t>愛徳学園高等学校</t>
  </si>
  <si>
    <t>神戸市垂水区</t>
  </si>
  <si>
    <t>学校法人愛徳学園</t>
  </si>
  <si>
    <t>育英高等学校</t>
  </si>
  <si>
    <t>学校法人 武井育英会</t>
  </si>
  <si>
    <t>智辯学園奈良カレッジ高等部</t>
  </si>
  <si>
    <t>奈良県香芝市田尻265番地</t>
  </si>
  <si>
    <t>学校法人智辯学園</t>
  </si>
  <si>
    <t>帝塚山高等学校</t>
  </si>
  <si>
    <t>奈良市学園南三丁目１－３</t>
  </si>
  <si>
    <t>学校法人帝塚山学園</t>
  </si>
  <si>
    <t>智辯学園高等学校</t>
  </si>
  <si>
    <t>五條市</t>
  </si>
  <si>
    <t>初芝橋本高等学校</t>
  </si>
  <si>
    <t>橋本市小峰台2-6-1</t>
  </si>
  <si>
    <t>米子北高等学校</t>
  </si>
  <si>
    <t>米子市米原6丁目14番－1</t>
  </si>
  <si>
    <t>学校法人翔英学園</t>
  </si>
  <si>
    <t>開星高等学校</t>
  </si>
  <si>
    <t>学校法人大多和学園</t>
  </si>
  <si>
    <t>立正大学淞南高等学校</t>
  </si>
  <si>
    <t>松江市大庭町</t>
  </si>
  <si>
    <t>学校法人淞南学園</t>
  </si>
  <si>
    <t>明誠高等学校</t>
  </si>
  <si>
    <t>学校法人益田永島学園</t>
  </si>
  <si>
    <t>益田東高等学校</t>
    <rPh sb="3" eb="7">
      <t>コウトウガッコウ</t>
    </rPh>
    <phoneticPr fontId="24"/>
  </si>
  <si>
    <t>学校法人七尾学園</t>
  </si>
  <si>
    <t>松徳学院高等学校</t>
  </si>
  <si>
    <t>学校法人松徳学院</t>
  </si>
  <si>
    <t>関西高等学校</t>
  </si>
  <si>
    <t>岡山市北区西崎本町16-1</t>
  </si>
  <si>
    <t>学校法人関西学園</t>
  </si>
  <si>
    <t>方谷學舎高等学校</t>
  </si>
  <si>
    <t>学校法人Team100友</t>
  </si>
  <si>
    <t>岡山学芸館高等学校</t>
  </si>
  <si>
    <t>学校法人森教育学園</t>
  </si>
  <si>
    <t>就実高等学校</t>
  </si>
  <si>
    <t>岡山市北区弓之町14-23</t>
  </si>
  <si>
    <t>学校法人就実学園</t>
  </si>
  <si>
    <t>おかやま山陽高等学校</t>
  </si>
  <si>
    <t>岡山県浅口市鴨方町六条院中2065</t>
  </si>
  <si>
    <t>学校法人第一原田学園</t>
  </si>
  <si>
    <t>岡山理科大学附属高等学校</t>
  </si>
  <si>
    <t>学校法人加計学園</t>
  </si>
  <si>
    <t>岡山商科大学附属高等学校</t>
  </si>
  <si>
    <t>学校法人吉備学園</t>
  </si>
  <si>
    <t>修道高等学校</t>
  </si>
  <si>
    <t>広島市中区南千田西町8番1号</t>
  </si>
  <si>
    <t>学校法人修道学園</t>
  </si>
  <si>
    <t>広島工業大学高等学校</t>
  </si>
  <si>
    <t>広島県広島市</t>
  </si>
  <si>
    <t>学校法人鶴学園</t>
  </si>
  <si>
    <t>広島桜が丘高等学校</t>
  </si>
  <si>
    <t>学校法人松本学園</t>
  </si>
  <si>
    <t>如水館高等学校</t>
  </si>
  <si>
    <t>広島県三原市深町１１８３番地</t>
  </si>
  <si>
    <t>学校法人山中学園</t>
  </si>
  <si>
    <t>広島県瀬戸内高等学校</t>
  </si>
  <si>
    <t>広島県広島市東区尾長西2-12-1</t>
  </si>
  <si>
    <t>シンギュラリティ高等学校</t>
  </si>
  <si>
    <t>広島県呉市</t>
  </si>
  <si>
    <t>学校法人幸和学園</t>
  </si>
  <si>
    <t>英数学館高等学校</t>
  </si>
  <si>
    <t>学校法人広島加計学園</t>
  </si>
  <si>
    <t>山陽高等学校</t>
  </si>
  <si>
    <t>広島市西区観音新町</t>
  </si>
  <si>
    <t>学校法人広島山陽学園</t>
  </si>
  <si>
    <t>野田学園高等学校</t>
  </si>
  <si>
    <t>学校法人野田学園</t>
  </si>
  <si>
    <t>松陰高等学校</t>
  </si>
  <si>
    <t>学校法人山口松陰学園</t>
  </si>
  <si>
    <t>高水高等学校</t>
  </si>
  <si>
    <t>岩国市尾津町</t>
  </si>
  <si>
    <t>学校法人高水学園</t>
  </si>
  <si>
    <t>慶進高等学校</t>
  </si>
  <si>
    <t>学校法人宇部学園</t>
  </si>
  <si>
    <t>山口中村学園高等学校</t>
  </si>
  <si>
    <t>学校法人山口中村学園</t>
  </si>
  <si>
    <t>誠英高等学校</t>
  </si>
  <si>
    <t>学校法人三田尻学園</t>
  </si>
  <si>
    <t>山口県桜ケ丘高等学校</t>
  </si>
  <si>
    <t>周南市大字徳山５６２６－１</t>
  </si>
  <si>
    <t>学校法人山口県桜ケ丘学園</t>
  </si>
  <si>
    <t>香川県藤井高等学校</t>
  </si>
  <si>
    <t>丸亀市</t>
  </si>
  <si>
    <t>学校法人藤井学園</t>
  </si>
  <si>
    <t>坂出第一高等学校</t>
  </si>
  <si>
    <t>学校法人花岡学園</t>
  </si>
  <si>
    <t>尽誠学園高等学校</t>
  </si>
  <si>
    <t>善通寺市</t>
  </si>
  <si>
    <t>学校法人　尽誠学園</t>
  </si>
  <si>
    <t>大手前高松高等学校</t>
  </si>
  <si>
    <t>香川県高松市</t>
  </si>
  <si>
    <t>学校法人倉田学園</t>
  </si>
  <si>
    <t>RITA学園高等学校</t>
  </si>
  <si>
    <t>仲多度郡多度津町</t>
  </si>
  <si>
    <t>学校法人利他学園</t>
  </si>
  <si>
    <t>FC今治高等学校里山校</t>
  </si>
  <si>
    <t>学校法人今治明徳学園</t>
  </si>
  <si>
    <t>新田青雲中等教育学校</t>
  </si>
  <si>
    <t>学校法人新田学園</t>
  </si>
  <si>
    <t>済美平成中等教育学校</t>
  </si>
  <si>
    <t>学校法人済美学園</t>
  </si>
  <si>
    <t>聖カタリナ学園高等学校</t>
  </si>
  <si>
    <t>学校法人聖カタリナ学園</t>
  </si>
  <si>
    <t>明徳義塾高等学校</t>
  </si>
  <si>
    <t>須崎市</t>
  </si>
  <si>
    <t>学校法人明徳義塾</t>
  </si>
  <si>
    <t>土佐塾高等学校</t>
  </si>
  <si>
    <t>学校法人土佐塾学園</t>
  </si>
  <si>
    <t>高知学芸高等学校</t>
  </si>
  <si>
    <t>学校法人高知学芸高等学校</t>
  </si>
  <si>
    <t>太平洋学園高等学校</t>
  </si>
  <si>
    <t>学校法人　太平洋学園</t>
  </si>
  <si>
    <t>柳川高等学校</t>
  </si>
  <si>
    <t>柳川市</t>
  </si>
  <si>
    <t>学校法人柳商学園</t>
  </si>
  <si>
    <t>福岡第一高等学校</t>
  </si>
  <si>
    <t>福岡市南区</t>
  </si>
  <si>
    <t>学校法人都築学園</t>
  </si>
  <si>
    <t>第一薬科大学付属高等学校</t>
  </si>
  <si>
    <t>飯塚高等学校</t>
  </si>
  <si>
    <t>飯塚市</t>
  </si>
  <si>
    <t>学校法人嶋田学園</t>
  </si>
  <si>
    <t>純真高等学校</t>
  </si>
  <si>
    <t>学校法人純真学園</t>
  </si>
  <si>
    <t>筑陽学園中学・高等学校</t>
  </si>
  <si>
    <t>学校法人筑陽学園</t>
  </si>
  <si>
    <t>福岡工業大学附属城東高等学校</t>
  </si>
  <si>
    <t>学校法人福岡工業大学</t>
  </si>
  <si>
    <t>慶成高等学校</t>
  </si>
  <si>
    <t>学校法人専修学園</t>
  </si>
  <si>
    <t>福岡女子商業高等学校</t>
  </si>
  <si>
    <t>学校法人八洲学園</t>
  </si>
  <si>
    <t>明光学園高等学校</t>
  </si>
  <si>
    <t>大牟田市</t>
  </si>
  <si>
    <t>学校法人　明光学園</t>
  </si>
  <si>
    <t>博多高等学校</t>
  </si>
  <si>
    <t>学校法人博多学園</t>
  </si>
  <si>
    <t>敬愛高等学校</t>
  </si>
  <si>
    <t>学校法人鎮西敬愛学園</t>
  </si>
  <si>
    <t>明治学園高等学校</t>
  </si>
  <si>
    <t>北九州市戸畑区仙水町</t>
  </si>
  <si>
    <t>学校法人明治学園</t>
  </si>
  <si>
    <t>東福岡高等学校</t>
  </si>
  <si>
    <t>学校法人東福岡学園</t>
  </si>
  <si>
    <t>九州産業大学付属九州産業高等学校</t>
  </si>
  <si>
    <t>筑紫野市紫2丁目5番1号</t>
  </si>
  <si>
    <t>学校法人 九州産業工学園</t>
  </si>
  <si>
    <t>杉森高等学校</t>
  </si>
  <si>
    <t>学校法人杉森学園</t>
  </si>
  <si>
    <t>東明館高等学校</t>
  </si>
  <si>
    <t>基山町</t>
  </si>
  <si>
    <t>学校法人東明館学園</t>
  </si>
  <si>
    <t>早稲田佐賀高等学校</t>
  </si>
  <si>
    <t>学校法人大隈記念早稲田佐賀学園</t>
  </si>
  <si>
    <t>長崎南山高等学校</t>
  </si>
  <si>
    <t>学校法人長崎南山学園</t>
  </si>
  <si>
    <t>長崎総合科学大学附属高等学校</t>
  </si>
  <si>
    <t>学校法人長崎総合科学大学</t>
  </si>
  <si>
    <t>向陽高等学校</t>
  </si>
  <si>
    <t>大村市西三城町16番地</t>
  </si>
  <si>
    <t>学校法人向陽学園</t>
  </si>
  <si>
    <t>長崎日本大学高等学校</t>
  </si>
  <si>
    <t>学校法人長崎日本大学学園</t>
  </si>
  <si>
    <t>専修大学熊本玉名高等学校</t>
  </si>
  <si>
    <t>学校法人玉名学園</t>
  </si>
  <si>
    <t>熊本学園大学付属高等学校</t>
  </si>
  <si>
    <t>熊本市中央区大江２－５－１</t>
  </si>
  <si>
    <t>学校法人熊本学園</t>
  </si>
  <si>
    <t>山鹿市</t>
  </si>
  <si>
    <t>学校法人松浦学園</t>
  </si>
  <si>
    <t>開新高等学校</t>
  </si>
  <si>
    <t>学校法人開新学園</t>
  </si>
  <si>
    <t>大分高等学校</t>
  </si>
  <si>
    <t>大分県大分市明野高尾1丁目6－1</t>
  </si>
  <si>
    <t>小山　康直</t>
  </si>
  <si>
    <t>岩田高等学校</t>
  </si>
  <si>
    <t>大分県大分市</t>
  </si>
  <si>
    <t>学校法人岩田学園</t>
  </si>
  <si>
    <t>楊志館高等学校</t>
  </si>
  <si>
    <t>学校法人後藤学園</t>
  </si>
  <si>
    <t>都城高等学校</t>
  </si>
  <si>
    <t>都城市</t>
  </si>
  <si>
    <t>学校法人久保学園</t>
  </si>
  <si>
    <t>延岡学園高等学校</t>
  </si>
  <si>
    <t>学校法人延岡学園</t>
  </si>
  <si>
    <t>鹿児島情報高等学校</t>
  </si>
  <si>
    <t>学校法人原田学園</t>
  </si>
  <si>
    <t>鳳凰高等学校</t>
  </si>
  <si>
    <t>学校法人希望が丘学園</t>
  </si>
  <si>
    <t>鹿児島実業高等学校</t>
  </si>
  <si>
    <t>学校法人川島学園</t>
  </si>
  <si>
    <t>出水中央高等学校</t>
  </si>
  <si>
    <t>出水市西出水町448番地</t>
  </si>
  <si>
    <t>学校法人出水学園</t>
  </si>
  <si>
    <t>沖縄尚学高等学校</t>
  </si>
  <si>
    <t>那覇市</t>
  </si>
  <si>
    <t>学校法人尚学学園</t>
  </si>
  <si>
    <t>事業計画書１</t>
    <phoneticPr fontId="14"/>
  </si>
  <si>
    <t>事業計画書３</t>
    <rPh sb="0" eb="5">
      <t>ジギョウケイカクショ</t>
    </rPh>
    <phoneticPr fontId="14"/>
  </si>
  <si>
    <t>学校番号</t>
    <rPh sb="0" eb="4">
      <t>ガッコウバンゴウ</t>
    </rPh>
    <phoneticPr fontId="14"/>
  </si>
  <si>
    <t>（重点）類型</t>
    <rPh sb="1" eb="3">
      <t>ジュウテン</t>
    </rPh>
    <rPh sb="4" eb="6">
      <t>ルイケイ</t>
    </rPh>
    <phoneticPr fontId="14"/>
  </si>
  <si>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4"/>
  </si>
  <si>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4"/>
  </si>
  <si>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4"/>
  </si>
  <si>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4"/>
  </si>
  <si>
    <t>学校名（旧学校名）</t>
    <rPh sb="0" eb="3">
      <t>ガッコウメイ</t>
    </rPh>
    <rPh sb="4" eb="8">
      <t>キュウガッコウメイ</t>
    </rPh>
    <phoneticPr fontId="14"/>
  </si>
  <si>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4"/>
  </si>
  <si>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4"/>
  </si>
  <si>
    <t>課程</t>
    <rPh sb="0" eb="2">
      <t>カテイ</t>
    </rPh>
    <phoneticPr fontId="14"/>
  </si>
  <si>
    <t>学科</t>
    <rPh sb="0" eb="2">
      <t>ガッカ</t>
    </rPh>
    <phoneticPr fontId="14"/>
  </si>
  <si>
    <t>補助対象経費</t>
    <rPh sb="0" eb="2">
      <t>ホジョ</t>
    </rPh>
    <rPh sb="2" eb="4">
      <t>タイショウ</t>
    </rPh>
    <rPh sb="4" eb="6">
      <t>ケイヒ</t>
    </rPh>
    <phoneticPr fontId="14"/>
  </si>
  <si>
    <t>スーパーサイエンスハイスクール（SSH）に申請しているか</t>
    <phoneticPr fontId="14"/>
  </si>
  <si>
    <t>R7得点</t>
    <rPh sb="2" eb="4">
      <t>トクテン</t>
    </rPh>
    <phoneticPr fontId="14"/>
  </si>
  <si>
    <t>R8得点</t>
    <rPh sb="2" eb="4">
      <t>トクテン</t>
    </rPh>
    <phoneticPr fontId="14"/>
  </si>
  <si>
    <t>評価指標1-1（情報Ⅱ等履修率）</t>
    <rPh sb="0" eb="4">
      <t>ヒョウカシヒョウ</t>
    </rPh>
    <rPh sb="8" eb="10">
      <t>ジョウホウ</t>
    </rPh>
    <rPh sb="11" eb="12">
      <t>トウ</t>
    </rPh>
    <rPh sb="12" eb="14">
      <t>リシュウ</t>
    </rPh>
    <rPh sb="14" eb="15">
      <t>リツ</t>
    </rPh>
    <phoneticPr fontId="14"/>
  </si>
  <si>
    <t>評価指標1-2（情報Ⅱ等履修率）</t>
    <rPh sb="0" eb="2">
      <t>ヒョウカ</t>
    </rPh>
    <rPh sb="2" eb="4">
      <t>シヒョウ</t>
    </rPh>
    <phoneticPr fontId="14"/>
  </si>
  <si>
    <t>評価指標２
（デジタルスペース整備状況）</t>
    <rPh sb="0" eb="2">
      <t>ヒョウカ</t>
    </rPh>
    <rPh sb="2" eb="4">
      <t>シヒョウ</t>
    </rPh>
    <rPh sb="15" eb="17">
      <t>セイビ</t>
    </rPh>
    <rPh sb="17" eb="19">
      <t>ジョウキョウ</t>
    </rPh>
    <phoneticPr fontId="14"/>
  </si>
  <si>
    <t>評価指標３
（理数系科目開設状況）</t>
    <rPh sb="0" eb="4">
      <t>ヒョウカシヒョウ</t>
    </rPh>
    <rPh sb="7" eb="9">
      <t>リスウ</t>
    </rPh>
    <rPh sb="9" eb="10">
      <t>ケイ</t>
    </rPh>
    <rPh sb="10" eb="12">
      <t>カモク</t>
    </rPh>
    <rPh sb="12" eb="14">
      <t>カイセツ</t>
    </rPh>
    <rPh sb="14" eb="16">
      <t>ジョウキョウ</t>
    </rPh>
    <phoneticPr fontId="14"/>
  </si>
  <si>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4"/>
  </si>
  <si>
    <t>評価指標５
（新しい普通科設置状況）</t>
    <rPh sb="0" eb="4">
      <t>ヒョウカシヒョウ</t>
    </rPh>
    <rPh sb="7" eb="8">
      <t>アタラ</t>
    </rPh>
    <rPh sb="10" eb="13">
      <t>フツウカ</t>
    </rPh>
    <rPh sb="13" eb="15">
      <t>セッチ</t>
    </rPh>
    <rPh sb="15" eb="17">
      <t>ジョウキョウ</t>
    </rPh>
    <phoneticPr fontId="14"/>
  </si>
  <si>
    <t>評価指標６
（特別支援学校探究的な学びの実施率）</t>
    <rPh sb="0" eb="4">
      <t>ヒョウカシヒョウ</t>
    </rPh>
    <rPh sb="7" eb="11">
      <t>トクベツシエン</t>
    </rPh>
    <rPh sb="11" eb="13">
      <t>ガッコウ</t>
    </rPh>
    <phoneticPr fontId="14"/>
  </si>
  <si>
    <t>評価指標７
（多面的入試の実施状況）</t>
    <rPh sb="0" eb="4">
      <t>ヒョウカシヒョウ</t>
    </rPh>
    <rPh sb="7" eb="10">
      <t>タメンテキ</t>
    </rPh>
    <rPh sb="10" eb="12">
      <t>ニュウシ</t>
    </rPh>
    <rPh sb="13" eb="15">
      <t>ジッシ</t>
    </rPh>
    <rPh sb="15" eb="17">
      <t>ジョウキョウ</t>
    </rPh>
    <phoneticPr fontId="14"/>
  </si>
  <si>
    <t>評価指標
（理系大学進学率）</t>
    <rPh sb="0" eb="2">
      <t>ヒョウカ</t>
    </rPh>
    <rPh sb="2" eb="4">
      <t>シヒョウ</t>
    </rPh>
    <rPh sb="6" eb="8">
      <t>リケイ</t>
    </rPh>
    <rPh sb="8" eb="10">
      <t>ダイガク</t>
    </rPh>
    <rPh sb="10" eb="12">
      <t>シンガク</t>
    </rPh>
    <rPh sb="12" eb="13">
      <t>リツ</t>
    </rPh>
    <phoneticPr fontId="14"/>
  </si>
  <si>
    <t>１．中長期的な取組</t>
    <rPh sb="2" eb="6">
      <t>チュウチョウキテキ</t>
    </rPh>
    <rPh sb="7" eb="9">
      <t>トリクミ</t>
    </rPh>
    <phoneticPr fontId="14"/>
  </si>
  <si>
    <t>２．短期的な取組</t>
    <rPh sb="2" eb="5">
      <t>タンキテキ</t>
    </rPh>
    <rPh sb="6" eb="8">
      <t>トリクミ</t>
    </rPh>
    <phoneticPr fontId="14"/>
  </si>
  <si>
    <t>３．要件1～7以外の取組</t>
    <rPh sb="2" eb="4">
      <t>ヨウケン</t>
    </rPh>
    <rPh sb="7" eb="9">
      <t>イガイ</t>
    </rPh>
    <rPh sb="10" eb="12">
      <t>トリクミ</t>
    </rPh>
    <phoneticPr fontId="14"/>
  </si>
  <si>
    <t>4．本事業において研究開発法人・大学・高等専門学校や民間企業等と連携して取組を実施する場合、その連携先の名称</t>
    <phoneticPr fontId="14"/>
  </si>
  <si>
    <t>4-2．4で記載した大学・高等専門学校が大学・高専機能強化支援事業の支援対象となっているか（リストから選択）</t>
    <phoneticPr fontId="14"/>
  </si>
  <si>
    <t>総合学科</t>
    <rPh sb="0" eb="2">
      <t>ソウゴウ</t>
    </rPh>
    <rPh sb="2" eb="4">
      <t>ガッカ</t>
    </rPh>
    <phoneticPr fontId="14"/>
  </si>
  <si>
    <t>その他</t>
    <rPh sb="2" eb="3">
      <t>タ</t>
    </rPh>
    <phoneticPr fontId="14"/>
  </si>
  <si>
    <t>設備備品費
及び関連経費</t>
    <rPh sb="0" eb="2">
      <t>セツビ</t>
    </rPh>
    <rPh sb="2" eb="5">
      <t>ビヒンヒ</t>
    </rPh>
    <rPh sb="6" eb="7">
      <t>オヨ</t>
    </rPh>
    <rPh sb="8" eb="10">
      <t>カンレン</t>
    </rPh>
    <rPh sb="10" eb="12">
      <t>ケイヒ</t>
    </rPh>
    <phoneticPr fontId="4"/>
  </si>
  <si>
    <t>委託費</t>
    <rPh sb="0" eb="2">
      <t>イタク</t>
    </rPh>
    <rPh sb="2" eb="3">
      <t>ヒ</t>
    </rPh>
    <phoneticPr fontId="4"/>
  </si>
  <si>
    <t>雑役務費</t>
    <rPh sb="0" eb="1">
      <t>ザツ</t>
    </rPh>
    <rPh sb="1" eb="4">
      <t>エキムヒ</t>
    </rPh>
    <phoneticPr fontId="4"/>
  </si>
  <si>
    <t>消耗品費</t>
    <rPh sb="0" eb="3">
      <t>ショウモウヒン</t>
    </rPh>
    <rPh sb="3" eb="4">
      <t>ヒ</t>
    </rPh>
    <phoneticPr fontId="4"/>
  </si>
  <si>
    <t>人件費</t>
    <rPh sb="0" eb="3">
      <t>ジンケンヒ</t>
    </rPh>
    <phoneticPr fontId="4"/>
  </si>
  <si>
    <t>諸謝金</t>
    <rPh sb="0" eb="3">
      <t>ショシャキン</t>
    </rPh>
    <phoneticPr fontId="4"/>
  </si>
  <si>
    <t>旅費</t>
    <rPh sb="0" eb="2">
      <t>リョヒ</t>
    </rPh>
    <phoneticPr fontId="4"/>
  </si>
  <si>
    <t>借損料</t>
    <rPh sb="0" eb="3">
      <t>シャクソンリョウ</t>
    </rPh>
    <phoneticPr fontId="4"/>
  </si>
  <si>
    <t>印刷製本費</t>
    <rPh sb="0" eb="4">
      <t>インサツセイホン</t>
    </rPh>
    <rPh sb="4" eb="5">
      <t>ヒ</t>
    </rPh>
    <phoneticPr fontId="4"/>
  </si>
  <si>
    <t>会議費</t>
    <rPh sb="0" eb="3">
      <t>カイギヒ</t>
    </rPh>
    <phoneticPr fontId="4"/>
  </si>
  <si>
    <t>通信運搬費</t>
    <rPh sb="0" eb="5">
      <t>ツウシンウンパンヒ</t>
    </rPh>
    <phoneticPr fontId="4"/>
  </si>
  <si>
    <t>保険料</t>
    <rPh sb="0" eb="3">
      <t>ホケンリョウ</t>
    </rPh>
    <phoneticPr fontId="4"/>
  </si>
  <si>
    <t>現状</t>
    <rPh sb="0" eb="2">
      <t>ゲンジョウ</t>
    </rPh>
    <phoneticPr fontId="14"/>
  </si>
  <si>
    <t>目標</t>
    <rPh sb="0" eb="2">
      <t>モクヒョウ</t>
    </rPh>
    <phoneticPr fontId="14"/>
  </si>
  <si>
    <t>1-1
【R7実績】</t>
    <rPh sb="7" eb="9">
      <t>ジッセキ</t>
    </rPh>
    <phoneticPr fontId="14"/>
  </si>
  <si>
    <t>1-1
【R8申請】</t>
    <rPh sb="7" eb="9">
      <t>シンセイ</t>
    </rPh>
    <phoneticPr fontId="14"/>
  </si>
  <si>
    <t>取組申請</t>
    <rPh sb="0" eb="2">
      <t>トリクミ</t>
    </rPh>
    <rPh sb="2" eb="4">
      <t>シンセイ</t>
    </rPh>
    <phoneticPr fontId="14"/>
  </si>
  <si>
    <t>取組実績</t>
    <rPh sb="0" eb="2">
      <t>トリクミ</t>
    </rPh>
    <rPh sb="2" eb="4">
      <t>ジッセキ</t>
    </rPh>
    <phoneticPr fontId="14"/>
  </si>
  <si>
    <t>実績
〇×</t>
    <phoneticPr fontId="14"/>
  </si>
  <si>
    <t>1-1
（ア）【R7実績】</t>
    <rPh sb="10" eb="12">
      <t>ジッセキ</t>
    </rPh>
    <phoneticPr fontId="14"/>
  </si>
  <si>
    <t>1-1
（ア）【R8申請】</t>
    <rPh sb="10" eb="12">
      <t>シンセイ</t>
    </rPh>
    <phoneticPr fontId="14"/>
  </si>
  <si>
    <t>1-1（イ）【R7実績】</t>
    <rPh sb="9" eb="11">
      <t>ジッセキ</t>
    </rPh>
    <phoneticPr fontId="14"/>
  </si>
  <si>
    <t>1-1（イ）【R8申請】</t>
    <rPh sb="9" eb="11">
      <t>シンセイ</t>
    </rPh>
    <phoneticPr fontId="14"/>
  </si>
  <si>
    <t>1-1
（ウ）【R7実績】</t>
    <rPh sb="10" eb="12">
      <t>ジッセキ</t>
    </rPh>
    <phoneticPr fontId="14"/>
  </si>
  <si>
    <t>1-1
（ウ）【R8申請】</t>
    <rPh sb="10" eb="12">
      <t>シンセイ</t>
    </rPh>
    <phoneticPr fontId="14"/>
  </si>
  <si>
    <t>1-1
（エ）【R7実績】</t>
    <rPh sb="10" eb="12">
      <t>ジッセキ</t>
    </rPh>
    <phoneticPr fontId="14"/>
  </si>
  <si>
    <t>1-1
（エ）【R8申請】</t>
    <rPh sb="10" eb="12">
      <t>シンセイ</t>
    </rPh>
    <phoneticPr fontId="14"/>
  </si>
  <si>
    <t>1-1
（オ）【R7実績】</t>
    <rPh sb="10" eb="12">
      <t>ジッセキ</t>
    </rPh>
    <phoneticPr fontId="14"/>
  </si>
  <si>
    <t>1-1
（オ）【R8申請】</t>
    <rPh sb="10" eb="12">
      <t>シンセイ</t>
    </rPh>
    <phoneticPr fontId="14"/>
  </si>
  <si>
    <t>1-1
（カ）【R7実績】</t>
    <rPh sb="10" eb="12">
      <t>ジッセキ</t>
    </rPh>
    <phoneticPr fontId="14"/>
  </si>
  <si>
    <t>1-1
（カ）【R8申請】</t>
    <rPh sb="10" eb="12">
      <t>シンセイ</t>
    </rPh>
    <phoneticPr fontId="14"/>
  </si>
  <si>
    <t>1-1
（キ）【R7実績】</t>
    <rPh sb="10" eb="12">
      <t>ジッセキ</t>
    </rPh>
    <phoneticPr fontId="14"/>
  </si>
  <si>
    <t>1-1
（キ）【R8申請】</t>
    <rPh sb="10" eb="12">
      <t>シンセイ</t>
    </rPh>
    <phoneticPr fontId="14"/>
  </si>
  <si>
    <t>1-1
（ク）【R7実績】</t>
    <rPh sb="10" eb="12">
      <t>ジッセキ</t>
    </rPh>
    <phoneticPr fontId="14"/>
  </si>
  <si>
    <t>1-1
（ク）【R8申請】</t>
    <rPh sb="10" eb="12">
      <t>シンセイ</t>
    </rPh>
    <phoneticPr fontId="14"/>
  </si>
  <si>
    <t>1-2【R7実績】</t>
    <rPh sb="6" eb="8">
      <t>ジッセキ</t>
    </rPh>
    <phoneticPr fontId="14"/>
  </si>
  <si>
    <t>1-2【R8申請】</t>
    <rPh sb="6" eb="8">
      <t>シンセイ</t>
    </rPh>
    <phoneticPr fontId="14"/>
  </si>
  <si>
    <t>1-2
（ア）【R7実績】</t>
    <rPh sb="10" eb="12">
      <t>ジッセキ</t>
    </rPh>
    <phoneticPr fontId="14"/>
  </si>
  <si>
    <t>1-2
（ア）【R8申請】</t>
    <rPh sb="10" eb="12">
      <t>シンセイ</t>
    </rPh>
    <phoneticPr fontId="14"/>
  </si>
  <si>
    <t>1-2
（イ）【R7実績】</t>
    <rPh sb="10" eb="12">
      <t>ジッセキ</t>
    </rPh>
    <phoneticPr fontId="14"/>
  </si>
  <si>
    <t>1-2
（イ）【R8申請】</t>
    <rPh sb="10" eb="12">
      <t>シンセイ</t>
    </rPh>
    <phoneticPr fontId="14"/>
  </si>
  <si>
    <t>1-2
（ウ）【R7実績】</t>
    <rPh sb="10" eb="12">
      <t>ジッセキ</t>
    </rPh>
    <phoneticPr fontId="14"/>
  </si>
  <si>
    <t>1-2
（ウ）【R8申請】</t>
    <rPh sb="10" eb="12">
      <t>シンセイ</t>
    </rPh>
    <phoneticPr fontId="14"/>
  </si>
  <si>
    <t>1-2
（エ）【R7実績】</t>
    <rPh sb="10" eb="12">
      <t>ジッセキ</t>
    </rPh>
    <phoneticPr fontId="14"/>
  </si>
  <si>
    <t>1-2
（エ）【R8申請】</t>
    <rPh sb="10" eb="12">
      <t>シンセイ</t>
    </rPh>
    <phoneticPr fontId="14"/>
  </si>
  <si>
    <t>1-2
（オ）【R7実績】</t>
    <rPh sb="10" eb="12">
      <t>ジッセキ</t>
    </rPh>
    <phoneticPr fontId="14"/>
  </si>
  <si>
    <t>1-2
（オ）【R8申請】</t>
    <rPh sb="10" eb="12">
      <t>シンセイ</t>
    </rPh>
    <phoneticPr fontId="14"/>
  </si>
  <si>
    <t>1-2
（カ）【R7実績】</t>
    <rPh sb="10" eb="12">
      <t>ジッセキ</t>
    </rPh>
    <phoneticPr fontId="14"/>
  </si>
  <si>
    <t>1-2
（カ）【R8申請】</t>
    <rPh sb="10" eb="12">
      <t>シンセイ</t>
    </rPh>
    <phoneticPr fontId="14"/>
  </si>
  <si>
    <t>1-2
（キ）【R7実績】</t>
    <rPh sb="10" eb="12">
      <t>ジッセキ</t>
    </rPh>
    <phoneticPr fontId="14"/>
  </si>
  <si>
    <t>1-2
（キ）【R8申請】</t>
    <rPh sb="10" eb="12">
      <t>シンセイ</t>
    </rPh>
    <phoneticPr fontId="14"/>
  </si>
  <si>
    <t>1-2
（ク）【R7実績】</t>
    <rPh sb="10" eb="12">
      <t>ジッセキ</t>
    </rPh>
    <phoneticPr fontId="14"/>
  </si>
  <si>
    <t>1-2
（ク）【R8申請】</t>
    <rPh sb="10" eb="12">
      <t>シンセイ</t>
    </rPh>
    <phoneticPr fontId="14"/>
  </si>
  <si>
    <t>２【R7実績】</t>
    <rPh sb="4" eb="6">
      <t>ジッセキ</t>
    </rPh>
    <phoneticPr fontId="14"/>
  </si>
  <si>
    <t>２【R8申請】</t>
    <rPh sb="4" eb="6">
      <t>シンセイ</t>
    </rPh>
    <phoneticPr fontId="14"/>
  </si>
  <si>
    <t>2
（ア）【R7実績】</t>
    <rPh sb="8" eb="10">
      <t>ジッセキ</t>
    </rPh>
    <phoneticPr fontId="14"/>
  </si>
  <si>
    <t>2
（ア）【R8申請】</t>
    <rPh sb="8" eb="10">
      <t>シンセイ</t>
    </rPh>
    <phoneticPr fontId="14"/>
  </si>
  <si>
    <t>2
（イ）【R7実績】</t>
    <rPh sb="8" eb="10">
      <t>ジッセキ</t>
    </rPh>
    <phoneticPr fontId="14"/>
  </si>
  <si>
    <t>2
（イ）【R8申請】</t>
    <rPh sb="8" eb="10">
      <t>シンセイ</t>
    </rPh>
    <phoneticPr fontId="14"/>
  </si>
  <si>
    <t>2
（ウ）【R7実績】</t>
    <rPh sb="8" eb="10">
      <t>ジッセキ</t>
    </rPh>
    <phoneticPr fontId="14"/>
  </si>
  <si>
    <t>2
（ウ）【R8申請】</t>
    <rPh sb="8" eb="10">
      <t>シンセイ</t>
    </rPh>
    <phoneticPr fontId="14"/>
  </si>
  <si>
    <t>2
（エ）【R7実績】</t>
    <rPh sb="8" eb="10">
      <t>ジッセキ</t>
    </rPh>
    <phoneticPr fontId="14"/>
  </si>
  <si>
    <t>2
（エ）【R8申請】</t>
    <rPh sb="8" eb="10">
      <t>シンセイ</t>
    </rPh>
    <phoneticPr fontId="14"/>
  </si>
  <si>
    <t>2
（オ）【R7実績】</t>
    <rPh sb="8" eb="10">
      <t>ジッセキ</t>
    </rPh>
    <phoneticPr fontId="14"/>
  </si>
  <si>
    <t>2
（オ）【R8申請】</t>
    <rPh sb="8" eb="10">
      <t>シンセイ</t>
    </rPh>
    <phoneticPr fontId="14"/>
  </si>
  <si>
    <t>3
（ア）【R7実績】</t>
    <rPh sb="8" eb="10">
      <t>ジッセキ</t>
    </rPh>
    <phoneticPr fontId="14"/>
  </si>
  <si>
    <t>3
（ア）【R8申請】</t>
    <rPh sb="8" eb="10">
      <t>シンセイ</t>
    </rPh>
    <phoneticPr fontId="14"/>
  </si>
  <si>
    <t>3
（イ）【R7実績】</t>
    <rPh sb="8" eb="10">
      <t>ジッセキ</t>
    </rPh>
    <phoneticPr fontId="14"/>
  </si>
  <si>
    <t>3
（イ）【R8申請】</t>
    <rPh sb="8" eb="10">
      <t>シンセイ</t>
    </rPh>
    <phoneticPr fontId="14"/>
  </si>
  <si>
    <t>取組実績</t>
    <phoneticPr fontId="14"/>
  </si>
  <si>
    <t>3
（ウ）【R7実績】</t>
    <rPh sb="8" eb="10">
      <t>ジッセキ</t>
    </rPh>
    <phoneticPr fontId="14"/>
  </si>
  <si>
    <t>3
（ウ）【R8申請】</t>
    <rPh sb="8" eb="10">
      <t>シンセイ</t>
    </rPh>
    <phoneticPr fontId="14"/>
  </si>
  <si>
    <t>3
（エ）【R7実績】</t>
    <rPh sb="8" eb="10">
      <t>ジッセキ</t>
    </rPh>
    <phoneticPr fontId="14"/>
  </si>
  <si>
    <t>3
（エ）【R8申請】</t>
    <rPh sb="8" eb="10">
      <t>シンセイ</t>
    </rPh>
    <phoneticPr fontId="14"/>
  </si>
  <si>
    <t>3
（オ）【R7実績】</t>
    <rPh sb="8" eb="10">
      <t>ジッセキ</t>
    </rPh>
    <phoneticPr fontId="14"/>
  </si>
  <si>
    <t>3
（オ）【R8申請】</t>
    <rPh sb="8" eb="10">
      <t>シンセイ</t>
    </rPh>
    <phoneticPr fontId="14"/>
  </si>
  <si>
    <t>４－１【R7実績】</t>
    <rPh sb="6" eb="8">
      <t>ジッセキ</t>
    </rPh>
    <phoneticPr fontId="14"/>
  </si>
  <si>
    <t>４－１【R8申請】</t>
    <rPh sb="6" eb="8">
      <t>シンセイ</t>
    </rPh>
    <phoneticPr fontId="14"/>
  </si>
  <si>
    <t>4-2（ア）【R7実績】</t>
    <rPh sb="9" eb="11">
      <t>ジッセキ</t>
    </rPh>
    <phoneticPr fontId="14"/>
  </si>
  <si>
    <t>4-2（ア）【R8申請】</t>
    <rPh sb="9" eb="11">
      <t>シンセイ</t>
    </rPh>
    <phoneticPr fontId="14"/>
  </si>
  <si>
    <t>4-2（イ）【R7実績】</t>
    <rPh sb="9" eb="11">
      <t>ジッセキ</t>
    </rPh>
    <phoneticPr fontId="14"/>
  </si>
  <si>
    <t>4-2（イ）【R8申請】</t>
    <rPh sb="9" eb="11">
      <t>シンセイ</t>
    </rPh>
    <phoneticPr fontId="14"/>
  </si>
  <si>
    <t>5-1【R7実績】</t>
    <rPh sb="6" eb="8">
      <t>ジッセキ</t>
    </rPh>
    <phoneticPr fontId="14"/>
  </si>
  <si>
    <t>5-1【R8申請】</t>
    <rPh sb="6" eb="8">
      <t>シンセイ</t>
    </rPh>
    <phoneticPr fontId="14"/>
  </si>
  <si>
    <t>5-2（ア）【R7実績】</t>
    <rPh sb="9" eb="11">
      <t>ジッセキ</t>
    </rPh>
    <phoneticPr fontId="14"/>
  </si>
  <si>
    <t>5-2（ア）【R8申請】</t>
    <rPh sb="9" eb="11">
      <t>シンセイ</t>
    </rPh>
    <phoneticPr fontId="14"/>
  </si>
  <si>
    <t>5-2（イ）【R7実績】</t>
    <rPh sb="9" eb="11">
      <t>ジッセキ</t>
    </rPh>
    <phoneticPr fontId="14"/>
  </si>
  <si>
    <t>5-2（イ）【R8申請】</t>
    <rPh sb="9" eb="11">
      <t>シンセイ</t>
    </rPh>
    <phoneticPr fontId="14"/>
  </si>
  <si>
    <t>5-2（ウ）【R7実績】</t>
    <rPh sb="9" eb="11">
      <t>ジッセキ</t>
    </rPh>
    <phoneticPr fontId="14"/>
  </si>
  <si>
    <t>5-2（ウ）【R8申請】</t>
    <rPh sb="9" eb="11">
      <t>シンセイ</t>
    </rPh>
    <phoneticPr fontId="14"/>
  </si>
  <si>
    <t>6
（ア）【R7実績】</t>
    <rPh sb="8" eb="10">
      <t>ジッセキ</t>
    </rPh>
    <phoneticPr fontId="14"/>
  </si>
  <si>
    <t>6
（ア）【R8申請】</t>
    <rPh sb="8" eb="10">
      <t>シンセイ</t>
    </rPh>
    <phoneticPr fontId="14"/>
  </si>
  <si>
    <t>6
（イ）【R7実績】</t>
    <rPh sb="8" eb="10">
      <t>ジッセキ</t>
    </rPh>
    <phoneticPr fontId="14"/>
  </si>
  <si>
    <t>6
（イ）【R8申請】</t>
    <rPh sb="8" eb="10">
      <t>シンセイ</t>
    </rPh>
    <phoneticPr fontId="14"/>
  </si>
  <si>
    <t>6
（ウ）【R7実績】</t>
    <rPh sb="8" eb="10">
      <t>ジッセキ</t>
    </rPh>
    <phoneticPr fontId="14"/>
  </si>
  <si>
    <t>6
（ウ）【R8申請】</t>
    <rPh sb="8" eb="10">
      <t>シンセイ</t>
    </rPh>
    <phoneticPr fontId="14"/>
  </si>
  <si>
    <t>7
（ア）【R7実績】</t>
    <rPh sb="8" eb="10">
      <t>ジッセキ</t>
    </rPh>
    <phoneticPr fontId="14"/>
  </si>
  <si>
    <t>7
（ア）【R8申請】</t>
    <rPh sb="8" eb="10">
      <t>シンセイ</t>
    </rPh>
    <phoneticPr fontId="14"/>
  </si>
  <si>
    <t>7
（イ）【R7実績】</t>
    <rPh sb="8" eb="10">
      <t>ジッセキ</t>
    </rPh>
    <phoneticPr fontId="14"/>
  </si>
  <si>
    <t>7
（イ）【R8申請】</t>
    <rPh sb="8" eb="10">
      <t>シンセイ</t>
    </rPh>
    <phoneticPr fontId="14"/>
  </si>
  <si>
    <t>情報Ⅱ
受講者数</t>
    <rPh sb="0" eb="2">
      <t>ジョウホウ</t>
    </rPh>
    <rPh sb="4" eb="7">
      <t>ジュコウシャ</t>
    </rPh>
    <rPh sb="7" eb="8">
      <t>スウ</t>
    </rPh>
    <phoneticPr fontId="14"/>
  </si>
  <si>
    <t>情報Ⅱ
生徒数</t>
    <rPh sb="0" eb="2">
      <t>ジョウホウ</t>
    </rPh>
    <rPh sb="4" eb="6">
      <t>セイト</t>
    </rPh>
    <rPh sb="6" eb="7">
      <t>スウ</t>
    </rPh>
    <phoneticPr fontId="14"/>
  </si>
  <si>
    <t>数理等
受講者数</t>
    <rPh sb="0" eb="2">
      <t>スウリ</t>
    </rPh>
    <rPh sb="2" eb="3">
      <t>トウ</t>
    </rPh>
    <rPh sb="4" eb="7">
      <t>ジュコウシャ</t>
    </rPh>
    <rPh sb="7" eb="8">
      <t>スウ</t>
    </rPh>
    <phoneticPr fontId="14"/>
  </si>
  <si>
    <t>数理等
生徒数</t>
    <rPh sb="0" eb="2">
      <t>スウリ</t>
    </rPh>
    <rPh sb="2" eb="3">
      <t>トウ</t>
    </rPh>
    <rPh sb="4" eb="6">
      <t>セイト</t>
    </rPh>
    <rPh sb="6" eb="7">
      <t>スウ</t>
    </rPh>
    <phoneticPr fontId="14"/>
  </si>
  <si>
    <t>職業系
受講者数</t>
    <rPh sb="0" eb="3">
      <t>ショクギョウケイ</t>
    </rPh>
    <rPh sb="4" eb="7">
      <t>ジュコウシャ</t>
    </rPh>
    <rPh sb="7" eb="8">
      <t>スウ</t>
    </rPh>
    <phoneticPr fontId="14"/>
  </si>
  <si>
    <t>職業系
生徒数</t>
    <rPh sb="0" eb="3">
      <t>ショクギョウケイ</t>
    </rPh>
    <rPh sb="4" eb="6">
      <t>セイト</t>
    </rPh>
    <rPh sb="6" eb="7">
      <t>スウ</t>
    </rPh>
    <phoneticPr fontId="14"/>
  </si>
  <si>
    <t>情報Ⅱ等開設年度</t>
    <rPh sb="0" eb="2">
      <t>ジョウホウ</t>
    </rPh>
    <rPh sb="3" eb="4">
      <t>トウ</t>
    </rPh>
    <rPh sb="4" eb="6">
      <t>カイセツ</t>
    </rPh>
    <rPh sb="6" eb="8">
      <t>ネンド</t>
    </rPh>
    <phoneticPr fontId="14"/>
  </si>
  <si>
    <t>情報Ⅱ開設状況</t>
    <rPh sb="0" eb="2">
      <t>ジョウホウ</t>
    </rPh>
    <rPh sb="3" eb="5">
      <t>カイセツ</t>
    </rPh>
    <rPh sb="5" eb="7">
      <t>ジョウキョウ</t>
    </rPh>
    <phoneticPr fontId="14"/>
  </si>
  <si>
    <t>整備状況現状値</t>
    <rPh sb="0" eb="2">
      <t>セイビ</t>
    </rPh>
    <rPh sb="2" eb="4">
      <t>ジョウキョウ</t>
    </rPh>
    <rPh sb="4" eb="6">
      <t>ゲンジョウ</t>
    </rPh>
    <rPh sb="6" eb="7">
      <t>チ</t>
    </rPh>
    <phoneticPr fontId="14"/>
  </si>
  <si>
    <t>整備年度目標値</t>
    <rPh sb="0" eb="2">
      <t>セイビ</t>
    </rPh>
    <rPh sb="2" eb="4">
      <t>ネンド</t>
    </rPh>
    <rPh sb="4" eb="6">
      <t>モクヒョウ</t>
    </rPh>
    <rPh sb="6" eb="7">
      <t>チ</t>
    </rPh>
    <phoneticPr fontId="14"/>
  </si>
  <si>
    <t>整備状況</t>
    <rPh sb="0" eb="2">
      <t>セイビ</t>
    </rPh>
    <rPh sb="2" eb="4">
      <t>ジョウキョウ</t>
    </rPh>
    <phoneticPr fontId="14"/>
  </si>
  <si>
    <t>コンテスト参加人数</t>
    <rPh sb="5" eb="7">
      <t>サンカ</t>
    </rPh>
    <rPh sb="7" eb="9">
      <t>ニンズウ</t>
    </rPh>
    <phoneticPr fontId="14"/>
  </si>
  <si>
    <t>開設年度目標値</t>
    <rPh sb="0" eb="2">
      <t>カイセツ</t>
    </rPh>
    <rPh sb="2" eb="4">
      <t>ネンド</t>
    </rPh>
    <rPh sb="4" eb="6">
      <t>モクヒョウ</t>
    </rPh>
    <rPh sb="6" eb="7">
      <t>チ</t>
    </rPh>
    <phoneticPr fontId="14"/>
  </si>
  <si>
    <t>開設状況</t>
    <rPh sb="0" eb="2">
      <t>カイセツ</t>
    </rPh>
    <rPh sb="2" eb="4">
      <t>ジョウキョウ</t>
    </rPh>
    <phoneticPr fontId="14"/>
  </si>
  <si>
    <t>設置年度目標値</t>
    <rPh sb="0" eb="2">
      <t>セッチ</t>
    </rPh>
    <rPh sb="2" eb="4">
      <t>ネンド</t>
    </rPh>
    <rPh sb="4" eb="6">
      <t>モクヒョウ</t>
    </rPh>
    <rPh sb="6" eb="7">
      <t>チ</t>
    </rPh>
    <phoneticPr fontId="14"/>
  </si>
  <si>
    <t>設置状況</t>
    <rPh sb="0" eb="2">
      <t>セッチ</t>
    </rPh>
    <rPh sb="2" eb="4">
      <t>ジョウキョウ</t>
    </rPh>
    <phoneticPr fontId="14"/>
  </si>
  <si>
    <t>特支実施生徒数</t>
    <rPh sb="0" eb="2">
      <t>トクシ</t>
    </rPh>
    <rPh sb="2" eb="4">
      <t>ジッシ</t>
    </rPh>
    <rPh sb="4" eb="6">
      <t>セイト</t>
    </rPh>
    <rPh sb="6" eb="7">
      <t>スウ</t>
    </rPh>
    <phoneticPr fontId="14"/>
  </si>
  <si>
    <t>特支
生徒数</t>
    <rPh sb="0" eb="2">
      <t>トクシ</t>
    </rPh>
    <rPh sb="3" eb="5">
      <t>セイト</t>
    </rPh>
    <rPh sb="5" eb="6">
      <t>スウ</t>
    </rPh>
    <phoneticPr fontId="14"/>
  </si>
  <si>
    <t>実施充実状況</t>
    <rPh sb="0" eb="2">
      <t>ジッシ</t>
    </rPh>
    <rPh sb="2" eb="4">
      <t>ジュウジツ</t>
    </rPh>
    <rPh sb="4" eb="6">
      <t>ジョウキョウ</t>
    </rPh>
    <phoneticPr fontId="14"/>
  </si>
  <si>
    <t>実施充実目標年度</t>
    <rPh sb="0" eb="2">
      <t>ジッシ</t>
    </rPh>
    <rPh sb="2" eb="4">
      <t>ジュウジツ</t>
    </rPh>
    <rPh sb="4" eb="6">
      <t>モクヒョウ</t>
    </rPh>
    <rPh sb="6" eb="8">
      <t>ネンド</t>
    </rPh>
    <phoneticPr fontId="14"/>
  </si>
  <si>
    <t>実施充実有無</t>
    <rPh sb="0" eb="2">
      <t>ジッシ</t>
    </rPh>
    <rPh sb="2" eb="4">
      <t>ジュウジツ</t>
    </rPh>
    <rPh sb="4" eb="6">
      <t>ウム</t>
    </rPh>
    <phoneticPr fontId="14"/>
  </si>
  <si>
    <t>大学進学者数</t>
    <rPh sb="0" eb="4">
      <t>ダイガクシンガク</t>
    </rPh>
    <rPh sb="4" eb="5">
      <t>シャ</t>
    </rPh>
    <rPh sb="5" eb="6">
      <t>スウ</t>
    </rPh>
    <phoneticPr fontId="14"/>
  </si>
  <si>
    <t>うち情報系学部進学者数</t>
    <rPh sb="2" eb="4">
      <t>ジョウホウ</t>
    </rPh>
    <rPh sb="4" eb="5">
      <t>ケイ</t>
    </rPh>
    <rPh sb="5" eb="7">
      <t>ガクブ</t>
    </rPh>
    <rPh sb="7" eb="9">
      <t>シンガク</t>
    </rPh>
    <rPh sb="9" eb="10">
      <t>シャ</t>
    </rPh>
    <rPh sb="10" eb="11">
      <t>スウ</t>
    </rPh>
    <phoneticPr fontId="14"/>
  </si>
  <si>
    <t>卒業生徒数</t>
    <rPh sb="0" eb="2">
      <t>ソツギョウ</t>
    </rPh>
    <rPh sb="2" eb="5">
      <t>セイトスウ</t>
    </rPh>
    <phoneticPr fontId="14"/>
  </si>
  <si>
    <t>1北海道</t>
  </si>
  <si>
    <t>新規</t>
  </si>
  <si>
    <t>2青森県</t>
  </si>
  <si>
    <t>4宮城県</t>
  </si>
  <si>
    <t>6山形県</t>
  </si>
  <si>
    <t>足利大学附属女子高等学校（旧学校名：足利短期大学附属高等学校）</t>
  </si>
  <si>
    <t>9栃木県</t>
  </si>
  <si>
    <t>計画額</t>
    <rPh sb="0" eb="3">
      <t>ケイカクガク</t>
    </rPh>
    <phoneticPr fontId="14"/>
  </si>
  <si>
    <t>※4　総合学科とその他について、教育課程に職業に関する教科・科目を25単位以上開設している場合は「職」を選択。開設していない場合は「〇」を選択</t>
    <rPh sb="55" eb="57">
      <t>カイセツ</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</si>
</sst>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00000"/>
  </numFmts>
  <fonts count="8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u/>
      <sz val="22"/>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20"/>
      <color rgb="FFFF0000"/>
      <name val="游ゴシック"/>
      <family val="3"/>
      <charset val="128"/>
      <scheme val="minor"/>
    </font>
    <font>
      <sz val="16"/>
      <name val="游ゴシック"/>
      <family val="3"/>
      <charset val="128"/>
      <scheme val="minor"/>
    </font>
    <font>
      <u/>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22"/>
      <color theme="8"/>
      <name val="游ゴシック"/>
      <family val="3"/>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b/>
      <sz val="22"/>
      <color rgb="FF0070C0"/>
      <name val="游ゴシック"/>
      <family val="3"/>
      <charset val="128"/>
      <scheme val="minor"/>
    </font>
    <font>
      <sz val="16"/>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22"/>
      <color theme="8"/>
      <name val="游ゴシック"/>
      <family val="3"/>
      <charset val="128"/>
      <scheme val="minor"/>
    </font>
    <font>
      <b/>
      <sz val="22"/>
      <color rgb="FFFF0000"/>
      <name val="游ゴシック"/>
      <family val="3"/>
      <charset val="128"/>
      <scheme val="minor"/>
    </font>
    <font>
      <b/>
      <sz val="36"/>
      <color rgb="FFFF0000"/>
      <name val="游ゴシック"/>
      <family val="3"/>
      <charset val="128"/>
      <scheme val="minor"/>
    </font>
    <font>
      <b/>
      <sz val="18"/>
      <color rgb="FFFF0000"/>
      <name val="游ゴシック"/>
      <family val="3"/>
      <charset val="128"/>
      <scheme val="minor"/>
    </font>
    <font>
      <sz val="8"/>
      <color theme="1"/>
      <name val="游ゴシック"/>
      <family val="2"/>
      <charset val="128"/>
      <scheme val="minor"/>
    </font>
    <font>
      <u/>
      <sz val="11"/>
      <color theme="10"/>
      <name val="游ゴシック"/>
      <family val="2"/>
      <scheme val="minor"/>
    </font>
    <font>
      <b/>
      <sz val="12"/>
      <color theme="1"/>
      <name val="游ゴシック"/>
      <family val="3"/>
      <charset val="128"/>
      <scheme val="minor"/>
    </font>
    <font>
      <sz val="11"/>
      <name val="游ゴシック"/>
      <family val="3"/>
      <charset val="128"/>
      <scheme val="minor"/>
    </font>
    <font>
      <sz val="10"/>
      <color rgb="FF000000"/>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b/>
      <sz val="16"/>
      <name val="游ゴシック"/>
      <family val="3"/>
      <charset val="128"/>
    </font>
    <font>
      <u/>
      <sz val="16"/>
      <name val="游ゴシック"/>
      <family val="3"/>
      <charset val="128"/>
    </font>
    <font>
      <sz val="20"/>
      <name val="游ゴシック"/>
      <family val="3"/>
      <charset val="128"/>
      <scheme val="minor"/>
    </font>
    <font>
      <sz val="18"/>
      <name val="游ゴシック"/>
      <family val="3"/>
      <charset val="128"/>
      <scheme val="minor"/>
    </font>
    <font>
      <b/>
      <u/>
      <sz val="14"/>
      <color theme="1"/>
      <name val="游ゴシック"/>
      <family val="3"/>
      <charset val="128"/>
      <scheme val="minor"/>
    </font>
    <font>
      <sz val="20"/>
      <color theme="1"/>
      <name val="游ゴシック"/>
      <family val="2"/>
      <scheme val="minor"/>
    </font>
    <font>
      <b/>
      <sz val="14"/>
      <color rgb="FFFF0000"/>
      <name val="游ゴシック"/>
      <family val="3"/>
      <charset val="128"/>
      <scheme val="minor"/>
    </font>
    <font>
      <u/>
      <sz val="10"/>
      <color rgb="FF000000"/>
      <name val="游ゴシック"/>
      <family val="3"/>
      <charset val="128"/>
      <scheme val="minor"/>
    </font>
    <font>
      <sz val="20"/>
      <color indexed="81"/>
      <name val="MS P ゴシック"/>
      <family val="3"/>
      <charset val="128"/>
    </font>
    <font>
      <b/>
      <u/>
      <sz val="20"/>
      <color indexed="81"/>
      <name val="MS P ゴシック"/>
      <family val="3"/>
      <charset val="128"/>
    </font>
    <font>
      <b/>
      <u/>
      <sz val="20"/>
      <color indexed="10"/>
      <name val="MS P ゴシック"/>
      <family val="3"/>
      <charset val="128"/>
    </font>
    <font>
      <sz val="10"/>
      <color rgb="FF000000"/>
      <name val="游ゴシック"/>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249977111117893"/>
        <bgColor indexed="64"/>
      </patternFill>
    </fill>
  </fills>
  <borders count="20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thin">
        <color indexed="64"/>
      </right>
      <top style="thin">
        <color theme="1"/>
      </top>
      <bottom style="thin">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diagonalUp="1">
      <left style="thin">
        <color indexed="64"/>
      </left>
      <right style="thin">
        <color indexed="64"/>
      </right>
      <top/>
      <bottom/>
      <diagonal style="thin">
        <color indexed="64"/>
      </diagonal>
    </border>
    <border>
      <left style="thin">
        <color indexed="64"/>
      </left>
      <right style="double">
        <color indexed="64"/>
      </right>
      <top/>
      <bottom/>
      <diagonal/>
    </border>
    <border>
      <left style="thick">
        <color rgb="FFFF0000"/>
      </left>
      <right style="thick">
        <color rgb="FFFF0000"/>
      </right>
      <top/>
      <bottom/>
      <diagonal/>
    </border>
    <border>
      <left style="thin">
        <color indexed="64"/>
      </left>
      <right style="thick">
        <color rgb="FFFF0000"/>
      </right>
      <top/>
      <bottom style="thin">
        <color indexed="64"/>
      </bottom>
      <diagonal/>
    </border>
    <border>
      <left style="thin">
        <color indexed="64"/>
      </left>
      <right style="thick">
        <color rgb="FFFF0000"/>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ck">
        <color rgb="FFFF0000"/>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style="thin">
        <color indexed="64"/>
      </top>
      <bottom/>
      <diagonal style="thin">
        <color indexed="64"/>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thin">
        <color indexed="64"/>
      </left>
      <right/>
      <top style="medium">
        <color indexed="64"/>
      </top>
      <bottom/>
      <diagonal style="thin">
        <color indexed="64"/>
      </diagonal>
    </border>
    <border diagonalUp="1">
      <left style="double">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style="thick">
        <color indexed="64"/>
      </top>
      <bottom/>
      <diagonal/>
    </border>
    <border>
      <left style="thin">
        <color indexed="64"/>
      </left>
      <right style="double">
        <color indexed="64"/>
      </right>
      <top style="dotted">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diagonalUp="1">
      <left style="thin">
        <color indexed="64"/>
      </left>
      <right style="thick">
        <color indexed="64"/>
      </right>
      <top style="medium">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diagonalUp="1">
      <left/>
      <right style="thick">
        <color indexed="64"/>
      </right>
      <top style="medium">
        <color indexed="64"/>
      </top>
      <bottom/>
      <diagonal style="thin">
        <color indexed="64"/>
      </diagonal>
    </border>
    <border>
      <left style="thin">
        <color indexed="64"/>
      </left>
      <right style="thick">
        <color indexed="64"/>
      </right>
      <top style="thin">
        <color indexed="64"/>
      </top>
      <bottom style="thin">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right style="medium">
        <color indexed="64"/>
      </right>
      <top style="thick">
        <color indexed="64"/>
      </top>
      <bottom/>
      <diagonal/>
    </border>
    <border>
      <left style="thin">
        <color indexed="64"/>
      </left>
      <right style="thin">
        <color theme="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ck">
        <color rgb="FFFF0000"/>
      </left>
      <right/>
      <top/>
      <bottom/>
      <diagonal/>
    </border>
    <border>
      <left style="thick">
        <color rgb="FFFF0000"/>
      </left>
      <right/>
      <top style="thin">
        <color indexed="64"/>
      </top>
      <bottom/>
      <diagonal/>
    </border>
    <border>
      <left style="thick">
        <color rgb="FFFF0000"/>
      </left>
      <right/>
      <top/>
      <bottom style="thin">
        <color indexed="64"/>
      </bottom>
      <diagonal/>
    </border>
    <border>
      <left style="thick">
        <color rgb="FFFF0000"/>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diagonalUp="1">
      <left/>
      <right/>
      <top style="thin">
        <color indexed="64"/>
      </top>
      <bottom style="thin">
        <color indexed="64"/>
      </bottom>
      <diagonal style="thin">
        <color indexed="64"/>
      </diagonal>
    </border>
    <border diagonalUp="1">
      <left/>
      <right/>
      <top style="medium">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style="medium">
        <color indexed="64"/>
      </top>
      <bottom style="thin">
        <color indexed="64"/>
      </bottom>
      <diagonal style="thin">
        <color indexed="64"/>
      </diagonal>
    </border>
    <border>
      <left style="medium">
        <color indexed="64"/>
      </left>
      <right/>
      <top/>
      <bottom style="thick">
        <color indexed="64"/>
      </bottom>
      <diagonal/>
    </border>
    <border>
      <left/>
      <right/>
      <top/>
      <bottom style="thick">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left style="thin">
        <color indexed="64"/>
      </left>
      <right style="medium">
        <color indexed="64"/>
      </right>
      <top/>
      <bottom style="thick">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ck">
        <color indexed="64"/>
      </bottom>
      <diagonal/>
    </border>
    <border>
      <left style="thin">
        <color indexed="64"/>
      </left>
      <right/>
      <top/>
      <bottom style="medium">
        <color indexed="64"/>
      </bottom>
      <diagonal/>
    </border>
    <border>
      <left style="thin">
        <color indexed="64"/>
      </left>
      <right/>
      <top style="hair">
        <color indexed="64"/>
      </top>
      <bottom/>
      <diagonal/>
    </border>
    <border>
      <left/>
      <right style="thin">
        <color indexed="64"/>
      </right>
      <top/>
      <bottom style="medium">
        <color indexed="64"/>
      </bottom>
      <diagonal/>
    </border>
    <border>
      <left style="thin">
        <color indexed="64"/>
      </left>
      <right style="thin">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double">
        <color indexed="64"/>
      </left>
      <right style="thin">
        <color indexed="64"/>
      </right>
      <top style="thin">
        <color indexed="64"/>
      </top>
      <bottom style="medium">
        <color indexed="64"/>
      </bottom>
      <diagonal/>
    </border>
    <border>
      <left style="thin">
        <color theme="1"/>
      </left>
      <right style="medium">
        <color theme="1"/>
      </right>
      <top/>
      <bottom style="thin">
        <color theme="1"/>
      </bottom>
      <diagonal/>
    </border>
    <border>
      <left style="thin">
        <color indexed="64"/>
      </left>
      <right style="medium">
        <color indexed="64"/>
      </right>
      <top style="thin">
        <color theme="1"/>
      </top>
      <bottom style="thin">
        <color indexed="64"/>
      </bottom>
      <diagonal/>
    </border>
    <border>
      <left style="thin">
        <color indexed="64"/>
      </left>
      <right style="double">
        <color indexed="64"/>
      </right>
      <top style="dotted">
        <color indexed="64"/>
      </top>
      <bottom style="thick">
        <color indexed="64"/>
      </bottom>
      <diagonal/>
    </border>
    <border diagonalUp="1">
      <left style="thin">
        <color indexed="64"/>
      </left>
      <right style="medium">
        <color indexed="64"/>
      </right>
      <top style="medium">
        <color indexed="64"/>
      </top>
      <bottom style="thin">
        <color indexed="64"/>
      </bottom>
      <diagonal style="thin">
        <color indexed="64"/>
      </diagonal>
    </border>
    <border>
      <left style="medium">
        <color theme="1"/>
      </left>
      <right style="thin">
        <color indexed="64"/>
      </right>
      <top style="medium">
        <color indexed="64"/>
      </top>
      <bottom/>
      <diagonal/>
    </border>
    <border>
      <left style="medium">
        <color theme="1"/>
      </left>
      <right style="thin">
        <color indexed="64"/>
      </right>
      <top/>
      <bottom/>
      <diagonal/>
    </border>
    <border diagonalUp="1">
      <left style="thin">
        <color theme="1"/>
      </left>
      <right style="double">
        <color indexed="64"/>
      </right>
      <top style="thin">
        <color theme="1"/>
      </top>
      <bottom style="medium">
        <color indexed="64"/>
      </bottom>
      <diagonal style="thin">
        <color indexed="64"/>
      </diagonal>
    </border>
    <border>
      <left style="thin">
        <color theme="1"/>
      </left>
      <right/>
      <top/>
      <bottom style="medium">
        <color indexed="64"/>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diagonalUp="1">
      <left style="thin">
        <color theme="1"/>
      </left>
      <right style="thin">
        <color theme="1"/>
      </right>
      <top style="thin">
        <color theme="1"/>
      </top>
      <bottom style="medium">
        <color indexed="64"/>
      </bottom>
      <diagonal style="thin">
        <color indexed="64"/>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medium">
        <color theme="1"/>
      </left>
      <right style="thin">
        <color indexed="64"/>
      </right>
      <top/>
      <bottom style="dotted">
        <color theme="1"/>
      </bottom>
      <diagonal/>
    </border>
    <border>
      <left style="thin">
        <color indexed="64"/>
      </left>
      <right style="thin">
        <color indexed="64"/>
      </right>
      <top style="dashed">
        <color indexed="64"/>
      </top>
      <bottom style="thin">
        <color theme="1"/>
      </bottom>
      <diagonal/>
    </border>
    <border>
      <left style="thin">
        <color indexed="64"/>
      </left>
      <right/>
      <top style="dashed">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double">
        <color indexed="64"/>
      </left>
      <right/>
      <top/>
      <bottom style="dotted">
        <color indexed="64"/>
      </bottom>
      <diagonal/>
    </border>
    <border>
      <left style="thin">
        <color indexed="64"/>
      </left>
      <right/>
      <top style="dashed">
        <color indexed="64"/>
      </top>
      <bottom style="thin">
        <color theme="1"/>
      </bottom>
      <diagonal/>
    </border>
    <border diagonalUp="1">
      <left style="thin">
        <color theme="1"/>
      </left>
      <right/>
      <top style="thin">
        <color theme="1"/>
      </top>
      <bottom style="medium">
        <color indexed="64"/>
      </bottom>
      <diagonal style="thin">
        <color indexed="64"/>
      </diagonal>
    </border>
    <border>
      <left style="thin">
        <color indexed="64"/>
      </left>
      <right style="thick">
        <color indexed="64"/>
      </right>
      <top/>
      <bottom style="dashed">
        <color indexed="64"/>
      </bottom>
      <diagonal/>
    </border>
    <border>
      <left style="thin">
        <color indexed="64"/>
      </left>
      <right style="thick">
        <color indexed="64"/>
      </right>
      <top style="dashed">
        <color indexed="64"/>
      </top>
      <bottom/>
      <diagonal/>
    </border>
    <border diagonalUp="1">
      <left style="thin">
        <color indexed="64"/>
      </left>
      <right style="thick">
        <color indexed="64"/>
      </right>
      <top style="thin">
        <color theme="1"/>
      </top>
      <bottom style="medium">
        <color indexed="64"/>
      </bottom>
      <diagonal style="thin">
        <color indexed="64"/>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style="thin">
        <color indexed="64"/>
      </left>
      <right style="thick">
        <color indexed="64"/>
      </right>
      <top style="medium">
        <color indexed="64"/>
      </top>
      <bottom style="dotted">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s>
  <cellStyleXfs count="14">
    <xf numFmtId="0" fontId="0" fillId="0" borderId="0"/>
    <xf numFmtId="0" fontId="13" fillId="0" borderId="0">
      <alignment vertical="center"/>
    </xf>
    <xf numFmtId="0" fontId="12" fillId="0" borderId="0">
      <alignment vertical="center"/>
    </xf>
    <xf numFmtId="0" fontId="11" fillId="0" borderId="0">
      <alignment vertical="center"/>
    </xf>
    <xf numFmtId="9" fontId="19"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19" fillId="0" borderId="0" applyFont="0" applyFill="0" applyBorder="0" applyAlignment="0" applyProtection="0">
      <alignment vertical="center"/>
    </xf>
    <xf numFmtId="0" fontId="8" fillId="0" borderId="0">
      <alignment vertical="center"/>
    </xf>
    <xf numFmtId="0" fontId="59" fillId="0" borderId="0" applyNumberFormat="0" applyFill="0" applyBorder="0" applyAlignment="0" applyProtection="0"/>
    <xf numFmtId="0" fontId="6" fillId="0" borderId="0">
      <alignment vertical="center"/>
    </xf>
    <xf numFmtId="0" fontId="4" fillId="0" borderId="0">
      <alignment vertical="center"/>
    </xf>
    <xf numFmtId="0" fontId="4" fillId="0" borderId="0">
      <alignment vertical="center"/>
    </xf>
  </cellStyleXfs>
  <cellXfs count="581">
    <xf numFmtId="0" fontId="0" fillId="0" borderId="0" xfId="0"/>
    <xf numFmtId="0" fontId="15" fillId="0" borderId="0" xfId="0" applyFont="1"/>
    <xf numFmtId="0" fontId="15" fillId="5" borderId="0" xfId="0" applyFont="1" applyFill="1"/>
    <xf numFmtId="0" fontId="18" fillId="5" borderId="0" xfId="0" applyFont="1" applyFill="1" applyAlignment="1">
      <alignment horizontal="left" vertical="center" wrapText="1"/>
    </xf>
    <xf numFmtId="0" fontId="18" fillId="6" borderId="19" xfId="0" applyFont="1" applyFill="1" applyBorder="1" applyAlignment="1">
      <alignment vertical="top" wrapText="1"/>
    </xf>
    <xf numFmtId="0" fontId="18" fillId="6" borderId="44" xfId="0" applyFont="1" applyFill="1" applyBorder="1" applyAlignment="1">
      <alignment vertical="top" wrapText="1"/>
    </xf>
    <xf numFmtId="0" fontId="15" fillId="6" borderId="52" xfId="0" applyFont="1" applyFill="1" applyBorder="1" applyAlignment="1">
      <alignment horizontal="center" vertical="center"/>
    </xf>
    <xf numFmtId="0" fontId="15" fillId="6" borderId="24" xfId="0" applyFont="1" applyFill="1" applyBorder="1" applyAlignment="1">
      <alignment vertical="center"/>
    </xf>
    <xf numFmtId="0" fontId="15" fillId="6" borderId="49" xfId="0" applyFont="1" applyFill="1" applyBorder="1" applyAlignment="1">
      <alignment vertical="center"/>
    </xf>
    <xf numFmtId="0" fontId="15" fillId="6" borderId="53" xfId="0" applyFont="1" applyFill="1" applyBorder="1" applyAlignment="1">
      <alignment vertical="center"/>
    </xf>
    <xf numFmtId="0" fontId="15" fillId="6" borderId="54" xfId="0" applyFont="1" applyFill="1" applyBorder="1" applyAlignment="1">
      <alignment horizontal="center" vertical="center"/>
    </xf>
    <xf numFmtId="0" fontId="18" fillId="6" borderId="55" xfId="0" applyFont="1" applyFill="1" applyBorder="1" applyAlignment="1">
      <alignment vertical="top" wrapText="1"/>
    </xf>
    <xf numFmtId="0" fontId="18" fillId="6" borderId="57" xfId="0" applyFont="1" applyFill="1" applyBorder="1" applyAlignment="1">
      <alignment vertical="top" wrapText="1"/>
    </xf>
    <xf numFmtId="0" fontId="17" fillId="4" borderId="1" xfId="0" applyFont="1" applyFill="1" applyBorder="1" applyAlignment="1">
      <alignment horizontal="center" vertical="center"/>
    </xf>
    <xf numFmtId="0" fontId="21" fillId="4" borderId="11" xfId="0" applyFont="1" applyFill="1" applyBorder="1" applyAlignment="1">
      <alignment vertical="center" wrapText="1"/>
    </xf>
    <xf numFmtId="0" fontId="16" fillId="0" borderId="0" xfId="0" applyFont="1"/>
    <xf numFmtId="0" fontId="17" fillId="4" borderId="7" xfId="0" applyFont="1" applyFill="1" applyBorder="1" applyAlignment="1">
      <alignment horizontal="center" vertical="center"/>
    </xf>
    <xf numFmtId="0" fontId="15" fillId="6" borderId="61" xfId="0" applyFont="1" applyFill="1" applyBorder="1" applyAlignment="1">
      <alignment vertical="center"/>
    </xf>
    <xf numFmtId="0" fontId="15" fillId="0" borderId="74" xfId="0" applyFont="1" applyBorder="1"/>
    <xf numFmtId="0" fontId="21" fillId="4" borderId="77" xfId="0" applyFont="1" applyFill="1" applyBorder="1" applyAlignment="1">
      <alignment vertical="center" wrapText="1"/>
    </xf>
    <xf numFmtId="0" fontId="15" fillId="6" borderId="85" xfId="0" applyFont="1" applyFill="1" applyBorder="1" applyAlignment="1">
      <alignment vertical="center"/>
    </xf>
    <xf numFmtId="0" fontId="18" fillId="6" borderId="86" xfId="0" applyFont="1" applyFill="1" applyBorder="1" applyAlignment="1">
      <alignment vertical="top" wrapText="1"/>
    </xf>
    <xf numFmtId="0" fontId="15" fillId="6" borderId="87" xfId="0" applyFont="1" applyFill="1" applyBorder="1" applyAlignment="1">
      <alignment vertical="center"/>
    </xf>
    <xf numFmtId="0" fontId="15" fillId="5" borderId="74" xfId="0" applyFont="1" applyFill="1" applyBorder="1"/>
    <xf numFmtId="0" fontId="15" fillId="0" borderId="101" xfId="0" applyFont="1" applyBorder="1"/>
    <xf numFmtId="0" fontId="25" fillId="6" borderId="66" xfId="0" applyFont="1" applyFill="1" applyBorder="1" applyAlignment="1">
      <alignment vertical="center"/>
    </xf>
    <xf numFmtId="0" fontId="25" fillId="6" borderId="67" xfId="0" applyFont="1" applyFill="1" applyBorder="1" applyAlignment="1">
      <alignment vertical="top" wrapText="1"/>
    </xf>
    <xf numFmtId="0" fontId="10" fillId="0" borderId="0" xfId="6">
      <alignment vertical="center"/>
    </xf>
    <xf numFmtId="0" fontId="17" fillId="4" borderId="6" xfId="0" applyFont="1" applyFill="1" applyBorder="1" applyAlignment="1">
      <alignment horizontal="center" vertical="center"/>
    </xf>
    <xf numFmtId="0" fontId="17" fillId="4" borderId="88" xfId="0" applyFont="1" applyFill="1" applyBorder="1" applyAlignment="1">
      <alignment horizontal="center" vertical="center"/>
    </xf>
    <xf numFmtId="0" fontId="17" fillId="5" borderId="74" xfId="0" applyFont="1" applyFill="1" applyBorder="1" applyAlignment="1">
      <alignment horizontal="right" vertical="top"/>
    </xf>
    <xf numFmtId="0" fontId="24" fillId="5" borderId="7" xfId="0" applyFont="1" applyFill="1" applyBorder="1" applyAlignment="1">
      <alignment horizontal="right" vertical="center"/>
    </xf>
    <xf numFmtId="0" fontId="24" fillId="5" borderId="37" xfId="0" applyFont="1" applyFill="1" applyBorder="1" applyAlignment="1">
      <alignment horizontal="right" vertical="center"/>
    </xf>
    <xf numFmtId="0" fontId="24" fillId="5" borderId="10" xfId="0" applyFont="1" applyFill="1" applyBorder="1" applyAlignment="1">
      <alignment horizontal="right" vertical="center"/>
    </xf>
    <xf numFmtId="0" fontId="24" fillId="5" borderId="65" xfId="0" applyFont="1" applyFill="1" applyBorder="1" applyAlignment="1">
      <alignment horizontal="right" vertical="center"/>
    </xf>
    <xf numFmtId="0" fontId="18" fillId="0" borderId="56" xfId="0" applyFont="1" applyBorder="1" applyAlignment="1">
      <alignment horizontal="center" vertical="center" wrapText="1"/>
    </xf>
    <xf numFmtId="0" fontId="18" fillId="0" borderId="43" xfId="0" applyFont="1" applyBorder="1" applyAlignment="1">
      <alignment horizontal="center" vertical="center" wrapText="1"/>
    </xf>
    <xf numFmtId="0" fontId="15" fillId="6" borderId="51" xfId="0" applyFont="1" applyFill="1" applyBorder="1" applyAlignment="1">
      <alignment horizontal="center" vertical="center" wrapText="1"/>
    </xf>
    <xf numFmtId="0" fontId="18" fillId="6" borderId="24"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5" fillId="6" borderId="53" xfId="0" applyFont="1" applyFill="1" applyBorder="1" applyAlignment="1">
      <alignment horizontal="center" vertical="center" wrapText="1"/>
    </xf>
    <xf numFmtId="0" fontId="18" fillId="6" borderId="62"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29" fillId="0" borderId="0" xfId="0" applyFont="1"/>
    <xf numFmtId="0" fontId="32" fillId="0" borderId="74" xfId="0" applyFont="1" applyBorder="1" applyAlignment="1">
      <alignment vertical="center"/>
    </xf>
    <xf numFmtId="0" fontId="24" fillId="5" borderId="10" xfId="0" applyFont="1" applyFill="1" applyBorder="1" applyAlignment="1">
      <alignment vertical="center"/>
    </xf>
    <xf numFmtId="0" fontId="24" fillId="5" borderId="120" xfId="0" applyFont="1" applyFill="1" applyBorder="1" applyAlignment="1">
      <alignment vertical="center"/>
    </xf>
    <xf numFmtId="0" fontId="24" fillId="5" borderId="37" xfId="0" applyFont="1" applyFill="1" applyBorder="1" applyAlignment="1">
      <alignment vertical="center"/>
    </xf>
    <xf numFmtId="0" fontId="24" fillId="5" borderId="8" xfId="0" applyFont="1" applyFill="1" applyBorder="1" applyAlignment="1">
      <alignment horizontal="right" vertical="center"/>
    </xf>
    <xf numFmtId="0" fontId="24" fillId="5" borderId="115" xfId="0" applyFont="1" applyFill="1" applyBorder="1" applyAlignment="1">
      <alignment horizontal="right" vertical="center"/>
    </xf>
    <xf numFmtId="0" fontId="24" fillId="6" borderId="23" xfId="0" applyFont="1" applyFill="1" applyBorder="1" applyAlignment="1">
      <alignment vertical="center"/>
    </xf>
    <xf numFmtId="0" fontId="24" fillId="5" borderId="39" xfId="0" applyFont="1" applyFill="1" applyBorder="1" applyAlignment="1">
      <alignment vertical="center"/>
    </xf>
    <xf numFmtId="0" fontId="24" fillId="6" borderId="66" xfId="0" applyFont="1" applyFill="1" applyBorder="1" applyAlignment="1">
      <alignment vertical="center"/>
    </xf>
    <xf numFmtId="0" fontId="24" fillId="5" borderId="7" xfId="0" applyFont="1" applyFill="1" applyBorder="1" applyAlignment="1">
      <alignment vertical="center"/>
    </xf>
    <xf numFmtId="0" fontId="24" fillId="6" borderId="123" xfId="0" applyFont="1" applyFill="1" applyBorder="1" applyAlignment="1">
      <alignment vertical="center"/>
    </xf>
    <xf numFmtId="0" fontId="24" fillId="5" borderId="2" xfId="0" applyFont="1" applyFill="1" applyBorder="1" applyAlignment="1">
      <alignment vertical="center"/>
    </xf>
    <xf numFmtId="0" fontId="24" fillId="5" borderId="14" xfId="0" applyFont="1" applyFill="1" applyBorder="1" applyAlignment="1">
      <alignment vertical="center"/>
    </xf>
    <xf numFmtId="0" fontId="15" fillId="0" borderId="139" xfId="0" applyFont="1" applyBorder="1"/>
    <xf numFmtId="0" fontId="15" fillId="8" borderId="0" xfId="0" applyFont="1" applyFill="1"/>
    <xf numFmtId="0" fontId="15" fillId="3" borderId="0" xfId="0" applyFont="1" applyFill="1"/>
    <xf numFmtId="0" fontId="23" fillId="5" borderId="0" xfId="0" applyFont="1" applyFill="1" applyAlignment="1">
      <alignment horizontal="right" vertical="center" wrapText="1"/>
    </xf>
    <xf numFmtId="0" fontId="23" fillId="0" borderId="0" xfId="0" applyFont="1" applyAlignment="1">
      <alignment horizontal="right" vertical="center"/>
    </xf>
    <xf numFmtId="0" fontId="28" fillId="0" borderId="0" xfId="0" applyFont="1" applyAlignment="1">
      <alignment vertical="center"/>
    </xf>
    <xf numFmtId="0" fontId="17" fillId="6" borderId="143" xfId="0" applyFont="1" applyFill="1" applyBorder="1" applyAlignment="1">
      <alignment horizontal="left" vertical="center" wrapText="1"/>
    </xf>
    <xf numFmtId="0" fontId="22" fillId="0" borderId="124" xfId="0" applyFont="1" applyBorder="1" applyAlignment="1">
      <alignment horizontal="left" vertical="center" wrapText="1"/>
    </xf>
    <xf numFmtId="0" fontId="22" fillId="6" borderId="136" xfId="0" applyFont="1" applyFill="1" applyBorder="1" applyAlignment="1">
      <alignment horizontal="left" vertical="center"/>
    </xf>
    <xf numFmtId="0" fontId="22" fillId="6" borderId="137" xfId="0" applyFont="1" applyFill="1" applyBorder="1" applyAlignment="1">
      <alignment horizontal="left" vertical="center"/>
    </xf>
    <xf numFmtId="0" fontId="47"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6" fillId="0" borderId="151" xfId="0" applyNumberFormat="1" applyFont="1" applyBorder="1" applyAlignment="1">
      <alignment horizontal="center" vertical="center" wrapText="1"/>
    </xf>
    <xf numFmtId="0" fontId="47" fillId="0" borderId="9" xfId="0" applyFont="1" applyBorder="1" applyAlignment="1">
      <alignment horizontal="center" vertical="center" wrapText="1"/>
    </xf>
    <xf numFmtId="49" fontId="48"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103" xfId="0" applyFill="1" applyBorder="1" applyAlignment="1">
      <alignment horizontal="center" vertical="center" wrapText="1"/>
    </xf>
    <xf numFmtId="0" fontId="25" fillId="6" borderId="154" xfId="0" applyFont="1" applyFill="1" applyBorder="1" applyAlignment="1">
      <alignment vertical="center"/>
    </xf>
    <xf numFmtId="0" fontId="26" fillId="6" borderId="156" xfId="0" applyFont="1" applyFill="1" applyBorder="1" applyAlignment="1">
      <alignment horizontal="center" vertical="center"/>
    </xf>
    <xf numFmtId="0" fontId="26" fillId="6" borderId="157" xfId="0" applyFont="1" applyFill="1" applyBorder="1" applyAlignment="1">
      <alignment horizontal="center" vertical="center"/>
    </xf>
    <xf numFmtId="0" fontId="22" fillId="6" borderId="158" xfId="0" applyFont="1" applyFill="1" applyBorder="1" applyAlignment="1">
      <alignment horizontal="left" vertical="center"/>
    </xf>
    <xf numFmtId="0" fontId="24" fillId="5" borderId="113" xfId="0" applyFont="1" applyFill="1" applyBorder="1" applyAlignment="1">
      <alignment horizontal="right" vertical="center"/>
    </xf>
    <xf numFmtId="0" fontId="18" fillId="0" borderId="74" xfId="0" applyFont="1" applyBorder="1" applyAlignment="1">
      <alignment vertical="top"/>
    </xf>
    <xf numFmtId="0" fontId="17" fillId="6" borderId="137" xfId="0" applyFont="1" applyFill="1" applyBorder="1" applyAlignment="1">
      <alignment horizontal="left" vertical="center" wrapText="1"/>
    </xf>
    <xf numFmtId="0" fontId="17" fillId="6" borderId="142" xfId="0" applyFont="1" applyFill="1" applyBorder="1" applyAlignment="1">
      <alignment horizontal="left" vertical="center" wrapText="1"/>
    </xf>
    <xf numFmtId="0" fontId="17" fillId="6" borderId="144" xfId="0" applyFont="1" applyFill="1" applyBorder="1" applyAlignment="1">
      <alignment horizontal="left" vertical="center" wrapText="1"/>
    </xf>
    <xf numFmtId="0" fontId="18" fillId="0" borderId="5" xfId="0" applyFont="1" applyBorder="1" applyAlignment="1">
      <alignment horizontal="center" vertical="center" wrapText="1"/>
    </xf>
    <xf numFmtId="0" fontId="45" fillId="0" borderId="0" xfId="0" applyFont="1" applyAlignment="1">
      <alignment horizontal="left" vertical="center" wrapText="1"/>
    </xf>
    <xf numFmtId="0" fontId="28" fillId="0" borderId="0" xfId="0" applyFont="1" applyAlignment="1">
      <alignment wrapText="1"/>
    </xf>
    <xf numFmtId="0" fontId="45" fillId="0" borderId="0" xfId="0" applyFont="1" applyAlignment="1">
      <alignment vertical="center" wrapText="1"/>
    </xf>
    <xf numFmtId="0" fontId="45" fillId="0" borderId="0" xfId="0" applyFont="1" applyAlignment="1">
      <alignment vertical="top" wrapText="1"/>
    </xf>
    <xf numFmtId="0" fontId="32" fillId="5" borderId="8" xfId="0" applyFont="1" applyFill="1" applyBorder="1" applyAlignment="1">
      <alignment horizontal="right" vertical="center"/>
    </xf>
    <xf numFmtId="0" fontId="32" fillId="5" borderId="11" xfId="0" applyFont="1" applyFill="1" applyBorder="1" applyAlignment="1">
      <alignment horizontal="right" vertical="center"/>
    </xf>
    <xf numFmtId="0" fontId="32" fillId="5" borderId="140" xfId="0" applyFont="1" applyFill="1" applyBorder="1" applyAlignment="1">
      <alignment horizontal="right" vertical="center"/>
    </xf>
    <xf numFmtId="0" fontId="32" fillId="5" borderId="115" xfId="0" applyFont="1" applyFill="1" applyBorder="1" applyAlignment="1">
      <alignment horizontal="right" vertical="center"/>
    </xf>
    <xf numFmtId="0" fontId="32" fillId="6" borderId="125" xfId="0" applyFont="1" applyFill="1" applyBorder="1" applyAlignment="1">
      <alignment horizontal="right" vertical="center"/>
    </xf>
    <xf numFmtId="0" fontId="32" fillId="5" borderId="124" xfId="0" applyFont="1" applyFill="1" applyBorder="1" applyAlignment="1">
      <alignment horizontal="right" vertical="center"/>
    </xf>
    <xf numFmtId="0" fontId="32" fillId="6" borderId="126" xfId="0" applyFont="1" applyFill="1" applyBorder="1" applyAlignment="1">
      <alignment horizontal="right" vertical="center"/>
    </xf>
    <xf numFmtId="0" fontId="31" fillId="5" borderId="25" xfId="0" applyFont="1" applyFill="1" applyBorder="1" applyAlignment="1">
      <alignment horizontal="right" vertical="center"/>
    </xf>
    <xf numFmtId="0" fontId="45" fillId="0" borderId="0" xfId="0" applyFont="1" applyAlignment="1">
      <alignment horizontal="left" vertical="top" wrapText="1"/>
    </xf>
    <xf numFmtId="0" fontId="45" fillId="0" borderId="0" xfId="0" applyFont="1" applyAlignment="1">
      <alignment wrapText="1"/>
    </xf>
    <xf numFmtId="38" fontId="15" fillId="8" borderId="1" xfId="8" applyFont="1" applyFill="1" applyBorder="1" applyAlignment="1" applyProtection="1">
      <alignment horizontal="right" vertical="center"/>
      <protection locked="0"/>
    </xf>
    <xf numFmtId="38" fontId="15" fillId="8" borderId="7" xfId="8" applyFont="1" applyFill="1" applyBorder="1" applyAlignment="1" applyProtection="1">
      <alignment horizontal="right" vertical="center"/>
      <protection locked="0"/>
    </xf>
    <xf numFmtId="0" fontId="18" fillId="6" borderId="54" xfId="0" applyFont="1" applyFill="1" applyBorder="1" applyAlignment="1">
      <alignment vertical="top" wrapText="1"/>
    </xf>
    <xf numFmtId="0" fontId="25" fillId="6" borderId="170" xfId="0" applyFont="1" applyFill="1" applyBorder="1" applyAlignment="1">
      <alignment vertical="top" wrapText="1"/>
    </xf>
    <xf numFmtId="0" fontId="18" fillId="0" borderId="159" xfId="0" applyFont="1" applyBorder="1" applyAlignment="1">
      <alignment horizontal="center" vertical="center" wrapText="1"/>
    </xf>
    <xf numFmtId="0" fontId="18" fillId="0" borderId="89" xfId="0" applyFont="1" applyBorder="1" applyAlignment="1">
      <alignment horizontal="center" vertical="center" wrapText="1"/>
    </xf>
    <xf numFmtId="176" fontId="18" fillId="0" borderId="80" xfId="4" applyNumberFormat="1" applyFont="1" applyFill="1" applyBorder="1" applyAlignment="1">
      <alignment horizontal="right" vertical="center" wrapText="1"/>
    </xf>
    <xf numFmtId="176" fontId="18" fillId="0" borderId="5" xfId="4" applyNumberFormat="1" applyFont="1" applyFill="1" applyBorder="1" applyAlignment="1">
      <alignment horizontal="right" vertical="center" wrapText="1"/>
    </xf>
    <xf numFmtId="176" fontId="18" fillId="0" borderId="12" xfId="4" applyNumberFormat="1" applyFont="1" applyFill="1" applyBorder="1" applyAlignment="1">
      <alignment horizontal="right" vertical="center" wrapText="1"/>
    </xf>
    <xf numFmtId="176" fontId="17" fillId="0" borderId="159" xfId="4" applyNumberFormat="1" applyFont="1" applyBorder="1" applyAlignment="1">
      <alignment horizontal="right" vertical="center"/>
    </xf>
    <xf numFmtId="176" fontId="17" fillId="0" borderId="90" xfId="4" applyNumberFormat="1" applyFont="1" applyBorder="1" applyAlignment="1">
      <alignment horizontal="right" vertical="center"/>
    </xf>
    <xf numFmtId="0" fontId="56" fillId="0" borderId="0" xfId="0" applyFont="1"/>
    <xf numFmtId="0" fontId="18" fillId="0" borderId="0" xfId="0" applyFont="1" applyAlignment="1">
      <alignment vertical="center" wrapText="1"/>
    </xf>
    <xf numFmtId="0" fontId="15" fillId="6" borderId="0" xfId="0" applyFont="1" applyFill="1"/>
    <xf numFmtId="0" fontId="18" fillId="0" borderId="0" xfId="0" applyFont="1" applyAlignment="1">
      <alignment horizontal="left" vertical="center"/>
    </xf>
    <xf numFmtId="0" fontId="57" fillId="0" borderId="0" xfId="0" applyFont="1" applyAlignment="1">
      <alignment wrapText="1"/>
    </xf>
    <xf numFmtId="0" fontId="26" fillId="3" borderId="130" xfId="0" applyFont="1" applyFill="1" applyBorder="1" applyAlignment="1" applyProtection="1">
      <alignment horizontal="center" vertical="center"/>
      <protection locked="0"/>
    </xf>
    <xf numFmtId="0" fontId="26" fillId="3" borderId="118" xfId="0" applyFont="1" applyFill="1" applyBorder="1" applyAlignment="1" applyProtection="1">
      <alignment horizontal="center" vertical="center"/>
      <protection locked="0"/>
    </xf>
    <xf numFmtId="0" fontId="26" fillId="3" borderId="117" xfId="0" applyFont="1" applyFill="1" applyBorder="1" applyAlignment="1" applyProtection="1">
      <alignment horizontal="center" vertical="center"/>
      <protection locked="0"/>
    </xf>
    <xf numFmtId="0" fontId="26" fillId="3" borderId="129" xfId="0" applyFont="1" applyFill="1" applyBorder="1" applyAlignment="1" applyProtection="1">
      <alignment horizontal="center" vertical="center"/>
      <protection locked="0"/>
    </xf>
    <xf numFmtId="0" fontId="26" fillId="3" borderId="119" xfId="0" applyFont="1" applyFill="1" applyBorder="1" applyAlignment="1" applyProtection="1">
      <alignment horizontal="center" vertical="center"/>
      <protection locked="0"/>
    </xf>
    <xf numFmtId="0" fontId="26" fillId="3" borderId="131" xfId="0" applyFont="1" applyFill="1" applyBorder="1" applyAlignment="1" applyProtection="1">
      <alignment horizontal="center" vertical="center"/>
      <protection locked="0"/>
    </xf>
    <xf numFmtId="0" fontId="26" fillId="3" borderId="128" xfId="0" applyFont="1" applyFill="1" applyBorder="1" applyAlignment="1" applyProtection="1">
      <alignment horizontal="center" vertical="center"/>
      <protection locked="0"/>
    </xf>
    <xf numFmtId="0" fontId="26" fillId="3" borderId="116" xfId="0" applyFont="1" applyFill="1" applyBorder="1" applyAlignment="1" applyProtection="1">
      <alignment horizontal="center" vertical="center"/>
      <protection locked="0"/>
    </xf>
    <xf numFmtId="0" fontId="26" fillId="3" borderId="121" xfId="0" applyFont="1" applyFill="1" applyBorder="1" applyAlignment="1" applyProtection="1">
      <alignment horizontal="center" vertical="center"/>
      <protection locked="0"/>
    </xf>
    <xf numFmtId="0" fontId="26" fillId="3" borderId="122" xfId="0" applyFont="1" applyFill="1" applyBorder="1" applyAlignment="1" applyProtection="1">
      <alignment horizontal="center" vertical="center"/>
      <protection locked="0"/>
    </xf>
    <xf numFmtId="0" fontId="26" fillId="3" borderId="127" xfId="0" applyFont="1" applyFill="1" applyBorder="1" applyAlignment="1" applyProtection="1">
      <alignment horizontal="center" vertical="center"/>
      <protection locked="0"/>
    </xf>
    <xf numFmtId="0" fontId="17" fillId="3" borderId="134" xfId="0" applyFont="1" applyFill="1" applyBorder="1" applyAlignment="1" applyProtection="1">
      <alignment horizontal="left" vertical="center" wrapText="1"/>
      <protection locked="0"/>
    </xf>
    <xf numFmtId="0" fontId="17" fillId="3" borderId="20" xfId="0" applyFont="1" applyFill="1" applyBorder="1" applyAlignment="1" applyProtection="1">
      <alignment horizontal="left" vertical="center" wrapText="1"/>
      <protection locked="0"/>
    </xf>
    <xf numFmtId="0" fontId="25" fillId="3" borderId="103" xfId="0" applyFont="1" applyFill="1" applyBorder="1" applyAlignment="1" applyProtection="1">
      <alignment horizontal="center" vertical="center"/>
      <protection locked="0"/>
    </xf>
    <xf numFmtId="0" fontId="17" fillId="3" borderId="140" xfId="0" applyFont="1" applyFill="1" applyBorder="1" applyAlignment="1" applyProtection="1">
      <alignment horizontal="left" vertical="center" wrapText="1"/>
      <protection locked="0"/>
    </xf>
    <xf numFmtId="0" fontId="17" fillId="3" borderId="166" xfId="0" applyFont="1" applyFill="1" applyBorder="1" applyAlignment="1" applyProtection="1">
      <alignment horizontal="left" vertical="center" wrapText="1"/>
      <protection locked="0"/>
    </xf>
    <xf numFmtId="0" fontId="25" fillId="3" borderId="113" xfId="0" applyFont="1" applyFill="1" applyBorder="1" applyAlignment="1" applyProtection="1">
      <alignment horizontal="center" vertical="center"/>
      <protection locked="0"/>
    </xf>
    <xf numFmtId="0" fontId="25" fillId="3" borderId="27" xfId="0" applyFont="1" applyFill="1" applyBorder="1" applyAlignment="1" applyProtection="1">
      <alignment horizontal="center" vertical="center"/>
      <protection locked="0"/>
    </xf>
    <xf numFmtId="0" fontId="25" fillId="3" borderId="168" xfId="0" applyFont="1" applyFill="1" applyBorder="1" applyAlignment="1" applyProtection="1">
      <alignment horizontal="center" vertical="center"/>
      <protection locked="0"/>
    </xf>
    <xf numFmtId="0" fontId="17" fillId="3" borderId="141" xfId="0" applyFont="1" applyFill="1" applyBorder="1" applyAlignment="1" applyProtection="1">
      <alignment horizontal="left" vertical="center" wrapText="1"/>
      <protection locked="0"/>
    </xf>
    <xf numFmtId="0" fontId="25" fillId="3" borderId="167" xfId="0" applyFont="1" applyFill="1" applyBorder="1" applyAlignment="1" applyProtection="1">
      <alignment horizontal="center" vertical="center"/>
      <protection locked="0"/>
    </xf>
    <xf numFmtId="0" fontId="25" fillId="3" borderId="152" xfId="0" applyFont="1" applyFill="1" applyBorder="1" applyAlignment="1" applyProtection="1">
      <alignment horizontal="center" vertical="center"/>
      <protection locked="0"/>
    </xf>
    <xf numFmtId="0" fontId="25" fillId="3" borderId="153" xfId="0" applyFont="1" applyFill="1" applyBorder="1" applyAlignment="1" applyProtection="1">
      <alignment horizontal="center" vertical="center"/>
      <protection locked="0"/>
    </xf>
    <xf numFmtId="0" fontId="25" fillId="3" borderId="5" xfId="0" applyFont="1" applyFill="1" applyBorder="1" applyAlignment="1" applyProtection="1">
      <alignment horizontal="center" vertical="center"/>
      <protection locked="0"/>
    </xf>
    <xf numFmtId="0" fontId="25" fillId="3" borderId="35" xfId="0" applyFont="1" applyFill="1" applyBorder="1" applyAlignment="1" applyProtection="1">
      <alignment horizontal="center" vertical="center"/>
      <protection locked="0"/>
    </xf>
    <xf numFmtId="0" fontId="25" fillId="3" borderId="4" xfId="0" applyFont="1" applyFill="1" applyBorder="1" applyAlignment="1" applyProtection="1">
      <alignment horizontal="center" vertical="center"/>
      <protection locked="0"/>
    </xf>
    <xf numFmtId="0" fontId="17" fillId="3" borderId="145" xfId="0" applyFont="1" applyFill="1" applyBorder="1" applyAlignment="1" applyProtection="1">
      <alignment horizontal="left" vertical="center" wrapText="1"/>
      <protection locked="0"/>
    </xf>
    <xf numFmtId="0" fontId="17" fillId="3" borderId="146" xfId="0" applyFont="1" applyFill="1" applyBorder="1" applyAlignment="1" applyProtection="1">
      <alignment horizontal="left" vertical="center" wrapText="1"/>
      <protection locked="0"/>
    </xf>
    <xf numFmtId="0" fontId="25" fillId="3" borderId="155" xfId="0" applyFont="1" applyFill="1" applyBorder="1" applyAlignment="1" applyProtection="1">
      <alignment horizontal="center" vertical="center"/>
      <protection locked="0"/>
    </xf>
    <xf numFmtId="0" fontId="22" fillId="8" borderId="72" xfId="0" applyFont="1" applyFill="1" applyBorder="1" applyAlignment="1" applyProtection="1">
      <alignment horizontal="center" vertical="center"/>
      <protection locked="0"/>
    </xf>
    <xf numFmtId="0" fontId="22" fillId="8" borderId="71" xfId="0" applyFont="1" applyFill="1" applyBorder="1" applyAlignment="1" applyProtection="1">
      <alignment horizontal="center" vertical="center"/>
      <protection locked="0"/>
    </xf>
    <xf numFmtId="0" fontId="18" fillId="3" borderId="4" xfId="0" applyFont="1" applyFill="1" applyBorder="1" applyAlignment="1" applyProtection="1">
      <alignment vertical="center" wrapText="1"/>
      <protection locked="0"/>
    </xf>
    <xf numFmtId="0" fontId="18" fillId="3" borderId="56" xfId="0" applyFont="1" applyFill="1" applyBorder="1" applyAlignment="1" applyProtection="1">
      <alignment vertical="center" wrapText="1"/>
      <protection locked="0"/>
    </xf>
    <xf numFmtId="176" fontId="18" fillId="3" borderId="18" xfId="4" applyNumberFormat="1" applyFont="1" applyFill="1" applyBorder="1" applyAlignment="1" applyProtection="1">
      <alignment horizontal="right" vertical="center" wrapText="1"/>
      <protection locked="0"/>
    </xf>
    <xf numFmtId="0" fontId="18" fillId="3" borderId="78" xfId="0" applyFont="1" applyFill="1" applyBorder="1" applyAlignment="1" applyProtection="1">
      <alignment vertical="center" wrapText="1"/>
      <protection locked="0"/>
    </xf>
    <xf numFmtId="0" fontId="18" fillId="3" borderId="79" xfId="0" applyFont="1" applyFill="1" applyBorder="1" applyAlignment="1" applyProtection="1">
      <alignment vertical="center" wrapText="1"/>
      <protection locked="0"/>
    </xf>
    <xf numFmtId="0" fontId="18" fillId="3" borderId="45" xfId="0" applyFont="1" applyFill="1" applyBorder="1" applyAlignment="1" applyProtection="1">
      <alignment horizontal="center" vertical="center" wrapText="1"/>
      <protection locked="0"/>
    </xf>
    <xf numFmtId="0" fontId="18" fillId="3" borderId="81" xfId="0" applyFont="1" applyFill="1" applyBorder="1" applyAlignment="1" applyProtection="1">
      <alignment vertical="center" wrapText="1"/>
      <protection locked="0"/>
    </xf>
    <xf numFmtId="0" fontId="17" fillId="3" borderId="4" xfId="0" applyFont="1" applyFill="1" applyBorder="1" applyAlignment="1" applyProtection="1">
      <alignment vertical="center" wrapText="1"/>
      <protection locked="0"/>
    </xf>
    <xf numFmtId="0" fontId="17" fillId="3" borderId="56" xfId="0" applyFont="1" applyFill="1" applyBorder="1" applyAlignment="1" applyProtection="1">
      <alignment vertical="center" wrapText="1"/>
      <protection locked="0"/>
    </xf>
    <xf numFmtId="0" fontId="17" fillId="3" borderId="78" xfId="0" applyFont="1" applyFill="1" applyBorder="1" applyAlignment="1" applyProtection="1">
      <alignment vertical="center" wrapText="1"/>
      <protection locked="0"/>
    </xf>
    <xf numFmtId="0" fontId="17" fillId="3" borderId="79" xfId="0" applyFont="1" applyFill="1" applyBorder="1" applyAlignment="1" applyProtection="1">
      <alignment vertical="center" wrapText="1"/>
      <protection locked="0"/>
    </xf>
    <xf numFmtId="0" fontId="17" fillId="3" borderId="4" xfId="0" applyFont="1" applyFill="1" applyBorder="1" applyAlignment="1" applyProtection="1">
      <alignment horizontal="right" vertical="center" wrapText="1"/>
      <protection locked="0"/>
    </xf>
    <xf numFmtId="0" fontId="17" fillId="3" borderId="56" xfId="0" applyFont="1" applyFill="1" applyBorder="1" applyAlignment="1" applyProtection="1">
      <alignment horizontal="right" vertical="center" wrapText="1"/>
      <protection locked="0"/>
    </xf>
    <xf numFmtId="176" fontId="18" fillId="3" borderId="31" xfId="4" applyNumberFormat="1" applyFont="1" applyFill="1" applyBorder="1" applyAlignment="1" applyProtection="1">
      <alignment horizontal="right" vertical="center" wrapText="1"/>
      <protection locked="0"/>
    </xf>
    <xf numFmtId="0" fontId="17" fillId="3" borderId="78" xfId="0" applyFont="1" applyFill="1" applyBorder="1" applyAlignment="1" applyProtection="1">
      <alignment horizontal="right" vertical="center" wrapText="1"/>
      <protection locked="0"/>
    </xf>
    <xf numFmtId="0" fontId="17" fillId="3" borderId="79" xfId="0" applyFont="1" applyFill="1" applyBorder="1" applyAlignment="1" applyProtection="1">
      <alignment horizontal="right" vertical="center" wrapText="1"/>
      <protection locked="0"/>
    </xf>
    <xf numFmtId="0" fontId="21" fillId="8" borderId="42" xfId="0" applyFont="1" applyFill="1" applyBorder="1" applyAlignment="1" applyProtection="1">
      <alignment horizontal="right" vertical="center"/>
      <protection locked="0"/>
    </xf>
    <xf numFmtId="0" fontId="21" fillId="8" borderId="56" xfId="0" applyFont="1" applyFill="1" applyBorder="1" applyAlignment="1" applyProtection="1">
      <alignment horizontal="right" vertical="center"/>
      <protection locked="0"/>
    </xf>
    <xf numFmtId="176" fontId="17" fillId="8" borderId="169" xfId="4" applyNumberFormat="1" applyFont="1" applyFill="1" applyBorder="1" applyAlignment="1" applyProtection="1">
      <alignment horizontal="right" vertical="center"/>
      <protection locked="0"/>
    </xf>
    <xf numFmtId="0" fontId="21" fillId="8" borderId="79" xfId="0" applyFont="1" applyFill="1" applyBorder="1" applyAlignment="1" applyProtection="1">
      <alignment horizontal="right" vertical="center"/>
      <protection locked="0"/>
    </xf>
    <xf numFmtId="0" fontId="21" fillId="8" borderId="83" xfId="0" applyFont="1" applyFill="1" applyBorder="1" applyAlignment="1" applyProtection="1">
      <alignment horizontal="right" vertical="center"/>
      <protection locked="0"/>
    </xf>
    <xf numFmtId="0" fontId="17" fillId="5" borderId="0" xfId="0" applyFont="1" applyFill="1" applyAlignment="1">
      <alignment horizontal="right" vertical="top"/>
    </xf>
    <xf numFmtId="0" fontId="31" fillId="5" borderId="0" xfId="0" applyFont="1" applyFill="1" applyAlignment="1">
      <alignment horizontal="right" vertical="center"/>
    </xf>
    <xf numFmtId="0" fontId="32" fillId="0" borderId="0" xfId="0" applyFont="1" applyAlignment="1">
      <alignment vertical="center"/>
    </xf>
    <xf numFmtId="0" fontId="25" fillId="3" borderId="174" xfId="0" applyFont="1" applyFill="1" applyBorder="1" applyAlignment="1" applyProtection="1">
      <alignment horizontal="center" vertical="center"/>
      <protection locked="0"/>
    </xf>
    <xf numFmtId="0" fontId="18" fillId="0" borderId="175" xfId="0" applyFont="1" applyBorder="1" applyAlignment="1">
      <alignment horizontal="center" vertical="center" wrapText="1"/>
    </xf>
    <xf numFmtId="0" fontId="18" fillId="3" borderId="176" xfId="0" applyFont="1" applyFill="1" applyBorder="1" applyAlignment="1" applyProtection="1">
      <alignment horizontal="center" vertical="center" wrapText="1"/>
      <protection locked="0"/>
    </xf>
    <xf numFmtId="0" fontId="22" fillId="6" borderId="177" xfId="0" applyFont="1" applyFill="1" applyBorder="1" applyAlignment="1">
      <alignment horizontal="left" vertical="center"/>
    </xf>
    <xf numFmtId="0" fontId="15" fillId="6" borderId="177" xfId="0" applyFont="1" applyFill="1" applyBorder="1" applyAlignment="1">
      <alignment horizontal="center" vertical="center" wrapText="1"/>
    </xf>
    <xf numFmtId="0" fontId="15" fillId="6" borderId="173" xfId="0" applyFont="1" applyFill="1" applyBorder="1" applyAlignment="1">
      <alignment horizontal="center" vertical="center" wrapText="1"/>
    </xf>
    <xf numFmtId="0" fontId="18" fillId="3" borderId="182" xfId="0" applyFont="1" applyFill="1" applyBorder="1" applyAlignment="1" applyProtection="1">
      <alignment horizontal="center" vertical="center" wrapText="1"/>
      <protection locked="0"/>
    </xf>
    <xf numFmtId="0" fontId="18" fillId="0" borderId="181" xfId="0" applyFont="1" applyBorder="1" applyAlignment="1">
      <alignment horizontal="center" vertical="center" wrapText="1"/>
    </xf>
    <xf numFmtId="0" fontId="31" fillId="5" borderId="132" xfId="0" applyFont="1" applyFill="1" applyBorder="1" applyAlignment="1">
      <alignment horizontal="right" vertical="center" wrapText="1"/>
    </xf>
    <xf numFmtId="0" fontId="18" fillId="0" borderId="0" xfId="0" applyFont="1" applyAlignment="1">
      <alignment vertical="center"/>
    </xf>
    <xf numFmtId="0" fontId="18" fillId="0" borderId="190" xfId="0" applyFont="1" applyBorder="1" applyAlignment="1">
      <alignment horizontal="center" vertical="center" wrapText="1"/>
    </xf>
    <xf numFmtId="0" fontId="15" fillId="6" borderId="191" xfId="0" applyFont="1" applyFill="1" applyBorder="1" applyAlignment="1">
      <alignment horizontal="center" vertical="center" wrapText="1"/>
    </xf>
    <xf numFmtId="0" fontId="18" fillId="3" borderId="193" xfId="0" applyFont="1" applyFill="1" applyBorder="1" applyAlignment="1" applyProtection="1">
      <alignment horizontal="center" vertical="center" wrapText="1"/>
      <protection locked="0"/>
    </xf>
    <xf numFmtId="0" fontId="15" fillId="6" borderId="194" xfId="0" applyFont="1" applyFill="1" applyBorder="1" applyAlignment="1">
      <alignment horizontal="center" vertical="center" wrapText="1"/>
    </xf>
    <xf numFmtId="0" fontId="36" fillId="5" borderId="9" xfId="0" applyFont="1" applyFill="1" applyBorder="1" applyAlignment="1">
      <alignment vertical="center" wrapText="1"/>
    </xf>
    <xf numFmtId="0" fontId="36" fillId="0" borderId="9" xfId="0" applyFont="1" applyBorder="1" applyAlignment="1">
      <alignment horizontal="left" vertical="center" wrapText="1"/>
    </xf>
    <xf numFmtId="0" fontId="36" fillId="5" borderId="13" xfId="0" applyFont="1" applyFill="1" applyBorder="1" applyAlignment="1">
      <alignment horizontal="left" vertical="center" wrapText="1"/>
    </xf>
    <xf numFmtId="0" fontId="36" fillId="5" borderId="35" xfId="0" applyFont="1" applyFill="1" applyBorder="1" applyAlignment="1">
      <alignment horizontal="left" vertical="center" wrapText="1"/>
    </xf>
    <xf numFmtId="0" fontId="36" fillId="5" borderId="102" xfId="0" applyFont="1" applyFill="1" applyBorder="1" applyAlignment="1">
      <alignment vertical="center" wrapText="1"/>
    </xf>
    <xf numFmtId="0" fontId="36" fillId="5" borderId="1" xfId="0" applyFont="1" applyFill="1" applyBorder="1" applyAlignment="1">
      <alignment vertical="center" wrapText="1"/>
    </xf>
    <xf numFmtId="0" fontId="36" fillId="0" borderId="1" xfId="0" applyFont="1" applyBorder="1" applyAlignment="1">
      <alignment vertical="center" wrapText="1"/>
    </xf>
    <xf numFmtId="0" fontId="50" fillId="5" borderId="4" xfId="0" applyFont="1" applyFill="1" applyBorder="1" applyAlignment="1">
      <alignment vertical="center" wrapText="1"/>
    </xf>
    <xf numFmtId="0" fontId="36" fillId="5" borderId="35" xfId="0" applyFont="1" applyFill="1" applyBorder="1" applyAlignment="1">
      <alignment vertical="center" wrapText="1"/>
    </xf>
    <xf numFmtId="0" fontId="50" fillId="5" borderId="1" xfId="0" applyFont="1" applyFill="1" applyBorder="1" applyAlignment="1">
      <alignment vertical="center" wrapText="1"/>
    </xf>
    <xf numFmtId="0" fontId="50" fillId="5" borderId="12" xfId="0" applyFont="1" applyFill="1" applyBorder="1" applyAlignment="1">
      <alignment vertical="center" wrapText="1"/>
    </xf>
    <xf numFmtId="0" fontId="36" fillId="0" borderId="35" xfId="0" applyFont="1" applyBorder="1" applyAlignment="1">
      <alignment vertical="center" wrapText="1"/>
    </xf>
    <xf numFmtId="0" fontId="36" fillId="0" borderId="9" xfId="0" applyFont="1" applyBorder="1" applyAlignment="1">
      <alignment vertical="center" wrapText="1"/>
    </xf>
    <xf numFmtId="0" fontId="36" fillId="5" borderId="36" xfId="0" applyFont="1" applyFill="1" applyBorder="1" applyAlignment="1">
      <alignment vertical="center" wrapText="1"/>
    </xf>
    <xf numFmtId="0" fontId="50" fillId="0" borderId="4" xfId="0" applyFont="1" applyBorder="1" applyAlignment="1">
      <alignment vertical="center" wrapText="1"/>
    </xf>
    <xf numFmtId="0" fontId="21" fillId="0" borderId="0" xfId="0" applyFont="1" applyAlignment="1">
      <alignment vertical="center"/>
    </xf>
    <xf numFmtId="0" fontId="26" fillId="3" borderId="195" xfId="0" applyFont="1" applyFill="1" applyBorder="1" applyAlignment="1" applyProtection="1">
      <alignment horizontal="center" vertical="center"/>
      <protection locked="0"/>
    </xf>
    <xf numFmtId="0" fontId="24" fillId="5" borderId="3" xfId="0" applyFont="1" applyFill="1" applyBorder="1" applyAlignment="1">
      <alignment vertical="center"/>
    </xf>
    <xf numFmtId="0" fontId="32" fillId="5" borderId="3" xfId="0" applyFont="1" applyFill="1" applyBorder="1" applyAlignment="1">
      <alignment horizontal="right" vertical="center"/>
    </xf>
    <xf numFmtId="0" fontId="26" fillId="8" borderId="196" xfId="0" applyFont="1" applyFill="1" applyBorder="1" applyAlignment="1" applyProtection="1">
      <alignment horizontal="center" vertical="center"/>
      <protection locked="0"/>
    </xf>
    <xf numFmtId="0" fontId="8" fillId="8" borderId="1" xfId="9" applyFill="1" applyBorder="1" applyAlignment="1" applyProtection="1">
      <alignment horizontal="center" vertical="center"/>
      <protection locked="0"/>
    </xf>
    <xf numFmtId="0" fontId="17" fillId="3" borderId="68" xfId="0" applyFont="1" applyFill="1" applyBorder="1" applyAlignment="1" applyProtection="1">
      <alignment horizontal="left" vertical="center" wrapText="1"/>
      <protection locked="0"/>
    </xf>
    <xf numFmtId="0" fontId="4" fillId="0" borderId="0" xfId="12">
      <alignment vertical="center"/>
    </xf>
    <xf numFmtId="49" fontId="4" fillId="7" borderId="1" xfId="12" applyNumberFormat="1" applyFill="1" applyBorder="1">
      <alignment vertical="center"/>
    </xf>
    <xf numFmtId="0" fontId="4" fillId="7" borderId="1" xfId="12" applyFill="1" applyBorder="1">
      <alignment vertical="center"/>
    </xf>
    <xf numFmtId="0" fontId="4" fillId="9" borderId="1" xfId="12" applyFill="1" applyBorder="1">
      <alignment vertical="center"/>
    </xf>
    <xf numFmtId="0" fontId="4" fillId="0" borderId="9" xfId="12" applyBorder="1" applyAlignment="1">
      <alignment vertical="center" wrapText="1"/>
    </xf>
    <xf numFmtId="0" fontId="4" fillId="0" borderId="1" xfId="12" applyBorder="1" applyAlignment="1">
      <alignment vertical="center" wrapText="1"/>
    </xf>
    <xf numFmtId="0" fontId="4" fillId="0" borderId="1" xfId="12" applyBorder="1">
      <alignment vertical="center"/>
    </xf>
    <xf numFmtId="0" fontId="4" fillId="0" borderId="103" xfId="12" applyBorder="1">
      <alignment vertical="center"/>
    </xf>
    <xf numFmtId="0" fontId="4" fillId="0" borderId="9" xfId="12" applyBorder="1">
      <alignment vertical="center"/>
    </xf>
    <xf numFmtId="0" fontId="4" fillId="0" borderId="151" xfId="12" applyBorder="1">
      <alignment vertical="center"/>
    </xf>
    <xf numFmtId="176" fontId="4" fillId="0" borderId="1" xfId="12" applyNumberFormat="1" applyBorder="1">
      <alignment vertical="center"/>
    </xf>
    <xf numFmtId="0" fontId="52" fillId="0" borderId="0" xfId="12" applyFont="1">
      <alignment vertical="center"/>
    </xf>
    <xf numFmtId="0" fontId="15" fillId="0" borderId="0" xfId="6" applyFont="1">
      <alignment vertical="center"/>
    </xf>
    <xf numFmtId="0" fontId="61" fillId="0" borderId="0" xfId="9" applyFont="1" applyAlignment="1">
      <alignment horizontal="center" vertical="center" wrapText="1"/>
    </xf>
    <xf numFmtId="0" fontId="61" fillId="0" borderId="0" xfId="9" applyFont="1" applyAlignment="1">
      <alignment horizontal="center" vertical="center"/>
    </xf>
    <xf numFmtId="38" fontId="40" fillId="7" borderId="1" xfId="8" applyFont="1" applyFill="1" applyBorder="1" applyAlignment="1" applyProtection="1">
      <alignment horizontal="center" vertical="center" wrapText="1"/>
    </xf>
    <xf numFmtId="38" fontId="15" fillId="7" borderId="1" xfId="8" applyFont="1" applyFill="1" applyBorder="1" applyAlignment="1" applyProtection="1">
      <alignment horizontal="center" vertical="center"/>
    </xf>
    <xf numFmtId="38" fontId="20" fillId="6" borderId="6" xfId="8" applyFont="1" applyFill="1" applyBorder="1" applyAlignment="1" applyProtection="1">
      <alignment horizontal="right" vertical="center"/>
    </xf>
    <xf numFmtId="0" fontId="21" fillId="8" borderId="197" xfId="0" applyFont="1" applyFill="1" applyBorder="1" applyAlignment="1" applyProtection="1">
      <alignment horizontal="right" vertical="center"/>
      <protection locked="0"/>
    </xf>
    <xf numFmtId="0" fontId="22" fillId="5" borderId="97" xfId="0" applyFont="1" applyFill="1" applyBorder="1" applyAlignment="1">
      <alignment horizontal="center" vertical="top" wrapText="1"/>
    </xf>
    <xf numFmtId="0" fontId="18" fillId="0" borderId="42"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4" xfId="0" applyFont="1" applyBorder="1" applyAlignment="1">
      <alignment horizontal="center" vertical="center" wrapText="1"/>
    </xf>
    <xf numFmtId="0" fontId="23" fillId="7" borderId="94" xfId="0" applyFont="1" applyFill="1" applyBorder="1" applyAlignment="1">
      <alignment horizontal="center" vertical="center"/>
    </xf>
    <xf numFmtId="0" fontId="22" fillId="0" borderId="0" xfId="0" applyFont="1" applyAlignment="1">
      <alignment horizontal="left" vertical="center" wrapText="1"/>
    </xf>
    <xf numFmtId="0" fontId="15" fillId="6" borderId="49" xfId="0" applyFont="1" applyFill="1" applyBorder="1" applyAlignment="1">
      <alignment horizontal="center" vertical="center" wrapText="1"/>
    </xf>
    <xf numFmtId="176" fontId="18" fillId="0" borderId="84" xfId="4" applyNumberFormat="1" applyFont="1" applyFill="1" applyBorder="1" applyAlignment="1">
      <alignment horizontal="right" vertical="center" wrapText="1"/>
    </xf>
    <xf numFmtId="0" fontId="17" fillId="3" borderId="69" xfId="0" applyFont="1" applyFill="1" applyBorder="1" applyAlignment="1" applyProtection="1">
      <alignment horizontal="left" vertical="center" wrapText="1"/>
      <protection locked="0"/>
    </xf>
    <xf numFmtId="0" fontId="17" fillId="3" borderId="133" xfId="0" applyFont="1" applyFill="1" applyBorder="1" applyAlignment="1" applyProtection="1">
      <alignment horizontal="left" vertical="center" wrapText="1"/>
      <protection locked="0"/>
    </xf>
    <xf numFmtId="0" fontId="17" fillId="3" borderId="59" xfId="0" applyFont="1" applyFill="1" applyBorder="1" applyAlignment="1" applyProtection="1">
      <alignment horizontal="left" vertical="center" wrapText="1"/>
      <protection locked="0"/>
    </xf>
    <xf numFmtId="0" fontId="17" fillId="3" borderId="58" xfId="0" applyFont="1" applyFill="1" applyBorder="1" applyAlignment="1" applyProtection="1">
      <alignment horizontal="left" vertical="center" wrapText="1"/>
      <protection locked="0"/>
    </xf>
    <xf numFmtId="0" fontId="25" fillId="3" borderId="10" xfId="0" applyFont="1" applyFill="1" applyBorder="1" applyAlignment="1" applyProtection="1">
      <alignment horizontal="center" vertical="center"/>
      <protection locked="0"/>
    </xf>
    <xf numFmtId="0" fontId="25" fillId="3" borderId="149" xfId="0" applyFont="1" applyFill="1" applyBorder="1" applyAlignment="1" applyProtection="1">
      <alignment horizontal="center" vertical="center"/>
      <protection locked="0"/>
    </xf>
    <xf numFmtId="49" fontId="4" fillId="9" borderId="1" xfId="12" applyNumberFormat="1" applyFill="1" applyBorder="1" applyAlignment="1">
      <alignment horizontal="center" vertical="center"/>
    </xf>
    <xf numFmtId="0" fontId="2" fillId="8" borderId="1" xfId="9" applyFont="1" applyFill="1" applyBorder="1" applyAlignment="1" applyProtection="1">
      <alignment horizontal="center" vertical="center"/>
      <protection locked="0"/>
    </xf>
    <xf numFmtId="0" fontId="2" fillId="3" borderId="1" xfId="9" applyFont="1" applyFill="1" applyBorder="1" applyAlignment="1" applyProtection="1">
      <alignment horizontal="center" vertical="center" wrapText="1"/>
      <protection locked="0"/>
    </xf>
    <xf numFmtId="0" fontId="2" fillId="3" borderId="113" xfId="7" applyFont="1" applyFill="1" applyBorder="1" applyAlignment="1" applyProtection="1">
      <alignment vertical="center" wrapText="1"/>
      <protection locked="0"/>
    </xf>
    <xf numFmtId="0" fontId="2" fillId="0" borderId="0" xfId="6" applyFont="1">
      <alignment vertical="center"/>
    </xf>
    <xf numFmtId="0" fontId="2" fillId="0" borderId="0" xfId="6" quotePrefix="1" applyFont="1">
      <alignment vertical="center"/>
    </xf>
    <xf numFmtId="38" fontId="2" fillId="0" borderId="1" xfId="8" applyFont="1" applyBorder="1">
      <alignment vertical="center"/>
    </xf>
    <xf numFmtId="38" fontId="2" fillId="0" borderId="1" xfId="8" applyFont="1" applyBorder="1" applyAlignment="1">
      <alignment horizontal="right" vertical="center"/>
    </xf>
    <xf numFmtId="176" fontId="2" fillId="0" borderId="1" xfId="4" applyNumberFormat="1" applyFont="1" applyBorder="1">
      <alignment vertical="center"/>
    </xf>
    <xf numFmtId="0" fontId="2" fillId="0" borderId="0" xfId="9" applyFont="1">
      <alignment vertical="center"/>
    </xf>
    <xf numFmtId="0" fontId="8" fillId="0" borderId="0" xfId="9">
      <alignment vertical="center"/>
    </xf>
    <xf numFmtId="0" fontId="63" fillId="7" borderId="1" xfId="9" applyFont="1" applyFill="1" applyBorder="1" applyAlignment="1">
      <alignment horizontal="center" vertical="center"/>
    </xf>
    <xf numFmtId="0" fontId="75" fillId="0" borderId="0" xfId="9" applyFont="1">
      <alignment vertical="center"/>
    </xf>
    <xf numFmtId="0" fontId="63" fillId="7" borderId="1" xfId="9" applyFont="1" applyFill="1" applyBorder="1" applyAlignment="1">
      <alignment horizontal="center" vertical="center" wrapText="1"/>
    </xf>
    <xf numFmtId="0" fontId="2" fillId="0" borderId="0" xfId="9" applyFont="1" applyAlignment="1">
      <alignment vertical="center" wrapText="1"/>
    </xf>
    <xf numFmtId="0" fontId="40" fillId="0" borderId="0" xfId="0" applyFont="1" applyAlignment="1">
      <alignment vertical="center"/>
    </xf>
    <xf numFmtId="0" fontId="40" fillId="0" borderId="0" xfId="9" applyFont="1">
      <alignment vertical="center"/>
    </xf>
    <xf numFmtId="0" fontId="58" fillId="0" borderId="0" xfId="9" applyFont="1" applyAlignment="1"/>
    <xf numFmtId="0" fontId="40" fillId="0" borderId="0" xfId="0" applyFont="1" applyAlignment="1">
      <alignment horizontal="left" vertical="center"/>
    </xf>
    <xf numFmtId="0" fontId="15" fillId="0" borderId="0" xfId="9" applyFont="1">
      <alignment vertical="center"/>
    </xf>
    <xf numFmtId="0" fontId="66" fillId="7" borderId="1" xfId="9" applyFont="1" applyFill="1" applyBorder="1" applyAlignment="1">
      <alignment horizontal="center" vertical="center" wrapText="1"/>
    </xf>
    <xf numFmtId="0" fontId="8" fillId="7" borderId="1" xfId="9" applyFill="1" applyBorder="1" applyAlignment="1">
      <alignment horizontal="center" vertical="center"/>
    </xf>
    <xf numFmtId="0" fontId="8" fillId="0" borderId="0" xfId="9" applyAlignment="1">
      <alignment horizontal="center" vertical="center"/>
    </xf>
    <xf numFmtId="0" fontId="34" fillId="0" borderId="0" xfId="9" applyFont="1" applyAlignment="1">
      <alignment horizontal="center" vertical="center"/>
    </xf>
    <xf numFmtId="0" fontId="42" fillId="0" borderId="0" xfId="9" applyFont="1" applyAlignment="1">
      <alignment horizontal="center" vertical="center"/>
    </xf>
    <xf numFmtId="0" fontId="2" fillId="7" borderId="1" xfId="9" applyFont="1" applyFill="1" applyBorder="1" applyAlignment="1">
      <alignment horizontal="center" vertical="center"/>
    </xf>
    <xf numFmtId="0" fontId="15" fillId="7" borderId="1" xfId="9" applyFont="1" applyFill="1" applyBorder="1" applyAlignment="1">
      <alignment horizontal="center" vertical="center"/>
    </xf>
    <xf numFmtId="0" fontId="2" fillId="7" borderId="1" xfId="9" applyFont="1" applyFill="1" applyBorder="1" applyAlignment="1">
      <alignment horizontal="center" vertical="center" wrapText="1"/>
    </xf>
    <xf numFmtId="0" fontId="42" fillId="7" borderId="1" xfId="9" applyFont="1" applyFill="1" applyBorder="1" applyAlignment="1">
      <alignment horizontal="center" vertical="center"/>
    </xf>
    <xf numFmtId="0" fontId="43" fillId="7" borderId="1" xfId="9" applyFont="1" applyFill="1" applyBorder="1" applyAlignment="1">
      <alignment horizontal="center" vertical="center"/>
    </xf>
    <xf numFmtId="0" fontId="34" fillId="7" borderId="1" xfId="9" applyFont="1" applyFill="1" applyBorder="1" applyAlignment="1">
      <alignment horizontal="center" vertical="center"/>
    </xf>
    <xf numFmtId="0" fontId="15" fillId="7" borderId="7" xfId="9" applyFont="1" applyFill="1" applyBorder="1" applyAlignment="1">
      <alignment horizontal="center" vertical="center"/>
    </xf>
    <xf numFmtId="0" fontId="33" fillId="7" borderId="6" xfId="9" applyFont="1" applyFill="1" applyBorder="1" applyAlignment="1">
      <alignment horizontal="right" vertical="center"/>
    </xf>
    <xf numFmtId="0" fontId="40" fillId="7" borderId="1" xfId="9" applyFont="1" applyFill="1" applyBorder="1" applyAlignment="1">
      <alignment horizontal="center" vertical="center" wrapText="1"/>
    </xf>
    <xf numFmtId="0" fontId="42" fillId="0" borderId="0" xfId="9" applyFont="1">
      <alignment vertical="center"/>
    </xf>
    <xf numFmtId="0" fontId="62" fillId="0" borderId="0" xfId="0" applyFont="1" applyAlignment="1">
      <alignment vertical="center"/>
    </xf>
    <xf numFmtId="0" fontId="80" fillId="0" borderId="0" xfId="0" applyFont="1"/>
    <xf numFmtId="0" fontId="8" fillId="8" borderId="198" xfId="9" applyFill="1" applyBorder="1" applyAlignment="1" applyProtection="1">
      <alignment horizontal="center" vertical="center"/>
      <protection locked="0"/>
    </xf>
    <xf numFmtId="0" fontId="2" fillId="0" borderId="0" xfId="7" applyFont="1">
      <alignment vertical="center"/>
    </xf>
    <xf numFmtId="0" fontId="9" fillId="0" borderId="0" xfId="7">
      <alignment vertical="center"/>
    </xf>
    <xf numFmtId="0" fontId="53" fillId="0" borderId="0" xfId="0" applyFont="1" applyAlignment="1">
      <alignment vertical="center"/>
    </xf>
    <xf numFmtId="0" fontId="52" fillId="0" borderId="0" xfId="7" applyFont="1">
      <alignment vertical="center"/>
    </xf>
    <xf numFmtId="0" fontId="61" fillId="0" borderId="0" xfId="7" applyFont="1">
      <alignment vertical="center"/>
    </xf>
    <xf numFmtId="0" fontId="53" fillId="0" borderId="0" xfId="7" applyFont="1">
      <alignment vertical="center"/>
    </xf>
    <xf numFmtId="0" fontId="59" fillId="0" borderId="0" xfId="10" applyProtection="1"/>
    <xf numFmtId="0" fontId="61" fillId="0" borderId="0" xfId="7" applyFont="1" applyAlignment="1">
      <alignment vertical="top"/>
    </xf>
    <xf numFmtId="0" fontId="59" fillId="0" borderId="0" xfId="10" applyAlignment="1" applyProtection="1">
      <alignment vertical="top"/>
    </xf>
    <xf numFmtId="0" fontId="2" fillId="0" borderId="199" xfId="9" applyFont="1" applyBorder="1" applyAlignment="1">
      <alignment horizontal="left" vertical="center"/>
    </xf>
    <xf numFmtId="0" fontId="2" fillId="0" borderId="200" xfId="9" applyFont="1" applyBorder="1" applyAlignment="1">
      <alignment horizontal="left" vertical="center"/>
    </xf>
    <xf numFmtId="0" fontId="2" fillId="3" borderId="1" xfId="9" applyFont="1" applyFill="1" applyBorder="1" applyAlignment="1" applyProtection="1">
      <alignment horizontal="left" vertical="center"/>
      <protection locked="0"/>
    </xf>
    <xf numFmtId="177" fontId="2" fillId="8" borderId="7" xfId="9" quotePrefix="1" applyNumberFormat="1" applyFont="1" applyFill="1" applyBorder="1" applyAlignment="1" applyProtection="1">
      <alignment horizontal="center" vertical="center" wrapText="1"/>
      <protection locked="0"/>
    </xf>
    <xf numFmtId="177" fontId="2" fillId="8" borderId="8" xfId="9" applyNumberFormat="1" applyFont="1" applyFill="1" applyBorder="1" applyAlignment="1" applyProtection="1">
      <alignment horizontal="center" vertical="center" wrapText="1"/>
      <protection locked="0"/>
    </xf>
    <xf numFmtId="177" fontId="2" fillId="8" borderId="9" xfId="9" applyNumberFormat="1" applyFont="1" applyFill="1" applyBorder="1" applyAlignment="1" applyProtection="1">
      <alignment horizontal="center" vertical="center" wrapText="1"/>
      <protection locked="0"/>
    </xf>
    <xf numFmtId="0" fontId="2" fillId="6" borderId="7" xfId="9" applyFont="1" applyFill="1" applyBorder="1" applyAlignment="1">
      <alignment horizontal="center" vertical="center" wrapText="1"/>
    </xf>
    <xf numFmtId="0" fontId="2" fillId="6" borderId="8" xfId="9" applyFont="1" applyFill="1" applyBorder="1" applyAlignment="1">
      <alignment horizontal="center" vertical="center" wrapText="1"/>
    </xf>
    <xf numFmtId="0" fontId="2" fillId="6" borderId="9" xfId="9" applyFont="1" applyFill="1" applyBorder="1" applyAlignment="1">
      <alignment horizontal="center" vertical="center" wrapText="1"/>
    </xf>
    <xf numFmtId="38" fontId="20" fillId="6" borderId="5" xfId="8" applyFont="1" applyFill="1" applyBorder="1" applyAlignment="1" applyProtection="1">
      <alignment horizontal="right" vertical="center"/>
    </xf>
    <xf numFmtId="0" fontId="68" fillId="7" borderId="1" xfId="9" applyFont="1" applyFill="1" applyBorder="1" applyAlignment="1">
      <alignment horizontal="center" vertical="center" wrapText="1"/>
    </xf>
    <xf numFmtId="0" fontId="39" fillId="7" borderId="4" xfId="9" applyFont="1" applyFill="1" applyBorder="1" applyAlignment="1">
      <alignment horizontal="center" vertical="center" wrapText="1"/>
    </xf>
    <xf numFmtId="0" fontId="39" fillId="7" borderId="5" xfId="9" applyFont="1" applyFill="1" applyBorder="1" applyAlignment="1">
      <alignment horizontal="center" vertical="center" wrapText="1"/>
    </xf>
    <xf numFmtId="0" fontId="2" fillId="8" borderId="1" xfId="9" applyFont="1" applyFill="1" applyBorder="1" applyAlignment="1" applyProtection="1">
      <alignment horizontal="center" vertical="center" wrapText="1"/>
      <protection locked="0"/>
    </xf>
    <xf numFmtId="0" fontId="8" fillId="8" borderId="1" xfId="9" applyFill="1" applyBorder="1" applyAlignment="1" applyProtection="1">
      <alignment horizontal="center" vertical="center" wrapText="1"/>
      <protection locked="0"/>
    </xf>
    <xf numFmtId="0" fontId="2" fillId="3" borderId="70" xfId="7" applyFont="1" applyFill="1" applyBorder="1" applyAlignment="1" applyProtection="1">
      <alignment horizontal="left" vertical="center" wrapText="1"/>
      <protection locked="0"/>
    </xf>
    <xf numFmtId="0" fontId="2" fillId="3" borderId="1" xfId="7" applyFont="1" applyFill="1" applyBorder="1" applyAlignment="1" applyProtection="1">
      <alignment horizontal="left" vertical="center" wrapText="1"/>
      <protection locked="0"/>
    </xf>
    <xf numFmtId="0" fontId="2" fillId="3" borderId="103" xfId="7" applyFont="1" applyFill="1" applyBorder="1" applyAlignment="1" applyProtection="1">
      <alignment horizontal="left" vertical="center" wrapText="1"/>
      <protection locked="0"/>
    </xf>
    <xf numFmtId="0" fontId="2" fillId="3" borderId="183" xfId="7" applyFont="1" applyFill="1" applyBorder="1" applyAlignment="1" applyProtection="1">
      <alignment horizontal="left" vertical="center" wrapText="1"/>
      <protection locked="0"/>
    </xf>
    <xf numFmtId="0" fontId="2" fillId="3" borderId="4" xfId="7" applyFont="1" applyFill="1" applyBorder="1" applyAlignment="1" applyProtection="1">
      <alignment horizontal="left" vertical="center" wrapText="1"/>
      <protection locked="0"/>
    </xf>
    <xf numFmtId="0" fontId="2" fillId="3" borderId="184" xfId="7" applyFont="1" applyFill="1" applyBorder="1" applyAlignment="1" applyProtection="1">
      <alignment horizontal="left" vertical="center" wrapText="1"/>
      <protection locked="0"/>
    </xf>
    <xf numFmtId="0" fontId="39" fillId="7" borderId="72" xfId="7" applyFont="1" applyFill="1" applyBorder="1" applyAlignment="1">
      <alignment horizontal="left" vertical="center" wrapText="1"/>
    </xf>
    <xf numFmtId="0" fontId="39" fillId="7" borderId="43" xfId="7" applyFont="1" applyFill="1" applyBorder="1" applyAlignment="1">
      <alignment horizontal="left" vertical="center" wrapText="1"/>
    </xf>
    <xf numFmtId="0" fontId="39" fillId="7" borderId="112" xfId="7" applyFont="1" applyFill="1" applyBorder="1" applyAlignment="1">
      <alignment horizontal="left" vertical="center" wrapText="1"/>
    </xf>
    <xf numFmtId="0" fontId="2" fillId="8" borderId="70" xfId="7" applyFont="1" applyFill="1" applyBorder="1" applyAlignment="1" applyProtection="1">
      <alignment horizontal="left" vertical="center" wrapText="1"/>
      <protection locked="0"/>
    </xf>
    <xf numFmtId="0" fontId="2" fillId="8" borderId="1" xfId="7" applyFont="1" applyFill="1" applyBorder="1" applyAlignment="1" applyProtection="1">
      <alignment horizontal="left" vertical="center" wrapText="1"/>
      <protection locked="0"/>
    </xf>
    <xf numFmtId="0" fontId="2" fillId="8" borderId="103" xfId="7" applyFont="1" applyFill="1" applyBorder="1" applyAlignment="1" applyProtection="1">
      <alignment horizontal="left" vertical="center" wrapText="1"/>
      <protection locked="0"/>
    </xf>
    <xf numFmtId="0" fontId="39" fillId="7" borderId="70" xfId="7" applyFont="1" applyFill="1" applyBorder="1" applyAlignment="1">
      <alignment horizontal="left" vertical="center" wrapText="1"/>
    </xf>
    <xf numFmtId="0" fontId="39" fillId="7" borderId="1" xfId="7" applyFont="1" applyFill="1" applyBorder="1" applyAlignment="1">
      <alignment horizontal="left" vertical="center" wrapText="1"/>
    </xf>
    <xf numFmtId="0" fontId="39" fillId="7" borderId="103" xfId="7" applyFont="1" applyFill="1" applyBorder="1" applyAlignment="1">
      <alignment horizontal="left" vertical="center" wrapText="1"/>
    </xf>
    <xf numFmtId="0" fontId="63" fillId="7" borderId="70" xfId="7" applyFont="1" applyFill="1" applyBorder="1" applyAlignment="1">
      <alignment horizontal="left" vertical="center" wrapText="1"/>
    </xf>
    <xf numFmtId="0" fontId="63" fillId="7" borderId="1" xfId="7" applyFont="1" applyFill="1" applyBorder="1" applyAlignment="1">
      <alignment horizontal="left" vertical="center" wrapText="1"/>
    </xf>
    <xf numFmtId="0" fontId="63" fillId="7" borderId="103" xfId="7" applyFont="1" applyFill="1" applyBorder="1" applyAlignment="1">
      <alignment horizontal="left" vertical="center" wrapText="1"/>
    </xf>
    <xf numFmtId="0" fontId="39" fillId="7" borderId="134" xfId="7" applyFont="1" applyFill="1" applyBorder="1" applyAlignment="1">
      <alignment horizontal="left" vertical="center" wrapText="1"/>
    </xf>
    <xf numFmtId="0" fontId="39" fillId="7" borderId="8" xfId="7" applyFont="1" applyFill="1" applyBorder="1" applyAlignment="1">
      <alignment horizontal="left" vertical="center" wrapText="1"/>
    </xf>
    <xf numFmtId="0" fontId="39" fillId="7" borderId="151" xfId="7" applyFont="1" applyFill="1" applyBorder="1" applyAlignment="1">
      <alignment horizontal="left" vertical="center" wrapText="1"/>
    </xf>
    <xf numFmtId="0" fontId="2" fillId="8" borderId="68" xfId="7" applyFont="1" applyFill="1" applyBorder="1" applyAlignment="1" applyProtection="1">
      <alignment horizontal="left" vertical="center" wrapText="1"/>
      <protection locked="0"/>
    </xf>
    <xf numFmtId="0" fontId="2" fillId="8" borderId="11" xfId="7" applyFont="1" applyFill="1" applyBorder="1" applyAlignment="1" applyProtection="1">
      <alignment horizontal="left" vertical="center" wrapText="1"/>
      <protection locked="0"/>
    </xf>
    <xf numFmtId="0" fontId="2" fillId="8" borderId="186" xfId="7" applyFont="1" applyFill="1" applyBorder="1" applyAlignment="1" applyProtection="1">
      <alignment horizontal="left" vertical="center" wrapText="1"/>
      <protection locked="0"/>
    </xf>
    <xf numFmtId="0" fontId="2" fillId="8" borderId="26" xfId="7" applyFont="1" applyFill="1" applyBorder="1" applyAlignment="1" applyProtection="1">
      <alignment horizontal="left" vertical="center" wrapText="1"/>
      <protection locked="0"/>
    </xf>
    <xf numFmtId="0" fontId="2" fillId="8" borderId="0" xfId="7" applyFont="1" applyFill="1" applyAlignment="1" applyProtection="1">
      <alignment horizontal="left" vertical="center" wrapText="1"/>
      <protection locked="0"/>
    </xf>
    <xf numFmtId="0" fontId="2" fillId="8" borderId="187" xfId="7" applyFont="1" applyFill="1" applyBorder="1" applyAlignment="1" applyProtection="1">
      <alignment horizontal="left" vertical="center" wrapText="1"/>
      <protection locked="0"/>
    </xf>
    <xf numFmtId="0" fontId="2" fillId="8" borderId="69" xfId="7" applyFont="1" applyFill="1" applyBorder="1" applyAlignment="1" applyProtection="1">
      <alignment horizontal="left" vertical="center" wrapText="1"/>
      <protection locked="0"/>
    </xf>
    <xf numFmtId="0" fontId="2" fillId="8" borderId="3" xfId="7" applyFont="1" applyFill="1" applyBorder="1" applyAlignment="1" applyProtection="1">
      <alignment horizontal="left" vertical="center" wrapText="1"/>
      <protection locked="0"/>
    </xf>
    <xf numFmtId="0" fontId="2" fillId="8" borderId="188" xfId="7" applyFont="1" applyFill="1" applyBorder="1" applyAlignment="1" applyProtection="1">
      <alignment horizontal="left" vertical="center" wrapText="1"/>
      <protection locked="0"/>
    </xf>
    <xf numFmtId="0" fontId="2" fillId="3" borderId="134" xfId="7" applyFont="1" applyFill="1" applyBorder="1" applyAlignment="1" applyProtection="1">
      <alignment horizontal="left" vertical="center" wrapText="1"/>
      <protection locked="0"/>
    </xf>
    <xf numFmtId="0" fontId="2" fillId="3" borderId="8" xfId="7" applyFont="1" applyFill="1" applyBorder="1" applyAlignment="1" applyProtection="1">
      <alignment horizontal="left" vertical="center" wrapText="1"/>
      <protection locked="0"/>
    </xf>
    <xf numFmtId="0" fontId="2" fillId="3" borderId="151" xfId="7" applyFont="1" applyFill="1" applyBorder="1" applyAlignment="1" applyProtection="1">
      <alignment horizontal="left" vertical="center" wrapText="1"/>
      <protection locked="0"/>
    </xf>
    <xf numFmtId="0" fontId="15" fillId="7" borderId="73" xfId="7" applyFont="1" applyFill="1" applyBorder="1" applyAlignment="1">
      <alignment horizontal="left" vertical="center" wrapText="1"/>
    </xf>
    <xf numFmtId="0" fontId="2" fillId="7" borderId="185" xfId="7" applyFont="1" applyFill="1" applyBorder="1" applyAlignment="1">
      <alignment horizontal="left" vertical="center" wrapText="1"/>
    </xf>
    <xf numFmtId="0" fontId="24" fillId="5" borderId="41" xfId="0" applyFont="1" applyFill="1" applyBorder="1" applyAlignment="1">
      <alignment horizontal="right" vertical="center"/>
    </xf>
    <xf numFmtId="0" fontId="24" fillId="5" borderId="34" xfId="0" applyFont="1" applyFill="1" applyBorder="1" applyAlignment="1">
      <alignment horizontal="right" vertical="center"/>
    </xf>
    <xf numFmtId="0" fontId="24" fillId="5" borderId="33" xfId="0" applyFont="1" applyFill="1" applyBorder="1" applyAlignment="1">
      <alignment horizontal="right" vertical="center"/>
    </xf>
    <xf numFmtId="0" fontId="21" fillId="7" borderId="98"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99" xfId="0" applyFont="1" applyFill="1" applyBorder="1" applyAlignment="1">
      <alignment horizontal="center" vertical="center"/>
    </xf>
    <xf numFmtId="0" fontId="21" fillId="7" borderId="12" xfId="0" applyFont="1" applyFill="1" applyBorder="1" applyAlignment="1">
      <alignment horizontal="center" vertical="center"/>
    </xf>
    <xf numFmtId="0" fontId="21" fillId="7" borderId="100" xfId="0" applyFont="1" applyFill="1" applyBorder="1" applyAlignment="1">
      <alignment horizontal="center" vertical="center"/>
    </xf>
    <xf numFmtId="0" fontId="21" fillId="7" borderId="5" xfId="0" applyFont="1" applyFill="1" applyBorder="1" applyAlignment="1">
      <alignment horizontal="center" vertical="center"/>
    </xf>
    <xf numFmtId="0" fontId="22" fillId="2" borderId="133" xfId="0" applyFont="1" applyFill="1" applyBorder="1" applyAlignment="1">
      <alignment horizontal="center" vertical="center"/>
    </xf>
    <xf numFmtId="0" fontId="22" fillId="2" borderId="58" xfId="0" applyFont="1" applyFill="1" applyBorder="1" applyAlignment="1">
      <alignment horizontal="center" vertical="center"/>
    </xf>
    <xf numFmtId="0" fontId="22" fillId="2" borderId="59" xfId="0" applyFont="1" applyFill="1" applyBorder="1" applyAlignment="1">
      <alignment horizontal="center" vertical="center"/>
    </xf>
    <xf numFmtId="0" fontId="22" fillId="5" borderId="96" xfId="0" applyFont="1" applyFill="1" applyBorder="1" applyAlignment="1">
      <alignment horizontal="center" vertical="top" wrapText="1"/>
    </xf>
    <xf numFmtId="0" fontId="22" fillId="5" borderId="97" xfId="0" applyFont="1" applyFill="1" applyBorder="1" applyAlignment="1">
      <alignment horizontal="center" vertical="top" wrapText="1"/>
    </xf>
    <xf numFmtId="0" fontId="36" fillId="5" borderId="161" xfId="0" applyFont="1" applyFill="1" applyBorder="1" applyAlignment="1">
      <alignment horizontal="center" vertical="center" wrapText="1"/>
    </xf>
    <xf numFmtId="0" fontId="36" fillId="5" borderId="14" xfId="0" applyFont="1" applyFill="1" applyBorder="1" applyAlignment="1">
      <alignment horizontal="center" vertical="center" wrapText="1"/>
    </xf>
    <xf numFmtId="0" fontId="36" fillId="5" borderId="160"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30"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0" borderId="42"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64" xfId="0" applyFont="1" applyBorder="1" applyAlignment="1">
      <alignment horizontal="center" vertical="center" wrapText="1"/>
    </xf>
    <xf numFmtId="0" fontId="16" fillId="3" borderId="78" xfId="0" applyFont="1" applyFill="1" applyBorder="1" applyAlignment="1" applyProtection="1">
      <alignment horizontal="center" vertical="center"/>
      <protection locked="0"/>
    </xf>
    <xf numFmtId="0" fontId="16" fillId="3" borderId="83" xfId="0" applyFont="1" applyFill="1" applyBorder="1" applyAlignment="1" applyProtection="1">
      <alignment horizontal="center" vertical="center"/>
      <protection locked="0"/>
    </xf>
    <xf numFmtId="0" fontId="18" fillId="0" borderId="4" xfId="0" applyFont="1" applyBorder="1" applyAlignment="1">
      <alignment horizontal="center" vertical="center" wrapText="1"/>
    </xf>
    <xf numFmtId="0" fontId="18" fillId="6" borderId="47" xfId="0" applyFont="1" applyFill="1" applyBorder="1" applyAlignment="1">
      <alignment horizontal="center" vertical="center" wrapText="1"/>
    </xf>
    <xf numFmtId="0" fontId="18" fillId="6" borderId="31" xfId="0" applyFont="1" applyFill="1" applyBorder="1" applyAlignment="1">
      <alignment horizontal="center" vertical="center" wrapText="1"/>
    </xf>
    <xf numFmtId="0" fontId="18" fillId="6" borderId="179" xfId="0" applyFont="1" applyFill="1" applyBorder="1" applyAlignment="1">
      <alignment horizontal="center" vertical="center" wrapText="1"/>
    </xf>
    <xf numFmtId="0" fontId="18" fillId="0" borderId="163" xfId="0" applyFont="1" applyBorder="1" applyAlignment="1">
      <alignment horizontal="center" vertical="center" wrapText="1"/>
    </xf>
    <xf numFmtId="176" fontId="18" fillId="0" borderId="163" xfId="4" applyNumberFormat="1" applyFont="1" applyFill="1" applyBorder="1" applyAlignment="1">
      <alignment horizontal="right" vertical="center" wrapText="1"/>
    </xf>
    <xf numFmtId="176" fontId="18" fillId="0" borderId="38" xfId="4" applyNumberFormat="1" applyFont="1" applyFill="1" applyBorder="1" applyAlignment="1">
      <alignment horizontal="right" vertical="center" wrapText="1"/>
    </xf>
    <xf numFmtId="0" fontId="45" fillId="0" borderId="97" xfId="0" applyFont="1" applyBorder="1" applyAlignment="1">
      <alignment horizontal="center" vertical="center"/>
    </xf>
    <xf numFmtId="0" fontId="18" fillId="4" borderId="20" xfId="0" applyFont="1" applyFill="1" applyBorder="1" applyAlignment="1">
      <alignment horizontal="center" vertical="center" wrapText="1"/>
    </xf>
    <xf numFmtId="0" fontId="18" fillId="4" borderId="76" xfId="0" applyFont="1" applyFill="1" applyBorder="1" applyAlignment="1">
      <alignment horizontal="center" vertical="center" wrapText="1"/>
    </xf>
    <xf numFmtId="0" fontId="30" fillId="4" borderId="7" xfId="0" applyFont="1" applyFill="1" applyBorder="1" applyAlignment="1">
      <alignment horizontal="center" vertical="center"/>
    </xf>
    <xf numFmtId="0" fontId="30" fillId="4" borderId="9" xfId="0" applyFont="1" applyFill="1" applyBorder="1" applyAlignment="1">
      <alignment horizontal="center" vertical="center"/>
    </xf>
    <xf numFmtId="0" fontId="23" fillId="7" borderId="94" xfId="0" applyFont="1" applyFill="1" applyBorder="1" applyAlignment="1">
      <alignment horizontal="center" vertical="center"/>
    </xf>
    <xf numFmtId="0" fontId="23" fillId="7" borderId="92" xfId="0" applyFont="1" applyFill="1" applyBorder="1" applyAlignment="1">
      <alignment horizontal="center" vertical="center"/>
    </xf>
    <xf numFmtId="0" fontId="23" fillId="7" borderId="95" xfId="0" applyFont="1" applyFill="1" applyBorder="1" applyAlignment="1">
      <alignment horizontal="center" vertical="center"/>
    </xf>
    <xf numFmtId="0" fontId="17" fillId="4" borderId="8" xfId="0" applyFont="1" applyFill="1" applyBorder="1" applyAlignment="1">
      <alignment horizontal="center"/>
    </xf>
    <xf numFmtId="0" fontId="18" fillId="0" borderId="178" xfId="0" applyFont="1" applyBorder="1" applyAlignment="1">
      <alignment horizontal="center" vertical="center" wrapText="1"/>
    </xf>
    <xf numFmtId="0" fontId="18" fillId="3" borderId="42" xfId="0" applyFont="1" applyFill="1" applyBorder="1" applyAlignment="1" applyProtection="1">
      <alignment horizontal="center" vertical="center" wrapText="1"/>
      <protection locked="0"/>
    </xf>
    <xf numFmtId="0" fontId="18" fillId="3" borderId="12" xfId="0" applyFont="1" applyFill="1" applyBorder="1" applyAlignment="1" applyProtection="1">
      <alignment horizontal="center" vertical="center" wrapText="1"/>
      <protection locked="0"/>
    </xf>
    <xf numFmtId="0" fontId="18" fillId="3" borderId="178" xfId="0" applyFont="1" applyFill="1" applyBorder="1" applyAlignment="1" applyProtection="1">
      <alignment horizontal="center" vertical="center" wrapText="1"/>
      <protection locked="0"/>
    </xf>
    <xf numFmtId="0" fontId="22" fillId="0" borderId="11" xfId="0" applyFont="1" applyBorder="1" applyAlignment="1">
      <alignment horizontal="left" vertical="center" wrapText="1"/>
    </xf>
    <xf numFmtId="0" fontId="22" fillId="0" borderId="0" xfId="0" applyFont="1" applyAlignment="1">
      <alignment horizontal="left" vertical="center" wrapText="1"/>
    </xf>
    <xf numFmtId="0" fontId="22" fillId="0" borderId="3" xfId="0" applyFont="1" applyBorder="1" applyAlignment="1">
      <alignment horizontal="left" vertical="center" wrapText="1"/>
    </xf>
    <xf numFmtId="0" fontId="22" fillId="0" borderId="68" xfId="0" applyFont="1" applyBorder="1" applyAlignment="1">
      <alignment horizontal="left" vertical="center" wrapText="1"/>
    </xf>
    <xf numFmtId="0" fontId="22" fillId="0" borderId="26" xfId="0" applyFont="1" applyBorder="1" applyAlignment="1">
      <alignment horizontal="left" vertical="center" wrapText="1"/>
    </xf>
    <xf numFmtId="0" fontId="22" fillId="0" borderId="69" xfId="0" applyFont="1" applyBorder="1" applyAlignment="1">
      <alignment horizontal="left" vertical="center" wrapText="1"/>
    </xf>
    <xf numFmtId="0" fontId="22" fillId="0" borderId="13" xfId="0" applyFont="1" applyBorder="1" applyAlignment="1">
      <alignment horizontal="left" vertical="center" wrapText="1"/>
    </xf>
    <xf numFmtId="0" fontId="22" fillId="0" borderId="15" xfId="0" applyFont="1" applyBorder="1" applyAlignment="1">
      <alignment horizontal="left" vertical="center" wrapText="1"/>
    </xf>
    <xf numFmtId="0" fontId="22" fillId="0" borderId="162" xfId="0" applyFont="1" applyBorder="1" applyAlignment="1">
      <alignment horizontal="left" vertical="center" wrapText="1"/>
    </xf>
    <xf numFmtId="0" fontId="17" fillId="0" borderId="43" xfId="0" applyFont="1" applyBorder="1" applyAlignment="1">
      <alignment horizontal="left" vertical="center"/>
    </xf>
    <xf numFmtId="0" fontId="17" fillId="0" borderId="112" xfId="0" applyFont="1" applyBorder="1" applyAlignment="1">
      <alignment horizontal="left" vertical="center"/>
    </xf>
    <xf numFmtId="0" fontId="15" fillId="6" borderId="49" xfId="0" applyFont="1" applyFill="1" applyBorder="1" applyAlignment="1">
      <alignment horizontal="center" vertical="center" wrapText="1"/>
    </xf>
    <xf numFmtId="0" fontId="15" fillId="6" borderId="30" xfId="0" applyFont="1" applyFill="1" applyBorder="1" applyAlignment="1">
      <alignment horizontal="center" vertical="center" wrapText="1"/>
    </xf>
    <xf numFmtId="0" fontId="15" fillId="6" borderId="50" xfId="0" applyFont="1" applyFill="1" applyBorder="1" applyAlignment="1">
      <alignment horizontal="center" vertical="center" wrapText="1"/>
    </xf>
    <xf numFmtId="0" fontId="18" fillId="0" borderId="147" xfId="0" applyFont="1" applyBorder="1" applyAlignment="1">
      <alignment horizontal="center" vertical="center" wrapText="1"/>
    </xf>
    <xf numFmtId="0" fontId="18" fillId="0" borderId="58" xfId="0" applyFont="1" applyBorder="1" applyAlignment="1">
      <alignment horizontal="center" vertical="center" wrapText="1"/>
    </xf>
    <xf numFmtId="0" fontId="18" fillId="0" borderId="189" xfId="0" applyFont="1" applyBorder="1" applyAlignment="1">
      <alignment horizontal="center" vertical="center" wrapText="1"/>
    </xf>
    <xf numFmtId="0" fontId="17" fillId="0" borderId="35" xfId="0" applyFont="1" applyBorder="1" applyAlignment="1">
      <alignment horizontal="left" vertical="center"/>
    </xf>
    <xf numFmtId="0" fontId="17" fillId="0" borderId="113" xfId="0" applyFont="1" applyBorder="1" applyAlignment="1">
      <alignment horizontal="left" vertical="center"/>
    </xf>
    <xf numFmtId="0" fontId="22" fillId="0" borderId="73" xfId="0" applyFont="1" applyBorder="1" applyAlignment="1">
      <alignment horizontal="left" vertical="center" wrapText="1"/>
    </xf>
    <xf numFmtId="0" fontId="24" fillId="0" borderId="34" xfId="0" applyFont="1" applyBorder="1" applyAlignment="1">
      <alignment horizontal="right" vertical="center" wrapText="1"/>
    </xf>
    <xf numFmtId="0" fontId="24" fillId="0" borderId="33" xfId="0" applyFont="1" applyBorder="1" applyAlignment="1">
      <alignment horizontal="right" vertical="center" wrapText="1"/>
    </xf>
    <xf numFmtId="0" fontId="50" fillId="0" borderId="39" xfId="0" applyFont="1" applyBorder="1" applyAlignment="1">
      <alignment horizontal="left" vertical="top" wrapText="1"/>
    </xf>
    <xf numFmtId="0" fontId="50" fillId="0" borderId="40" xfId="0" applyFont="1" applyBorder="1" applyAlignment="1">
      <alignment horizontal="left" vertical="top" wrapText="1"/>
    </xf>
    <xf numFmtId="0" fontId="50" fillId="0" borderId="14" xfId="0" applyFont="1" applyBorder="1" applyAlignment="1">
      <alignment horizontal="left" vertical="top" wrapText="1"/>
    </xf>
    <xf numFmtId="0" fontId="50" fillId="0" borderId="0" xfId="0" applyFont="1" applyAlignment="1">
      <alignment horizontal="left" vertical="top" wrapText="1"/>
    </xf>
    <xf numFmtId="0" fontId="16" fillId="7" borderId="4"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22" fillId="0" borderId="171" xfId="0" applyFont="1" applyBorder="1" applyAlignment="1">
      <alignment horizontal="left" vertical="center" wrapText="1"/>
    </xf>
    <xf numFmtId="0" fontId="22" fillId="0" borderId="172" xfId="0" applyFont="1" applyBorder="1" applyAlignment="1">
      <alignment horizontal="left" vertical="center" wrapText="1"/>
    </xf>
    <xf numFmtId="0" fontId="22" fillId="0" borderId="180" xfId="0" applyFont="1" applyBorder="1" applyAlignment="1">
      <alignment horizontal="left" vertical="center" wrapText="1"/>
    </xf>
    <xf numFmtId="0" fontId="36" fillId="5" borderId="114" xfId="0" applyFont="1" applyFill="1" applyBorder="1" applyAlignment="1">
      <alignment horizontal="center" vertical="center"/>
    </xf>
    <xf numFmtId="0" fontId="36" fillId="5" borderId="38" xfId="0" applyFont="1" applyFill="1" applyBorder="1" applyAlignment="1">
      <alignment horizontal="center" vertical="center"/>
    </xf>
    <xf numFmtId="0" fontId="36" fillId="5" borderId="114" xfId="0" applyFont="1" applyFill="1" applyBorder="1" applyAlignment="1">
      <alignment horizontal="center" vertical="center" wrapText="1"/>
    </xf>
    <xf numFmtId="0" fontId="36" fillId="5" borderId="12" xfId="0" applyFont="1" applyFill="1" applyBorder="1" applyAlignment="1">
      <alignment horizontal="center" vertical="center" wrapText="1"/>
    </xf>
    <xf numFmtId="0" fontId="36" fillId="5" borderId="38" xfId="0" applyFont="1" applyFill="1" applyBorder="1" applyAlignment="1">
      <alignment horizontal="center" vertical="center" wrapText="1"/>
    </xf>
    <xf numFmtId="0" fontId="26" fillId="3" borderId="28" xfId="0" applyFont="1" applyFill="1" applyBorder="1" applyAlignment="1" applyProtection="1">
      <alignment horizontal="center" vertical="center"/>
      <protection locked="0"/>
    </xf>
    <xf numFmtId="0" fontId="26" fillId="3" borderId="32" xfId="0" applyFont="1" applyFill="1" applyBorder="1" applyAlignment="1" applyProtection="1">
      <alignment horizontal="center" vertical="center"/>
      <protection locked="0"/>
    </xf>
    <xf numFmtId="0" fontId="26" fillId="3" borderId="29" xfId="0" applyFont="1" applyFill="1" applyBorder="1" applyAlignment="1" applyProtection="1">
      <alignment horizontal="center" vertical="center"/>
      <protection locked="0"/>
    </xf>
    <xf numFmtId="0" fontId="32" fillId="7" borderId="10" xfId="0" applyFont="1" applyFill="1" applyBorder="1" applyAlignment="1">
      <alignment horizontal="center" vertical="center" wrapText="1"/>
    </xf>
    <xf numFmtId="0" fontId="32" fillId="7" borderId="14" xfId="0" applyFont="1" applyFill="1" applyBorder="1" applyAlignment="1">
      <alignment horizontal="center" vertical="center"/>
    </xf>
    <xf numFmtId="0" fontId="32" fillId="7" borderId="2" xfId="0" applyFont="1" applyFill="1" applyBorder="1" applyAlignment="1">
      <alignment horizontal="center" vertical="center"/>
    </xf>
    <xf numFmtId="0" fontId="32" fillId="0" borderId="109" xfId="0" applyFont="1" applyBorder="1" applyAlignment="1">
      <alignment horizontal="right" vertical="center" wrapText="1"/>
    </xf>
    <xf numFmtId="0" fontId="32" fillId="0" borderId="110" xfId="0" applyFont="1" applyBorder="1" applyAlignment="1">
      <alignment horizontal="right" vertical="center" wrapText="1"/>
    </xf>
    <xf numFmtId="0" fontId="32" fillId="5" borderId="111" xfId="0" applyFont="1" applyFill="1" applyBorder="1" applyAlignment="1">
      <alignment horizontal="right" vertical="center"/>
    </xf>
    <xf numFmtId="0" fontId="32" fillId="5" borderId="108" xfId="0" applyFont="1" applyFill="1" applyBorder="1" applyAlignment="1">
      <alignment horizontal="right" vertical="center"/>
    </xf>
    <xf numFmtId="0" fontId="32" fillId="5" borderId="110" xfId="0" applyFont="1" applyFill="1" applyBorder="1" applyAlignment="1">
      <alignment horizontal="right" vertical="center"/>
    </xf>
    <xf numFmtId="0" fontId="16" fillId="2" borderId="10"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22" fillId="4" borderId="68" xfId="0" applyFont="1" applyFill="1" applyBorder="1" applyAlignment="1">
      <alignment horizontal="center" vertical="center"/>
    </xf>
    <xf numFmtId="0" fontId="22" fillId="4" borderId="26" xfId="0" applyFont="1" applyFill="1" applyBorder="1" applyAlignment="1">
      <alignment horizontal="center" vertical="center"/>
    </xf>
    <xf numFmtId="0" fontId="22" fillId="4" borderId="69" xfId="0" applyFont="1" applyFill="1" applyBorder="1" applyAlignment="1">
      <alignment horizontal="center" vertical="center"/>
    </xf>
    <xf numFmtId="0" fontId="15" fillId="6" borderId="49" xfId="0" applyFont="1" applyFill="1" applyBorder="1" applyAlignment="1">
      <alignment horizontal="center" vertical="center"/>
    </xf>
    <xf numFmtId="0" fontId="15" fillId="6" borderId="30" xfId="0" applyFont="1" applyFill="1" applyBorder="1" applyAlignment="1">
      <alignment horizontal="center" vertical="center"/>
    </xf>
    <xf numFmtId="0" fontId="15" fillId="6" borderId="50" xfId="0" applyFont="1" applyFill="1" applyBorder="1" applyAlignment="1">
      <alignment horizontal="center" vertical="center"/>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8" fillId="0" borderId="22" xfId="0" applyFont="1" applyBorder="1" applyAlignment="1">
      <alignment horizontal="center" vertical="center" wrapText="1"/>
    </xf>
    <xf numFmtId="0" fontId="36" fillId="5" borderId="12" xfId="0" applyFont="1" applyFill="1" applyBorder="1" applyAlignment="1">
      <alignment horizontal="center" vertical="center"/>
    </xf>
    <xf numFmtId="0" fontId="22" fillId="2" borderId="68" xfId="0" applyFont="1" applyFill="1" applyBorder="1" applyAlignment="1">
      <alignment horizontal="center" vertical="center"/>
    </xf>
    <xf numFmtId="0" fontId="22" fillId="2" borderId="26" xfId="0" applyFont="1" applyFill="1" applyBorder="1" applyAlignment="1">
      <alignment horizontal="center" vertical="center"/>
    </xf>
    <xf numFmtId="0" fontId="22" fillId="2" borderId="69" xfId="0" applyFont="1" applyFill="1" applyBorder="1" applyAlignment="1">
      <alignment horizontal="center" vertical="center"/>
    </xf>
    <xf numFmtId="0" fontId="18" fillId="6" borderId="49" xfId="0" applyFont="1" applyFill="1" applyBorder="1" applyAlignment="1">
      <alignment horizontal="center" vertical="top" wrapText="1"/>
    </xf>
    <xf numFmtId="0" fontId="18" fillId="6" borderId="30" xfId="0" applyFont="1" applyFill="1" applyBorder="1" applyAlignment="1">
      <alignment horizontal="center" vertical="top" wrapText="1"/>
    </xf>
    <xf numFmtId="0" fontId="18" fillId="6" borderId="50" xfId="0" applyFont="1" applyFill="1" applyBorder="1" applyAlignment="1">
      <alignment horizontal="center" vertical="top" wrapText="1"/>
    </xf>
    <xf numFmtId="0" fontId="18" fillId="3" borderId="47" xfId="0" applyFont="1" applyFill="1" applyBorder="1" applyAlignment="1" applyProtection="1">
      <alignment horizontal="center" vertical="center" wrapText="1"/>
      <protection locked="0"/>
    </xf>
    <xf numFmtId="0" fontId="18" fillId="3" borderId="31" xfId="0" applyFont="1" applyFill="1" applyBorder="1" applyAlignment="1" applyProtection="1">
      <alignment horizontal="center" vertical="center" wrapText="1"/>
      <protection locked="0"/>
    </xf>
    <xf numFmtId="0" fontId="18" fillId="3" borderId="48" xfId="0" applyFont="1" applyFill="1" applyBorder="1" applyAlignment="1" applyProtection="1">
      <alignment horizontal="center" vertical="center" wrapText="1"/>
      <protection locked="0"/>
    </xf>
    <xf numFmtId="0" fontId="36" fillId="0" borderId="10" xfId="0" applyFont="1" applyBorder="1" applyAlignment="1">
      <alignment horizontal="left" vertical="top" wrapText="1"/>
    </xf>
    <xf numFmtId="0" fontId="36" fillId="0" borderId="13" xfId="0" applyFont="1" applyBorder="1" applyAlignment="1">
      <alignment horizontal="left" vertical="top" wrapText="1"/>
    </xf>
    <xf numFmtId="0" fontId="36" fillId="0" borderId="2" xfId="0" applyFont="1" applyBorder="1" applyAlignment="1">
      <alignment horizontal="left" vertical="top" wrapText="1"/>
    </xf>
    <xf numFmtId="0" fontId="36" fillId="0" borderId="16" xfId="0" applyFont="1" applyBorder="1" applyAlignment="1">
      <alignment horizontal="left" vertical="top" wrapText="1"/>
    </xf>
    <xf numFmtId="0" fontId="22" fillId="5" borderId="105" xfId="0" applyFont="1" applyFill="1" applyBorder="1" applyAlignment="1">
      <alignment horizontal="left" vertical="top" wrapText="1"/>
    </xf>
    <xf numFmtId="0" fontId="22" fillId="5" borderId="99" xfId="0" applyFont="1" applyFill="1" applyBorder="1" applyAlignment="1">
      <alignment horizontal="left" vertical="top"/>
    </xf>
    <xf numFmtId="0" fontId="22" fillId="5" borderId="107" xfId="0" applyFont="1" applyFill="1" applyBorder="1" applyAlignment="1">
      <alignment horizontal="left" vertical="top"/>
    </xf>
    <xf numFmtId="0" fontId="36" fillId="5" borderId="14" xfId="0" applyFont="1" applyFill="1" applyBorder="1" applyAlignment="1">
      <alignment horizontal="left" vertical="top" wrapText="1"/>
    </xf>
    <xf numFmtId="0" fontId="36" fillId="5" borderId="16" xfId="0" applyFont="1" applyFill="1" applyBorder="1" applyAlignment="1">
      <alignment horizontal="left" vertical="top" wrapText="1"/>
    </xf>
    <xf numFmtId="0" fontId="36" fillId="5" borderId="159" xfId="0" applyFont="1" applyFill="1" applyBorder="1" applyAlignment="1">
      <alignment horizontal="center" vertical="center" wrapText="1"/>
    </xf>
    <xf numFmtId="0" fontId="22" fillId="5" borderId="106" xfId="0" applyFont="1" applyFill="1" applyBorder="1" applyAlignment="1">
      <alignment horizontal="left" vertical="top"/>
    </xf>
    <xf numFmtId="0" fontId="50" fillId="0" borderId="46" xfId="0" applyFont="1" applyBorder="1" applyAlignment="1">
      <alignment horizontal="left" vertical="top" wrapText="1"/>
    </xf>
    <xf numFmtId="0" fontId="22" fillId="5" borderId="99" xfId="0" applyFont="1" applyFill="1" applyBorder="1" applyAlignment="1">
      <alignment horizontal="left" vertical="top" wrapText="1"/>
    </xf>
    <xf numFmtId="0" fontId="22" fillId="5" borderId="106" xfId="0" applyFont="1" applyFill="1" applyBorder="1" applyAlignment="1">
      <alignment horizontal="left" vertical="top" wrapText="1"/>
    </xf>
    <xf numFmtId="0" fontId="36" fillId="5" borderId="42" xfId="0" applyFont="1" applyFill="1" applyBorder="1" applyAlignment="1">
      <alignment horizontal="left" vertical="top" wrapText="1"/>
    </xf>
    <xf numFmtId="0" fontId="36" fillId="5" borderId="43" xfId="0" applyFont="1" applyFill="1" applyBorder="1" applyAlignment="1">
      <alignment horizontal="left" vertical="top" wrapText="1"/>
    </xf>
    <xf numFmtId="0" fontId="36" fillId="5" borderId="10" xfId="0" applyFont="1" applyFill="1" applyBorder="1" applyAlignment="1">
      <alignment horizontal="left" vertical="top" wrapText="1"/>
    </xf>
    <xf numFmtId="0" fontId="36" fillId="5" borderId="13" xfId="0" applyFont="1" applyFill="1" applyBorder="1" applyAlignment="1">
      <alignment horizontal="left" vertical="top" wrapText="1"/>
    </xf>
    <xf numFmtId="0" fontId="50" fillId="5" borderId="39" xfId="0" applyFont="1" applyFill="1" applyBorder="1" applyAlignment="1">
      <alignment horizontal="left" vertical="center" wrapText="1"/>
    </xf>
    <xf numFmtId="0" fontId="50" fillId="5" borderId="46" xfId="0" applyFont="1" applyFill="1" applyBorder="1" applyAlignment="1">
      <alignment horizontal="left" vertical="center" wrapText="1"/>
    </xf>
    <xf numFmtId="0" fontId="50" fillId="5" borderId="39" xfId="0" applyFont="1" applyFill="1" applyBorder="1" applyAlignment="1">
      <alignment horizontal="left" vertical="top" wrapText="1"/>
    </xf>
    <xf numFmtId="0" fontId="50" fillId="5" borderId="46" xfId="0" applyFont="1" applyFill="1" applyBorder="1" applyAlignment="1">
      <alignment horizontal="left" vertical="top" wrapText="1"/>
    </xf>
    <xf numFmtId="0" fontId="50" fillId="5" borderId="4" xfId="0" applyFont="1" applyFill="1" applyBorder="1" applyAlignment="1">
      <alignment horizontal="left" vertical="center" wrapText="1"/>
    </xf>
    <xf numFmtId="0" fontId="50" fillId="5" borderId="1" xfId="0" applyFont="1" applyFill="1" applyBorder="1" applyAlignment="1">
      <alignment horizontal="left" vertical="center" wrapText="1"/>
    </xf>
    <xf numFmtId="0" fontId="21" fillId="0" borderId="135" xfId="0" applyFont="1" applyBorder="1" applyAlignment="1">
      <alignment horizontal="left" vertical="center" wrapText="1"/>
    </xf>
    <xf numFmtId="0" fontId="21" fillId="0" borderId="26" xfId="0" applyFont="1" applyBorder="1" applyAlignment="1">
      <alignment horizontal="left" vertical="center" wrapText="1"/>
    </xf>
    <xf numFmtId="0" fontId="21" fillId="0" borderId="138" xfId="0" applyFont="1" applyBorder="1" applyAlignment="1">
      <alignment horizontal="left" vertical="center" wrapText="1"/>
    </xf>
    <xf numFmtId="0" fontId="18" fillId="3" borderId="17" xfId="0" applyFont="1" applyFill="1" applyBorder="1" applyAlignment="1" applyProtection="1">
      <alignment horizontal="center" vertical="center"/>
      <protection locked="0"/>
    </xf>
    <xf numFmtId="0" fontId="18" fillId="3" borderId="31" xfId="0" applyFont="1" applyFill="1" applyBorder="1" applyAlignment="1" applyProtection="1">
      <alignment horizontal="center" vertical="center"/>
      <protection locked="0"/>
    </xf>
    <xf numFmtId="0" fontId="18" fillId="3" borderId="48" xfId="0" applyFont="1" applyFill="1" applyBorder="1" applyAlignment="1" applyProtection="1">
      <alignment horizontal="center" vertical="center"/>
      <protection locked="0"/>
    </xf>
    <xf numFmtId="0" fontId="18" fillId="0" borderId="164" xfId="0" applyFont="1" applyBorder="1" applyAlignment="1">
      <alignment horizontal="center" vertical="center" wrapText="1"/>
    </xf>
    <xf numFmtId="176" fontId="18" fillId="0" borderId="165" xfId="4" applyNumberFormat="1" applyFont="1" applyFill="1" applyBorder="1" applyAlignment="1">
      <alignment horizontal="right" vertical="center" wrapText="1"/>
    </xf>
    <xf numFmtId="176" fontId="18" fillId="0" borderId="84" xfId="4" applyNumberFormat="1" applyFont="1" applyFill="1" applyBorder="1" applyAlignment="1">
      <alignment horizontal="right" vertical="center" wrapText="1"/>
    </xf>
    <xf numFmtId="0" fontId="17" fillId="0" borderId="4" xfId="0" applyFont="1" applyBorder="1" applyAlignment="1">
      <alignment horizontal="center" vertical="center" wrapText="1"/>
    </xf>
    <xf numFmtId="0" fontId="17" fillId="0" borderId="12" xfId="0" applyFont="1" applyBorder="1" applyAlignment="1">
      <alignment horizontal="center" vertical="center" wrapText="1"/>
    </xf>
    <xf numFmtId="0" fontId="16" fillId="3" borderId="4"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22" fillId="0" borderId="135" xfId="0" applyFont="1" applyBorder="1" applyAlignment="1">
      <alignment horizontal="left" vertical="center" wrapText="1"/>
    </xf>
    <xf numFmtId="0" fontId="21" fillId="0" borderId="73" xfId="0" applyFont="1" applyBorder="1" applyAlignment="1">
      <alignment horizontal="left" vertical="center" wrapText="1"/>
    </xf>
    <xf numFmtId="0" fontId="18" fillId="3" borderId="17" xfId="0" applyFont="1" applyFill="1" applyBorder="1" applyAlignment="1" applyProtection="1">
      <alignment horizontal="center" vertical="center" wrapText="1"/>
      <protection locked="0"/>
    </xf>
    <xf numFmtId="176" fontId="18" fillId="3" borderId="75" xfId="4" applyNumberFormat="1" applyFont="1" applyFill="1" applyBorder="1" applyAlignment="1" applyProtection="1">
      <alignment horizontal="right" vertical="center" wrapText="1"/>
      <protection locked="0"/>
    </xf>
    <xf numFmtId="176" fontId="18" fillId="3" borderId="48" xfId="4" applyNumberFormat="1" applyFont="1" applyFill="1" applyBorder="1" applyAlignment="1" applyProtection="1">
      <alignment horizontal="right" vertical="center" wrapText="1"/>
      <protection locked="0"/>
    </xf>
    <xf numFmtId="0" fontId="18" fillId="10" borderId="82" xfId="0" applyFont="1" applyFill="1" applyBorder="1" applyAlignment="1" applyProtection="1">
      <alignment horizontal="center" vertical="center" wrapText="1"/>
      <protection locked="0"/>
    </xf>
    <xf numFmtId="0" fontId="18" fillId="10" borderId="83" xfId="0" applyFont="1" applyFill="1" applyBorder="1" applyAlignment="1" applyProtection="1">
      <alignment horizontal="center" vertical="center" wrapText="1"/>
      <protection locked="0"/>
    </xf>
    <xf numFmtId="0" fontId="18" fillId="10" borderId="192" xfId="0" applyFont="1" applyFill="1" applyBorder="1" applyAlignment="1" applyProtection="1">
      <alignment horizontal="center" vertical="center" wrapText="1"/>
      <protection locked="0"/>
    </xf>
    <xf numFmtId="0" fontId="16" fillId="3" borderId="84" xfId="0" applyFont="1" applyFill="1" applyBorder="1" applyAlignment="1" applyProtection="1">
      <alignment horizontal="center" vertical="center"/>
      <protection locked="0"/>
    </xf>
    <xf numFmtId="0" fontId="18" fillId="0" borderId="60" xfId="0" applyFont="1" applyBorder="1" applyAlignment="1">
      <alignment horizontal="center" vertical="center" wrapText="1"/>
    </xf>
    <xf numFmtId="0" fontId="16" fillId="3" borderId="82" xfId="0" applyFont="1" applyFill="1" applyBorder="1" applyAlignment="1" applyProtection="1">
      <alignment horizontal="center" vertical="center"/>
      <protection locked="0"/>
    </xf>
    <xf numFmtId="0" fontId="21" fillId="0" borderId="139" xfId="0" applyFont="1" applyBorder="1" applyAlignment="1">
      <alignment horizontal="left" vertical="center" wrapText="1"/>
    </xf>
    <xf numFmtId="0" fontId="21" fillId="0" borderId="139" xfId="0" applyFont="1" applyBorder="1" applyAlignment="1">
      <alignment horizontal="left" vertical="center"/>
    </xf>
    <xf numFmtId="0" fontId="18" fillId="0" borderId="139" xfId="0" applyFont="1" applyBorder="1" applyAlignment="1">
      <alignment horizontal="left" vertical="center" wrapText="1"/>
    </xf>
    <xf numFmtId="0" fontId="45" fillId="0" borderId="97" xfId="0" applyFont="1" applyBorder="1" applyAlignment="1">
      <alignment horizontal="left" vertical="center" wrapText="1"/>
    </xf>
    <xf numFmtId="0" fontId="30" fillId="4" borderId="8" xfId="0" applyFont="1" applyFill="1" applyBorder="1" applyAlignment="1">
      <alignment horizontal="center" vertical="center"/>
    </xf>
    <xf numFmtId="0" fontId="36" fillId="5" borderId="4" xfId="0" applyFont="1" applyFill="1" applyBorder="1" applyAlignment="1">
      <alignment horizontal="center" vertical="center" wrapText="1"/>
    </xf>
    <xf numFmtId="0" fontId="26" fillId="3" borderId="28" xfId="0" applyFont="1" applyFill="1" applyBorder="1" applyAlignment="1" applyProtection="1">
      <alignment horizontal="center" vertical="center" wrapText="1"/>
      <protection locked="0"/>
    </xf>
    <xf numFmtId="0" fontId="26" fillId="3" borderId="29" xfId="0" applyFont="1" applyFill="1" applyBorder="1" applyAlignment="1" applyProtection="1">
      <alignment horizontal="center" vertical="center" wrapText="1"/>
      <protection locked="0"/>
    </xf>
    <xf numFmtId="56" fontId="17" fillId="3" borderId="68" xfId="0" applyNumberFormat="1" applyFont="1" applyFill="1" applyBorder="1" applyAlignment="1" applyProtection="1">
      <alignment horizontal="left" vertical="center" wrapText="1"/>
      <protection locked="0"/>
    </xf>
    <xf numFmtId="0" fontId="17" fillId="3" borderId="69" xfId="0" applyFont="1" applyFill="1" applyBorder="1" applyAlignment="1" applyProtection="1">
      <alignment horizontal="left" vertical="center" wrapText="1"/>
      <protection locked="0"/>
    </xf>
    <xf numFmtId="0" fontId="17" fillId="3" borderId="133" xfId="0" applyFont="1" applyFill="1" applyBorder="1" applyAlignment="1" applyProtection="1">
      <alignment horizontal="left" vertical="center" wrapText="1"/>
      <protection locked="0"/>
    </xf>
    <xf numFmtId="0" fontId="17" fillId="3" borderId="59" xfId="0" applyFont="1" applyFill="1" applyBorder="1" applyAlignment="1" applyProtection="1">
      <alignment horizontal="left" vertical="center" wrapText="1"/>
      <protection locked="0"/>
    </xf>
    <xf numFmtId="0" fontId="23" fillId="9" borderId="93" xfId="0" applyFont="1" applyFill="1" applyBorder="1" applyAlignment="1">
      <alignment horizontal="center" vertical="center"/>
    </xf>
    <xf numFmtId="0" fontId="23" fillId="9" borderId="91" xfId="0" applyFont="1" applyFill="1" applyBorder="1" applyAlignment="1">
      <alignment horizontal="center" vertical="center"/>
    </xf>
    <xf numFmtId="56" fontId="17" fillId="3" borderId="135" xfId="0" applyNumberFormat="1" applyFont="1" applyFill="1" applyBorder="1" applyAlignment="1" applyProtection="1">
      <alignment horizontal="left" vertical="center" wrapText="1"/>
      <protection locked="0"/>
    </xf>
    <xf numFmtId="0" fontId="17" fillId="3" borderId="26" xfId="0" applyFont="1" applyFill="1" applyBorder="1" applyAlignment="1" applyProtection="1">
      <alignment horizontal="left" vertical="center" wrapText="1"/>
      <protection locked="0"/>
    </xf>
    <xf numFmtId="0" fontId="17" fillId="3" borderId="147" xfId="0" applyFont="1" applyFill="1" applyBorder="1" applyAlignment="1" applyProtection="1">
      <alignment horizontal="left" vertical="center" wrapText="1"/>
      <protection locked="0"/>
    </xf>
    <xf numFmtId="0" fontId="17" fillId="3" borderId="58" xfId="0" applyFont="1" applyFill="1" applyBorder="1" applyAlignment="1" applyProtection="1">
      <alignment horizontal="left" vertical="center" wrapText="1"/>
      <protection locked="0"/>
    </xf>
    <xf numFmtId="0" fontId="25" fillId="3" borderId="10" xfId="0" applyFont="1" applyFill="1" applyBorder="1" applyAlignment="1" applyProtection="1">
      <alignment horizontal="center" vertical="center"/>
      <protection locked="0"/>
    </xf>
    <xf numFmtId="0" fontId="25" fillId="3" borderId="2" xfId="0" applyFont="1" applyFill="1" applyBorder="1" applyAlignment="1" applyProtection="1">
      <alignment horizontal="center" vertical="center"/>
      <protection locked="0"/>
    </xf>
    <xf numFmtId="0" fontId="25" fillId="3" borderId="148" xfId="0" applyFont="1" applyFill="1" applyBorder="1" applyAlignment="1" applyProtection="1">
      <alignment horizontal="center" vertical="center"/>
      <protection locked="0"/>
    </xf>
    <xf numFmtId="0" fontId="25" fillId="3" borderId="149" xfId="0" applyFont="1" applyFill="1" applyBorder="1" applyAlignment="1" applyProtection="1">
      <alignment horizontal="center" vertical="center"/>
      <protection locked="0"/>
    </xf>
    <xf numFmtId="0" fontId="25" fillId="3" borderId="150" xfId="0" applyFont="1" applyFill="1" applyBorder="1" applyAlignment="1" applyProtection="1">
      <alignment horizontal="center" vertical="center"/>
      <protection locked="0"/>
    </xf>
    <xf numFmtId="0" fontId="23" fillId="7" borderId="104" xfId="0" applyFont="1" applyFill="1" applyBorder="1" applyAlignment="1">
      <alignment horizontal="center" vertical="center"/>
    </xf>
    <xf numFmtId="0" fontId="23" fillId="9" borderId="92" xfId="0" applyFont="1" applyFill="1" applyBorder="1" applyAlignment="1">
      <alignment horizontal="center" vertical="center"/>
    </xf>
    <xf numFmtId="0" fontId="63" fillId="7" borderId="4" xfId="13" applyFont="1" applyFill="1" applyBorder="1" applyAlignment="1">
      <alignment horizontal="center" vertical="center"/>
    </xf>
    <xf numFmtId="0" fontId="63" fillId="7" borderId="12" xfId="13" applyFont="1" applyFill="1" applyBorder="1" applyAlignment="1">
      <alignment horizontal="center" vertical="center"/>
    </xf>
    <xf numFmtId="0" fontId="63" fillId="7" borderId="5" xfId="13" applyFont="1" applyFill="1" applyBorder="1" applyAlignment="1">
      <alignment horizontal="center" vertical="center"/>
    </xf>
    <xf numFmtId="0" fontId="4" fillId="0" borderId="1" xfId="12" applyBorder="1" applyAlignment="1">
      <alignment horizontal="center" vertical="center"/>
    </xf>
    <xf numFmtId="0" fontId="63" fillId="7" borderId="4" xfId="13"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3" fillId="7" borderId="12" xfId="13" applyFont="1" applyFill="1" applyBorder="1" applyAlignment="1">
      <alignment horizontal="center" vertical="center" wrapText="1"/>
    </xf>
    <xf numFmtId="0" fontId="63" fillId="7" borderId="5" xfId="13" applyFont="1" applyFill="1" applyBorder="1" applyAlignment="1">
      <alignment horizontal="center" vertical="center" wrapText="1"/>
    </xf>
    <xf numFmtId="0" fontId="64" fillId="7" borderId="4" xfId="13"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66" fillId="7" borderId="4" xfId="13"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4" fillId="4" borderId="7" xfId="12" applyFill="1" applyBorder="1" applyAlignment="1">
      <alignment horizontal="center" vertical="center"/>
    </xf>
    <xf numFmtId="0" fontId="4" fillId="4" borderId="8" xfId="12" applyFill="1" applyBorder="1" applyAlignment="1">
      <alignment horizontal="center" vertical="center"/>
    </xf>
    <xf numFmtId="0" fontId="4" fillId="4" borderId="9" xfId="12" applyFill="1" applyBorder="1" applyAlignment="1">
      <alignment horizontal="center" vertical="center"/>
    </xf>
    <xf numFmtId="0" fontId="4" fillId="4" borderId="7" xfId="12" applyFill="1" applyBorder="1" applyAlignment="1">
      <alignment horizontal="center" vertical="center" wrapText="1"/>
    </xf>
    <xf numFmtId="0" fontId="4" fillId="4" borderId="8" xfId="12" applyFill="1" applyBorder="1" applyAlignment="1">
      <alignment horizontal="center" vertical="center" wrapText="1"/>
    </xf>
    <xf numFmtId="0" fontId="4" fillId="4" borderId="9" xfId="12" applyFill="1" applyBorder="1" applyAlignment="1">
      <alignment horizontal="center" vertical="center" wrapText="1"/>
    </xf>
    <xf numFmtId="0" fontId="4" fillId="4" borderId="1" xfId="12" applyFill="1" applyBorder="1" applyAlignment="1">
      <alignment horizontal="center" vertical="center" wrapText="1"/>
    </xf>
    <xf numFmtId="0" fontId="4" fillId="4" borderId="1" xfId="12" applyFill="1" applyBorder="1" applyAlignment="1">
      <alignment horizontal="center" vertical="center"/>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74" fillId="0" borderId="7" xfId="0" applyFont="1" applyBorder="1" applyAlignment="1">
      <alignment horizontal="center" vertical="top"/>
    </xf>
    <xf numFmtId="0" fontId="21" fillId="0" borderId="8" xfId="0" applyFont="1" applyBorder="1" applyAlignment="1">
      <alignment horizontal="center" vertical="top"/>
    </xf>
    <xf numFmtId="0" fontId="21" fillId="0" borderId="9" xfId="0" applyFont="1" applyBorder="1" applyAlignment="1">
      <alignment horizontal="center" vertical="top"/>
    </xf>
    <xf numFmtId="0" fontId="51" fillId="0" borderId="7" xfId="0" applyFont="1" applyBorder="1" applyAlignment="1">
      <alignment horizontal="center" vertical="center"/>
    </xf>
    <xf numFmtId="0" fontId="51" fillId="0" borderId="8" xfId="0" applyFont="1" applyBorder="1" applyAlignment="1">
      <alignment horizontal="center" vertical="center"/>
    </xf>
    <xf numFmtId="0" fontId="51" fillId="0" borderId="9" xfId="0" applyFont="1" applyBorder="1" applyAlignment="1">
      <alignment horizontal="center" vertical="center"/>
    </xf>
    <xf numFmtId="49" fontId="4" fillId="7" borderId="1" xfId="12" applyNumberFormat="1" applyFill="1" applyBorder="1" applyAlignment="1">
      <alignment horizontal="center" vertical="center"/>
    </xf>
    <xf numFmtId="49" fontId="4" fillId="9" borderId="1" xfId="12" applyNumberFormat="1" applyFill="1" applyBorder="1" applyAlignment="1">
      <alignment horizontal="center" vertical="center"/>
    </xf>
    <xf numFmtId="0" fontId="0" fillId="7" borderId="12" xfId="0" applyFill="1" applyBorder="1" applyAlignment="1">
      <alignment horizontal="center" vertical="top" wrapText="1"/>
    </xf>
    <xf numFmtId="0" fontId="51" fillId="0" borderId="7" xfId="12" applyFont="1" applyBorder="1" applyAlignment="1">
      <alignment horizontal="center" vertical="center"/>
    </xf>
    <xf numFmtId="0" fontId="51" fillId="0" borderId="8" xfId="12" applyFont="1" applyBorder="1" applyAlignment="1">
      <alignment horizontal="center" vertical="center"/>
    </xf>
    <xf numFmtId="0" fontId="51" fillId="0" borderId="9" xfId="12" applyFont="1" applyBorder="1" applyAlignment="1">
      <alignment horizontal="center" vertical="center"/>
    </xf>
    <xf numFmtId="0" fontId="51" fillId="0" borderId="7" xfId="12" applyFont="1" applyBorder="1" applyAlignment="1">
      <alignment horizontal="center" vertical="center" wrapText="1"/>
    </xf>
    <xf numFmtId="0" fontId="51" fillId="0" borderId="8" xfId="12" applyFont="1" applyBorder="1" applyAlignment="1">
      <alignment horizontal="center" vertical="center" wrapText="1"/>
    </xf>
    <xf numFmtId="0" fontId="4" fillId="9" borderId="1" xfId="12" applyFill="1" applyBorder="1" applyAlignment="1">
      <alignment horizontal="center" vertical="center"/>
    </xf>
    <xf numFmtId="0" fontId="0" fillId="0" borderId="12" xfId="0" applyBorder="1" applyAlignment="1">
      <alignment horizontal="center" vertical="top" wrapText="1"/>
    </xf>
    <xf numFmtId="0" fontId="0" fillId="0" borderId="5" xfId="0" applyBorder="1" applyAlignment="1">
      <alignment horizontal="center" vertical="top" wrapText="1"/>
    </xf>
  </cellXfs>
  <cellStyles count="14">
    <cellStyle name="パーセント" xfId="4" builtinId="5"/>
    <cellStyle name="ハイパーリンク" xfId="10" builtinId="8"/>
    <cellStyle name="桁区切り" xfId="8" builtinId="6"/>
    <cellStyle name="標準" xfId="0" builtinId="0"/>
    <cellStyle name="標準 2" xfId="1" xr:uid="{7A358CC7-C910-4C08-BC56-9823512D2499}"/>
    <cellStyle name="標準 2 2" xfId="6" xr:uid="{E728ADF1-A415-465F-AE81-0AB42E7B3F85}"/>
    <cellStyle name="標準 2 3" xfId="12" xr:uid="{6502E3DE-0AAB-4CF6-BCD1-D6F1456968FB}"/>
    <cellStyle name="標準 3" xfId="2" xr:uid="{D92C286F-915E-443A-90F7-083A3C1CF613}"/>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3" xr:uid="{9F9A05AE-8FDF-4435-A9AD-1709B11F1036}"/>
    <cellStyle name="標準 8" xfId="11" xr:uid="{2F840DDC-DDDE-4559-A6AC-6C826C6D0D22}"/>
  </cellStyles>
  <dxfs count="277">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fgColor theme="0" tint="-0.14993743705557422"/>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border>
        <top style="thin">
          <color auto="1"/>
        </top>
        <vertical/>
        <horizontal/>
      </border>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0" tint="-0.14996795556505021"/>
        </patternFill>
      </fill>
      <border>
        <top style="thin">
          <color auto="1"/>
        </top>
        <vertical/>
        <horizontal/>
      </border>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ont>
        <color rgb="FF9C0006"/>
      </font>
      <fill>
        <patternFill patternType="solid">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9</xdr:col>
      <xdr:colOff>69732</xdr:colOff>
      <xdr:row>5</xdr:row>
      <xdr:rowOff>45403</xdr:rowOff>
    </xdr:from>
    <xdr:to>
      <xdr:col>10</xdr:col>
      <xdr:colOff>1199052</xdr:colOff>
      <xdr:row>54</xdr:row>
      <xdr:rowOff>13337</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53357" y="3021966"/>
          <a:ext cx="7011008" cy="6502368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15</xdr:col>
      <xdr:colOff>1260792</xdr:colOff>
      <xdr:row>4</xdr:row>
      <xdr:rowOff>278508</xdr:rowOff>
    </xdr:from>
    <xdr:to>
      <xdr:col>17</xdr:col>
      <xdr:colOff>1385885</xdr:colOff>
      <xdr:row>57</xdr:row>
      <xdr:rowOff>1235567</xdr:rowOff>
    </xdr:to>
    <xdr:sp macro="" textlink="">
      <xdr:nvSpPr>
        <xdr:cNvPr id="4" name="正方形/長方形 3">
          <a:extLst>
            <a:ext uri="{FF2B5EF4-FFF2-40B4-BE49-F238E27FC236}">
              <a16:creationId xmlns:a16="http://schemas.microsoft.com/office/drawing/2014/main" id="{2769CCAF-B043-44F6-AD94-9937CB9F3507}"/>
            </a:ext>
            <a:ext uri="{147F2762-F138-4A5C-976F-8EAC2B608ADB}">
              <a16:predDERef xmlns:a16="http://schemas.microsoft.com/office/drawing/2014/main" pred="{3A8BE9D2-1E83-0FFB-A340-17F30D277A67}"/>
            </a:ext>
          </a:extLst>
        </xdr:cNvPr>
        <xdr:cNvSpPr/>
      </xdr:nvSpPr>
      <xdr:spPr>
        <a:xfrm>
          <a:off x="38979792" y="2921696"/>
          <a:ext cx="2887343" cy="69798996"/>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5" name="正方形/長方形 4">
          <a:extLst>
            <a:ext uri="{FF2B5EF4-FFF2-40B4-BE49-F238E27FC236}">
              <a16:creationId xmlns:a16="http://schemas.microsoft.com/office/drawing/2014/main" id="{8C4FD4CA-A8CF-4202-A28A-963E22A4AEBB}"/>
            </a:ext>
            <a:ext uri="{147F2762-F138-4A5C-976F-8EAC2B608ADB}">
              <a16:predDERef xmlns:a16="http://schemas.microsoft.com/office/drawing/2014/main" pred="{2769CCAF-B043-44F6-AD94-9937CB9F3507}"/>
            </a:ext>
          </a:extLst>
        </xdr:cNvPr>
        <xdr:cNvSpPr/>
      </xdr:nvSpPr>
      <xdr:spPr>
        <a:xfrm>
          <a:off x="44567475" y="-1"/>
          <a:ext cx="5629275" cy="117348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6" name="正方形/長方形 5">
          <a:extLst>
            <a:ext uri="{FF2B5EF4-FFF2-40B4-BE49-F238E27FC236}">
              <a16:creationId xmlns:a16="http://schemas.microsoft.com/office/drawing/2014/main" id="{C3C5398C-9E66-4D64-BFC8-04D61F361FB9}"/>
            </a:ext>
          </a:extLst>
        </xdr:cNvPr>
        <xdr:cNvSpPr/>
      </xdr:nvSpPr>
      <xdr:spPr>
        <a:xfrm>
          <a:off x="44838938" y="15749588"/>
          <a:ext cx="5547358" cy="8684203"/>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184148</xdr:colOff>
      <xdr:row>0</xdr:row>
      <xdr:rowOff>590553</xdr:rowOff>
    </xdr:from>
    <xdr:to>
      <xdr:col>6</xdr:col>
      <xdr:colOff>819150</xdr:colOff>
      <xdr:row>1</xdr:row>
      <xdr:rowOff>380999</xdr:rowOff>
    </xdr:to>
    <xdr:sp macro="" textlink="">
      <xdr:nvSpPr>
        <xdr:cNvPr id="9" name="矢印: 上向き折線 8">
          <a:extLst>
            <a:ext uri="{FF2B5EF4-FFF2-40B4-BE49-F238E27FC236}">
              <a16:creationId xmlns:a16="http://schemas.microsoft.com/office/drawing/2014/main" id="{45F04FBD-F2B6-4EF5-B0EC-3FB396BF5F0D}"/>
            </a:ext>
          </a:extLst>
        </xdr:cNvPr>
        <xdr:cNvSpPr/>
      </xdr:nvSpPr>
      <xdr:spPr>
        <a:xfrm flipH="1" flipV="1">
          <a:off x="13214348" y="590553"/>
          <a:ext cx="635002" cy="125729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206373</xdr:colOff>
      <xdr:row>0</xdr:row>
      <xdr:rowOff>590550</xdr:rowOff>
    </xdr:from>
    <xdr:to>
      <xdr:col>6</xdr:col>
      <xdr:colOff>933449</xdr:colOff>
      <xdr:row>1</xdr:row>
      <xdr:rowOff>400050</xdr:rowOff>
    </xdr:to>
    <xdr:sp macro="" textlink="">
      <xdr:nvSpPr>
        <xdr:cNvPr id="8" name="矢印: 上向き折線 7">
          <a:extLst>
            <a:ext uri="{FF2B5EF4-FFF2-40B4-BE49-F238E27FC236}">
              <a16:creationId xmlns:a16="http://schemas.microsoft.com/office/drawing/2014/main" id="{FCF1B77C-67D1-23EC-C2EB-29C129753445}"/>
            </a:ext>
          </a:extLst>
        </xdr:cNvPr>
        <xdr:cNvSpPr/>
      </xdr:nvSpPr>
      <xdr:spPr>
        <a:xfrm flipH="1" flipV="1">
          <a:off x="11122023" y="590550"/>
          <a:ext cx="2841626" cy="127635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d.ac.jp/josei/report/r7selection/" TargetMode="External"/><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P22"/>
  <sheetViews>
    <sheetView tabSelected="1" view="pageBreakPreview" zoomScale="90" zoomScaleNormal="100" zoomScaleSheetLayoutView="90" workbookViewId="0">
      <selection activeCell="B2" sqref="B2:D2"/>
    </sheetView>
  </sheetViews>
  <sheetFormatPr defaultColWidth="9" defaultRowHeight="18.75"/>
  <cols>
    <col min="1" max="1" width="19.625" style="251" customWidth="1"/>
    <col min="2" max="2" width="9" style="251" customWidth="1"/>
    <col min="3" max="3" width="10.375" style="251" bestFit="1" customWidth="1"/>
    <col min="4" max="4" width="10.25" style="251" bestFit="1" customWidth="1"/>
    <col min="5" max="8" width="9.5" style="251" bestFit="1" customWidth="1"/>
    <col min="9" max="9" width="9" style="251"/>
    <col min="10" max="11" width="9.5" style="251" bestFit="1" customWidth="1"/>
    <col min="12" max="12" width="12.625" style="251" customWidth="1"/>
    <col min="13" max="13" width="10.5" style="251" bestFit="1" customWidth="1"/>
    <col min="14" max="14" width="32" style="251" customWidth="1"/>
    <col min="15" max="15" width="9" style="251"/>
    <col min="16" max="16" width="9" style="251" hidden="1" customWidth="1"/>
    <col min="17" max="16384" width="9" style="251"/>
  </cols>
  <sheetData>
    <row r="1" spans="1:14">
      <c r="A1" s="250" t="s">
        <v>0</v>
      </c>
    </row>
    <row r="2" spans="1:14" ht="29.25" customHeight="1">
      <c r="A2" s="252" t="s">
        <v>1</v>
      </c>
      <c r="B2" s="291"/>
      <c r="C2" s="292"/>
      <c r="D2" s="293"/>
      <c r="F2" s="253" t="s">
        <v>2</v>
      </c>
    </row>
    <row r="3" spans="1:14" ht="33.75" customHeight="1">
      <c r="A3" s="252" t="s">
        <v>3</v>
      </c>
      <c r="B3" s="294" t="s">
        <v>4</v>
      </c>
      <c r="C3" s="295"/>
      <c r="D3" s="296"/>
      <c r="F3" s="278"/>
      <c r="G3" s="288" t="s">
        <v>5</v>
      </c>
      <c r="H3" s="288"/>
      <c r="I3" s="288"/>
      <c r="J3" s="288"/>
      <c r="K3" s="288"/>
      <c r="L3" s="289"/>
    </row>
    <row r="4" spans="1:14" ht="32.25" customHeight="1">
      <c r="A4" s="254" t="s">
        <v>6</v>
      </c>
      <c r="B4" s="294" t="str">
        <f>IF($B$2="","",VLOOKUP($B$2,'都道府県等一覧（非表示）'!$I$2:$P$1192,3,FALSE))</f>
        <v/>
      </c>
      <c r="C4" s="295"/>
      <c r="D4" s="296"/>
      <c r="G4" s="255"/>
      <c r="H4" s="255"/>
      <c r="I4" s="255"/>
      <c r="J4" s="255"/>
      <c r="K4" s="255"/>
      <c r="L4" s="255"/>
      <c r="M4" s="58"/>
      <c r="N4" s="256" t="s">
        <v>7</v>
      </c>
    </row>
    <row r="5" spans="1:14" ht="24.95" customHeight="1">
      <c r="A5" s="254" t="s">
        <v>8</v>
      </c>
      <c r="B5" s="294" t="str">
        <f>IF($B$2="","",VLOOKUP($B$2,'都道府県等一覧（非表示）'!$I$2:$P$1192,4,FALSE))</f>
        <v/>
      </c>
      <c r="C5" s="295"/>
      <c r="D5" s="296"/>
      <c r="J5" s="257"/>
      <c r="M5" s="59"/>
      <c r="N5" s="256" t="s">
        <v>9</v>
      </c>
    </row>
    <row r="6" spans="1:14" ht="24.95" customHeight="1">
      <c r="A6" s="254" t="s">
        <v>10</v>
      </c>
      <c r="B6" s="294" t="str">
        <f>IF($B$2="","",VLOOKUP($B$2,'都道府県等一覧（非表示）'!$I$2:$P$1192,5,FALSE))</f>
        <v/>
      </c>
      <c r="C6" s="295"/>
      <c r="D6" s="296"/>
      <c r="E6" s="258"/>
      <c r="J6" s="257"/>
      <c r="M6" s="113"/>
      <c r="N6" s="259" t="s">
        <v>11</v>
      </c>
    </row>
    <row r="7" spans="1:14" ht="24.95" customHeight="1">
      <c r="A7" s="254" t="s">
        <v>12</v>
      </c>
      <c r="B7" s="294" t="str">
        <f>IF($B$2="","",VLOOKUP($B$2,'都道府県等一覧（非表示）'!$I$2:$P$1192,6,FALSE))</f>
        <v/>
      </c>
      <c r="C7" s="295"/>
      <c r="D7" s="296"/>
      <c r="E7" s="250"/>
      <c r="J7" s="257"/>
    </row>
    <row r="8" spans="1:14" ht="24.95" customHeight="1">
      <c r="A8" s="252" t="s">
        <v>13</v>
      </c>
      <c r="B8" s="294" t="str">
        <f>IF($B$2="","",VLOOKUP($B$2,'都道府県等一覧（非表示）'!$I$2:$P$1192,7,FALSE))</f>
        <v/>
      </c>
      <c r="C8" s="295"/>
      <c r="D8" s="296"/>
      <c r="E8" s="250" t="s">
        <v>14</v>
      </c>
      <c r="J8" s="257"/>
    </row>
    <row r="9" spans="1:14" ht="24.95" customHeight="1">
      <c r="A9" s="252" t="s">
        <v>15</v>
      </c>
      <c r="B9" s="294" t="str">
        <f>IF($B$2="","",VLOOKUP($B$2,'都道府県等一覧（非表示）'!$I$2:$P$1192,2,FALSE))</f>
        <v/>
      </c>
      <c r="C9" s="295"/>
      <c r="D9" s="296"/>
      <c r="E9" s="290"/>
      <c r="F9" s="290"/>
      <c r="G9" s="290"/>
      <c r="H9" s="290"/>
      <c r="I9" s="290"/>
      <c r="J9" s="260" t="s">
        <v>16</v>
      </c>
    </row>
    <row r="10" spans="1:14" ht="24.95" customHeight="1">
      <c r="A10" s="254" t="s">
        <v>17</v>
      </c>
      <c r="B10" s="294" t="str">
        <f>IF($B$2="","",VLOOKUP($B$2,'都道府県等一覧（非表示）'!$I$2:$P$1192,8,FALSE))</f>
        <v/>
      </c>
      <c r="C10" s="295"/>
      <c r="D10" s="296"/>
      <c r="J10" s="257"/>
    </row>
    <row r="11" spans="1:14" ht="49.5">
      <c r="A11" s="261" t="s">
        <v>18</v>
      </c>
      <c r="B11" s="301"/>
      <c r="C11" s="302"/>
      <c r="D11" s="302"/>
      <c r="J11" s="257"/>
    </row>
    <row r="12" spans="1:14" ht="30" customHeight="1">
      <c r="A12" s="298" t="s">
        <v>19</v>
      </c>
      <c r="B12" s="262" t="s">
        <v>20</v>
      </c>
      <c r="C12" s="262" t="s">
        <v>21</v>
      </c>
      <c r="D12" s="262" t="s">
        <v>22</v>
      </c>
      <c r="E12" s="263"/>
      <c r="F12" s="263"/>
      <c r="G12" s="263"/>
      <c r="H12" s="263"/>
      <c r="I12" s="263"/>
      <c r="J12" s="263"/>
      <c r="K12" s="263"/>
      <c r="L12" s="263"/>
      <c r="M12" s="263"/>
      <c r="N12" s="263"/>
    </row>
    <row r="13" spans="1:14" ht="31.5" customHeight="1">
      <c r="A13" s="298"/>
      <c r="B13" s="205"/>
      <c r="C13" s="205"/>
      <c r="D13" s="205"/>
      <c r="E13" s="263"/>
      <c r="F13" s="263"/>
      <c r="G13" s="263"/>
      <c r="H13" s="263"/>
      <c r="I13" s="263"/>
      <c r="J13" s="264"/>
      <c r="K13" s="263"/>
      <c r="L13" s="265"/>
      <c r="M13" s="263"/>
      <c r="N13" s="263"/>
    </row>
    <row r="14" spans="1:14" ht="30" customHeight="1">
      <c r="A14" s="298" t="s">
        <v>23</v>
      </c>
      <c r="B14" s="262" t="s">
        <v>24</v>
      </c>
      <c r="C14" s="266" t="s">
        <v>25</v>
      </c>
      <c r="D14" s="266" t="s">
        <v>26</v>
      </c>
      <c r="E14" s="262" t="s">
        <v>27</v>
      </c>
      <c r="F14" s="262" t="s">
        <v>28</v>
      </c>
      <c r="G14" s="262" t="s">
        <v>29</v>
      </c>
      <c r="H14" s="262" t="s">
        <v>30</v>
      </c>
      <c r="I14" s="262" t="s">
        <v>31</v>
      </c>
      <c r="J14" s="267" t="s">
        <v>32</v>
      </c>
      <c r="K14" s="268" t="s">
        <v>33</v>
      </c>
      <c r="L14" s="269" t="s">
        <v>34</v>
      </c>
      <c r="M14" s="268" t="s">
        <v>35</v>
      </c>
      <c r="N14" s="270" t="s">
        <v>36</v>
      </c>
    </row>
    <row r="15" spans="1:14" ht="31.5" customHeight="1">
      <c r="A15" s="298"/>
      <c r="B15" s="242"/>
      <c r="C15" s="242"/>
      <c r="D15" s="242"/>
      <c r="E15" s="242"/>
      <c r="F15" s="242"/>
      <c r="G15" s="242"/>
      <c r="H15" s="242"/>
      <c r="I15" s="242"/>
      <c r="J15" s="242"/>
      <c r="K15" s="205"/>
      <c r="L15" s="205"/>
      <c r="M15" s="205"/>
      <c r="N15" s="243"/>
    </row>
    <row r="16" spans="1:14" ht="35.25" customHeight="1">
      <c r="A16" s="299" t="s">
        <v>37</v>
      </c>
      <c r="B16" s="222" t="s">
        <v>38</v>
      </c>
      <c r="C16" s="223" t="s">
        <v>39</v>
      </c>
      <c r="D16" s="223" t="s">
        <v>40</v>
      </c>
      <c r="E16" s="267" t="s">
        <v>41</v>
      </c>
      <c r="F16" s="267" t="s">
        <v>42</v>
      </c>
      <c r="G16" s="267" t="s">
        <v>43</v>
      </c>
      <c r="H16" s="267" t="s">
        <v>44</v>
      </c>
      <c r="I16" s="267" t="s">
        <v>45</v>
      </c>
      <c r="J16" s="271" t="s">
        <v>46</v>
      </c>
      <c r="K16" s="267" t="s">
        <v>47</v>
      </c>
      <c r="L16" s="267" t="s">
        <v>48</v>
      </c>
      <c r="M16" s="272" t="s">
        <v>49</v>
      </c>
      <c r="N16" s="273" t="s">
        <v>50</v>
      </c>
    </row>
    <row r="17" spans="1:16" ht="35.25" customHeight="1">
      <c r="A17" s="300"/>
      <c r="B17" s="100"/>
      <c r="C17" s="100"/>
      <c r="D17" s="100"/>
      <c r="E17" s="100"/>
      <c r="F17" s="100"/>
      <c r="G17" s="100"/>
      <c r="H17" s="100"/>
      <c r="I17" s="100"/>
      <c r="J17" s="100"/>
      <c r="K17" s="100"/>
      <c r="L17" s="100"/>
      <c r="M17" s="101"/>
      <c r="N17" s="224">
        <f>SUM(B17:M17)</f>
        <v>0</v>
      </c>
      <c r="P17" s="251">
        <f>IF(B4="継続2年目",5000000,3000000)</f>
        <v>3000000</v>
      </c>
    </row>
    <row r="18" spans="1:16" ht="35.25" customHeight="1">
      <c r="A18" s="274" t="s">
        <v>51</v>
      </c>
      <c r="B18" s="297">
        <f>IF(N17&gt;P17,P17,ROUNDDOWN(N17,-3))</f>
        <v>0</v>
      </c>
      <c r="C18" s="297"/>
      <c r="D18" s="297"/>
      <c r="E18" s="250" t="s">
        <v>52</v>
      </c>
    </row>
    <row r="19" spans="1:16">
      <c r="A19" s="275" t="s">
        <v>53</v>
      </c>
    </row>
    <row r="20" spans="1:16">
      <c r="A20" s="275" t="s">
        <v>54</v>
      </c>
    </row>
    <row r="21" spans="1:16">
      <c r="A21" s="276" t="s">
        <v>55</v>
      </c>
    </row>
    <row r="22" spans="1:16">
      <c r="A22" s="277" t="s">
        <v>2800</v>
      </c>
    </row>
  </sheetData>
  <sheetProtection sheet="1" formatColumns="0" formatRows="0"/>
  <mergeCells count="16">
    <mergeCell ref="B18:D18"/>
    <mergeCell ref="A12:A13"/>
    <mergeCell ref="A14:A15"/>
    <mergeCell ref="B5:D5"/>
    <mergeCell ref="B6:D6"/>
    <mergeCell ref="B7:D7"/>
    <mergeCell ref="B9:D9"/>
    <mergeCell ref="B10:D10"/>
    <mergeCell ref="A16:A17"/>
    <mergeCell ref="B11:D11"/>
    <mergeCell ref="G3:L3"/>
    <mergeCell ref="E9:I9"/>
    <mergeCell ref="B2:D2"/>
    <mergeCell ref="B4:D4"/>
    <mergeCell ref="B8:D8"/>
    <mergeCell ref="B3:D3"/>
  </mergeCells>
  <phoneticPr fontId="14"/>
  <conditionalFormatting sqref="B2:D2">
    <cfRule type="expression" dxfId="276" priority="6">
      <formula>OR(NOT($B$2=""))</formula>
    </cfRule>
  </conditionalFormatting>
  <conditionalFormatting sqref="B11:D11">
    <cfRule type="expression" dxfId="275" priority="8">
      <formula>OR(NOT($B$11=""))</formula>
    </cfRule>
  </conditionalFormatting>
  <conditionalFormatting sqref="B13:D13">
    <cfRule type="expression" dxfId="274" priority="16">
      <formula>OR(NOT($B$13=""),NOT($C$13=""),NOT($D$13=""))</formula>
    </cfRule>
  </conditionalFormatting>
  <conditionalFormatting sqref="B15:M15">
    <cfRule type="expression" dxfId="273" priority="15">
      <formula>OR(NOT($B$15=""),NOT($C$15=""),NOT($D$15=""),NOT($E$15=""),NOT($F$15=""),NOT($G$15=""),NOT($H$15=""),NOT($I$15=""),NOT($J$15=""),NOT($K$15=""),NOT($L$15=""),NOT($M$15=""))</formula>
    </cfRule>
  </conditionalFormatting>
  <conditionalFormatting sqref="B17:M17">
    <cfRule type="expression" dxfId="272" priority="10">
      <formula>OR(NOT($B$17=""),NOT($C$17=""),NOT($D$17=""),NOT($E$17=""),NOT($F$17=""),NOT($G$17=""),NOT($H$17=""),NOT($I$17=""),NOT($J$17=""),NOT($K$17=""),NOT($L$17=""),NOT($M$17=""))</formula>
    </cfRule>
  </conditionalFormatting>
  <conditionalFormatting sqref="E9:I9">
    <cfRule type="expression" dxfId="271" priority="3">
      <formula>OR(NOT($E$9=""))</formula>
    </cfRule>
  </conditionalFormatting>
  <conditionalFormatting sqref="F3">
    <cfRule type="expression" dxfId="270" priority="2">
      <formula>OR(NOT($F$3=""))</formula>
    </cfRule>
  </conditionalFormatting>
  <conditionalFormatting sqref="F4">
    <cfRule type="expression" dxfId="269" priority="1">
      <formula>OR(NOT($F$4=""))</formula>
    </cfRule>
  </conditionalFormatting>
  <conditionalFormatting sqref="N15">
    <cfRule type="expression" dxfId="268" priority="13">
      <formula>OR(NOT($N$15=""))</formula>
    </cfRule>
    <cfRule type="expression" dxfId="267" priority="14">
      <formula>OR(M15="〇", M15="職")</formula>
    </cfRule>
  </conditionalFormatting>
  <dataValidations count="4">
    <dataValidation type="list" allowBlank="1" showInputMessage="1" showErrorMessage="1" sqref="B13:D13 L15 B15:J15" xr:uid="{B02D5862-9EE6-402A-98CF-955901AFD4E0}">
      <formula1>"〇"</formula1>
    </dataValidation>
    <dataValidation type="list" allowBlank="1" showInputMessage="1" showErrorMessage="1" sqref="F3" xr:uid="{D37AAD37-F8F6-417E-BD09-B100CC187C95}">
      <formula1>"○,×"</formula1>
    </dataValidation>
    <dataValidation allowBlank="1" showInputMessage="1" showErrorMessage="1" sqref="F4" xr:uid="{EB12C0EB-0F88-456A-A317-5C6DAC52087A}"/>
    <dataValidation type="list" allowBlank="1" showInputMessage="1" showErrorMessage="1" sqref="K15 M15" xr:uid="{CF22F173-938D-45DF-957D-D03785D0D9F7}">
      <formula1>"職,〇"</formula1>
    </dataValidation>
  </dataValidations>
  <pageMargins left="0.7" right="0.7" top="0.75" bottom="0.75" header="0.3" footer="0.3"/>
  <pageSetup paperSize="9"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49"/>
  <sheetViews>
    <sheetView view="pageBreakPreview" zoomScale="80" zoomScaleNormal="95" zoomScaleSheetLayoutView="80" workbookViewId="0">
      <selection activeCell="A4" sqref="A4:I12"/>
    </sheetView>
  </sheetViews>
  <sheetFormatPr defaultColWidth="9" defaultRowHeight="18.75"/>
  <cols>
    <col min="1" max="16384" width="9" style="280"/>
  </cols>
  <sheetData>
    <row r="1" spans="1:10">
      <c r="A1" s="279" t="s">
        <v>56</v>
      </c>
      <c r="D1" s="58"/>
      <c r="E1" s="256" t="s">
        <v>7</v>
      </c>
      <c r="F1" s="1"/>
      <c r="G1" s="256"/>
    </row>
    <row r="2" spans="1:10" ht="19.5" thickBot="1">
      <c r="A2" s="279"/>
      <c r="D2" s="59"/>
      <c r="E2" s="256" t="s">
        <v>9</v>
      </c>
      <c r="F2" s="1"/>
      <c r="G2" s="256"/>
    </row>
    <row r="3" spans="1:10" ht="36" customHeight="1">
      <c r="A3" s="309" t="s">
        <v>57</v>
      </c>
      <c r="B3" s="310"/>
      <c r="C3" s="310"/>
      <c r="D3" s="310"/>
      <c r="E3" s="310"/>
      <c r="F3" s="310"/>
      <c r="G3" s="310"/>
      <c r="H3" s="310"/>
      <c r="I3" s="311"/>
    </row>
    <row r="4" spans="1:10">
      <c r="A4" s="312"/>
      <c r="B4" s="313"/>
      <c r="C4" s="313"/>
      <c r="D4" s="313"/>
      <c r="E4" s="313"/>
      <c r="F4" s="313"/>
      <c r="G4" s="313"/>
      <c r="H4" s="313"/>
      <c r="I4" s="314"/>
    </row>
    <row r="5" spans="1:10">
      <c r="A5" s="312"/>
      <c r="B5" s="313"/>
      <c r="C5" s="313"/>
      <c r="D5" s="313"/>
      <c r="E5" s="313"/>
      <c r="F5" s="313"/>
      <c r="G5" s="313"/>
      <c r="H5" s="313"/>
      <c r="I5" s="314"/>
    </row>
    <row r="6" spans="1:10">
      <c r="A6" s="312"/>
      <c r="B6" s="313"/>
      <c r="C6" s="313"/>
      <c r="D6" s="313"/>
      <c r="E6" s="313"/>
      <c r="F6" s="313"/>
      <c r="G6" s="313"/>
      <c r="H6" s="313"/>
      <c r="I6" s="314"/>
    </row>
    <row r="7" spans="1:10">
      <c r="A7" s="312"/>
      <c r="B7" s="313"/>
      <c r="C7" s="313"/>
      <c r="D7" s="313"/>
      <c r="E7" s="313"/>
      <c r="F7" s="313"/>
      <c r="G7" s="313"/>
      <c r="H7" s="313"/>
      <c r="I7" s="314"/>
    </row>
    <row r="8" spans="1:10">
      <c r="A8" s="312"/>
      <c r="B8" s="313"/>
      <c r="C8" s="313"/>
      <c r="D8" s="313"/>
      <c r="E8" s="313"/>
      <c r="F8" s="313"/>
      <c r="G8" s="313"/>
      <c r="H8" s="313"/>
      <c r="I8" s="314"/>
      <c r="J8" s="281" t="str">
        <f>IF(AND(LEN(A4)&gt;=1,LEN(A4)&lt;200),"記載の字数が200字未満です","")</f>
        <v/>
      </c>
    </row>
    <row r="9" spans="1:10">
      <c r="A9" s="312"/>
      <c r="B9" s="313"/>
      <c r="C9" s="313"/>
      <c r="D9" s="313"/>
      <c r="E9" s="313"/>
      <c r="F9" s="313"/>
      <c r="G9" s="313"/>
      <c r="H9" s="313"/>
      <c r="I9" s="314"/>
    </row>
    <row r="10" spans="1:10">
      <c r="A10" s="312"/>
      <c r="B10" s="313"/>
      <c r="C10" s="313"/>
      <c r="D10" s="313"/>
      <c r="E10" s="313"/>
      <c r="F10" s="313"/>
      <c r="G10" s="313"/>
      <c r="H10" s="313"/>
      <c r="I10" s="314"/>
      <c r="J10" s="279"/>
    </row>
    <row r="11" spans="1:10">
      <c r="A11" s="312"/>
      <c r="B11" s="313"/>
      <c r="C11" s="313"/>
      <c r="D11" s="313"/>
      <c r="E11" s="313"/>
      <c r="F11" s="313"/>
      <c r="G11" s="313"/>
      <c r="H11" s="313"/>
      <c r="I11" s="314"/>
    </row>
    <row r="12" spans="1:10">
      <c r="A12" s="312"/>
      <c r="B12" s="313"/>
      <c r="C12" s="313"/>
      <c r="D12" s="313"/>
      <c r="E12" s="313"/>
      <c r="F12" s="313"/>
      <c r="G12" s="313"/>
      <c r="H12" s="313"/>
      <c r="I12" s="314"/>
    </row>
    <row r="13" spans="1:10" ht="36" customHeight="1">
      <c r="A13" s="315" t="s">
        <v>58</v>
      </c>
      <c r="B13" s="316"/>
      <c r="C13" s="316"/>
      <c r="D13" s="316"/>
      <c r="E13" s="316"/>
      <c r="F13" s="316"/>
      <c r="G13" s="316"/>
      <c r="H13" s="316"/>
      <c r="I13" s="317"/>
    </row>
    <row r="14" spans="1:10">
      <c r="A14" s="312"/>
      <c r="B14" s="313"/>
      <c r="C14" s="313"/>
      <c r="D14" s="313"/>
      <c r="E14" s="313"/>
      <c r="F14" s="313"/>
      <c r="G14" s="313"/>
      <c r="H14" s="313"/>
      <c r="I14" s="314"/>
    </row>
    <row r="15" spans="1:10">
      <c r="A15" s="312"/>
      <c r="B15" s="313"/>
      <c r="C15" s="313"/>
      <c r="D15" s="313"/>
      <c r="E15" s="313"/>
      <c r="F15" s="313"/>
      <c r="G15" s="313"/>
      <c r="H15" s="313"/>
      <c r="I15" s="314"/>
    </row>
    <row r="16" spans="1:10">
      <c r="A16" s="312"/>
      <c r="B16" s="313"/>
      <c r="C16" s="313"/>
      <c r="D16" s="313"/>
      <c r="E16" s="313"/>
      <c r="F16" s="313"/>
      <c r="G16" s="313"/>
      <c r="H16" s="313"/>
      <c r="I16" s="314"/>
    </row>
    <row r="17" spans="1:10">
      <c r="A17" s="312"/>
      <c r="B17" s="313"/>
      <c r="C17" s="313"/>
      <c r="D17" s="313"/>
      <c r="E17" s="313"/>
      <c r="F17" s="313"/>
      <c r="G17" s="313"/>
      <c r="H17" s="313"/>
      <c r="I17" s="314"/>
    </row>
    <row r="18" spans="1:10">
      <c r="A18" s="312"/>
      <c r="B18" s="313"/>
      <c r="C18" s="313"/>
      <c r="D18" s="313"/>
      <c r="E18" s="313"/>
      <c r="F18" s="313"/>
      <c r="G18" s="313"/>
      <c r="H18" s="313"/>
      <c r="I18" s="314"/>
      <c r="J18" s="282" t="str">
        <f>IF(AND(LEN(A14)&gt;=1,LEN(A14)&lt;200),"記載の字数が200字未満です","")</f>
        <v/>
      </c>
    </row>
    <row r="19" spans="1:10">
      <c r="A19" s="312"/>
      <c r="B19" s="313"/>
      <c r="C19" s="313"/>
      <c r="D19" s="313"/>
      <c r="E19" s="313"/>
      <c r="F19" s="313"/>
      <c r="G19" s="313"/>
      <c r="H19" s="313"/>
      <c r="I19" s="314"/>
    </row>
    <row r="20" spans="1:10">
      <c r="A20" s="312"/>
      <c r="B20" s="313"/>
      <c r="C20" s="313"/>
      <c r="D20" s="313"/>
      <c r="E20" s="313"/>
      <c r="F20" s="313"/>
      <c r="G20" s="313"/>
      <c r="H20" s="313"/>
      <c r="I20" s="314"/>
    </row>
    <row r="21" spans="1:10">
      <c r="A21" s="312"/>
      <c r="B21" s="313"/>
      <c r="C21" s="313"/>
      <c r="D21" s="313"/>
      <c r="E21" s="313"/>
      <c r="F21" s="313"/>
      <c r="G21" s="313"/>
      <c r="H21" s="313"/>
      <c r="I21" s="314"/>
    </row>
    <row r="22" spans="1:10">
      <c r="A22" s="312"/>
      <c r="B22" s="313"/>
      <c r="C22" s="313"/>
      <c r="D22" s="313"/>
      <c r="E22" s="313"/>
      <c r="F22" s="313"/>
      <c r="G22" s="313"/>
      <c r="H22" s="313"/>
      <c r="I22" s="314"/>
    </row>
    <row r="23" spans="1:10" ht="41.25" customHeight="1">
      <c r="A23" s="318" t="s">
        <v>59</v>
      </c>
      <c r="B23" s="319"/>
      <c r="C23" s="319"/>
      <c r="D23" s="319"/>
      <c r="E23" s="319"/>
      <c r="F23" s="319"/>
      <c r="G23" s="319"/>
      <c r="H23" s="319"/>
      <c r="I23" s="320"/>
    </row>
    <row r="24" spans="1:10">
      <c r="A24" s="303"/>
      <c r="B24" s="304"/>
      <c r="C24" s="304"/>
      <c r="D24" s="304"/>
      <c r="E24" s="304"/>
      <c r="F24" s="304"/>
      <c r="G24" s="304"/>
      <c r="H24" s="304"/>
      <c r="I24" s="305"/>
    </row>
    <row r="25" spans="1:10">
      <c r="A25" s="303"/>
      <c r="B25" s="304"/>
      <c r="C25" s="304"/>
      <c r="D25" s="304"/>
      <c r="E25" s="304"/>
      <c r="F25" s="304"/>
      <c r="G25" s="304"/>
      <c r="H25" s="304"/>
      <c r="I25" s="305"/>
    </row>
    <row r="26" spans="1:10">
      <c r="A26" s="303"/>
      <c r="B26" s="304"/>
      <c r="C26" s="304"/>
      <c r="D26" s="304"/>
      <c r="E26" s="304"/>
      <c r="F26" s="304"/>
      <c r="G26" s="304"/>
      <c r="H26" s="304"/>
      <c r="I26" s="305"/>
    </row>
    <row r="27" spans="1:10">
      <c r="A27" s="303"/>
      <c r="B27" s="304"/>
      <c r="C27" s="304"/>
      <c r="D27" s="304"/>
      <c r="E27" s="304"/>
      <c r="F27" s="304"/>
      <c r="G27" s="304"/>
      <c r="H27" s="304"/>
      <c r="I27" s="305"/>
    </row>
    <row r="28" spans="1:10">
      <c r="A28" s="303"/>
      <c r="B28" s="304"/>
      <c r="C28" s="304"/>
      <c r="D28" s="304"/>
      <c r="E28" s="304"/>
      <c r="F28" s="304"/>
      <c r="G28" s="304"/>
      <c r="H28" s="304"/>
      <c r="I28" s="305"/>
    </row>
    <row r="29" spans="1:10">
      <c r="A29" s="303"/>
      <c r="B29" s="304"/>
      <c r="C29" s="304"/>
      <c r="D29" s="304"/>
      <c r="E29" s="304"/>
      <c r="F29" s="304"/>
      <c r="G29" s="304"/>
      <c r="H29" s="304"/>
      <c r="I29" s="305"/>
    </row>
    <row r="30" spans="1:10">
      <c r="A30" s="306"/>
      <c r="B30" s="307"/>
      <c r="C30" s="307"/>
      <c r="D30" s="307"/>
      <c r="E30" s="307"/>
      <c r="F30" s="307"/>
      <c r="G30" s="307"/>
      <c r="H30" s="307"/>
      <c r="I30" s="308"/>
    </row>
    <row r="31" spans="1:10" ht="36" customHeight="1">
      <c r="A31" s="321" t="s">
        <v>60</v>
      </c>
      <c r="B31" s="322"/>
      <c r="C31" s="322"/>
      <c r="D31" s="322"/>
      <c r="E31" s="322"/>
      <c r="F31" s="322"/>
      <c r="G31" s="322"/>
      <c r="H31" s="322"/>
      <c r="I31" s="323"/>
    </row>
    <row r="32" spans="1:10" ht="37.5" customHeight="1">
      <c r="A32" s="333"/>
      <c r="B32" s="334"/>
      <c r="C32" s="334"/>
      <c r="D32" s="334"/>
      <c r="E32" s="334"/>
      <c r="F32" s="334"/>
      <c r="G32" s="334"/>
      <c r="H32" s="334"/>
      <c r="I32" s="335"/>
    </row>
    <row r="33" spans="1:12" ht="37.5" customHeight="1" thickBot="1">
      <c r="A33" s="336" t="s">
        <v>61</v>
      </c>
      <c r="B33" s="337"/>
      <c r="C33" s="337"/>
      <c r="D33" s="337"/>
      <c r="E33" s="337"/>
      <c r="F33" s="337"/>
      <c r="G33" s="337"/>
      <c r="H33" s="337"/>
      <c r="I33" s="244"/>
      <c r="J33" s="283" t="s">
        <v>62</v>
      </c>
      <c r="K33" s="284"/>
    </row>
    <row r="34" spans="1:12">
      <c r="J34" s="283" t="s">
        <v>63</v>
      </c>
      <c r="K34" s="284"/>
      <c r="L34" s="285" t="s">
        <v>64</v>
      </c>
    </row>
    <row r="35" spans="1:12">
      <c r="A35" s="279" t="s">
        <v>65</v>
      </c>
      <c r="J35" s="283" t="s">
        <v>66</v>
      </c>
      <c r="K35" s="284"/>
      <c r="L35" s="285" t="s">
        <v>67</v>
      </c>
    </row>
    <row r="36" spans="1:12" ht="84.75" customHeight="1">
      <c r="A36" s="321" t="s">
        <v>68</v>
      </c>
      <c r="B36" s="322"/>
      <c r="C36" s="322"/>
      <c r="D36" s="322"/>
      <c r="E36" s="322"/>
      <c r="F36" s="322"/>
      <c r="G36" s="322"/>
      <c r="H36" s="322"/>
      <c r="I36" s="323"/>
      <c r="J36" s="286" t="s">
        <v>69</v>
      </c>
      <c r="L36" s="287" t="s">
        <v>70</v>
      </c>
    </row>
    <row r="37" spans="1:12">
      <c r="A37" s="324"/>
      <c r="B37" s="325"/>
      <c r="C37" s="325"/>
      <c r="D37" s="325"/>
      <c r="E37" s="325"/>
      <c r="F37" s="325"/>
      <c r="G37" s="325"/>
      <c r="H37" s="325"/>
      <c r="I37" s="326"/>
    </row>
    <row r="38" spans="1:12">
      <c r="A38" s="327"/>
      <c r="B38" s="328"/>
      <c r="C38" s="328"/>
      <c r="D38" s="328"/>
      <c r="E38" s="328"/>
      <c r="F38" s="328"/>
      <c r="G38" s="328"/>
      <c r="H38" s="328"/>
      <c r="I38" s="329"/>
    </row>
    <row r="39" spans="1:12">
      <c r="A39" s="327"/>
      <c r="B39" s="328"/>
      <c r="C39" s="328"/>
      <c r="D39" s="328"/>
      <c r="E39" s="328"/>
      <c r="F39" s="328"/>
      <c r="G39" s="328"/>
      <c r="H39" s="328"/>
      <c r="I39" s="329"/>
    </row>
    <row r="40" spans="1:12">
      <c r="A40" s="327"/>
      <c r="B40" s="328"/>
      <c r="C40" s="328"/>
      <c r="D40" s="328"/>
      <c r="E40" s="328"/>
      <c r="F40" s="328"/>
      <c r="G40" s="328"/>
      <c r="H40" s="328"/>
      <c r="I40" s="329"/>
    </row>
    <row r="41" spans="1:12">
      <c r="A41" s="327"/>
      <c r="B41" s="328"/>
      <c r="C41" s="328"/>
      <c r="D41" s="328"/>
      <c r="E41" s="328"/>
      <c r="F41" s="328"/>
      <c r="G41" s="328"/>
      <c r="H41" s="328"/>
      <c r="I41" s="329"/>
      <c r="J41" s="282" t="str">
        <f>IF(AND(LEN(A37)&gt;=1,LEN(A37)&lt;200),"記載の字数が200字未満です","")</f>
        <v/>
      </c>
    </row>
    <row r="42" spans="1:12">
      <c r="A42" s="327"/>
      <c r="B42" s="328"/>
      <c r="C42" s="328"/>
      <c r="D42" s="328"/>
      <c r="E42" s="328"/>
      <c r="F42" s="328"/>
      <c r="G42" s="328"/>
      <c r="H42" s="328"/>
      <c r="I42" s="329"/>
    </row>
    <row r="43" spans="1:12">
      <c r="A43" s="327"/>
      <c r="B43" s="328"/>
      <c r="C43" s="328"/>
      <c r="D43" s="328"/>
      <c r="E43" s="328"/>
      <c r="F43" s="328"/>
      <c r="G43" s="328"/>
      <c r="H43" s="328"/>
      <c r="I43" s="329"/>
    </row>
    <row r="44" spans="1:12">
      <c r="A44" s="327"/>
      <c r="B44" s="328"/>
      <c r="C44" s="328"/>
      <c r="D44" s="328"/>
      <c r="E44" s="328"/>
      <c r="F44" s="328"/>
      <c r="G44" s="328"/>
      <c r="H44" s="328"/>
      <c r="I44" s="329"/>
    </row>
    <row r="45" spans="1:12">
      <c r="A45" s="330"/>
      <c r="B45" s="331"/>
      <c r="C45" s="331"/>
      <c r="D45" s="331"/>
      <c r="E45" s="331"/>
      <c r="F45" s="331"/>
      <c r="G45" s="331"/>
      <c r="H45" s="331"/>
      <c r="I45" s="332"/>
    </row>
    <row r="46" spans="1:12">
      <c r="A46" s="279"/>
    </row>
    <row r="47" spans="1:12">
      <c r="A47" s="279" t="s">
        <v>71</v>
      </c>
    </row>
    <row r="49" spans="1:1">
      <c r="A49" s="279"/>
    </row>
  </sheetData>
  <sheetProtection sheet="1" formatColumns="0" formatRows="0"/>
  <mergeCells count="11">
    <mergeCell ref="A36:I36"/>
    <mergeCell ref="A37:I45"/>
    <mergeCell ref="A31:I31"/>
    <mergeCell ref="A32:I32"/>
    <mergeCell ref="A33:H33"/>
    <mergeCell ref="A24:I30"/>
    <mergeCell ref="A3:I3"/>
    <mergeCell ref="A4:I12"/>
    <mergeCell ref="A13:I13"/>
    <mergeCell ref="A14:I22"/>
    <mergeCell ref="A23:I23"/>
  </mergeCells>
  <phoneticPr fontId="14"/>
  <conditionalFormatting sqref="A4:I12">
    <cfRule type="expression" dxfId="266" priority="9">
      <formula>OR(NOT($A$4=""))</formula>
    </cfRule>
  </conditionalFormatting>
  <conditionalFormatting sqref="A14:I22">
    <cfRule type="expression" dxfId="265" priority="8">
      <formula>OR(NOT($A$14=""))</formula>
    </cfRule>
  </conditionalFormatting>
  <conditionalFormatting sqref="A24:I30">
    <cfRule type="expression" dxfId="264" priority="7">
      <formula>OR(NOT($A$24=""))</formula>
    </cfRule>
  </conditionalFormatting>
  <conditionalFormatting sqref="A37:I45">
    <cfRule type="expression" dxfId="263" priority="2">
      <formula>OR(NOT($A$37=""))</formula>
    </cfRule>
  </conditionalFormatting>
  <conditionalFormatting sqref="I33">
    <cfRule type="expression" dxfId="262" priority="1">
      <formula>NOT($I$33="")</formula>
    </cfRule>
    <cfRule type="expression" dxfId="261" priority="4">
      <formula>OR(NOT($A$32=""))</formula>
    </cfRule>
  </conditionalFormatting>
  <dataValidations count="1">
    <dataValidation type="list" allowBlank="1" showInputMessage="1" showErrorMessage="1" sqref="I33" xr:uid="{F65A2D0D-E2E6-4E5B-88B1-DD4F51C0D97A}">
      <formula1>"○,×"</formula1>
    </dataValidation>
  </dataValidations>
  <hyperlinks>
    <hyperlink ref="L34" r:id="rId1" display="https://www.niad.ac.jp/josei/report/r5selection/" xr:uid="{0DD740E0-F1AE-4F21-9441-8EFC82084245}"/>
    <hyperlink ref="L35" r:id="rId2" display="https://www.niad.ac.jp/josei/report/r6selection/" xr:uid="{9DA30ACC-1864-4390-9F86-356B2543FB6C}"/>
    <hyperlink ref="L36" r:id="rId3" display="https://www.niad.ac.jp/josei/report/r7selection/" xr:uid="{226E7E06-C729-47F9-B82C-4251C268FD44}"/>
  </hyperlinks>
  <pageMargins left="0.7" right="0.7" top="0.75" bottom="0.75" header="0.3" footer="0.3"/>
  <pageSetup paperSize="9" scale="70" orientation="portrait" r:id="rId4"/>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125" style="1" customWidth="1"/>
    <col min="6" max="6" width="14.75" style="1" customWidth="1"/>
    <col min="7" max="7" width="13.125" style="1" customWidth="1"/>
    <col min="8" max="8" width="14.5" style="1" customWidth="1"/>
    <col min="9" max="9" width="82.125" style="1" customWidth="1"/>
    <col min="10" max="10" width="77.125" style="1" customWidth="1"/>
    <col min="11" max="11" width="16.1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200" t="s">
        <v>72</v>
      </c>
      <c r="E1" s="57"/>
      <c r="F1" s="180"/>
      <c r="G1" s="57"/>
      <c r="H1" s="502" t="s">
        <v>73</v>
      </c>
      <c r="I1" s="503"/>
      <c r="J1" s="503"/>
      <c r="K1" s="58"/>
      <c r="L1" s="112" t="s">
        <v>7</v>
      </c>
      <c r="N1" s="59"/>
      <c r="O1" s="504" t="s">
        <v>74</v>
      </c>
      <c r="P1" s="504"/>
      <c r="Q1" s="504"/>
      <c r="R1" s="113"/>
      <c r="S1" s="114" t="s">
        <v>11</v>
      </c>
    </row>
    <row r="2" spans="1:20" ht="37.5" customHeight="1" thickTop="1">
      <c r="A2" s="525" t="s">
        <v>75</v>
      </c>
      <c r="B2" s="378"/>
      <c r="C2" s="378"/>
      <c r="D2" s="378"/>
      <c r="E2" s="378"/>
      <c r="F2" s="378"/>
      <c r="G2" s="378"/>
      <c r="H2" s="378"/>
      <c r="I2" s="231" t="s">
        <v>76</v>
      </c>
      <c r="J2" s="514" t="s">
        <v>77</v>
      </c>
      <c r="K2" s="526"/>
      <c r="L2" s="377" t="s">
        <v>76</v>
      </c>
      <c r="M2" s="378"/>
      <c r="N2" s="378"/>
      <c r="O2" s="378"/>
      <c r="P2" s="379"/>
      <c r="Q2" s="514" t="s">
        <v>77</v>
      </c>
      <c r="R2" s="515"/>
      <c r="S2" s="372" t="s">
        <v>78</v>
      </c>
      <c r="T2" s="15"/>
    </row>
    <row r="3" spans="1:20" ht="24.75" customHeight="1">
      <c r="A3" s="341" t="s">
        <v>79</v>
      </c>
      <c r="B3" s="342"/>
      <c r="C3" s="342"/>
      <c r="D3" s="342" t="s">
        <v>80</v>
      </c>
      <c r="E3" s="411" t="s">
        <v>81</v>
      </c>
      <c r="F3" s="424" t="s">
        <v>82</v>
      </c>
      <c r="G3" s="411" t="s">
        <v>83</v>
      </c>
      <c r="H3" s="424" t="s">
        <v>84</v>
      </c>
      <c r="I3" s="445" t="s">
        <v>85</v>
      </c>
      <c r="J3" s="347" t="s">
        <v>86</v>
      </c>
      <c r="K3" s="432" t="s">
        <v>87</v>
      </c>
      <c r="L3" s="435" t="s">
        <v>88</v>
      </c>
      <c r="M3" s="380"/>
      <c r="N3" s="380"/>
      <c r="O3" s="380"/>
      <c r="P3" s="380"/>
      <c r="Q3" s="14"/>
      <c r="R3" s="19"/>
      <c r="S3" s="372"/>
    </row>
    <row r="4" spans="1:20" ht="29.25" customHeight="1">
      <c r="A4" s="343"/>
      <c r="B4" s="344"/>
      <c r="C4" s="344"/>
      <c r="D4" s="344"/>
      <c r="E4" s="412"/>
      <c r="F4" s="425"/>
      <c r="G4" s="412"/>
      <c r="H4" s="425"/>
      <c r="I4" s="446"/>
      <c r="J4" s="348"/>
      <c r="K4" s="433"/>
      <c r="L4" s="436"/>
      <c r="M4" s="375" t="s">
        <v>89</v>
      </c>
      <c r="N4" s="376"/>
      <c r="O4" s="375" t="s">
        <v>90</v>
      </c>
      <c r="P4" s="506"/>
      <c r="Q4" s="373" t="s">
        <v>91</v>
      </c>
      <c r="R4" s="374"/>
      <c r="S4" s="372"/>
    </row>
    <row r="5" spans="1:20" ht="25.5" customHeight="1" thickBot="1">
      <c r="A5" s="345"/>
      <c r="B5" s="346"/>
      <c r="C5" s="346"/>
      <c r="D5" s="346"/>
      <c r="E5" s="412"/>
      <c r="F5" s="426"/>
      <c r="G5" s="412"/>
      <c r="H5" s="426"/>
      <c r="I5" s="447"/>
      <c r="J5" s="349"/>
      <c r="K5" s="434"/>
      <c r="L5" s="437"/>
      <c r="M5" s="13" t="s">
        <v>92</v>
      </c>
      <c r="N5" s="13" t="s">
        <v>93</v>
      </c>
      <c r="O5" s="13" t="s">
        <v>92</v>
      </c>
      <c r="P5" s="16" t="s">
        <v>93</v>
      </c>
      <c r="Q5" s="28" t="s">
        <v>92</v>
      </c>
      <c r="R5" s="29" t="s">
        <v>93</v>
      </c>
      <c r="S5" s="372"/>
    </row>
    <row r="6" spans="1:20" ht="136.5" customHeight="1" thickTop="1">
      <c r="A6" s="350" t="s">
        <v>94</v>
      </c>
      <c r="B6" s="454" t="s">
        <v>95</v>
      </c>
      <c r="C6" s="455"/>
      <c r="D6" s="405">
        <v>15</v>
      </c>
      <c r="E6" s="508"/>
      <c r="F6" s="427" t="str">
        <f>IF(E6="〇",15,"")</f>
        <v/>
      </c>
      <c r="G6" s="508"/>
      <c r="H6" s="427" t="str">
        <f>IF(G6="〇",15,"")</f>
        <v/>
      </c>
      <c r="I6" s="510"/>
      <c r="J6" s="512"/>
      <c r="K6" s="520"/>
      <c r="L6" s="388" t="s">
        <v>96</v>
      </c>
      <c r="M6" s="230" t="s">
        <v>97</v>
      </c>
      <c r="N6" s="147"/>
      <c r="O6" s="230" t="s">
        <v>97</v>
      </c>
      <c r="P6" s="11"/>
      <c r="Q6" s="230" t="s">
        <v>97</v>
      </c>
      <c r="R6" s="150"/>
      <c r="S6" s="86" t="str">
        <f>IF(AND(COUNTIF(G8:G15,"〇")&gt;=1,G6=""),"！加点項目のみを選択することはできません","")</f>
        <v/>
      </c>
    </row>
    <row r="7" spans="1:20" ht="135" customHeight="1" thickBot="1">
      <c r="A7" s="351"/>
      <c r="B7" s="456"/>
      <c r="C7" s="457"/>
      <c r="D7" s="406"/>
      <c r="E7" s="509"/>
      <c r="F7" s="428"/>
      <c r="G7" s="509"/>
      <c r="H7" s="428"/>
      <c r="I7" s="511"/>
      <c r="J7" s="513"/>
      <c r="K7" s="521"/>
      <c r="L7" s="389"/>
      <c r="M7" s="35" t="s">
        <v>98</v>
      </c>
      <c r="N7" s="148"/>
      <c r="O7" s="35" t="s">
        <v>98</v>
      </c>
      <c r="P7" s="12"/>
      <c r="Q7" s="35" t="s">
        <v>98</v>
      </c>
      <c r="R7" s="151"/>
      <c r="S7" s="98" t="str">
        <f>IF(OR(N6&gt;N7,R6&gt;R7),"！生徒数より多い履修者数が入力されています","")</f>
        <v/>
      </c>
    </row>
    <row r="8" spans="1:20" ht="57" customHeight="1" thickTop="1">
      <c r="A8" s="351"/>
      <c r="B8" s="507" t="s">
        <v>99</v>
      </c>
      <c r="C8" s="185" t="s">
        <v>100</v>
      </c>
      <c r="D8" s="45">
        <v>10</v>
      </c>
      <c r="E8" s="123"/>
      <c r="F8" s="90" t="str">
        <f>IF(E8="〇",10,"")</f>
        <v/>
      </c>
      <c r="G8" s="123"/>
      <c r="H8" s="90" t="str">
        <f>IF(G8="〇",10,"")</f>
        <v/>
      </c>
      <c r="I8" s="83"/>
      <c r="J8" s="84"/>
      <c r="K8" s="26"/>
      <c r="L8" s="390"/>
      <c r="M8" s="85" t="s">
        <v>101</v>
      </c>
      <c r="N8" s="107" t="e">
        <f>N6/N7</f>
        <v>#DIV/0!</v>
      </c>
      <c r="O8" s="85" t="s">
        <v>101</v>
      </c>
      <c r="P8" s="149"/>
      <c r="Q8" s="85" t="s">
        <v>101</v>
      </c>
      <c r="R8" s="106" t="e">
        <f>R6/R7</f>
        <v>#DIV/0!</v>
      </c>
      <c r="S8" s="88" t="str" cm="1">
        <f t="array" ref="S8">_xlfn.IFS(P8&gt;=20%,"",P8&gt;=0.1%,"目標値が20％を下回っています",P8&lt;0.1%,"")</f>
        <v/>
      </c>
    </row>
    <row r="9" spans="1:20" ht="100.5" customHeight="1">
      <c r="A9" s="351"/>
      <c r="B9" s="419"/>
      <c r="C9" s="185" t="s">
        <v>102</v>
      </c>
      <c r="D9" s="45">
        <v>5</v>
      </c>
      <c r="E9" s="118"/>
      <c r="F9" s="90" t="str">
        <f>IF(E9="〇",5,"")</f>
        <v/>
      </c>
      <c r="G9" s="118"/>
      <c r="H9" s="90" t="str">
        <f>IF(G9="〇",5,"")</f>
        <v/>
      </c>
      <c r="I9" s="127"/>
      <c r="J9" s="128"/>
      <c r="K9" s="239"/>
      <c r="L9" s="388" t="s">
        <v>103</v>
      </c>
      <c r="M9" s="230" t="s">
        <v>97</v>
      </c>
      <c r="N9" s="147"/>
      <c r="O9" s="230" t="s">
        <v>97</v>
      </c>
      <c r="P9" s="11"/>
      <c r="Q9" s="230" t="s">
        <v>97</v>
      </c>
      <c r="R9" s="150"/>
      <c r="S9" s="87"/>
    </row>
    <row r="10" spans="1:20" ht="146.25" customHeight="1">
      <c r="A10" s="351"/>
      <c r="B10" s="419"/>
      <c r="C10" s="186" t="s">
        <v>104</v>
      </c>
      <c r="D10" s="45">
        <v>5</v>
      </c>
      <c r="E10" s="117"/>
      <c r="F10" s="90" t="str">
        <f t="shared" ref="F10:H13" si="0">IF(E10="〇",5,"")</f>
        <v/>
      </c>
      <c r="G10" s="117"/>
      <c r="H10" s="90" t="str">
        <f t="shared" si="0"/>
        <v/>
      </c>
      <c r="I10" s="127"/>
      <c r="J10" s="128"/>
      <c r="K10" s="239"/>
      <c r="L10" s="389"/>
      <c r="M10" s="35" t="s">
        <v>98</v>
      </c>
      <c r="N10" s="148"/>
      <c r="O10" s="35" t="s">
        <v>98</v>
      </c>
      <c r="P10" s="12"/>
      <c r="Q10" s="35" t="s">
        <v>98</v>
      </c>
      <c r="R10" s="151"/>
      <c r="S10" s="99" t="str">
        <f>IF(OR(N9&gt;N10,R9&gt;R10),"！生徒数より多い履修者数が入力されています","")</f>
        <v/>
      </c>
    </row>
    <row r="11" spans="1:20" ht="96.75" customHeight="1">
      <c r="A11" s="351"/>
      <c r="B11" s="419"/>
      <c r="C11" s="185" t="s">
        <v>105</v>
      </c>
      <c r="D11" s="45">
        <v>5</v>
      </c>
      <c r="E11" s="120"/>
      <c r="F11" s="90" t="str">
        <f t="shared" si="0"/>
        <v/>
      </c>
      <c r="G11" s="120"/>
      <c r="H11" s="90" t="str">
        <f t="shared" si="0"/>
        <v/>
      </c>
      <c r="I11" s="127"/>
      <c r="J11" s="128"/>
      <c r="K11" s="239"/>
      <c r="L11" s="390"/>
      <c r="M11" s="85" t="s">
        <v>101</v>
      </c>
      <c r="N11" s="107" t="e">
        <f>N9/N10</f>
        <v>#DIV/0!</v>
      </c>
      <c r="O11" s="85" t="s">
        <v>101</v>
      </c>
      <c r="P11" s="149"/>
      <c r="Q11" s="85" t="s">
        <v>101</v>
      </c>
      <c r="R11" s="106" t="e">
        <f>R9/R10</f>
        <v>#DIV/0!</v>
      </c>
      <c r="S11" s="88" t="str" cm="1">
        <f t="array" ref="S11">_xlfn.IFS(P11&gt;=20%,"",P11&gt;=0.1%,"！目標値が20％を下回っています",P11&lt;0.1%,"")</f>
        <v/>
      </c>
    </row>
    <row r="12" spans="1:20" ht="87" customHeight="1">
      <c r="A12" s="351"/>
      <c r="B12" s="419"/>
      <c r="C12" s="185" t="s">
        <v>106</v>
      </c>
      <c r="D12" s="45">
        <v>5</v>
      </c>
      <c r="E12" s="120"/>
      <c r="F12" s="90" t="str">
        <f t="shared" si="0"/>
        <v/>
      </c>
      <c r="G12" s="120"/>
      <c r="H12" s="90" t="str">
        <f t="shared" si="0"/>
        <v/>
      </c>
      <c r="I12" s="127"/>
      <c r="J12" s="128"/>
      <c r="K12" s="129"/>
      <c r="L12" s="391" t="s">
        <v>107</v>
      </c>
      <c r="M12" s="230" t="s">
        <v>97</v>
      </c>
      <c r="N12" s="147"/>
      <c r="O12" s="230" t="s">
        <v>97</v>
      </c>
      <c r="P12" s="11"/>
      <c r="Q12" s="230" t="s">
        <v>97</v>
      </c>
      <c r="R12" s="150"/>
      <c r="S12" s="88"/>
    </row>
    <row r="13" spans="1:20" ht="99.75" customHeight="1">
      <c r="A13" s="351"/>
      <c r="B13" s="419"/>
      <c r="C13" s="185" t="s">
        <v>108</v>
      </c>
      <c r="D13" s="45">
        <v>5</v>
      </c>
      <c r="E13" s="120"/>
      <c r="F13" s="90" t="str">
        <f t="shared" si="0"/>
        <v/>
      </c>
      <c r="G13" s="120"/>
      <c r="H13" s="90" t="str">
        <f t="shared" si="0"/>
        <v/>
      </c>
      <c r="I13" s="127"/>
      <c r="J13" s="128"/>
      <c r="K13" s="129"/>
      <c r="L13" s="392"/>
      <c r="M13" s="35" t="s">
        <v>98</v>
      </c>
      <c r="N13" s="148"/>
      <c r="O13" s="35" t="s">
        <v>98</v>
      </c>
      <c r="P13" s="12"/>
      <c r="Q13" s="35" t="s">
        <v>98</v>
      </c>
      <c r="R13" s="151"/>
      <c r="S13" s="99" t="str">
        <f>IF(OR(N12&gt;N13,R12&gt;R13),"！生徒数より多い履修者数が入力されています","")</f>
        <v/>
      </c>
    </row>
    <row r="14" spans="1:20" ht="48" customHeight="1">
      <c r="A14" s="351"/>
      <c r="B14" s="419"/>
      <c r="C14" s="187" t="s">
        <v>109</v>
      </c>
      <c r="D14" s="33">
        <v>5</v>
      </c>
      <c r="E14" s="120"/>
      <c r="F14" s="91" t="str">
        <f>IF(E14="〇",5,"")</f>
        <v/>
      </c>
      <c r="G14" s="120"/>
      <c r="H14" s="91" t="str">
        <f>IF(G14="〇",5,"")</f>
        <v/>
      </c>
      <c r="I14" s="206"/>
      <c r="J14" s="236"/>
      <c r="K14" s="129"/>
      <c r="L14" s="392"/>
      <c r="M14" s="369" t="s">
        <v>101</v>
      </c>
      <c r="N14" s="370" t="e">
        <f>N12/N13</f>
        <v>#DIV/0!</v>
      </c>
      <c r="O14" s="369" t="s">
        <v>101</v>
      </c>
      <c r="P14" s="494"/>
      <c r="Q14" s="484" t="s">
        <v>101</v>
      </c>
      <c r="R14" s="485" t="e">
        <f>R12/R13</f>
        <v>#DIV/0!</v>
      </c>
      <c r="S14" s="505" t="str" cm="1">
        <f t="array" ref="S14">_xlfn.IFS(P14&gt;=20%,"",P14&gt;=0.1%,"！目標値が20％を下回っています",P14&lt;0.1%,"")</f>
        <v/>
      </c>
    </row>
    <row r="15" spans="1:20" ht="68.25" customHeight="1" thickBot="1">
      <c r="A15" s="351"/>
      <c r="B15" s="420"/>
      <c r="C15" s="188" t="s">
        <v>110</v>
      </c>
      <c r="D15" s="80">
        <v>5</v>
      </c>
      <c r="E15" s="120"/>
      <c r="F15" s="92" t="str">
        <f>IF(E15="〇",5,"")</f>
        <v/>
      </c>
      <c r="G15" s="120"/>
      <c r="H15" s="92" t="str">
        <f>IF(G15="〇",5,"")</f>
        <v/>
      </c>
      <c r="I15" s="130"/>
      <c r="J15" s="131"/>
      <c r="K15" s="132"/>
      <c r="L15" s="393"/>
      <c r="M15" s="360"/>
      <c r="N15" s="371"/>
      <c r="O15" s="360"/>
      <c r="P15" s="495"/>
      <c r="Q15" s="362"/>
      <c r="R15" s="486"/>
      <c r="S15" s="505"/>
    </row>
    <row r="16" spans="1:20" ht="117" customHeight="1" thickTop="1">
      <c r="A16" s="351"/>
      <c r="B16" s="407" t="s">
        <v>111</v>
      </c>
      <c r="C16" s="408"/>
      <c r="D16" s="338">
        <v>5</v>
      </c>
      <c r="E16" s="421"/>
      <c r="F16" s="429" t="str">
        <f>IF(E16="〇",5,"")</f>
        <v/>
      </c>
      <c r="G16" s="421"/>
      <c r="H16" s="429" t="str">
        <f>IF(G16="〇",5,"")</f>
        <v/>
      </c>
      <c r="I16" s="516"/>
      <c r="J16" s="518"/>
      <c r="K16" s="522"/>
      <c r="L16" s="64" t="s">
        <v>112</v>
      </c>
      <c r="M16" s="5"/>
      <c r="N16" s="5"/>
      <c r="O16" s="36" t="s">
        <v>113</v>
      </c>
      <c r="P16" s="152"/>
      <c r="Q16" s="36" t="s">
        <v>114</v>
      </c>
      <c r="R16" s="153"/>
      <c r="S16" s="89" t="str">
        <f>IF(AND(COUNTIF(G19:G26,"〇")&gt;=1,G16=""),"！加点項目のみを選択することはできません","")</f>
        <v/>
      </c>
    </row>
    <row r="17" spans="1:19" ht="117" customHeight="1">
      <c r="A17" s="351"/>
      <c r="B17" s="409"/>
      <c r="C17" s="410"/>
      <c r="D17" s="339"/>
      <c r="E17" s="422"/>
      <c r="F17" s="430"/>
      <c r="G17" s="422"/>
      <c r="H17" s="430"/>
      <c r="I17" s="517"/>
      <c r="J17" s="519"/>
      <c r="K17" s="523"/>
      <c r="L17" s="385" t="s">
        <v>115</v>
      </c>
      <c r="M17" s="230" t="s">
        <v>97</v>
      </c>
      <c r="N17" s="154"/>
      <c r="O17" s="230" t="s">
        <v>97</v>
      </c>
      <c r="P17" s="11"/>
      <c r="Q17" s="230" t="s">
        <v>97</v>
      </c>
      <c r="R17" s="156"/>
      <c r="S17" s="87"/>
    </row>
    <row r="18" spans="1:19" ht="94.5" customHeight="1" thickBot="1">
      <c r="A18" s="351"/>
      <c r="B18" s="409"/>
      <c r="C18" s="410"/>
      <c r="D18" s="340"/>
      <c r="E18" s="423"/>
      <c r="F18" s="431"/>
      <c r="G18" s="423"/>
      <c r="H18" s="431"/>
      <c r="I18" s="511"/>
      <c r="J18" s="519"/>
      <c r="K18" s="524"/>
      <c r="L18" s="386"/>
      <c r="M18" s="35" t="s">
        <v>98</v>
      </c>
      <c r="N18" s="155"/>
      <c r="O18" s="35" t="s">
        <v>98</v>
      </c>
      <c r="P18" s="12"/>
      <c r="Q18" s="35" t="s">
        <v>98</v>
      </c>
      <c r="R18" s="157"/>
      <c r="S18" s="99" t="str">
        <f>IF(OR(N17&gt;N18,R17&gt;R18),"！生徒数より多い履修者数が入力されています","")</f>
        <v/>
      </c>
    </row>
    <row r="19" spans="1:19" ht="128.25" customHeight="1" thickTop="1">
      <c r="A19" s="351"/>
      <c r="B19" s="352" t="s">
        <v>99</v>
      </c>
      <c r="C19" s="189" t="s">
        <v>116</v>
      </c>
      <c r="D19" s="46">
        <v>10</v>
      </c>
      <c r="E19" s="124"/>
      <c r="F19" s="90" t="str">
        <f>IF(E19="〇",10,"")</f>
        <v/>
      </c>
      <c r="G19" s="124"/>
      <c r="H19" s="90" t="str">
        <f>IF(G19="〇",10,"")</f>
        <v/>
      </c>
      <c r="I19" s="127"/>
      <c r="J19" s="128"/>
      <c r="K19" s="240"/>
      <c r="L19" s="387"/>
      <c r="M19" s="85" t="s">
        <v>101</v>
      </c>
      <c r="N19" s="107" t="e">
        <f>N17/N18</f>
        <v>#DIV/0!</v>
      </c>
      <c r="O19" s="85" t="s">
        <v>101</v>
      </c>
      <c r="P19" s="149"/>
      <c r="Q19" s="85" t="s">
        <v>101</v>
      </c>
      <c r="R19" s="106" t="e">
        <f>R17/R18</f>
        <v>#DIV/0!</v>
      </c>
      <c r="S19" s="88" t="str" cm="1">
        <f t="array" ref="S19">_xlfn.IFS(P19&gt;=20%,"",P19&gt;=0.1%,"！目標値が20％を下回っています",P19&lt;0.1%,"")</f>
        <v/>
      </c>
    </row>
    <row r="20" spans="1:19" ht="88.5" customHeight="1">
      <c r="A20" s="351"/>
      <c r="B20" s="353"/>
      <c r="C20" s="190" t="s">
        <v>117</v>
      </c>
      <c r="D20" s="45">
        <v>5</v>
      </c>
      <c r="E20" s="125"/>
      <c r="F20" s="90" t="str">
        <f t="shared" ref="F20:H38" si="1">IF(E20="〇",5,"")</f>
        <v/>
      </c>
      <c r="G20" s="125"/>
      <c r="H20" s="90" t="str">
        <f t="shared" si="1"/>
        <v/>
      </c>
      <c r="I20" s="127"/>
      <c r="J20" s="237"/>
      <c r="K20" s="133"/>
      <c r="L20" s="388" t="s">
        <v>118</v>
      </c>
      <c r="M20" s="230" t="s">
        <v>97</v>
      </c>
      <c r="N20" s="154"/>
      <c r="O20" s="230" t="s">
        <v>97</v>
      </c>
      <c r="P20" s="11"/>
      <c r="Q20" s="230" t="s">
        <v>97</v>
      </c>
      <c r="R20" s="156"/>
      <c r="S20" s="87"/>
    </row>
    <row r="21" spans="1:19" ht="88.5" customHeight="1">
      <c r="A21" s="351"/>
      <c r="B21" s="353"/>
      <c r="C21" s="190" t="s">
        <v>119</v>
      </c>
      <c r="D21" s="45">
        <v>5</v>
      </c>
      <c r="E21" s="125"/>
      <c r="F21" s="90" t="str">
        <f t="shared" si="1"/>
        <v/>
      </c>
      <c r="G21" s="125"/>
      <c r="H21" s="90" t="str">
        <f t="shared" si="1"/>
        <v/>
      </c>
      <c r="I21" s="127"/>
      <c r="J21" s="237"/>
      <c r="K21" s="133"/>
      <c r="L21" s="389"/>
      <c r="M21" s="35" t="s">
        <v>98</v>
      </c>
      <c r="N21" s="155"/>
      <c r="O21" s="35" t="s">
        <v>98</v>
      </c>
      <c r="P21" s="12"/>
      <c r="Q21" s="35" t="s">
        <v>98</v>
      </c>
      <c r="R21" s="157"/>
      <c r="S21" s="99" t="str">
        <f>IF(OR(N20&gt;N21,R20&gt;R21),"！生徒数より多い履修者数が入力されています","")</f>
        <v/>
      </c>
    </row>
    <row r="22" spans="1:19" ht="88.5" customHeight="1">
      <c r="A22" s="351"/>
      <c r="B22" s="353"/>
      <c r="C22" s="190" t="s">
        <v>120</v>
      </c>
      <c r="D22" s="45">
        <v>5</v>
      </c>
      <c r="E22" s="125"/>
      <c r="F22" s="90" t="str">
        <f t="shared" si="1"/>
        <v/>
      </c>
      <c r="G22" s="125"/>
      <c r="H22" s="90" t="str">
        <f t="shared" si="1"/>
        <v/>
      </c>
      <c r="I22" s="127"/>
      <c r="J22" s="237"/>
      <c r="K22" s="133"/>
      <c r="L22" s="390"/>
      <c r="M22" s="85" t="s">
        <v>101</v>
      </c>
      <c r="N22" s="107" t="e">
        <f>N20/N21</f>
        <v>#DIV/0!</v>
      </c>
      <c r="O22" s="85" t="s">
        <v>101</v>
      </c>
      <c r="P22" s="149"/>
      <c r="Q22" s="85" t="s">
        <v>101</v>
      </c>
      <c r="R22" s="106" t="e">
        <f>R20/R21</f>
        <v>#DIV/0!</v>
      </c>
      <c r="S22" s="88" t="str" cm="1">
        <f t="array" ref="S22">_xlfn.IFS(P22&gt;=20%,"",P22&gt;=0.1%,"！目標値が20％を下回っています",P22&lt;0.1%,"")</f>
        <v/>
      </c>
    </row>
    <row r="23" spans="1:19" ht="103.5" customHeight="1">
      <c r="A23" s="351"/>
      <c r="B23" s="353"/>
      <c r="C23" s="190" t="s">
        <v>121</v>
      </c>
      <c r="D23" s="45">
        <v>5</v>
      </c>
      <c r="E23" s="125"/>
      <c r="F23" s="90" t="str">
        <f t="shared" si="1"/>
        <v/>
      </c>
      <c r="G23" s="125"/>
      <c r="H23" s="90" t="str">
        <f t="shared" si="1"/>
        <v/>
      </c>
      <c r="I23" s="127"/>
      <c r="J23" s="237"/>
      <c r="K23" s="129"/>
      <c r="L23" s="391" t="s">
        <v>122</v>
      </c>
      <c r="M23" s="230" t="s">
        <v>97</v>
      </c>
      <c r="N23" s="154"/>
      <c r="O23" s="230" t="s">
        <v>97</v>
      </c>
      <c r="P23" s="11"/>
      <c r="Q23" s="230" t="s">
        <v>97</v>
      </c>
      <c r="R23" s="156"/>
      <c r="S23" s="87"/>
    </row>
    <row r="24" spans="1:19" ht="80.25" customHeight="1">
      <c r="A24" s="351"/>
      <c r="B24" s="353"/>
      <c r="C24" s="191" t="s">
        <v>123</v>
      </c>
      <c r="D24" s="45">
        <v>5</v>
      </c>
      <c r="E24" s="125"/>
      <c r="F24" s="90" t="str">
        <f t="shared" si="1"/>
        <v/>
      </c>
      <c r="G24" s="125"/>
      <c r="H24" s="90" t="str">
        <f t="shared" si="1"/>
        <v/>
      </c>
      <c r="I24" s="127"/>
      <c r="J24" s="237"/>
      <c r="K24" s="134"/>
      <c r="L24" s="392"/>
      <c r="M24" s="35" t="s">
        <v>98</v>
      </c>
      <c r="N24" s="155"/>
      <c r="O24" s="35" t="s">
        <v>98</v>
      </c>
      <c r="P24" s="12"/>
      <c r="Q24" s="35" t="s">
        <v>98</v>
      </c>
      <c r="R24" s="157"/>
      <c r="S24" s="99" t="str">
        <f>IF(OR(N23&gt;N24,R23&gt;R24),"！生徒数より多い履修者数が入力されています","")</f>
        <v/>
      </c>
    </row>
    <row r="25" spans="1:19" ht="67.5" customHeight="1">
      <c r="A25" s="351"/>
      <c r="B25" s="353"/>
      <c r="C25" s="192" t="s">
        <v>124</v>
      </c>
      <c r="D25" s="45">
        <v>5</v>
      </c>
      <c r="E25" s="125"/>
      <c r="F25" s="91" t="str">
        <f>IF(E25="〇",5,"")</f>
        <v/>
      </c>
      <c r="G25" s="125"/>
      <c r="H25" s="91" t="str">
        <f>IF(G25="〇",5,"")</f>
        <v/>
      </c>
      <c r="I25" s="206"/>
      <c r="J25" s="236"/>
      <c r="K25" s="129"/>
      <c r="L25" s="392"/>
      <c r="M25" s="369" t="s">
        <v>101</v>
      </c>
      <c r="N25" s="370" t="e">
        <f>N23/N24</f>
        <v>#DIV/0!</v>
      </c>
      <c r="O25" s="369" t="s">
        <v>101</v>
      </c>
      <c r="P25" s="494"/>
      <c r="Q25" s="484" t="s">
        <v>101</v>
      </c>
      <c r="R25" s="485" t="e">
        <f>R23/R24</f>
        <v>#DIV/0!</v>
      </c>
      <c r="S25" s="505" t="str" cm="1">
        <f t="array" ref="S25">_xlfn.IFS(P25&gt;=20%,"",P25&gt;=0.1%,"！目標値が20％を下回っています",P25&lt;0.1%,"")</f>
        <v/>
      </c>
    </row>
    <row r="26" spans="1:19" ht="67.5" customHeight="1" thickBot="1">
      <c r="A26" s="226"/>
      <c r="B26" s="354"/>
      <c r="C26" s="193" t="s">
        <v>125</v>
      </c>
      <c r="D26" s="47">
        <v>5</v>
      </c>
      <c r="E26" s="201"/>
      <c r="F26" s="93" t="str">
        <f>IF(E26="〇",5,"")</f>
        <v/>
      </c>
      <c r="G26" s="201"/>
      <c r="H26" s="93" t="str">
        <f>IF(G26="〇",5,"")</f>
        <v/>
      </c>
      <c r="I26" s="130"/>
      <c r="J26" s="135"/>
      <c r="K26" s="132"/>
      <c r="L26" s="393"/>
      <c r="M26" s="360"/>
      <c r="N26" s="371"/>
      <c r="O26" s="360"/>
      <c r="P26" s="495"/>
      <c r="Q26" s="362"/>
      <c r="R26" s="486"/>
      <c r="S26" s="505"/>
    </row>
    <row r="27" spans="1:19" ht="194.25" customHeight="1" thickBot="1">
      <c r="A27" s="458" t="s">
        <v>126</v>
      </c>
      <c r="B27" s="407" t="s">
        <v>127</v>
      </c>
      <c r="C27" s="465"/>
      <c r="D27" s="202">
        <v>10</v>
      </c>
      <c r="E27" s="204"/>
      <c r="F27" s="203" t="str">
        <f>IF(E27="〇",10,"")</f>
        <v/>
      </c>
      <c r="G27" s="204"/>
      <c r="H27" s="203" t="str">
        <f>IF(G27="〇",10,"")</f>
        <v/>
      </c>
      <c r="I27" s="235"/>
      <c r="J27" s="238"/>
      <c r="K27" s="136"/>
      <c r="L27" s="413" t="s">
        <v>128</v>
      </c>
      <c r="M27" s="358" t="s">
        <v>129</v>
      </c>
      <c r="N27" s="382"/>
      <c r="O27" s="358" t="s">
        <v>130</v>
      </c>
      <c r="P27" s="366" t="str">
        <f>IF(事業計画書１!B4="継続3年目","令和6年度","令和7年度")</f>
        <v>令和7年度</v>
      </c>
      <c r="Q27" s="399" t="s">
        <v>129</v>
      </c>
      <c r="R27" s="496"/>
      <c r="S27" s="88" t="str">
        <f>IF(AND(COUNTIF(G28:G32,"〇")&gt;=1,G27=""),"！加点項目のみを選択することはできません","")</f>
        <v/>
      </c>
    </row>
    <row r="28" spans="1:19" ht="82.5" customHeight="1">
      <c r="A28" s="459"/>
      <c r="B28" s="418" t="s">
        <v>131</v>
      </c>
      <c r="C28" s="190" t="s">
        <v>132</v>
      </c>
      <c r="D28" s="48">
        <v>5</v>
      </c>
      <c r="E28" s="117"/>
      <c r="F28" s="90" t="str">
        <f t="shared" si="1"/>
        <v/>
      </c>
      <c r="G28" s="117"/>
      <c r="H28" s="90" t="str">
        <f t="shared" si="1"/>
        <v/>
      </c>
      <c r="I28" s="127"/>
      <c r="J28" s="128"/>
      <c r="K28" s="137"/>
      <c r="L28" s="414"/>
      <c r="M28" s="359"/>
      <c r="N28" s="383"/>
      <c r="O28" s="359"/>
      <c r="P28" s="367"/>
      <c r="Q28" s="400"/>
      <c r="R28" s="497"/>
      <c r="S28" s="87"/>
    </row>
    <row r="29" spans="1:19" ht="87.75" customHeight="1">
      <c r="A29" s="459"/>
      <c r="B29" s="419"/>
      <c r="C29" s="190" t="s">
        <v>133</v>
      </c>
      <c r="D29" s="48">
        <v>5</v>
      </c>
      <c r="E29" s="117"/>
      <c r="F29" s="90" t="str">
        <f t="shared" si="1"/>
        <v/>
      </c>
      <c r="G29" s="117"/>
      <c r="H29" s="90" t="str">
        <f t="shared" si="1"/>
        <v/>
      </c>
      <c r="I29" s="127"/>
      <c r="J29" s="128"/>
      <c r="K29" s="138"/>
      <c r="L29" s="414"/>
      <c r="M29" s="359"/>
      <c r="N29" s="383"/>
      <c r="O29" s="359"/>
      <c r="P29" s="367"/>
      <c r="Q29" s="400"/>
      <c r="R29" s="497"/>
      <c r="S29" s="87"/>
    </row>
    <row r="30" spans="1:19" ht="80.25" customHeight="1">
      <c r="A30" s="459"/>
      <c r="B30" s="419"/>
      <c r="C30" s="194" t="s">
        <v>134</v>
      </c>
      <c r="D30" s="48">
        <v>5</v>
      </c>
      <c r="E30" s="117"/>
      <c r="F30" s="90" t="str">
        <f t="shared" si="1"/>
        <v/>
      </c>
      <c r="G30" s="117"/>
      <c r="H30" s="90" t="str">
        <f t="shared" si="1"/>
        <v/>
      </c>
      <c r="I30" s="127"/>
      <c r="J30" s="128"/>
      <c r="K30" s="138"/>
      <c r="L30" s="415"/>
      <c r="M30" s="381"/>
      <c r="N30" s="384"/>
      <c r="O30" s="381"/>
      <c r="P30" s="368"/>
      <c r="Q30" s="401"/>
      <c r="R30" s="498"/>
      <c r="S30" s="87"/>
    </row>
    <row r="31" spans="1:19" ht="301.5" customHeight="1">
      <c r="A31" s="459"/>
      <c r="B31" s="419"/>
      <c r="C31" s="194" t="s">
        <v>135</v>
      </c>
      <c r="D31" s="48">
        <v>5</v>
      </c>
      <c r="E31" s="117"/>
      <c r="F31" s="90" t="str">
        <f t="shared" si="1"/>
        <v/>
      </c>
      <c r="G31" s="117"/>
      <c r="H31" s="90" t="str">
        <f t="shared" si="1"/>
        <v/>
      </c>
      <c r="I31" s="127"/>
      <c r="J31" s="128"/>
      <c r="K31" s="138"/>
      <c r="L31" s="232" t="s">
        <v>136</v>
      </c>
      <c r="M31" s="172" t="s">
        <v>137</v>
      </c>
      <c r="N31" s="177"/>
      <c r="O31" s="178" t="s">
        <v>137</v>
      </c>
      <c r="P31" s="173"/>
      <c r="Q31" s="181" t="s">
        <v>137</v>
      </c>
      <c r="R31" s="183"/>
      <c r="S31" s="87"/>
    </row>
    <row r="32" spans="1:19" ht="106.5" customHeight="1" thickBot="1">
      <c r="A32" s="464"/>
      <c r="B32" s="420"/>
      <c r="C32" s="193" t="s">
        <v>138</v>
      </c>
      <c r="D32" s="49">
        <v>5</v>
      </c>
      <c r="E32" s="126"/>
      <c r="F32" s="93" t="str">
        <f t="shared" si="1"/>
        <v/>
      </c>
      <c r="G32" s="126"/>
      <c r="H32" s="93" t="str">
        <f t="shared" si="1"/>
        <v/>
      </c>
      <c r="I32" s="130"/>
      <c r="J32" s="135"/>
      <c r="K32" s="171"/>
      <c r="L32" s="174"/>
      <c r="M32" s="175"/>
      <c r="N32" s="175"/>
      <c r="O32" s="175"/>
      <c r="P32" s="176"/>
      <c r="Q32" s="182"/>
      <c r="R32" s="184"/>
      <c r="S32" s="87"/>
    </row>
    <row r="33" spans="1:19" ht="122.45" customHeight="1">
      <c r="A33" s="466" t="s">
        <v>139</v>
      </c>
      <c r="B33" s="472" t="s">
        <v>140</v>
      </c>
      <c r="C33" s="473"/>
      <c r="D33" s="50"/>
      <c r="E33" s="78"/>
      <c r="F33" s="94"/>
      <c r="G33" s="78"/>
      <c r="H33" s="94"/>
      <c r="I33" s="83"/>
      <c r="J33" s="84"/>
      <c r="K33" s="103"/>
      <c r="L33" s="491" t="s">
        <v>141</v>
      </c>
      <c r="M33" s="355"/>
      <c r="N33" s="448"/>
      <c r="O33" s="358" t="s">
        <v>113</v>
      </c>
      <c r="P33" s="451"/>
      <c r="Q33" s="500" t="s">
        <v>114</v>
      </c>
      <c r="R33" s="501"/>
      <c r="S33" s="87"/>
    </row>
    <row r="34" spans="1:19" ht="122.45" customHeight="1">
      <c r="A34" s="466"/>
      <c r="B34" s="418" t="s">
        <v>99</v>
      </c>
      <c r="C34" s="190" t="s">
        <v>142</v>
      </c>
      <c r="D34" s="31">
        <v>5</v>
      </c>
      <c r="E34" s="117"/>
      <c r="F34" s="90" t="str">
        <f>IF(E34="〇",5,"")</f>
        <v/>
      </c>
      <c r="G34" s="117"/>
      <c r="H34" s="90" t="str">
        <f>IF(G34="〇",5,"")</f>
        <v/>
      </c>
      <c r="I34" s="127"/>
      <c r="J34" s="128"/>
      <c r="K34" s="139"/>
      <c r="L34" s="389"/>
      <c r="M34" s="356"/>
      <c r="N34" s="449"/>
      <c r="O34" s="359"/>
      <c r="P34" s="452"/>
      <c r="Q34" s="443"/>
      <c r="R34" s="364"/>
      <c r="S34" s="87"/>
    </row>
    <row r="35" spans="1:19" ht="115.5" customHeight="1">
      <c r="A35" s="466"/>
      <c r="B35" s="419"/>
      <c r="C35" s="190" t="s">
        <v>143</v>
      </c>
      <c r="D35" s="31">
        <v>10</v>
      </c>
      <c r="E35" s="117"/>
      <c r="F35" s="90" t="str">
        <f>IF(E35="〇",10,"")</f>
        <v/>
      </c>
      <c r="G35" s="117"/>
      <c r="H35" s="90" t="str">
        <f>IF(G35="〇",10,"")</f>
        <v/>
      </c>
      <c r="I35" s="127"/>
      <c r="J35" s="128"/>
      <c r="K35" s="139"/>
      <c r="L35" s="389"/>
      <c r="M35" s="356"/>
      <c r="N35" s="449"/>
      <c r="O35" s="359"/>
      <c r="P35" s="452"/>
      <c r="Q35" s="443"/>
      <c r="R35" s="364"/>
      <c r="S35" s="87"/>
    </row>
    <row r="36" spans="1:19" ht="83.1" customHeight="1">
      <c r="A36" s="466"/>
      <c r="B36" s="419"/>
      <c r="C36" s="191" t="s">
        <v>144</v>
      </c>
      <c r="D36" s="33">
        <v>5</v>
      </c>
      <c r="E36" s="117"/>
      <c r="F36" s="90" t="str">
        <f t="shared" si="1"/>
        <v/>
      </c>
      <c r="G36" s="117"/>
      <c r="H36" s="90" t="str">
        <f t="shared" si="1"/>
        <v/>
      </c>
      <c r="I36" s="127"/>
      <c r="J36" s="128"/>
      <c r="K36" s="139"/>
      <c r="L36" s="389"/>
      <c r="M36" s="356"/>
      <c r="N36" s="449"/>
      <c r="O36" s="359"/>
      <c r="P36" s="452"/>
      <c r="Q36" s="443"/>
      <c r="R36" s="364"/>
      <c r="S36" s="87"/>
    </row>
    <row r="37" spans="1:19" ht="84.6" customHeight="1">
      <c r="A37" s="466"/>
      <c r="B37" s="419"/>
      <c r="C37" s="194" t="s">
        <v>145</v>
      </c>
      <c r="D37" s="33">
        <v>5</v>
      </c>
      <c r="E37" s="117"/>
      <c r="F37" s="90" t="str">
        <f t="shared" si="1"/>
        <v/>
      </c>
      <c r="G37" s="117"/>
      <c r="H37" s="90" t="str">
        <f t="shared" si="1"/>
        <v/>
      </c>
      <c r="I37" s="127"/>
      <c r="J37" s="128"/>
      <c r="K37" s="139"/>
      <c r="L37" s="389"/>
      <c r="M37" s="356"/>
      <c r="N37" s="449"/>
      <c r="O37" s="359"/>
      <c r="P37" s="452"/>
      <c r="Q37" s="443"/>
      <c r="R37" s="364"/>
      <c r="S37" s="87"/>
    </row>
    <row r="38" spans="1:19" ht="84" customHeight="1" thickBot="1">
      <c r="A38" s="466"/>
      <c r="B38" s="420"/>
      <c r="C38" s="193" t="s">
        <v>146</v>
      </c>
      <c r="D38" s="32">
        <v>5</v>
      </c>
      <c r="E38" s="119"/>
      <c r="F38" s="93" t="str">
        <f t="shared" si="1"/>
        <v/>
      </c>
      <c r="G38" s="119"/>
      <c r="H38" s="93" t="str">
        <f t="shared" si="1"/>
        <v/>
      </c>
      <c r="I38" s="127"/>
      <c r="J38" s="135"/>
      <c r="K38" s="140"/>
      <c r="L38" s="404"/>
      <c r="M38" s="357"/>
      <c r="N38" s="450"/>
      <c r="O38" s="360"/>
      <c r="P38" s="453"/>
      <c r="Q38" s="362"/>
      <c r="R38" s="364"/>
      <c r="S38" s="87"/>
    </row>
    <row r="39" spans="1:19" ht="91.5" customHeight="1">
      <c r="A39" s="458" t="s">
        <v>147</v>
      </c>
      <c r="B39" s="474" t="s">
        <v>148</v>
      </c>
      <c r="C39" s="475"/>
      <c r="D39" s="34">
        <v>10</v>
      </c>
      <c r="E39" s="122"/>
      <c r="F39" s="95" t="str">
        <f>IF(E39="〇",10,"")</f>
        <v/>
      </c>
      <c r="G39" s="122"/>
      <c r="H39" s="95" t="str">
        <f>IF(G39="〇",10,"")</f>
        <v/>
      </c>
      <c r="I39" s="82"/>
      <c r="J39" s="63"/>
      <c r="K39" s="25"/>
      <c r="L39" s="65"/>
      <c r="M39" s="396"/>
      <c r="N39" s="438"/>
      <c r="O39" s="37"/>
      <c r="P39" s="6"/>
      <c r="Q39" s="41"/>
      <c r="R39" s="20"/>
      <c r="S39" s="87"/>
    </row>
    <row r="40" spans="1:19" ht="99" customHeight="1">
      <c r="A40" s="459"/>
      <c r="B40" s="476" t="s">
        <v>149</v>
      </c>
      <c r="C40" s="477"/>
      <c r="D40" s="50"/>
      <c r="E40" s="78"/>
      <c r="F40" s="94"/>
      <c r="G40" s="78"/>
      <c r="H40" s="94"/>
      <c r="I40" s="83"/>
      <c r="J40" s="84"/>
      <c r="K40" s="26"/>
      <c r="L40" s="79"/>
      <c r="M40" s="397"/>
      <c r="N40" s="439"/>
      <c r="O40" s="38"/>
      <c r="P40" s="4"/>
      <c r="Q40" s="42"/>
      <c r="R40" s="21"/>
      <c r="S40" s="87"/>
    </row>
    <row r="41" spans="1:19" ht="141.75" customHeight="1">
      <c r="A41" s="459"/>
      <c r="B41" s="416" t="s">
        <v>99</v>
      </c>
      <c r="C41" s="195" t="s">
        <v>150</v>
      </c>
      <c r="D41" s="31">
        <v>5</v>
      </c>
      <c r="E41" s="116"/>
      <c r="F41" s="90" t="str">
        <f>IF(E41="〇",5,"")</f>
        <v/>
      </c>
      <c r="G41" s="116"/>
      <c r="H41" s="90" t="str">
        <f>IF(G41="〇",5,"")</f>
        <v/>
      </c>
      <c r="I41" s="127"/>
      <c r="J41" s="128"/>
      <c r="K41" s="129"/>
      <c r="L41" s="479" t="s">
        <v>151</v>
      </c>
      <c r="M41" s="397"/>
      <c r="N41" s="439"/>
      <c r="O41" s="365" t="s">
        <v>152</v>
      </c>
      <c r="P41" s="452"/>
      <c r="Q41" s="361" t="s">
        <v>153</v>
      </c>
      <c r="R41" s="363"/>
      <c r="S41" s="87"/>
    </row>
    <row r="42" spans="1:19" ht="75.75" customHeight="1" thickBot="1">
      <c r="A42" s="464"/>
      <c r="B42" s="417"/>
      <c r="C42" s="196" t="s">
        <v>154</v>
      </c>
      <c r="D42" s="47">
        <v>10</v>
      </c>
      <c r="E42" s="119"/>
      <c r="F42" s="93" t="str">
        <f>IF(E42="〇",10,"")</f>
        <v/>
      </c>
      <c r="G42" s="119"/>
      <c r="H42" s="93" t="str">
        <f>IF(G42="〇",10,"")</f>
        <v/>
      </c>
      <c r="I42" s="130"/>
      <c r="J42" s="135"/>
      <c r="K42" s="140"/>
      <c r="L42" s="492"/>
      <c r="M42" s="398"/>
      <c r="N42" s="440"/>
      <c r="O42" s="360"/>
      <c r="P42" s="453"/>
      <c r="Q42" s="362"/>
      <c r="R42" s="364"/>
      <c r="S42" s="87"/>
    </row>
    <row r="43" spans="1:19" ht="159" customHeight="1">
      <c r="A43" s="466" t="s">
        <v>155</v>
      </c>
      <c r="B43" s="474" t="s">
        <v>156</v>
      </c>
      <c r="C43" s="475"/>
      <c r="D43" s="51">
        <v>15</v>
      </c>
      <c r="E43" s="121"/>
      <c r="F43" s="95" t="str">
        <f>IF(E43="〇",15,"")</f>
        <v/>
      </c>
      <c r="G43" s="121"/>
      <c r="H43" s="95" t="str">
        <f>IF(G43="〇",15,"")</f>
        <v/>
      </c>
      <c r="I43" s="82"/>
      <c r="J43" s="63"/>
      <c r="K43" s="25"/>
      <c r="L43" s="65"/>
      <c r="M43" s="396"/>
      <c r="N43" s="438"/>
      <c r="O43" s="37"/>
      <c r="P43" s="6"/>
      <c r="Q43" s="41"/>
      <c r="R43" s="20"/>
      <c r="S43" s="87"/>
    </row>
    <row r="44" spans="1:19" ht="57" customHeight="1">
      <c r="A44" s="459"/>
      <c r="B44" s="470" t="s">
        <v>157</v>
      </c>
      <c r="C44" s="471"/>
      <c r="D44" s="50"/>
      <c r="E44" s="78"/>
      <c r="F44" s="94"/>
      <c r="G44" s="78"/>
      <c r="H44" s="94"/>
      <c r="I44" s="83"/>
      <c r="J44" s="84"/>
      <c r="K44" s="26"/>
      <c r="L44" s="79"/>
      <c r="M44" s="397"/>
      <c r="N44" s="439"/>
      <c r="O44" s="39"/>
      <c r="P44" s="7"/>
      <c r="Q44" s="42"/>
      <c r="R44" s="21"/>
      <c r="S44" s="87"/>
    </row>
    <row r="45" spans="1:19" ht="128.25" customHeight="1">
      <c r="A45" s="459"/>
      <c r="B45" s="416" t="s">
        <v>99</v>
      </c>
      <c r="C45" s="185" t="s">
        <v>158</v>
      </c>
      <c r="D45" s="31">
        <v>5</v>
      </c>
      <c r="E45" s="116"/>
      <c r="F45" s="90" t="str">
        <f t="shared" ref="F45:H53" si="2">IF(E45="〇",5,"")</f>
        <v/>
      </c>
      <c r="G45" s="116"/>
      <c r="H45" s="90" t="str">
        <f t="shared" si="2"/>
        <v/>
      </c>
      <c r="I45" s="127"/>
      <c r="J45" s="128"/>
      <c r="K45" s="129"/>
      <c r="L45" s="389" t="s">
        <v>159</v>
      </c>
      <c r="M45" s="397"/>
      <c r="N45" s="439"/>
      <c r="O45" s="365" t="s">
        <v>160</v>
      </c>
      <c r="P45" s="481"/>
      <c r="Q45" s="361" t="s">
        <v>153</v>
      </c>
      <c r="R45" s="363"/>
      <c r="S45" s="87"/>
    </row>
    <row r="46" spans="1:19" ht="84" customHeight="1">
      <c r="A46" s="459"/>
      <c r="B46" s="444"/>
      <c r="C46" s="197" t="s">
        <v>161</v>
      </c>
      <c r="D46" s="45">
        <v>10</v>
      </c>
      <c r="E46" s="120"/>
      <c r="F46" s="90" t="str">
        <f>IF(E46="〇",10,"")</f>
        <v/>
      </c>
      <c r="G46" s="120"/>
      <c r="H46" s="90" t="str">
        <f>IF(G46="〇",10,"")</f>
        <v/>
      </c>
      <c r="I46" s="127"/>
      <c r="J46" s="128"/>
      <c r="K46" s="141"/>
      <c r="L46" s="389"/>
      <c r="M46" s="397"/>
      <c r="N46" s="439"/>
      <c r="O46" s="359"/>
      <c r="P46" s="482"/>
      <c r="Q46" s="443"/>
      <c r="R46" s="364"/>
      <c r="S46" s="87"/>
    </row>
    <row r="47" spans="1:19" ht="86.25" customHeight="1" thickBot="1">
      <c r="A47" s="459"/>
      <c r="B47" s="417"/>
      <c r="C47" s="198" t="s">
        <v>162</v>
      </c>
      <c r="D47" s="47">
        <v>5</v>
      </c>
      <c r="E47" s="119"/>
      <c r="F47" s="93" t="str">
        <f t="shared" si="2"/>
        <v/>
      </c>
      <c r="G47" s="119"/>
      <c r="H47" s="93" t="str">
        <f t="shared" si="2"/>
        <v/>
      </c>
      <c r="I47" s="130"/>
      <c r="J47" s="135"/>
      <c r="K47" s="140"/>
      <c r="L47" s="404"/>
      <c r="M47" s="398"/>
      <c r="N47" s="440"/>
      <c r="O47" s="360"/>
      <c r="P47" s="483"/>
      <c r="Q47" s="362"/>
      <c r="R47" s="499"/>
      <c r="S47" s="87"/>
    </row>
    <row r="48" spans="1:19" ht="106.35" customHeight="1">
      <c r="A48" s="458" t="s">
        <v>163</v>
      </c>
      <c r="B48" s="468" t="s">
        <v>164</v>
      </c>
      <c r="C48" s="469"/>
      <c r="D48" s="52"/>
      <c r="E48" s="77"/>
      <c r="F48" s="96"/>
      <c r="G48" s="77"/>
      <c r="H48" s="96"/>
      <c r="I48" s="82"/>
      <c r="J48" s="63"/>
      <c r="K48" s="76"/>
      <c r="L48" s="66"/>
      <c r="M48" s="233"/>
      <c r="N48" s="9"/>
      <c r="O48" s="40"/>
      <c r="P48" s="10"/>
      <c r="Q48" s="41"/>
      <c r="R48" s="22"/>
      <c r="S48" s="87"/>
    </row>
    <row r="49" spans="1:19" ht="84.75" customHeight="1">
      <c r="A49" s="466"/>
      <c r="B49" s="416" t="s">
        <v>99</v>
      </c>
      <c r="C49" s="191" t="s">
        <v>165</v>
      </c>
      <c r="D49" s="31">
        <v>5</v>
      </c>
      <c r="E49" s="118"/>
      <c r="F49" s="90" t="str">
        <f t="shared" si="2"/>
        <v/>
      </c>
      <c r="G49" s="118"/>
      <c r="H49" s="90" t="str">
        <f t="shared" si="2"/>
        <v/>
      </c>
      <c r="I49" s="127"/>
      <c r="J49" s="128"/>
      <c r="K49" s="129"/>
      <c r="L49" s="388" t="s">
        <v>166</v>
      </c>
      <c r="M49" s="230" t="s">
        <v>167</v>
      </c>
      <c r="N49" s="158"/>
      <c r="O49" s="230" t="s">
        <v>168</v>
      </c>
      <c r="P49" s="11"/>
      <c r="Q49" s="230" t="s">
        <v>169</v>
      </c>
      <c r="R49" s="161"/>
      <c r="S49" s="87"/>
    </row>
    <row r="50" spans="1:19" ht="108" customHeight="1">
      <c r="A50" s="466"/>
      <c r="B50" s="444"/>
      <c r="C50" s="191" t="s">
        <v>170</v>
      </c>
      <c r="D50" s="53">
        <v>5</v>
      </c>
      <c r="E50" s="118"/>
      <c r="F50" s="90" t="str">
        <f t="shared" si="2"/>
        <v/>
      </c>
      <c r="G50" s="118"/>
      <c r="H50" s="90" t="str">
        <f t="shared" si="2"/>
        <v/>
      </c>
      <c r="I50" s="127"/>
      <c r="J50" s="128"/>
      <c r="K50" s="129"/>
      <c r="L50" s="389"/>
      <c r="M50" s="35" t="s">
        <v>98</v>
      </c>
      <c r="N50" s="159"/>
      <c r="O50" s="35" t="s">
        <v>98</v>
      </c>
      <c r="P50" s="12"/>
      <c r="Q50" s="35" t="s">
        <v>98</v>
      </c>
      <c r="R50" s="162"/>
      <c r="S50" s="99" t="str">
        <f>IF(OR(N49&gt;N50,R49&gt;R50),"！生徒数より多い実施生徒数が入力されています","")</f>
        <v/>
      </c>
    </row>
    <row r="51" spans="1:19" ht="94.5" customHeight="1" thickBot="1">
      <c r="A51" s="467"/>
      <c r="B51" s="417"/>
      <c r="C51" s="196" t="s">
        <v>171</v>
      </c>
      <c r="D51" s="47">
        <v>5</v>
      </c>
      <c r="E51" s="119"/>
      <c r="F51" s="93" t="str">
        <f t="shared" si="2"/>
        <v/>
      </c>
      <c r="G51" s="119"/>
      <c r="H51" s="93" t="str">
        <f t="shared" si="2"/>
        <v/>
      </c>
      <c r="I51" s="130"/>
      <c r="J51" s="135"/>
      <c r="K51" s="132"/>
      <c r="L51" s="404"/>
      <c r="M51" s="229" t="s">
        <v>101</v>
      </c>
      <c r="N51" s="108" t="e">
        <f>N49/N50</f>
        <v>#DIV/0!</v>
      </c>
      <c r="O51" s="228" t="s">
        <v>101</v>
      </c>
      <c r="P51" s="160"/>
      <c r="Q51" s="229" t="s">
        <v>101</v>
      </c>
      <c r="R51" s="234" t="e">
        <f>R49/R50</f>
        <v>#DIV/0!</v>
      </c>
      <c r="S51" s="88" t="e">
        <f>IF(P51&lt;N51,"！現状値より低い目標が設定されています","")</f>
        <v>#DIV/0!</v>
      </c>
    </row>
    <row r="52" spans="1:19" ht="87" customHeight="1">
      <c r="A52" s="458" t="s">
        <v>172</v>
      </c>
      <c r="B52" s="461" t="s">
        <v>173</v>
      </c>
      <c r="C52" s="462"/>
      <c r="D52" s="54"/>
      <c r="E52" s="77"/>
      <c r="F52" s="96"/>
      <c r="G52" s="77"/>
      <c r="H52" s="96"/>
      <c r="I52" s="82"/>
      <c r="J52" s="63"/>
      <c r="K52" s="76"/>
      <c r="L52" s="66"/>
      <c r="M52" s="233"/>
      <c r="N52" s="8"/>
      <c r="O52" s="233"/>
      <c r="P52" s="17"/>
      <c r="Q52" s="41"/>
      <c r="R52" s="22"/>
      <c r="S52" s="87"/>
    </row>
    <row r="53" spans="1:19" ht="138" customHeight="1">
      <c r="A53" s="459"/>
      <c r="B53" s="418" t="s">
        <v>99</v>
      </c>
      <c r="C53" s="190" t="s">
        <v>174</v>
      </c>
      <c r="D53" s="55">
        <v>5</v>
      </c>
      <c r="E53" s="117"/>
      <c r="F53" s="90" t="str">
        <f t="shared" si="2"/>
        <v/>
      </c>
      <c r="G53" s="117"/>
      <c r="H53" s="90" t="str">
        <f t="shared" si="2"/>
        <v/>
      </c>
      <c r="I53" s="127"/>
      <c r="J53" s="128"/>
      <c r="K53" s="129"/>
      <c r="L53" s="388" t="s">
        <v>175</v>
      </c>
      <c r="M53" s="487" t="s">
        <v>176</v>
      </c>
      <c r="N53" s="489"/>
      <c r="O53" s="487" t="s">
        <v>177</v>
      </c>
      <c r="P53" s="493"/>
      <c r="Q53" s="441" t="s">
        <v>178</v>
      </c>
      <c r="R53" s="363"/>
      <c r="S53" s="87"/>
    </row>
    <row r="54" spans="1:19" ht="105.6" customHeight="1" thickBot="1">
      <c r="A54" s="460"/>
      <c r="B54" s="463"/>
      <c r="C54" s="199" t="s">
        <v>179</v>
      </c>
      <c r="D54" s="56">
        <v>5</v>
      </c>
      <c r="E54" s="116"/>
      <c r="F54" s="91" t="str">
        <f>IF(E54="〇",5,"")</f>
        <v/>
      </c>
      <c r="G54" s="116"/>
      <c r="H54" s="91" t="str">
        <f>IF(G54="〇",5,"")</f>
        <v/>
      </c>
      <c r="I54" s="142"/>
      <c r="J54" s="143"/>
      <c r="K54" s="144"/>
      <c r="L54" s="389"/>
      <c r="M54" s="488"/>
      <c r="N54" s="490"/>
      <c r="O54" s="488"/>
      <c r="P54" s="452"/>
      <c r="Q54" s="442"/>
      <c r="R54" s="364"/>
      <c r="S54" s="87"/>
    </row>
    <row r="55" spans="1:19" ht="74.25" customHeight="1" thickTop="1" thickBot="1">
      <c r="A55" s="2"/>
      <c r="B55" s="2"/>
      <c r="C55" s="23"/>
      <c r="D55" s="30">
        <f>SUM(D6:D54)</f>
        <v>260</v>
      </c>
      <c r="E55" s="179" t="s">
        <v>180</v>
      </c>
      <c r="F55" s="97">
        <f>SUM(F6:F54)</f>
        <v>0</v>
      </c>
      <c r="G55" s="179" t="s">
        <v>181</v>
      </c>
      <c r="H55" s="97">
        <f>SUM(H6:H54)</f>
        <v>0</v>
      </c>
      <c r="I55" s="44" t="s">
        <v>182</v>
      </c>
      <c r="J55" s="18"/>
      <c r="K55" s="24"/>
      <c r="L55" s="478" t="s">
        <v>183</v>
      </c>
      <c r="M55" s="227" t="s">
        <v>184</v>
      </c>
      <c r="N55" s="163"/>
      <c r="O55" s="227"/>
      <c r="P55" s="102"/>
      <c r="Q55" s="227" t="s">
        <v>184</v>
      </c>
      <c r="R55" s="225"/>
      <c r="S55" s="87"/>
    </row>
    <row r="56" spans="1:19" ht="102.75" thickTop="1">
      <c r="A56" s="2"/>
      <c r="B56" s="2"/>
      <c r="C56" s="2"/>
      <c r="D56" s="168"/>
      <c r="E56" s="169"/>
      <c r="F56" s="169"/>
      <c r="G56" s="169"/>
      <c r="H56" s="169"/>
      <c r="I56" s="170"/>
      <c r="L56" s="479"/>
      <c r="M56" s="35" t="s">
        <v>185</v>
      </c>
      <c r="N56" s="164"/>
      <c r="O56" s="35"/>
      <c r="P56" s="12"/>
      <c r="Q56" s="228" t="s">
        <v>186</v>
      </c>
      <c r="R56" s="167"/>
      <c r="S56" s="87"/>
    </row>
    <row r="57" spans="1:19" ht="89.25" customHeight="1">
      <c r="A57" s="43"/>
      <c r="B57" s="3"/>
      <c r="C57" s="60"/>
      <c r="I57" s="62"/>
      <c r="L57" s="479"/>
      <c r="M57" s="35" t="s">
        <v>187</v>
      </c>
      <c r="N57" s="164"/>
      <c r="O57" s="35"/>
      <c r="P57" s="12"/>
      <c r="Q57" s="35" t="s">
        <v>187</v>
      </c>
      <c r="R57" s="166"/>
      <c r="S57" s="115" t="str">
        <f>IF(OR(N55&gt;N57,R55&gt;R57),"！卒業生徒数より多い理系学部進学者数が入力されています","")</f>
        <v/>
      </c>
    </row>
    <row r="58" spans="1:19" ht="106.5" customHeight="1" thickBot="1">
      <c r="C58" s="61"/>
      <c r="H58" s="111" t="s">
        <v>188</v>
      </c>
      <c r="I58" s="62"/>
      <c r="L58" s="480"/>
      <c r="M58" s="104" t="s">
        <v>101</v>
      </c>
      <c r="N58" s="109" t="e">
        <f>N55/N57</f>
        <v>#DIV/0!</v>
      </c>
      <c r="O58" s="104" t="s">
        <v>101</v>
      </c>
      <c r="P58" s="165"/>
      <c r="Q58" s="105" t="s">
        <v>101</v>
      </c>
      <c r="R58" s="110" t="e">
        <f>R55/R57</f>
        <v>#DIV/0!</v>
      </c>
      <c r="S58" s="88" t="e">
        <f>IF(P58&lt;N58,"！現状値より低い目標が設定されています","")</f>
        <v>#DIV/0!</v>
      </c>
    </row>
    <row r="59" spans="1:19" ht="45" customHeight="1" thickTop="1">
      <c r="H59" s="145"/>
      <c r="I59" s="394" t="s">
        <v>189</v>
      </c>
      <c r="J59" s="395"/>
      <c r="L59" s="81" t="s">
        <v>190</v>
      </c>
      <c r="M59" s="18"/>
      <c r="N59" s="18"/>
      <c r="O59" s="18"/>
      <c r="P59" s="18"/>
      <c r="Q59" s="18"/>
      <c r="R59" s="18"/>
    </row>
    <row r="60" spans="1:19" ht="45" customHeight="1" thickBot="1">
      <c r="H60" s="146"/>
      <c r="I60" s="402" t="s">
        <v>191</v>
      </c>
      <c r="J60" s="403"/>
    </row>
  </sheetData>
  <sheetProtection sheet="1" objects="1" formatColumns="0" formatRows="0"/>
  <mergeCells count="121">
    <mergeCell ref="H1:J1"/>
    <mergeCell ref="O1:Q1"/>
    <mergeCell ref="S14:S15"/>
    <mergeCell ref="S25:S26"/>
    <mergeCell ref="O4:P4"/>
    <mergeCell ref="B8:B15"/>
    <mergeCell ref="G3:G5"/>
    <mergeCell ref="E6:E7"/>
    <mergeCell ref="I6:I7"/>
    <mergeCell ref="J6:J7"/>
    <mergeCell ref="Q2:R2"/>
    <mergeCell ref="H3:H5"/>
    <mergeCell ref="H6:H7"/>
    <mergeCell ref="H16:H18"/>
    <mergeCell ref="L23:L26"/>
    <mergeCell ref="I16:I18"/>
    <mergeCell ref="J16:J18"/>
    <mergeCell ref="L9:L11"/>
    <mergeCell ref="K6:K7"/>
    <mergeCell ref="K16:K18"/>
    <mergeCell ref="A2:H2"/>
    <mergeCell ref="J2:K2"/>
    <mergeCell ref="G6:G7"/>
    <mergeCell ref="G16:G18"/>
    <mergeCell ref="L55:L58"/>
    <mergeCell ref="P41:P42"/>
    <mergeCell ref="O45:O47"/>
    <mergeCell ref="P45:P47"/>
    <mergeCell ref="Q14:Q15"/>
    <mergeCell ref="R14:R15"/>
    <mergeCell ref="M53:M54"/>
    <mergeCell ref="N53:N54"/>
    <mergeCell ref="L33:L38"/>
    <mergeCell ref="L41:L42"/>
    <mergeCell ref="O53:O54"/>
    <mergeCell ref="P53:P54"/>
    <mergeCell ref="O14:O15"/>
    <mergeCell ref="P14:P15"/>
    <mergeCell ref="L53:L54"/>
    <mergeCell ref="R27:R30"/>
    <mergeCell ref="R53:R54"/>
    <mergeCell ref="R45:R47"/>
    <mergeCell ref="Q33:Q38"/>
    <mergeCell ref="R33:R38"/>
    <mergeCell ref="O25:O26"/>
    <mergeCell ref="Q25:Q26"/>
    <mergeCell ref="R25:R26"/>
    <mergeCell ref="P25:P26"/>
    <mergeCell ref="B45:B47"/>
    <mergeCell ref="I3:I5"/>
    <mergeCell ref="N43:N47"/>
    <mergeCell ref="N33:N38"/>
    <mergeCell ref="P33:P38"/>
    <mergeCell ref="B6:C7"/>
    <mergeCell ref="O27:O30"/>
    <mergeCell ref="A52:A54"/>
    <mergeCell ref="B52:C52"/>
    <mergeCell ref="B53:B54"/>
    <mergeCell ref="A27:A32"/>
    <mergeCell ref="B27:C27"/>
    <mergeCell ref="B28:B32"/>
    <mergeCell ref="A39:A42"/>
    <mergeCell ref="B49:B51"/>
    <mergeCell ref="A48:A51"/>
    <mergeCell ref="B48:C48"/>
    <mergeCell ref="A33:A38"/>
    <mergeCell ref="B44:C44"/>
    <mergeCell ref="B33:C33"/>
    <mergeCell ref="B39:C39"/>
    <mergeCell ref="B43:C43"/>
    <mergeCell ref="B40:C40"/>
    <mergeCell ref="A43:A47"/>
    <mergeCell ref="I59:J59"/>
    <mergeCell ref="M43:M47"/>
    <mergeCell ref="Q27:Q30"/>
    <mergeCell ref="I60:J60"/>
    <mergeCell ref="L49:L51"/>
    <mergeCell ref="L45:L47"/>
    <mergeCell ref="D6:D7"/>
    <mergeCell ref="B16:C18"/>
    <mergeCell ref="D3:D5"/>
    <mergeCell ref="E3:E5"/>
    <mergeCell ref="L27:L30"/>
    <mergeCell ref="B41:B42"/>
    <mergeCell ref="B34:B38"/>
    <mergeCell ref="E16:E18"/>
    <mergeCell ref="F3:F5"/>
    <mergeCell ref="F6:F7"/>
    <mergeCell ref="F16:F18"/>
    <mergeCell ref="L6:L8"/>
    <mergeCell ref="K3:K5"/>
    <mergeCell ref="L3:L5"/>
    <mergeCell ref="M39:M42"/>
    <mergeCell ref="N39:N42"/>
    <mergeCell ref="Q53:Q54"/>
    <mergeCell ref="Q45:Q47"/>
    <mergeCell ref="S2:S5"/>
    <mergeCell ref="Q4:R4"/>
    <mergeCell ref="M14:M15"/>
    <mergeCell ref="M4:N4"/>
    <mergeCell ref="N25:N26"/>
    <mergeCell ref="L2:P2"/>
    <mergeCell ref="M3:P3"/>
    <mergeCell ref="M27:M30"/>
    <mergeCell ref="N27:N30"/>
    <mergeCell ref="L17:L19"/>
    <mergeCell ref="L20:L22"/>
    <mergeCell ref="L12:L15"/>
    <mergeCell ref="D16:D18"/>
    <mergeCell ref="A3:C5"/>
    <mergeCell ref="J3:J5"/>
    <mergeCell ref="A6:A25"/>
    <mergeCell ref="B19:B26"/>
    <mergeCell ref="M33:M38"/>
    <mergeCell ref="O33:O38"/>
    <mergeCell ref="Q41:Q42"/>
    <mergeCell ref="R41:R42"/>
    <mergeCell ref="O41:O42"/>
    <mergeCell ref="P27:P30"/>
    <mergeCell ref="M25:M26"/>
    <mergeCell ref="N14:N15"/>
  </mergeCells>
  <phoneticPr fontId="14"/>
  <conditionalFormatting sqref="E6:E7 E16:E18">
    <cfRule type="expression" dxfId="259" priority="48">
      <formula>OR(NOT($E$6=""),NOT($E$16=""))</formula>
    </cfRule>
  </conditionalFormatting>
  <conditionalFormatting sqref="E27">
    <cfRule type="expression" dxfId="258" priority="87">
      <formula>OR(NOT($E$27=""))</formula>
    </cfRule>
  </conditionalFormatting>
  <conditionalFormatting sqref="G6:G7">
    <cfRule type="expression" dxfId="255" priority="83">
      <formula>OR(NOT($G$6=""),NOT($G$16=""))</formula>
    </cfRule>
  </conditionalFormatting>
  <conditionalFormatting sqref="G16:G18">
    <cfRule type="expression" dxfId="254" priority="33">
      <formula>OR(NOT($G$6=""),NOT($G$16=""))</formula>
    </cfRule>
  </conditionalFormatting>
  <conditionalFormatting sqref="G27">
    <cfRule type="expression" dxfId="252" priority="12">
      <formula>OR(NOT($G$27=""))</formula>
    </cfRule>
  </conditionalFormatting>
  <conditionalFormatting sqref="H59">
    <cfRule type="expression" dxfId="250" priority="82">
      <formula>$H$59="〇"</formula>
    </cfRule>
  </conditionalFormatting>
  <conditionalFormatting sqref="H60">
    <cfRule type="expression" dxfId="249" priority="81">
      <formula>$H$60="〇"</formula>
    </cfRule>
  </conditionalFormatting>
  <conditionalFormatting sqref="I9">
    <cfRule type="expression" dxfId="248" priority="312">
      <formula>OR(NOT($I$9=""))</formula>
    </cfRule>
  </conditionalFormatting>
  <conditionalFormatting sqref="I10">
    <cfRule type="expression" dxfId="247" priority="308">
      <formula>OR(NOT($I$10=""))</formula>
    </cfRule>
  </conditionalFormatting>
  <conditionalFormatting sqref="I11">
    <cfRule type="expression" dxfId="246" priority="298">
      <formula>OR(NOT($I$11=""))</formula>
    </cfRule>
  </conditionalFormatting>
  <conditionalFormatting sqref="I12">
    <cfRule type="expression" dxfId="245" priority="294">
      <formula>OR(NOT($I$12=""))</formula>
    </cfRule>
  </conditionalFormatting>
  <conditionalFormatting sqref="I13">
    <cfRule type="expression" dxfId="244" priority="289">
      <formula>OR(NOT($I$13=""))</formula>
    </cfRule>
  </conditionalFormatting>
  <conditionalFormatting sqref="I14">
    <cfRule type="expression" dxfId="243" priority="286">
      <formula>OR(NOT($I$14=""))</formula>
    </cfRule>
  </conditionalFormatting>
  <conditionalFormatting sqref="I15">
    <cfRule type="expression" dxfId="242" priority="79">
      <formula>OR(NOT($I$15=""))</formula>
    </cfRule>
  </conditionalFormatting>
  <conditionalFormatting sqref="I16:I18">
    <cfRule type="expression" dxfId="241" priority="254">
      <formula>OR(NOT($I$16=""))</formula>
    </cfRule>
  </conditionalFormatting>
  <conditionalFormatting sqref="I19">
    <cfRule type="expression" dxfId="240" priority="251">
      <formula>OR(NOT($I$19=""))</formula>
    </cfRule>
  </conditionalFormatting>
  <conditionalFormatting sqref="I20">
    <cfRule type="expression" dxfId="239" priority="248">
      <formula>OR(NOT($I$20=""))</formula>
    </cfRule>
  </conditionalFormatting>
  <conditionalFormatting sqref="I21">
    <cfRule type="expression" dxfId="238" priority="245">
      <formula>OR(NOT($I$21=""))</formula>
    </cfRule>
  </conditionalFormatting>
  <conditionalFormatting sqref="I22">
    <cfRule type="expression" dxfId="237" priority="242">
      <formula>OR(NOT($I$22=""))</formula>
    </cfRule>
  </conditionalFormatting>
  <conditionalFormatting sqref="I23">
    <cfRule type="expression" dxfId="236" priority="239">
      <formula>OR(NOT($I$23=""))</formula>
    </cfRule>
  </conditionalFormatting>
  <conditionalFormatting sqref="I24">
    <cfRule type="expression" dxfId="235" priority="236">
      <formula>OR(NOT($I$24=""))</formula>
    </cfRule>
  </conditionalFormatting>
  <conditionalFormatting sqref="I25">
    <cfRule type="expression" dxfId="234" priority="233">
      <formula>OR(NOT($I$25=""))</formula>
    </cfRule>
  </conditionalFormatting>
  <conditionalFormatting sqref="I26">
    <cfRule type="expression" dxfId="233" priority="75">
      <formula>OR(NOT($I$26=""))</formula>
    </cfRule>
  </conditionalFormatting>
  <conditionalFormatting sqref="I27">
    <cfRule type="expression" dxfId="232" priority="230">
      <formula>OR(NOT($I$27=""))</formula>
    </cfRule>
  </conditionalFormatting>
  <conditionalFormatting sqref="I28">
    <cfRule type="expression" dxfId="231" priority="227">
      <formula>OR(NOT($I$28=""))</formula>
    </cfRule>
    <cfRule type="expression" dxfId="230" priority="274">
      <formula>$G$28="〇"</formula>
    </cfRule>
  </conditionalFormatting>
  <conditionalFormatting sqref="I29">
    <cfRule type="expression" dxfId="229" priority="44">
      <formula>$G$29="〇"</formula>
    </cfRule>
    <cfRule type="expression" dxfId="228" priority="43">
      <formula>OR(NOT($I$29=""))</formula>
    </cfRule>
  </conditionalFormatting>
  <conditionalFormatting sqref="I30">
    <cfRule type="expression" dxfId="227" priority="221">
      <formula>OR(NOT($I$30=""))</formula>
    </cfRule>
  </conditionalFormatting>
  <conditionalFormatting sqref="I31">
    <cfRule type="expression" dxfId="226" priority="218">
      <formula>OR(NOT($I$31=""))</formula>
    </cfRule>
  </conditionalFormatting>
  <conditionalFormatting sqref="I32">
    <cfRule type="expression" dxfId="225" priority="215">
      <formula>OR(NOT($I$32=""))</formula>
    </cfRule>
  </conditionalFormatting>
  <conditionalFormatting sqref="I35">
    <cfRule type="expression" dxfId="224" priority="65">
      <formula>OR(NOT($I$35=""))</formula>
    </cfRule>
  </conditionalFormatting>
  <conditionalFormatting sqref="I36">
    <cfRule type="expression" dxfId="223" priority="204">
      <formula>OR(NOT($I$36=""))</formula>
    </cfRule>
  </conditionalFormatting>
  <conditionalFormatting sqref="I38">
    <cfRule type="expression" dxfId="222" priority="188">
      <formula>OR(NOT(I38=""))</formula>
    </cfRule>
  </conditionalFormatting>
  <conditionalFormatting sqref="I41">
    <cfRule type="expression" dxfId="221" priority="185">
      <formula>OR(NOT($I$41=""))</formula>
    </cfRule>
  </conditionalFormatting>
  <conditionalFormatting sqref="I42">
    <cfRule type="expression" dxfId="220" priority="182">
      <formula>OR(NOT($I$42=""))</formula>
    </cfRule>
  </conditionalFormatting>
  <conditionalFormatting sqref="I45">
    <cfRule type="expression" dxfId="219" priority="179">
      <formula>OR(NOT($I$45=""))</formula>
    </cfRule>
  </conditionalFormatting>
  <conditionalFormatting sqref="I46">
    <cfRule type="expression" dxfId="218" priority="176">
      <formula>OR(NOT($I$46=""))</formula>
    </cfRule>
  </conditionalFormatting>
  <conditionalFormatting sqref="I47">
    <cfRule type="expression" dxfId="217" priority="173">
      <formula>OR(NOT($I$47=""))</formula>
    </cfRule>
  </conditionalFormatting>
  <conditionalFormatting sqref="I49">
    <cfRule type="expression" dxfId="216" priority="170">
      <formula>OR(NOT($I$49=""))</formula>
    </cfRule>
  </conditionalFormatting>
  <conditionalFormatting sqref="I50">
    <cfRule type="expression" dxfId="215" priority="167">
      <formula>OR(NOT($I$50=""))</formula>
    </cfRule>
  </conditionalFormatting>
  <conditionalFormatting sqref="I51">
    <cfRule type="expression" dxfId="214" priority="164">
      <formula>OR(NOT($I$51=""))</formula>
    </cfRule>
  </conditionalFormatting>
  <conditionalFormatting sqref="I53">
    <cfRule type="expression" dxfId="213" priority="161">
      <formula>OR(NOT($I$53=""))</formula>
    </cfRule>
  </conditionalFormatting>
  <conditionalFormatting sqref="I54">
    <cfRule type="expression" dxfId="212" priority="158">
      <formula>OR(NOT($I$54=""))</formula>
    </cfRule>
  </conditionalFormatting>
  <conditionalFormatting sqref="I37:J37">
    <cfRule type="expression" dxfId="211" priority="190">
      <formula>OR(NOT(I37=""))</formula>
    </cfRule>
  </conditionalFormatting>
  <conditionalFormatting sqref="I6:K7">
    <cfRule type="expression" dxfId="210" priority="2">
      <formula>$G6="〇"</formula>
    </cfRule>
    <cfRule type="expression" dxfId="209" priority="1">
      <formula>OR(NOT(I6=""))</formula>
    </cfRule>
  </conditionalFormatting>
  <conditionalFormatting sqref="I9:K9">
    <cfRule type="expression" dxfId="208" priority="313">
      <formula>$G$9="〇"</formula>
    </cfRule>
  </conditionalFormatting>
  <conditionalFormatting sqref="I9:K32 I34:K38 I41:K42 I45:K47 K48 I49:K51 I53:K54">
    <cfRule type="expression" dxfId="207" priority="26">
      <formula>OR(NOT(I9=""))</formula>
    </cfRule>
    <cfRule type="expression" dxfId="206" priority="28">
      <formula>$G9="〇"</formula>
    </cfRule>
  </conditionalFormatting>
  <conditionalFormatting sqref="I10:K10">
    <cfRule type="expression" dxfId="205" priority="309">
      <formula>$G$10="〇"</formula>
    </cfRule>
  </conditionalFormatting>
  <conditionalFormatting sqref="I11:K11">
    <cfRule type="expression" dxfId="204" priority="299">
      <formula>$G$11="〇"</formula>
    </cfRule>
  </conditionalFormatting>
  <conditionalFormatting sqref="I12:K12">
    <cfRule type="expression" dxfId="203" priority="295">
      <formula>$G$12="〇"</formula>
    </cfRule>
  </conditionalFormatting>
  <conditionalFormatting sqref="I13:K13">
    <cfRule type="expression" dxfId="202" priority="291">
      <formula>$G$13="〇"</formula>
    </cfRule>
  </conditionalFormatting>
  <conditionalFormatting sqref="I14:K14">
    <cfRule type="expression" dxfId="201" priority="290">
      <formula>$G$14="〇"</formula>
    </cfRule>
  </conditionalFormatting>
  <conditionalFormatting sqref="I15:K15">
    <cfRule type="expression" dxfId="200" priority="80">
      <formula>$G$15="〇"</formula>
    </cfRule>
  </conditionalFormatting>
  <conditionalFormatting sqref="I16:K18 P19 N20:N21 P22 N23:N24 P25">
    <cfRule type="expression" dxfId="199" priority="283">
      <formula>$G$16="〇"</formula>
    </cfRule>
  </conditionalFormatting>
  <conditionalFormatting sqref="I19:K19">
    <cfRule type="expression" dxfId="198" priority="282">
      <formula>$G$19="〇"</formula>
    </cfRule>
  </conditionalFormatting>
  <conditionalFormatting sqref="I20:K20">
    <cfRule type="expression" dxfId="197" priority="281">
      <formula>$G$20="〇"</formula>
    </cfRule>
  </conditionalFormatting>
  <conditionalFormatting sqref="I21:K21">
    <cfRule type="expression" dxfId="196" priority="280">
      <formula>$G$21="〇"</formula>
    </cfRule>
  </conditionalFormatting>
  <conditionalFormatting sqref="I22:K22">
    <cfRule type="expression" dxfId="195" priority="279">
      <formula>$G$22="〇"</formula>
    </cfRule>
  </conditionalFormatting>
  <conditionalFormatting sqref="I23:K23">
    <cfRule type="expression" dxfId="194" priority="278">
      <formula>$G$23="〇"</formula>
    </cfRule>
  </conditionalFormatting>
  <conditionalFormatting sqref="I24:K24">
    <cfRule type="expression" dxfId="193" priority="277">
      <formula>$G$24="〇"</formula>
    </cfRule>
  </conditionalFormatting>
  <conditionalFormatting sqref="I25:K25">
    <cfRule type="expression" dxfId="192" priority="276">
      <formula>$G$25="〇"</formula>
    </cfRule>
  </conditionalFormatting>
  <conditionalFormatting sqref="I26:K26">
    <cfRule type="expression" dxfId="191" priority="76">
      <formula>$G$26="〇"</formula>
    </cfRule>
  </conditionalFormatting>
  <conditionalFormatting sqref="I27:K27">
    <cfRule type="expression" dxfId="190" priority="275">
      <formula>$G$27="〇"</formula>
    </cfRule>
  </conditionalFormatting>
  <conditionalFormatting sqref="I30:K30">
    <cfRule type="expression" dxfId="189" priority="272">
      <formula>$G$30="〇"</formula>
    </cfRule>
  </conditionalFormatting>
  <conditionalFormatting sqref="I31:K31">
    <cfRule type="expression" dxfId="188" priority="271">
      <formula>$G$31="〇"</formula>
    </cfRule>
  </conditionalFormatting>
  <conditionalFormatting sqref="I32:K32">
    <cfRule type="expression" dxfId="187" priority="270">
      <formula>$G$32="〇"</formula>
    </cfRule>
  </conditionalFormatting>
  <conditionalFormatting sqref="I35:K35">
    <cfRule type="expression" dxfId="186" priority="268">
      <formula>$G$35="〇"</formula>
    </cfRule>
  </conditionalFormatting>
  <conditionalFormatting sqref="I36:K36">
    <cfRule type="expression" dxfId="185" priority="267">
      <formula>$G$36="〇"</formula>
    </cfRule>
  </conditionalFormatting>
  <conditionalFormatting sqref="I37:K37">
    <cfRule type="expression" dxfId="184" priority="194">
      <formula>$G$37="〇"</formula>
    </cfRule>
  </conditionalFormatting>
  <conditionalFormatting sqref="I38:K38">
    <cfRule type="expression" dxfId="183" priority="189">
      <formula>$G$38="〇"</formula>
    </cfRule>
  </conditionalFormatting>
  <conditionalFormatting sqref="I41:K41">
    <cfRule type="expression" dxfId="182" priority="264">
      <formula>$G$41="〇"</formula>
    </cfRule>
  </conditionalFormatting>
  <conditionalFormatting sqref="I42:K42">
    <cfRule type="expression" dxfId="181" priority="263">
      <formula>$G$42="〇"</formula>
    </cfRule>
  </conditionalFormatting>
  <conditionalFormatting sqref="I45:K45">
    <cfRule type="expression" dxfId="180" priority="262">
      <formula>$G$45="〇"</formula>
    </cfRule>
  </conditionalFormatting>
  <conditionalFormatting sqref="I46:K46">
    <cfRule type="expression" dxfId="179" priority="261">
      <formula>$G$46="〇"</formula>
    </cfRule>
  </conditionalFormatting>
  <conditionalFormatting sqref="I47:K47">
    <cfRule type="expression" dxfId="178" priority="260">
      <formula>$G$47="〇"</formula>
    </cfRule>
  </conditionalFormatting>
  <conditionalFormatting sqref="I49:K49">
    <cfRule type="expression" dxfId="177" priority="259">
      <formula>$G$49="〇"</formula>
    </cfRule>
  </conditionalFormatting>
  <conditionalFormatting sqref="I50:K50">
    <cfRule type="expression" dxfId="176" priority="258">
      <formula>$G$50="〇"</formula>
    </cfRule>
  </conditionalFormatting>
  <conditionalFormatting sqref="I51:K51">
    <cfRule type="expression" dxfId="175" priority="257">
      <formula>$G$51="〇"</formula>
    </cfRule>
  </conditionalFormatting>
  <conditionalFormatting sqref="I53:K53">
    <cfRule type="expression" dxfId="174" priority="256">
      <formula>$G$53="〇"</formula>
    </cfRule>
  </conditionalFormatting>
  <conditionalFormatting sqref="I54:K54">
    <cfRule type="expression" dxfId="173" priority="255">
      <formula>$G$54="〇"</formula>
    </cfRule>
  </conditionalFormatting>
  <conditionalFormatting sqref="J6:J7">
    <cfRule type="expression" dxfId="172" priority="351">
      <formula>OR(NOT($J$6=""))</formula>
    </cfRule>
  </conditionalFormatting>
  <conditionalFormatting sqref="J9">
    <cfRule type="expression" dxfId="171" priority="311">
      <formula>OR(NOT($J$9=""))</formula>
    </cfRule>
  </conditionalFormatting>
  <conditionalFormatting sqref="J10">
    <cfRule type="expression" dxfId="170" priority="307">
      <formula>OR(NOT($J$10=""))</formula>
    </cfRule>
  </conditionalFormatting>
  <conditionalFormatting sqref="J11">
    <cfRule type="expression" dxfId="169" priority="297">
      <formula>OR(NOT($J$11=""))</formula>
    </cfRule>
  </conditionalFormatting>
  <conditionalFormatting sqref="J12">
    <cfRule type="expression" dxfId="168" priority="293">
      <formula>OR(NOT($J$12=""))</formula>
    </cfRule>
  </conditionalFormatting>
  <conditionalFormatting sqref="J13">
    <cfRule type="expression" dxfId="167" priority="288">
      <formula>OR(NOT($J$13=""))</formula>
    </cfRule>
  </conditionalFormatting>
  <conditionalFormatting sqref="J14">
    <cfRule type="expression" dxfId="166" priority="285">
      <formula>OR(NOT($J$14=""))</formula>
    </cfRule>
  </conditionalFormatting>
  <conditionalFormatting sqref="J15">
    <cfRule type="expression" dxfId="165" priority="78">
      <formula>OR(NOT($J$15=""))</formula>
    </cfRule>
  </conditionalFormatting>
  <conditionalFormatting sqref="J16:J18">
    <cfRule type="expression" dxfId="164" priority="253">
      <formula>OR(NOT($J$16=""))</formula>
    </cfRule>
  </conditionalFormatting>
  <conditionalFormatting sqref="J19">
    <cfRule type="expression" dxfId="163" priority="250">
      <formula>OR(NOT($J$19=""))</formula>
    </cfRule>
  </conditionalFormatting>
  <conditionalFormatting sqref="J20">
    <cfRule type="expression" dxfId="162" priority="247">
      <formula>OR(NOT($J$20=""))</formula>
    </cfRule>
  </conditionalFormatting>
  <conditionalFormatting sqref="J21">
    <cfRule type="expression" dxfId="161" priority="244">
      <formula>OR(NOT($J$21=""))</formula>
    </cfRule>
  </conditionalFormatting>
  <conditionalFormatting sqref="J22">
    <cfRule type="expression" dxfId="160" priority="241">
      <formula>OR(NOT($J$22=""))</formula>
    </cfRule>
  </conditionalFormatting>
  <conditionalFormatting sqref="J23">
    <cfRule type="expression" dxfId="159" priority="238">
      <formula>OR(NOT($J$23=""))</formula>
    </cfRule>
  </conditionalFormatting>
  <conditionalFormatting sqref="J24">
    <cfRule type="expression" dxfId="158" priority="235">
      <formula>OR(NOT($J$24=""))</formula>
    </cfRule>
  </conditionalFormatting>
  <conditionalFormatting sqref="J25">
    <cfRule type="expression" dxfId="157" priority="232">
      <formula>OR(NOT($J$25=""))</formula>
    </cfRule>
  </conditionalFormatting>
  <conditionalFormatting sqref="J26">
    <cfRule type="expression" dxfId="156" priority="74">
      <formula>OR(NOT($J$26=""))</formula>
    </cfRule>
  </conditionalFormatting>
  <conditionalFormatting sqref="J27">
    <cfRule type="expression" dxfId="155" priority="229">
      <formula>OR(NOT($J$27=""))</formula>
    </cfRule>
  </conditionalFormatting>
  <conditionalFormatting sqref="J28">
    <cfRule type="expression" dxfId="154" priority="226">
      <formula>OR(NOT($J$28=""))</formula>
    </cfRule>
  </conditionalFormatting>
  <conditionalFormatting sqref="J29">
    <cfRule type="expression" dxfId="153" priority="223">
      <formula>OR(NOT($J$29=""))</formula>
    </cfRule>
  </conditionalFormatting>
  <conditionalFormatting sqref="J30">
    <cfRule type="expression" dxfId="152" priority="220">
      <formula>OR(NOT($J$30=""))</formula>
    </cfRule>
  </conditionalFormatting>
  <conditionalFormatting sqref="J31">
    <cfRule type="expression" dxfId="151" priority="217">
      <formula>OR(NOT($J$31=""))</formula>
    </cfRule>
  </conditionalFormatting>
  <conditionalFormatting sqref="J32">
    <cfRule type="expression" dxfId="150" priority="214">
      <formula>OR(NOT($J$32=""))</formula>
    </cfRule>
  </conditionalFormatting>
  <conditionalFormatting sqref="J34">
    <cfRule type="expression" dxfId="149" priority="67">
      <formula>OR(NOT($J$34=""))</formula>
    </cfRule>
  </conditionalFormatting>
  <conditionalFormatting sqref="J35">
    <cfRule type="expression" dxfId="148" priority="64">
      <formula>OR(NOT($J$35=""))</formula>
    </cfRule>
  </conditionalFormatting>
  <conditionalFormatting sqref="J36">
    <cfRule type="expression" dxfId="147" priority="203">
      <formula>OR(NOT($J$36=""))</formula>
    </cfRule>
  </conditionalFormatting>
  <conditionalFormatting sqref="J38">
    <cfRule type="expression" dxfId="146" priority="187">
      <formula>OR(NOT($J$38=""))</formula>
    </cfRule>
  </conditionalFormatting>
  <conditionalFormatting sqref="J41">
    <cfRule type="expression" dxfId="145" priority="184">
      <formula>OR(NOT($J$41=""))</formula>
    </cfRule>
  </conditionalFormatting>
  <conditionalFormatting sqref="J42">
    <cfRule type="expression" dxfId="144" priority="181">
      <formula>OR(NOT($J$42=""))</formula>
    </cfRule>
  </conditionalFormatting>
  <conditionalFormatting sqref="J45">
    <cfRule type="expression" dxfId="143" priority="178">
      <formula>OR(NOT($J$45=""))</formula>
    </cfRule>
  </conditionalFormatting>
  <conditionalFormatting sqref="J46">
    <cfRule type="expression" dxfId="142" priority="175">
      <formula>OR(NOT($J$46=""))</formula>
    </cfRule>
  </conditionalFormatting>
  <conditionalFormatting sqref="J47">
    <cfRule type="expression" dxfId="141" priority="172">
      <formula>OR(NOT($J$47=""))</formula>
    </cfRule>
  </conditionalFormatting>
  <conditionalFormatting sqref="J49">
    <cfRule type="expression" dxfId="140" priority="169">
      <formula>OR(NOT($J$49=""))</formula>
    </cfRule>
  </conditionalFormatting>
  <conditionalFormatting sqref="J50">
    <cfRule type="expression" dxfId="139" priority="166">
      <formula>OR(NOT($J$50=""))</formula>
    </cfRule>
  </conditionalFormatting>
  <conditionalFormatting sqref="J51">
    <cfRule type="expression" dxfId="138" priority="163">
      <formula>OR(NOT($J$51=""))</formula>
    </cfRule>
  </conditionalFormatting>
  <conditionalFormatting sqref="J53">
    <cfRule type="expression" dxfId="137" priority="160">
      <formula>OR(NOT($J$53=""))</formula>
    </cfRule>
  </conditionalFormatting>
  <conditionalFormatting sqref="J54">
    <cfRule type="expression" dxfId="136" priority="157">
      <formula>OR(NOT($J$54=""))</formula>
    </cfRule>
  </conditionalFormatting>
  <conditionalFormatting sqref="J29:K29">
    <cfRule type="expression" dxfId="135" priority="273">
      <formula>$G$29="〇"</formula>
    </cfRule>
  </conditionalFormatting>
  <conditionalFormatting sqref="K6:K7">
    <cfRule type="expression" dxfId="134" priority="350">
      <formula>OR(NOT($K$6=""))</formula>
    </cfRule>
  </conditionalFormatting>
  <conditionalFormatting sqref="K9">
    <cfRule type="expression" dxfId="133" priority="310">
      <formula>OR(NOT($K$9=""))</formula>
    </cfRule>
  </conditionalFormatting>
  <conditionalFormatting sqref="K10">
    <cfRule type="expression" dxfId="132" priority="306">
      <formula>OR(NOT($K$10=""))</formula>
    </cfRule>
  </conditionalFormatting>
  <conditionalFormatting sqref="K11">
    <cfRule type="expression" dxfId="131" priority="296">
      <formula>OR(NOT($K$11=""))</formula>
    </cfRule>
  </conditionalFormatting>
  <conditionalFormatting sqref="K12">
    <cfRule type="expression" dxfId="130" priority="292">
      <formula>OR(NOT($K$12=""))</formula>
    </cfRule>
  </conditionalFormatting>
  <conditionalFormatting sqref="K13">
    <cfRule type="expression" dxfId="129" priority="287">
      <formula>OR(NOT($K$13=""))</formula>
    </cfRule>
  </conditionalFormatting>
  <conditionalFormatting sqref="K14">
    <cfRule type="expression" dxfId="128" priority="284">
      <formula>OR(NOT($K$14=""))</formula>
    </cfRule>
  </conditionalFormatting>
  <conditionalFormatting sqref="K15">
    <cfRule type="expression" dxfId="127" priority="77">
      <formula>OR(NOT($K$15=""))</formula>
    </cfRule>
  </conditionalFormatting>
  <conditionalFormatting sqref="K16:K18">
    <cfRule type="expression" dxfId="126" priority="252">
      <formula>OR(NOT($K$16=""))</formula>
    </cfRule>
  </conditionalFormatting>
  <conditionalFormatting sqref="K19">
    <cfRule type="expression" dxfId="125" priority="249">
      <formula>OR(NOT($K$19=""))</formula>
    </cfRule>
  </conditionalFormatting>
  <conditionalFormatting sqref="K20">
    <cfRule type="expression" dxfId="124" priority="246">
      <formula>OR(NOT($K$20=""))</formula>
    </cfRule>
  </conditionalFormatting>
  <conditionalFormatting sqref="K21">
    <cfRule type="expression" dxfId="123" priority="243">
      <formula>OR(NOT($K$21=""))</formula>
    </cfRule>
  </conditionalFormatting>
  <conditionalFormatting sqref="K22">
    <cfRule type="expression" dxfId="122" priority="240">
      <formula>OR(NOT($K$22=""))</formula>
    </cfRule>
  </conditionalFormatting>
  <conditionalFormatting sqref="K23">
    <cfRule type="expression" dxfId="121" priority="237">
      <formula>OR(NOT($K$23=""))</formula>
    </cfRule>
  </conditionalFormatting>
  <conditionalFormatting sqref="K24">
    <cfRule type="expression" dxfId="120" priority="234">
      <formula>OR(NOT($K$24=""))</formula>
    </cfRule>
  </conditionalFormatting>
  <conditionalFormatting sqref="K25">
    <cfRule type="expression" dxfId="119" priority="231">
      <formula>OR(NOT($K$25=""))</formula>
    </cfRule>
  </conditionalFormatting>
  <conditionalFormatting sqref="K26">
    <cfRule type="expression" dxfId="118" priority="73">
      <formula>OR(NOT($K$26=""))</formula>
    </cfRule>
  </conditionalFormatting>
  <conditionalFormatting sqref="K27">
    <cfRule type="expression" dxfId="117" priority="228">
      <formula>OR(NOT($K$27=""))</formula>
    </cfRule>
  </conditionalFormatting>
  <conditionalFormatting sqref="K28">
    <cfRule type="expression" dxfId="116" priority="225">
      <formula>OR(NOT($K$28=""))</formula>
    </cfRule>
  </conditionalFormatting>
  <conditionalFormatting sqref="K29">
    <cfRule type="expression" dxfId="115" priority="222">
      <formula>OR(NOT($K$29=""))</formula>
    </cfRule>
  </conditionalFormatting>
  <conditionalFormatting sqref="K30">
    <cfRule type="expression" dxfId="114" priority="219">
      <formula>OR(NOT($K$30=""))</formula>
    </cfRule>
  </conditionalFormatting>
  <conditionalFormatting sqref="K31">
    <cfRule type="expression" dxfId="113" priority="216">
      <formula>OR(NOT($K$31=""))</formula>
    </cfRule>
  </conditionalFormatting>
  <conditionalFormatting sqref="K32">
    <cfRule type="expression" dxfId="112" priority="212">
      <formula>OR(NOT($K$32=""))</formula>
    </cfRule>
  </conditionalFormatting>
  <conditionalFormatting sqref="K34">
    <cfRule type="expression" dxfId="111" priority="66">
      <formula>OR(NOT($K$34=""))</formula>
    </cfRule>
  </conditionalFormatting>
  <conditionalFormatting sqref="K35">
    <cfRule type="expression" dxfId="110" priority="62">
      <formula>OR(NOT($K$35=""))</formula>
    </cfRule>
  </conditionalFormatting>
  <conditionalFormatting sqref="K36">
    <cfRule type="expression" dxfId="109" priority="61">
      <formula>OR(NOT($K$36=""))</formula>
    </cfRule>
  </conditionalFormatting>
  <conditionalFormatting sqref="K37">
    <cfRule type="expression" dxfId="108" priority="60">
      <formula>OR(NOT($K$37=""))</formula>
    </cfRule>
  </conditionalFormatting>
  <conditionalFormatting sqref="K38">
    <cfRule type="expression" dxfId="107" priority="186">
      <formula>OR(NOT($K$38=""))</formula>
    </cfRule>
  </conditionalFormatting>
  <conditionalFormatting sqref="K41">
    <cfRule type="expression" dxfId="106" priority="183">
      <formula>OR(NOT($K$41=""))</formula>
    </cfRule>
  </conditionalFormatting>
  <conditionalFormatting sqref="K42">
    <cfRule type="expression" dxfId="105" priority="180">
      <formula>OR(NOT($K$42=""))</formula>
    </cfRule>
  </conditionalFormatting>
  <conditionalFormatting sqref="K45">
    <cfRule type="expression" dxfId="104" priority="177">
      <formula>OR(NOT($K$45=""))</formula>
    </cfRule>
  </conditionalFormatting>
  <conditionalFormatting sqref="K46">
    <cfRule type="expression" dxfId="103" priority="174">
      <formula>OR(NOT($K$46=""))</formula>
    </cfRule>
  </conditionalFormatting>
  <conditionalFormatting sqref="K47">
    <cfRule type="expression" dxfId="102" priority="171">
      <formula>OR(NOT($K$47=""))</formula>
    </cfRule>
  </conditionalFormatting>
  <conditionalFormatting sqref="K49">
    <cfRule type="expression" dxfId="101" priority="168">
      <formula>OR(NOT($K$49=""))</formula>
    </cfRule>
  </conditionalFormatting>
  <conditionalFormatting sqref="K50">
    <cfRule type="expression" dxfId="100" priority="165">
      <formula>OR(NOT($K$50=""))</formula>
    </cfRule>
  </conditionalFormatting>
  <conditionalFormatting sqref="K51">
    <cfRule type="expression" dxfId="99" priority="162">
      <formula>OR(NOT($K$51=""))</formula>
    </cfRule>
  </conditionalFormatting>
  <conditionalFormatting sqref="K53">
    <cfRule type="expression" dxfId="98" priority="159">
      <formula>OR(NOT($K$53=""))</formula>
    </cfRule>
  </conditionalFormatting>
  <conditionalFormatting sqref="K54">
    <cfRule type="expression" dxfId="97" priority="156">
      <formula>OR(NOT($K$54=""))</formula>
    </cfRule>
  </conditionalFormatting>
  <conditionalFormatting sqref="N6">
    <cfRule type="expression" dxfId="96" priority="347">
      <formula>OR(NOT($N$6=""))</formula>
    </cfRule>
  </conditionalFormatting>
  <conditionalFormatting sqref="N6:N7">
    <cfRule type="expression" dxfId="95" priority="341">
      <formula>OR(NOT($N$9:$N$10=""),NOT($N$12:$N$13=""))</formula>
    </cfRule>
    <cfRule type="expression" dxfId="94" priority="349">
      <formula>$G$6="〇"</formula>
    </cfRule>
  </conditionalFormatting>
  <conditionalFormatting sqref="N7">
    <cfRule type="expression" dxfId="93" priority="346">
      <formula>OR(NOT($N$7=""))</formula>
    </cfRule>
  </conditionalFormatting>
  <conditionalFormatting sqref="N9">
    <cfRule type="expression" dxfId="92" priority="21">
      <formula>OR(NOT($N$9=""))</formula>
    </cfRule>
  </conditionalFormatting>
  <conditionalFormatting sqref="N9:N10">
    <cfRule type="expression" dxfId="91" priority="338">
      <formula>OR(NOT($N$6:$N$7=""),NOT($N$12:$N$13=""))</formula>
    </cfRule>
  </conditionalFormatting>
  <conditionalFormatting sqref="N10">
    <cfRule type="expression" dxfId="90" priority="337">
      <formula>OR(NOT($N$10=""))</formula>
    </cfRule>
  </conditionalFormatting>
  <conditionalFormatting sqref="N12">
    <cfRule type="expression" dxfId="89" priority="336">
      <formula>OR(NOT($N$12=""))</formula>
    </cfRule>
  </conditionalFormatting>
  <conditionalFormatting sqref="N12:N13 N9:N10">
    <cfRule type="expression" dxfId="88" priority="340">
      <formula>$G$6="〇"</formula>
    </cfRule>
  </conditionalFormatting>
  <conditionalFormatting sqref="N12:N13">
    <cfRule type="expression" dxfId="87" priority="339">
      <formula>OR(NOT($N$6:$N$7=""),NOT($N$9:$N$10=""))</formula>
    </cfRule>
  </conditionalFormatting>
  <conditionalFormatting sqref="N13">
    <cfRule type="expression" dxfId="86" priority="335">
      <formula>OR(NOT($N$13=""))</formula>
    </cfRule>
  </conditionalFormatting>
  <conditionalFormatting sqref="N17">
    <cfRule type="expression" dxfId="85" priority="150">
      <formula>OR(NOT($N$17=""))</formula>
    </cfRule>
  </conditionalFormatting>
  <conditionalFormatting sqref="N17:N18">
    <cfRule type="expression" dxfId="84" priority="151">
      <formula>$G$16="〇"</formula>
    </cfRule>
  </conditionalFormatting>
  <conditionalFormatting sqref="N18">
    <cfRule type="expression" dxfId="83" priority="149">
      <formula>OR(NOT($N$18=""))</formula>
    </cfRule>
  </conditionalFormatting>
  <conditionalFormatting sqref="N20">
    <cfRule type="expression" dxfId="82" priority="144">
      <formula>OR(NOT($N$20=""))</formula>
    </cfRule>
  </conditionalFormatting>
  <conditionalFormatting sqref="N21">
    <cfRule type="expression" dxfId="81" priority="143">
      <formula>OR(NOT($N$21=""))</formula>
    </cfRule>
  </conditionalFormatting>
  <conditionalFormatting sqref="N23">
    <cfRule type="expression" dxfId="80" priority="138">
      <formula>OR(NOT($N$23=""))</formula>
    </cfRule>
  </conditionalFormatting>
  <conditionalFormatting sqref="N24">
    <cfRule type="expression" dxfId="79" priority="137">
      <formula>OR(NOT($N$24=""))</formula>
    </cfRule>
  </conditionalFormatting>
  <conditionalFormatting sqref="N27">
    <cfRule type="expression" dxfId="78" priority="126">
      <formula>$G$27="〇"</formula>
    </cfRule>
    <cfRule type="expression" dxfId="77" priority="125">
      <formula>OR(NOT($N$27=""))</formula>
    </cfRule>
  </conditionalFormatting>
  <conditionalFormatting sqref="N31 P31 R31">
    <cfRule type="expression" dxfId="76" priority="15">
      <formula>NOT(N$31="")</formula>
    </cfRule>
    <cfRule type="expression" dxfId="75" priority="16">
      <formula>N$31=""</formula>
    </cfRule>
  </conditionalFormatting>
  <conditionalFormatting sqref="N49">
    <cfRule type="expression" dxfId="74" priority="107">
      <formula>OR(NOT($N$49=""))</formula>
    </cfRule>
  </conditionalFormatting>
  <conditionalFormatting sqref="N49:N50 P51 R49:R50">
    <cfRule type="expression" dxfId="73" priority="108">
      <formula>OR(NOT($G$49=""),NOT($G$50=""),NOT($G$51=""))</formula>
    </cfRule>
  </conditionalFormatting>
  <conditionalFormatting sqref="N50">
    <cfRule type="expression" dxfId="72" priority="106">
      <formula>OR(NOT($N$50=""))</formula>
    </cfRule>
  </conditionalFormatting>
  <conditionalFormatting sqref="N53:N54">
    <cfRule type="expression" dxfId="71" priority="99">
      <formula>OR(NOT($N$53=""))</formula>
    </cfRule>
  </conditionalFormatting>
  <conditionalFormatting sqref="N55">
    <cfRule type="expression" dxfId="70" priority="32">
      <formula>OR(NOT($N$55=""))</formula>
    </cfRule>
  </conditionalFormatting>
  <conditionalFormatting sqref="N56">
    <cfRule type="expression" dxfId="69" priority="59">
      <formula>OR(NOT($N$56=""))</formula>
    </cfRule>
  </conditionalFormatting>
  <conditionalFormatting sqref="N57">
    <cfRule type="expression" dxfId="68" priority="95">
      <formula>OR(NOT($N$57=""))</formula>
    </cfRule>
  </conditionalFormatting>
  <conditionalFormatting sqref="P8">
    <cfRule type="expression" dxfId="67" priority="344">
      <formula>OR(NOT($N$9:$N$10=""),NOT($N$12:$N$13=""))</formula>
    </cfRule>
    <cfRule type="expression" dxfId="66" priority="342">
      <formula>OR(NOT($N$6:$N$7=""))</formula>
    </cfRule>
    <cfRule type="expression" dxfId="65" priority="324">
      <formula>OR(NOT($P$8=""))</formula>
    </cfRule>
    <cfRule type="expression" dxfId="64" priority="348">
      <formula>$G$6="〇"</formula>
    </cfRule>
  </conditionalFormatting>
  <conditionalFormatting sqref="P11">
    <cfRule type="expression" dxfId="63" priority="20">
      <formula>OR(NOT($P$11=""))</formula>
    </cfRule>
    <cfRule type="expression" dxfId="62" priority="325">
      <formula>OR(NOT($N$9:$N$10=""))</formula>
    </cfRule>
    <cfRule type="expression" dxfId="61" priority="332">
      <formula>OR(NOT($N$6:$N$7=""),NOT($N$12:$N$13=""))</formula>
    </cfRule>
  </conditionalFormatting>
  <conditionalFormatting sqref="P14">
    <cfRule type="expression" dxfId="60" priority="334">
      <formula>OR(NOT($N$6:$N$7=""),NOT($N$9:$N$10=""))</formula>
    </cfRule>
    <cfRule type="expression" dxfId="59" priority="333">
      <formula>OR(NOT($N$12:$N$13=""))</formula>
    </cfRule>
    <cfRule type="expression" dxfId="58" priority="323">
      <formula>OR(NOT($P$14=""))</formula>
    </cfRule>
  </conditionalFormatting>
  <conditionalFormatting sqref="P14:P15 P11">
    <cfRule type="expression" dxfId="57" priority="343">
      <formula>$G$6="〇"</formula>
    </cfRule>
  </conditionalFormatting>
  <conditionalFormatting sqref="P16">
    <cfRule type="expression" dxfId="56" priority="155">
      <formula>$G$16="〇"</formula>
    </cfRule>
    <cfRule type="expression" dxfId="55" priority="154">
      <formula>OR(NOT($P$16=""))</formula>
    </cfRule>
  </conditionalFormatting>
  <conditionalFormatting sqref="P19 N17:N18">
    <cfRule type="expression" dxfId="54" priority="148">
      <formula>OR(NOT($N$20:$N$21=""),NOT($N$23:$N$24=""))</formula>
    </cfRule>
  </conditionalFormatting>
  <conditionalFormatting sqref="P19">
    <cfRule type="expression" dxfId="53" priority="130">
      <formula>OR(NOT($P$19=""))</formula>
    </cfRule>
    <cfRule type="expression" dxfId="52" priority="132">
      <formula>OR(NOT($N$17:$N$18=""))</formula>
    </cfRule>
  </conditionalFormatting>
  <conditionalFormatting sqref="P22 N20:N21">
    <cfRule type="expression" dxfId="51" priority="142">
      <formula>OR(NOT($N$17:$N$18=""),NOT($N$23:$N$24=""))</formula>
    </cfRule>
  </conditionalFormatting>
  <conditionalFormatting sqref="P22">
    <cfRule type="expression" dxfId="50" priority="129">
      <formula>OR(NOT($P$22=""))</formula>
    </cfRule>
    <cfRule type="expression" dxfId="49" priority="131">
      <formula>OR(NOT($N$20:$N$21=""))</formula>
    </cfRule>
  </conditionalFormatting>
  <conditionalFormatting sqref="P25 N23:N24">
    <cfRule type="expression" dxfId="48" priority="136">
      <formula>OR(NOT($N$17:$N$18=""),NOT($N$20:$N$21=""))</formula>
    </cfRule>
  </conditionalFormatting>
  <conditionalFormatting sqref="P25">
    <cfRule type="expression" dxfId="47" priority="127">
      <formula>OR(NOT($P$25=""))</formula>
    </cfRule>
    <cfRule type="expression" dxfId="46" priority="128">
      <formula>OR(NOT($N$23:$N$24=""))</formula>
    </cfRule>
  </conditionalFormatting>
  <conditionalFormatting sqref="P33:P38">
    <cfRule type="expression" dxfId="45" priority="14">
      <formula>OR(NOT($P$33=""))</formula>
    </cfRule>
  </conditionalFormatting>
  <conditionalFormatting sqref="P41:P42 R41:R42">
    <cfRule type="expression" dxfId="44" priority="116">
      <formula>OR(NOT($G$41=""),NOT($G$42=""))</formula>
    </cfRule>
  </conditionalFormatting>
  <conditionalFormatting sqref="P41:P42">
    <cfRule type="expression" dxfId="43" priority="115">
      <formula>OR(NOT($P$41=""))</formula>
    </cfRule>
  </conditionalFormatting>
  <conditionalFormatting sqref="P45:P47 R45:R47">
    <cfRule type="expression" dxfId="42" priority="112">
      <formula>OR(NOT($G$45=""),NOT($G$46=""),NOT($G$47=""))</formula>
    </cfRule>
  </conditionalFormatting>
  <conditionalFormatting sqref="P45:P47">
    <cfRule type="expression" dxfId="41" priority="111">
      <formula>OR(NOT($P$45=""))</formula>
    </cfRule>
  </conditionalFormatting>
  <conditionalFormatting sqref="P51">
    <cfRule type="expression" dxfId="40" priority="105">
      <formula>OR(NOT($P$51=""))</formula>
    </cfRule>
  </conditionalFormatting>
  <conditionalFormatting sqref="P53:P54 N53:N54">
    <cfRule type="expression" dxfId="39" priority="330">
      <formula>OR(NOT($G$53=""),NOT($G$54=""))</formula>
    </cfRule>
  </conditionalFormatting>
  <conditionalFormatting sqref="P53:P54">
    <cfRule type="expression" dxfId="38" priority="101">
      <formula>$N$53="実施していない"</formula>
    </cfRule>
    <cfRule type="expression" dxfId="37" priority="100">
      <formula>$N$53="実施している"</formula>
    </cfRule>
    <cfRule type="expression" dxfId="36" priority="31">
      <formula>OR(NOT($P$53=""))</formula>
    </cfRule>
  </conditionalFormatting>
  <conditionalFormatting sqref="P58">
    <cfRule type="expression" dxfId="35" priority="94">
      <formula>OR(NOT($P$58=""))</formula>
    </cfRule>
  </conditionalFormatting>
  <conditionalFormatting sqref="R6:R7">
    <cfRule type="expression" dxfId="34" priority="10">
      <formula>OR(NOT($N$6=""))</formula>
    </cfRule>
    <cfRule type="expression" dxfId="33" priority="9">
      <formula>OR(NOT($R6=""))</formula>
    </cfRule>
  </conditionalFormatting>
  <conditionalFormatting sqref="R7">
    <cfRule type="expression" dxfId="32" priority="327">
      <formula>OR(NOT($R$7=""))</formula>
    </cfRule>
  </conditionalFormatting>
  <conditionalFormatting sqref="R9:R10">
    <cfRule type="expression" dxfId="31" priority="11">
      <formula>OR(NOT($N$9=""))</formula>
    </cfRule>
    <cfRule type="expression" dxfId="30" priority="8">
      <formula>OR(NOT($R9=""))</formula>
    </cfRule>
  </conditionalFormatting>
  <conditionalFormatting sqref="R10">
    <cfRule type="expression" dxfId="29" priority="321">
      <formula>OR(NOT($R$10=""))</formula>
    </cfRule>
  </conditionalFormatting>
  <conditionalFormatting sqref="R12">
    <cfRule type="expression" dxfId="28" priority="319">
      <formula>OR(NOT($R$12=""))</formula>
    </cfRule>
  </conditionalFormatting>
  <conditionalFormatting sqref="R12:R13">
    <cfRule type="expression" dxfId="27" priority="320">
      <formula>OR(NOT($N$12:$N$13=""))</formula>
    </cfRule>
  </conditionalFormatting>
  <conditionalFormatting sqref="R13">
    <cfRule type="expression" dxfId="26" priority="318">
      <formula>OR(NOT($R$13=""))</formula>
    </cfRule>
  </conditionalFormatting>
  <conditionalFormatting sqref="R16">
    <cfRule type="expression" dxfId="25" priority="22">
      <formula>OR(NOT($G$16=""))</formula>
    </cfRule>
  </conditionalFormatting>
  <conditionalFormatting sqref="R16:R18 R20:R21 R23:R24">
    <cfRule type="expression" dxfId="24" priority="7">
      <formula>OR(NOT($R16=""))</formula>
    </cfRule>
  </conditionalFormatting>
  <conditionalFormatting sqref="R17:R18 R20:R21 R23:R24">
    <cfRule type="expression" dxfId="23" priority="147">
      <formula>OR(NOT($N17=""))</formula>
    </cfRule>
  </conditionalFormatting>
  <conditionalFormatting sqref="R18">
    <cfRule type="expression" dxfId="22" priority="145">
      <formula>OR(NOT($R$18=""))</formula>
    </cfRule>
  </conditionalFormatting>
  <conditionalFormatting sqref="R20">
    <cfRule type="expression" dxfId="21" priority="140">
      <formula>OR(NOT($R$20=""))</formula>
    </cfRule>
  </conditionalFormatting>
  <conditionalFormatting sqref="R20:R21">
    <cfRule type="expression" dxfId="20" priority="141">
      <formula>OR(NOT($N$20:$N$21=""))</formula>
    </cfRule>
  </conditionalFormatting>
  <conditionalFormatting sqref="R21">
    <cfRule type="expression" dxfId="19" priority="139">
      <formula>OR(NOT($R$21=""))</formula>
    </cfRule>
  </conditionalFormatting>
  <conditionalFormatting sqref="R23">
    <cfRule type="expression" dxfId="18" priority="134">
      <formula>OR(NOT($R$23=""))</formula>
    </cfRule>
  </conditionalFormatting>
  <conditionalFormatting sqref="R23:R24">
    <cfRule type="expression" dxfId="17" priority="135">
      <formula>OR(NOT($N$23:$N$24=""))</formula>
    </cfRule>
  </conditionalFormatting>
  <conditionalFormatting sqref="R24">
    <cfRule type="expression" dxfId="16" priority="133">
      <formula>OR(NOT($R$24=""))</formula>
    </cfRule>
  </conditionalFormatting>
  <conditionalFormatting sqref="R27:R30">
    <cfRule type="expression" dxfId="15" priority="4">
      <formula>OR(NOT($G$27="○"))</formula>
    </cfRule>
    <cfRule type="expression" dxfId="14" priority="3">
      <formula>OR(NOT($R$27=""))</formula>
    </cfRule>
  </conditionalFormatting>
  <conditionalFormatting sqref="R33:R38 P33:P38">
    <cfRule type="expression" dxfId="13" priority="119">
      <formula>OR(NOT($G$34=""),NOT($G$35=""),NOT($G$36=""),NOT($G$37=""),NOT($G$38=""))</formula>
    </cfRule>
  </conditionalFormatting>
  <conditionalFormatting sqref="R33:R38">
    <cfRule type="expression" dxfId="12" priority="117">
      <formula>OR(NOT($R$33=""))</formula>
    </cfRule>
    <cfRule type="expression" dxfId="11" priority="118">
      <formula>OR(NOT($P$33=""))</formula>
    </cfRule>
  </conditionalFormatting>
  <conditionalFormatting sqref="R41:R42">
    <cfRule type="expression" dxfId="10" priority="114">
      <formula>OR(NOT($P$41=""))</formula>
    </cfRule>
    <cfRule type="expression" dxfId="9" priority="113">
      <formula>OR(NOT($R$41=""))</formula>
    </cfRule>
  </conditionalFormatting>
  <conditionalFormatting sqref="R45:R47">
    <cfRule type="expression" dxfId="8" priority="110">
      <formula>OR(NOT($P$45=""))</formula>
    </cfRule>
    <cfRule type="expression" dxfId="7" priority="109">
      <formula>OR(NOT($R$45=""))</formula>
    </cfRule>
  </conditionalFormatting>
  <conditionalFormatting sqref="R49">
    <cfRule type="expression" dxfId="6" priority="103">
      <formula>OR(NOT($R$49=""))</formula>
    </cfRule>
  </conditionalFormatting>
  <conditionalFormatting sqref="R49:R50">
    <cfRule type="expression" dxfId="5" priority="104">
      <formula>OR(NOT($N$49:$N$50=""))</formula>
    </cfRule>
  </conditionalFormatting>
  <conditionalFormatting sqref="R50">
    <cfRule type="expression" dxfId="4" priority="102">
      <formula>OR(NOT($R$50=""))</formula>
    </cfRule>
  </conditionalFormatting>
  <conditionalFormatting sqref="R53:R54">
    <cfRule type="expression" dxfId="3" priority="97">
      <formula>OR(NOT($G$53=""),NOT($G$54=""))</formula>
    </cfRule>
    <cfRule type="expression" dxfId="2" priority="13">
      <formula>OR(NOT($R$53=""))</formula>
    </cfRule>
  </conditionalFormatting>
  <conditionalFormatting sqref="R55:R57">
    <cfRule type="expression" dxfId="1" priority="58">
      <formula>OR(NOT($R55=""))</formula>
    </cfRule>
  </conditionalFormatting>
  <conditionalFormatting sqref="R57">
    <cfRule type="expression" dxfId="0" priority="92">
      <formula>OR(NOT($R$57=""))</formula>
    </cfRule>
  </conditionalFormatting>
  <dataValidations count="3">
    <dataValidation type="list" allowBlank="1" showInputMessage="1" showErrorMessage="1" sqref="G19:G32 H59:H60 G6 G49:G51 G41:G43 G45:G47 G8:G16 E19:E32 G53:G54 E8:E16 E45:E47 E41:E43 E49:E51 E6 E34:E39 E53:E54 G34:G39" xr:uid="{60A0FF56-ECC7-411A-A279-7CF3D0E8E20E}">
      <formula1>"〇"</formula1>
    </dataValidation>
    <dataValidation type="list" allowBlank="1" showInputMessage="1" showErrorMessage="1" sqref="K53:K54 K41:K42 K45:K47 K49:K51 K6:K7 K9:K32 K34:K38" xr:uid="{59223C2F-52A6-4C2E-96C3-A73BB8A216DE}">
      <formula1>"〇,×"</formula1>
    </dataValidation>
    <dataValidation type="list" allowBlank="1" showInputMessage="1" showErrorMessage="1" sqref="N27:N30 R27:R30" xr:uid="{54B5CABF-5AEC-42D8-9163-87B938092653}">
      <formula1>"整備している"</formula1>
    </dataValidation>
  </dataValidations>
  <pageMargins left="0.23622047244094491" right="0.23622047244094491" top="0.74803149606299213" bottom="0.74803149606299213" header="0.31496062992125984" footer="0.31496062992125984"/>
  <pageSetup paperSize="8" scale="32" fitToHeight="0" orientation="landscape" cellComments="asDisplayed"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9" id="{4E39998A-3498-4A27-B9C2-BF719636D886}">
            <xm:f>OR(NOT(事業計画書１!$B$10="特別支援学校高等部"))</xm:f>
            <x14:dxf>
              <fill>
                <patternFill>
                  <bgColor rgb="FFFFC000"/>
                </patternFill>
              </fill>
            </x14:dxf>
          </x14:cfRule>
          <xm:sqref>E6:E7 E16:E18</xm:sqref>
        </x14:conditionalFormatting>
        <x14:conditionalFormatting xmlns:xm="http://schemas.microsoft.com/office/excel/2006/main">
          <x14:cfRule type="expression" priority="47" id="{9B55617F-C8FA-42DA-A306-E16A228D1F7A}">
            <xm:f>OR(NOT(事業計画書１!$B$10="特別支援学校高等部"))</xm:f>
            <x14:dxf>
              <fill>
                <patternFill>
                  <bgColor theme="0" tint="-0.14996795556505021"/>
                </patternFill>
              </fill>
              <border>
                <top style="thin">
                  <color auto="1"/>
                </top>
                <vertical/>
                <horizontal/>
              </border>
            </x14:dxf>
          </x14:cfRule>
          <xm:sqref>E49:E51</xm:sqref>
        </x14:conditionalFormatting>
        <x14:conditionalFormatting xmlns:xm="http://schemas.microsoft.com/office/excel/2006/main">
          <x14:cfRule type="expression" priority="84" id="{F089C5A1-F164-4276-A8BD-0270EE2A911E}">
            <xm:f>OR(NOT(事業計画書１!$B$10="特別支援学校高等部"))</xm:f>
            <x14:dxf>
              <fill>
                <patternFill>
                  <bgColor rgb="FFFFC000"/>
                </patternFill>
              </fill>
            </x14:dxf>
          </x14:cfRule>
          <xm:sqref>G6:G7</xm:sqref>
        </x14:conditionalFormatting>
        <x14:conditionalFormatting xmlns:xm="http://schemas.microsoft.com/office/excel/2006/main">
          <x14:cfRule type="expression" priority="34" id="{E14E7196-DA5C-4E18-8C4F-1F0D4947C167}">
            <xm:f>OR(NOT(事業計画書１!$B$10="特別支援学校高等部"))</xm:f>
            <x14:dxf>
              <fill>
                <patternFill>
                  <bgColor rgb="FFFFC000"/>
                </patternFill>
              </fill>
            </x14:dxf>
          </x14:cfRule>
          <xm:sqref>G16:G18</xm:sqref>
        </x14:conditionalFormatting>
        <x14:conditionalFormatting xmlns:xm="http://schemas.microsoft.com/office/excel/2006/main">
          <x14:cfRule type="expression" priority="71" id="{CFD464E8-C999-4FC0-8F5E-525E77750D16}">
            <xm:f>OR(NOT(事業計画書１!$B$10="特別支援学校高等部"))</xm:f>
            <x14:dxf>
              <fill>
                <patternFill>
                  <bgColor theme="0" tint="-0.14996795556505021"/>
                </patternFill>
              </fill>
              <border>
                <top style="thin">
                  <color auto="1"/>
                </top>
                <vertical/>
                <horizontal/>
              </border>
            </x14:dxf>
          </x14:cfRule>
          <xm:sqref>G49:G51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2FBC341-7269-49FD-AA55-B989C7E45B1C}">
          <x14:formula1>
            <xm:f>'都道府県等一覧（非表示）'!$E$1:$E$3</xm:f>
          </x14:formula1>
          <xm:sqref>R33:R38 R16</xm:sqref>
        </x14:dataValidation>
        <x14:dataValidation type="list" allowBlank="1" showInputMessage="1" showErrorMessage="1" xr:uid="{F0FCA370-E937-49A2-B0B5-074D8E0543F9}">
          <x14:formula1>
            <xm:f>'都道府県等一覧（非表示）'!$D$1:$D$5</xm:f>
          </x14:formula1>
          <xm:sqref>P53:P54 P33:P38</xm:sqref>
        </x14:dataValidation>
        <x14:dataValidation type="list" allowBlank="1" showInputMessage="1" showErrorMessage="1" xr:uid="{80126A0B-78C6-431B-84CC-74D43AFC75A7}">
          <x14:formula1>
            <xm:f>'都道府県等一覧（非表示）'!$G$1:$G$3</xm:f>
          </x14:formula1>
          <xm:sqref>R45:R47 R41:R42</xm:sqref>
        </x14:dataValidation>
        <x14:dataValidation type="list" allowBlank="1" showInputMessage="1" showErrorMessage="1" xr:uid="{111CB9ED-C8FC-4934-914B-DC76A6FBDA42}">
          <x14:formula1>
            <xm:f>'都道府県等一覧（非表示）'!$H$1:$H$2</xm:f>
          </x14:formula1>
          <xm:sqref>N53:N54</xm:sqref>
        </x14:dataValidation>
        <x14:dataValidation type="list" allowBlank="1" showInputMessage="1" showErrorMessage="1" xr:uid="{BCEF86D6-D998-40D7-9874-9BA3FE913565}">
          <x14:formula1>
            <xm:f>'都道府県等一覧（非表示）'!$D$1:$D$6</xm:f>
          </x14:formula1>
          <xm:sqref>P41:P42 P45:P47</xm:sqref>
        </x14:dataValidation>
        <x14:dataValidation type="list" allowBlank="1" showInputMessage="1" showErrorMessage="1" xr:uid="{562765E4-AEB5-4062-A817-43972CB45C11}">
          <x14:formula1>
            <xm:f>INDIRECT(事業計画書１!$B$4)</xm:f>
          </x14:formula1>
          <xm:sqref>P16</xm:sqref>
        </x14:dataValidation>
        <x14:dataValidation type="list" allowBlank="1" showInputMessage="1" showErrorMessage="1" xr:uid="{792DCC46-0E30-41EC-BE38-E805DC79E660}">
          <x14:formula1>
            <xm:f>'都道府県等一覧（非表示）'!$H$1:$H$4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P1192"/>
  <sheetViews>
    <sheetView zoomScaleNormal="100" workbookViewId="0">
      <selection activeCell="I3" sqref="I3"/>
    </sheetView>
  </sheetViews>
  <sheetFormatPr defaultColWidth="9" defaultRowHeight="18.75"/>
  <cols>
    <col min="1" max="1" width="9" style="27"/>
    <col min="2" max="2" width="19.375" style="27" customWidth="1"/>
    <col min="3" max="3" width="17.5" style="27" customWidth="1"/>
    <col min="4" max="4" width="11.5" style="27" customWidth="1"/>
    <col min="5" max="5" width="14.375" style="27" customWidth="1"/>
    <col min="6" max="7" width="15.375" style="27" customWidth="1"/>
    <col min="8" max="8" width="14.625" style="27" customWidth="1"/>
    <col min="9" max="9" width="10.625" style="27" bestFit="1" customWidth="1"/>
    <col min="10" max="10" width="39.875" style="27" bestFit="1" customWidth="1"/>
    <col min="11" max="12" width="10.625" style="27" bestFit="1" customWidth="1"/>
    <col min="13" max="13" width="22.125" style="27" bestFit="1" customWidth="1"/>
    <col min="14" max="14" width="13.625" style="27" customWidth="1"/>
    <col min="15" max="15" width="12.375" style="27" bestFit="1" customWidth="1"/>
    <col min="16" max="16384" width="9" style="27"/>
  </cols>
  <sheetData>
    <row r="1" spans="1:16">
      <c r="A1" s="27" t="s">
        <v>192</v>
      </c>
      <c r="B1" s="245" t="s">
        <v>193</v>
      </c>
      <c r="C1" s="245" t="s">
        <v>194</v>
      </c>
      <c r="D1" s="245" t="s">
        <v>195</v>
      </c>
      <c r="E1" s="245" t="s">
        <v>196</v>
      </c>
      <c r="F1" s="245" t="s">
        <v>197</v>
      </c>
      <c r="G1" s="245" t="s">
        <v>198</v>
      </c>
      <c r="H1" s="245" t="s">
        <v>199</v>
      </c>
      <c r="I1" s="27" t="s">
        <v>200</v>
      </c>
      <c r="J1" s="27" t="s">
        <v>201</v>
      </c>
      <c r="K1" s="245" t="s">
        <v>202</v>
      </c>
      <c r="L1" s="245" t="s">
        <v>203</v>
      </c>
      <c r="M1" s="245" t="s">
        <v>10</v>
      </c>
      <c r="N1" s="220" t="s">
        <v>12</v>
      </c>
      <c r="O1" s="221" t="s">
        <v>13</v>
      </c>
      <c r="P1" s="219" t="s">
        <v>204</v>
      </c>
    </row>
    <row r="2" spans="1:16">
      <c r="A2" s="27" t="s">
        <v>205</v>
      </c>
      <c r="B2" s="245" t="s">
        <v>206</v>
      </c>
      <c r="C2" s="245" t="s">
        <v>207</v>
      </c>
      <c r="D2" s="245" t="s">
        <v>208</v>
      </c>
      <c r="E2" s="245" t="s">
        <v>209</v>
      </c>
      <c r="F2" s="245" t="s">
        <v>210</v>
      </c>
      <c r="G2" s="245" t="s">
        <v>211</v>
      </c>
      <c r="H2" s="245" t="s">
        <v>212</v>
      </c>
      <c r="I2" s="246">
        <v>1010001</v>
      </c>
      <c r="J2" s="27" t="s">
        <v>213</v>
      </c>
      <c r="K2" s="27" t="s">
        <v>214</v>
      </c>
      <c r="L2" s="27" t="s">
        <v>215</v>
      </c>
      <c r="M2" s="245" t="s">
        <v>216</v>
      </c>
      <c r="N2" s="27" t="s">
        <v>217</v>
      </c>
      <c r="O2" s="27" t="s">
        <v>218</v>
      </c>
      <c r="P2" s="27" t="s">
        <v>219</v>
      </c>
    </row>
    <row r="3" spans="1:16">
      <c r="A3" s="27" t="s">
        <v>220</v>
      </c>
      <c r="B3" s="245" t="s">
        <v>221</v>
      </c>
      <c r="C3" s="245" t="s">
        <v>222</v>
      </c>
      <c r="D3" s="245" t="s">
        <v>223</v>
      </c>
      <c r="E3" s="245" t="s">
        <v>224</v>
      </c>
      <c r="G3" s="245" t="s">
        <v>225</v>
      </c>
      <c r="H3" s="245" t="s">
        <v>226</v>
      </c>
      <c r="I3" s="27">
        <v>1010002</v>
      </c>
      <c r="J3" s="27" t="s">
        <v>227</v>
      </c>
      <c r="K3" s="27" t="s">
        <v>214</v>
      </c>
      <c r="L3" s="27" t="s">
        <v>215</v>
      </c>
      <c r="M3" s="245" t="s">
        <v>216</v>
      </c>
      <c r="N3" s="27" t="s">
        <v>228</v>
      </c>
      <c r="O3" s="245" t="s">
        <v>229</v>
      </c>
      <c r="P3" s="27" t="s">
        <v>219</v>
      </c>
    </row>
    <row r="4" spans="1:16">
      <c r="A4" s="27" t="s">
        <v>230</v>
      </c>
      <c r="B4" s="245" t="s">
        <v>231</v>
      </c>
      <c r="D4" s="245" t="s">
        <v>232</v>
      </c>
      <c r="H4" s="245" t="s">
        <v>233</v>
      </c>
      <c r="I4" s="27">
        <v>1010003</v>
      </c>
      <c r="J4" s="27" t="s">
        <v>234</v>
      </c>
      <c r="K4" s="27" t="s">
        <v>214</v>
      </c>
      <c r="L4" s="27" t="s">
        <v>215</v>
      </c>
      <c r="M4" s="245" t="s">
        <v>216</v>
      </c>
      <c r="N4" s="27" t="s">
        <v>235</v>
      </c>
      <c r="O4" s="27" t="s">
        <v>218</v>
      </c>
      <c r="P4" s="27" t="s">
        <v>219</v>
      </c>
    </row>
    <row r="5" spans="1:16">
      <c r="A5" s="27" t="s">
        <v>236</v>
      </c>
      <c r="B5" s="27" t="s">
        <v>237</v>
      </c>
      <c r="D5" s="245" t="s">
        <v>238</v>
      </c>
      <c r="I5" s="27">
        <v>1010004</v>
      </c>
      <c r="J5" s="27" t="s">
        <v>239</v>
      </c>
      <c r="K5" s="27" t="s">
        <v>214</v>
      </c>
      <c r="L5" s="27" t="s">
        <v>215</v>
      </c>
      <c r="M5" s="245" t="s">
        <v>216</v>
      </c>
      <c r="N5" s="27" t="s">
        <v>218</v>
      </c>
      <c r="O5" s="27" t="s">
        <v>218</v>
      </c>
      <c r="P5" s="27" t="s">
        <v>219</v>
      </c>
    </row>
    <row r="6" spans="1:16">
      <c r="A6" s="27" t="s">
        <v>240</v>
      </c>
      <c r="D6" s="245" t="s">
        <v>241</v>
      </c>
      <c r="I6" s="27">
        <v>1010005</v>
      </c>
      <c r="J6" s="27" t="s">
        <v>242</v>
      </c>
      <c r="K6" s="27" t="s">
        <v>214</v>
      </c>
      <c r="L6" s="27" t="s">
        <v>215</v>
      </c>
      <c r="M6" s="245" t="s">
        <v>216</v>
      </c>
      <c r="N6" s="27" t="s">
        <v>243</v>
      </c>
      <c r="O6" s="27" t="s">
        <v>218</v>
      </c>
      <c r="P6" s="27" t="s">
        <v>219</v>
      </c>
    </row>
    <row r="7" spans="1:16">
      <c r="A7" s="27" t="s">
        <v>244</v>
      </c>
      <c r="I7" s="27">
        <v>1010006</v>
      </c>
      <c r="J7" s="27" t="s">
        <v>245</v>
      </c>
      <c r="K7" s="27" t="s">
        <v>214</v>
      </c>
      <c r="L7" s="27" t="s">
        <v>215</v>
      </c>
      <c r="M7" s="245" t="s">
        <v>216</v>
      </c>
      <c r="N7" s="27" t="s">
        <v>246</v>
      </c>
      <c r="O7" s="27" t="s">
        <v>218</v>
      </c>
      <c r="P7" s="27" t="s">
        <v>219</v>
      </c>
    </row>
    <row r="8" spans="1:16">
      <c r="A8" s="27" t="s">
        <v>247</v>
      </c>
      <c r="I8" s="27">
        <v>1010007</v>
      </c>
      <c r="J8" s="27" t="s">
        <v>248</v>
      </c>
      <c r="K8" s="27" t="s">
        <v>214</v>
      </c>
      <c r="L8" s="27" t="s">
        <v>215</v>
      </c>
      <c r="M8" s="245" t="s">
        <v>216</v>
      </c>
      <c r="N8" s="27" t="s">
        <v>249</v>
      </c>
      <c r="O8" s="27" t="s">
        <v>218</v>
      </c>
      <c r="P8" s="27" t="s">
        <v>219</v>
      </c>
    </row>
    <row r="9" spans="1:16">
      <c r="A9" s="27" t="s">
        <v>250</v>
      </c>
      <c r="I9" s="27">
        <v>1010008</v>
      </c>
      <c r="J9" s="27" t="s">
        <v>251</v>
      </c>
      <c r="K9" s="27" t="s">
        <v>214</v>
      </c>
      <c r="L9" s="27" t="s">
        <v>215</v>
      </c>
      <c r="M9" s="245" t="s">
        <v>216</v>
      </c>
      <c r="N9" s="27" t="s">
        <v>252</v>
      </c>
      <c r="O9" s="27" t="s">
        <v>218</v>
      </c>
      <c r="P9" s="27" t="s">
        <v>219</v>
      </c>
    </row>
    <row r="10" spans="1:16">
      <c r="A10" s="27" t="s">
        <v>253</v>
      </c>
      <c r="I10" s="27">
        <v>1010009</v>
      </c>
      <c r="J10" s="27" t="s">
        <v>254</v>
      </c>
      <c r="K10" s="27" t="s">
        <v>214</v>
      </c>
      <c r="L10" s="27" t="s">
        <v>215</v>
      </c>
      <c r="M10" s="245" t="s">
        <v>216</v>
      </c>
      <c r="N10" s="27" t="s">
        <v>255</v>
      </c>
      <c r="O10" s="27" t="s">
        <v>218</v>
      </c>
      <c r="P10" s="27" t="s">
        <v>219</v>
      </c>
    </row>
    <row r="11" spans="1:16">
      <c r="A11" s="27" t="s">
        <v>256</v>
      </c>
      <c r="I11" s="27">
        <v>1010010</v>
      </c>
      <c r="J11" s="27" t="s">
        <v>257</v>
      </c>
      <c r="K11" s="27" t="s">
        <v>214</v>
      </c>
      <c r="L11" s="27" t="s">
        <v>215</v>
      </c>
      <c r="M11" s="245" t="s">
        <v>216</v>
      </c>
      <c r="N11" s="27" t="s">
        <v>258</v>
      </c>
      <c r="O11" s="27" t="s">
        <v>218</v>
      </c>
      <c r="P11" s="27" t="s">
        <v>219</v>
      </c>
    </row>
    <row r="12" spans="1:16">
      <c r="A12" s="27" t="s">
        <v>259</v>
      </c>
      <c r="I12" s="27">
        <v>1010011</v>
      </c>
      <c r="J12" s="27" t="s">
        <v>260</v>
      </c>
      <c r="K12" s="27" t="s">
        <v>214</v>
      </c>
      <c r="L12" s="27" t="s">
        <v>215</v>
      </c>
      <c r="M12" s="245" t="s">
        <v>216</v>
      </c>
      <c r="N12" s="27" t="s">
        <v>246</v>
      </c>
      <c r="O12" s="27" t="s">
        <v>218</v>
      </c>
      <c r="P12" s="27" t="s">
        <v>219</v>
      </c>
    </row>
    <row r="13" spans="1:16">
      <c r="A13" s="27" t="s">
        <v>261</v>
      </c>
      <c r="I13" s="27">
        <v>1010012</v>
      </c>
      <c r="J13" s="245" t="s">
        <v>262</v>
      </c>
      <c r="K13" s="27" t="s">
        <v>214</v>
      </c>
      <c r="L13" s="27" t="s">
        <v>215</v>
      </c>
      <c r="M13" s="245" t="s">
        <v>216</v>
      </c>
      <c r="N13" s="27" t="s">
        <v>263</v>
      </c>
      <c r="O13" s="27" t="s">
        <v>218</v>
      </c>
      <c r="P13" s="27" t="s">
        <v>219</v>
      </c>
    </row>
    <row r="14" spans="1:16">
      <c r="A14" s="27" t="s">
        <v>264</v>
      </c>
      <c r="I14" s="27">
        <v>1010013</v>
      </c>
      <c r="J14" s="27" t="s">
        <v>265</v>
      </c>
      <c r="K14" s="27" t="s">
        <v>214</v>
      </c>
      <c r="L14" s="27" t="s">
        <v>215</v>
      </c>
      <c r="M14" s="245" t="s">
        <v>216</v>
      </c>
      <c r="N14" s="27" t="s">
        <v>266</v>
      </c>
      <c r="O14" s="27" t="s">
        <v>218</v>
      </c>
      <c r="P14" s="27" t="s">
        <v>219</v>
      </c>
    </row>
    <row r="15" spans="1:16">
      <c r="A15" s="27" t="s">
        <v>267</v>
      </c>
      <c r="I15" s="27">
        <v>1010014</v>
      </c>
      <c r="J15" s="27" t="s">
        <v>268</v>
      </c>
      <c r="K15" s="27" t="s">
        <v>214</v>
      </c>
      <c r="L15" s="27" t="s">
        <v>215</v>
      </c>
      <c r="M15" s="245" t="s">
        <v>216</v>
      </c>
      <c r="N15" s="27" t="s">
        <v>269</v>
      </c>
      <c r="O15" s="27" t="s">
        <v>218</v>
      </c>
      <c r="P15" s="27" t="s">
        <v>219</v>
      </c>
    </row>
    <row r="16" spans="1:16">
      <c r="A16" s="27" t="s">
        <v>270</v>
      </c>
      <c r="I16" s="27">
        <v>1010015</v>
      </c>
      <c r="J16" s="27" t="s">
        <v>271</v>
      </c>
      <c r="K16" s="27" t="s">
        <v>214</v>
      </c>
      <c r="L16" s="27" t="s">
        <v>215</v>
      </c>
      <c r="M16" s="245" t="s">
        <v>216</v>
      </c>
      <c r="N16" s="27" t="s">
        <v>272</v>
      </c>
      <c r="O16" s="27" t="s">
        <v>218</v>
      </c>
      <c r="P16" s="27" t="s">
        <v>219</v>
      </c>
    </row>
    <row r="17" spans="1:16">
      <c r="A17" s="27" t="s">
        <v>273</v>
      </c>
      <c r="I17" s="27">
        <v>1010016</v>
      </c>
      <c r="J17" s="27" t="s">
        <v>274</v>
      </c>
      <c r="K17" s="27" t="s">
        <v>214</v>
      </c>
      <c r="L17" s="27" t="s">
        <v>215</v>
      </c>
      <c r="M17" s="245" t="s">
        <v>216</v>
      </c>
      <c r="N17" s="27" t="s">
        <v>275</v>
      </c>
      <c r="O17" s="27" t="s">
        <v>218</v>
      </c>
      <c r="P17" s="27" t="s">
        <v>219</v>
      </c>
    </row>
    <row r="18" spans="1:16">
      <c r="A18" s="27" t="s">
        <v>276</v>
      </c>
      <c r="I18" s="27">
        <v>1010017</v>
      </c>
      <c r="J18" s="27" t="s">
        <v>277</v>
      </c>
      <c r="K18" s="27" t="s">
        <v>214</v>
      </c>
      <c r="L18" s="27" t="s">
        <v>215</v>
      </c>
      <c r="M18" s="245" t="s">
        <v>216</v>
      </c>
      <c r="N18" s="27" t="s">
        <v>278</v>
      </c>
      <c r="O18" s="27" t="s">
        <v>218</v>
      </c>
      <c r="P18" s="27" t="s">
        <v>219</v>
      </c>
    </row>
    <row r="19" spans="1:16">
      <c r="A19" s="27" t="s">
        <v>279</v>
      </c>
      <c r="I19" s="27">
        <v>1010018</v>
      </c>
      <c r="J19" s="27" t="s">
        <v>280</v>
      </c>
      <c r="K19" s="27" t="s">
        <v>214</v>
      </c>
      <c r="L19" s="27" t="s">
        <v>215</v>
      </c>
      <c r="M19" s="245" t="s">
        <v>216</v>
      </c>
      <c r="N19" s="27" t="s">
        <v>246</v>
      </c>
      <c r="O19" s="27" t="s">
        <v>218</v>
      </c>
      <c r="P19" s="27" t="s">
        <v>219</v>
      </c>
    </row>
    <row r="20" spans="1:16">
      <c r="A20" s="27" t="s">
        <v>281</v>
      </c>
      <c r="I20" s="27">
        <v>1010019</v>
      </c>
      <c r="J20" s="27" t="s">
        <v>282</v>
      </c>
      <c r="K20" s="27" t="s">
        <v>214</v>
      </c>
      <c r="L20" s="27" t="s">
        <v>215</v>
      </c>
      <c r="M20" s="245" t="s">
        <v>216</v>
      </c>
      <c r="N20" s="27" t="s">
        <v>235</v>
      </c>
      <c r="O20" s="27" t="s">
        <v>218</v>
      </c>
      <c r="P20" s="27" t="s">
        <v>219</v>
      </c>
    </row>
    <row r="21" spans="1:16">
      <c r="A21" s="27" t="s">
        <v>283</v>
      </c>
      <c r="I21" s="27">
        <v>1010020</v>
      </c>
      <c r="J21" s="27" t="s">
        <v>284</v>
      </c>
      <c r="K21" s="27" t="s">
        <v>214</v>
      </c>
      <c r="L21" s="27" t="s">
        <v>215</v>
      </c>
      <c r="M21" s="245" t="s">
        <v>216</v>
      </c>
      <c r="N21" s="27" t="s">
        <v>285</v>
      </c>
      <c r="O21" s="27" t="s">
        <v>218</v>
      </c>
      <c r="P21" s="27" t="s">
        <v>219</v>
      </c>
    </row>
    <row r="22" spans="1:16">
      <c r="A22" s="27" t="s">
        <v>286</v>
      </c>
      <c r="I22" s="27">
        <v>1010021</v>
      </c>
      <c r="J22" s="27" t="s">
        <v>287</v>
      </c>
      <c r="K22" s="27" t="s">
        <v>214</v>
      </c>
      <c r="L22" s="27" t="s">
        <v>215</v>
      </c>
      <c r="M22" s="245" t="s">
        <v>216</v>
      </c>
      <c r="N22" s="27" t="s">
        <v>246</v>
      </c>
      <c r="O22" s="27" t="s">
        <v>218</v>
      </c>
      <c r="P22" s="27" t="s">
        <v>219</v>
      </c>
    </row>
    <row r="23" spans="1:16">
      <c r="A23" s="27" t="s">
        <v>288</v>
      </c>
      <c r="I23" s="27">
        <v>1010022</v>
      </c>
      <c r="J23" s="27" t="s">
        <v>289</v>
      </c>
      <c r="K23" s="27" t="s">
        <v>214</v>
      </c>
      <c r="L23" s="27" t="s">
        <v>215</v>
      </c>
      <c r="M23" s="245" t="s">
        <v>216</v>
      </c>
      <c r="N23" s="27" t="s">
        <v>290</v>
      </c>
      <c r="O23" s="27" t="s">
        <v>218</v>
      </c>
      <c r="P23" s="27" t="s">
        <v>219</v>
      </c>
    </row>
    <row r="24" spans="1:16">
      <c r="A24" s="27" t="s">
        <v>291</v>
      </c>
      <c r="I24" s="27">
        <v>1010023</v>
      </c>
      <c r="J24" s="27" t="s">
        <v>292</v>
      </c>
      <c r="K24" s="27" t="s">
        <v>214</v>
      </c>
      <c r="L24" s="27" t="s">
        <v>215</v>
      </c>
      <c r="M24" s="245" t="s">
        <v>216</v>
      </c>
      <c r="N24" s="27" t="s">
        <v>266</v>
      </c>
      <c r="O24" s="27" t="s">
        <v>218</v>
      </c>
      <c r="P24" s="27" t="s">
        <v>219</v>
      </c>
    </row>
    <row r="25" spans="1:16">
      <c r="A25" s="27" t="s">
        <v>293</v>
      </c>
      <c r="I25" s="27">
        <v>1010024</v>
      </c>
      <c r="J25" s="27" t="s">
        <v>294</v>
      </c>
      <c r="K25" s="27" t="s">
        <v>214</v>
      </c>
      <c r="L25" s="27" t="s">
        <v>215</v>
      </c>
      <c r="M25" s="245" t="s">
        <v>216</v>
      </c>
      <c r="N25" s="27" t="s">
        <v>295</v>
      </c>
      <c r="O25" s="27" t="s">
        <v>218</v>
      </c>
      <c r="P25" s="27" t="s">
        <v>219</v>
      </c>
    </row>
    <row r="26" spans="1:16">
      <c r="A26" s="27" t="s">
        <v>296</v>
      </c>
      <c r="I26" s="27">
        <v>1010025</v>
      </c>
      <c r="J26" s="27" t="s">
        <v>297</v>
      </c>
      <c r="K26" s="27" t="s">
        <v>214</v>
      </c>
      <c r="L26" s="27" t="s">
        <v>215</v>
      </c>
      <c r="M26" s="245" t="s">
        <v>216</v>
      </c>
      <c r="N26" s="27" t="s">
        <v>298</v>
      </c>
      <c r="O26" s="27" t="s">
        <v>218</v>
      </c>
      <c r="P26" s="27" t="s">
        <v>219</v>
      </c>
    </row>
    <row r="27" spans="1:16">
      <c r="A27" s="27" t="s">
        <v>299</v>
      </c>
      <c r="I27" s="27">
        <v>1010026</v>
      </c>
      <c r="J27" s="27" t="s">
        <v>300</v>
      </c>
      <c r="K27" s="27" t="s">
        <v>214</v>
      </c>
      <c r="L27" s="27" t="s">
        <v>215</v>
      </c>
      <c r="M27" s="245" t="s">
        <v>216</v>
      </c>
      <c r="N27" s="27" t="s">
        <v>301</v>
      </c>
      <c r="O27" s="27" t="s">
        <v>218</v>
      </c>
      <c r="P27" s="27" t="s">
        <v>219</v>
      </c>
    </row>
    <row r="28" spans="1:16">
      <c r="A28" s="27" t="s">
        <v>302</v>
      </c>
      <c r="I28" s="27">
        <v>1010027</v>
      </c>
      <c r="J28" s="27" t="s">
        <v>303</v>
      </c>
      <c r="K28" s="27" t="s">
        <v>214</v>
      </c>
      <c r="L28" s="27" t="s">
        <v>215</v>
      </c>
      <c r="M28" s="245" t="s">
        <v>216</v>
      </c>
      <c r="N28" s="27" t="s">
        <v>304</v>
      </c>
      <c r="O28" s="27" t="s">
        <v>218</v>
      </c>
      <c r="P28" s="27" t="s">
        <v>219</v>
      </c>
    </row>
    <row r="29" spans="1:16">
      <c r="A29" s="27" t="s">
        <v>305</v>
      </c>
      <c r="I29" s="27">
        <v>1010028</v>
      </c>
      <c r="J29" s="27" t="s">
        <v>306</v>
      </c>
      <c r="K29" s="27" t="s">
        <v>214</v>
      </c>
      <c r="L29" s="27" t="s">
        <v>215</v>
      </c>
      <c r="M29" s="245" t="s">
        <v>216</v>
      </c>
      <c r="N29" s="27" t="s">
        <v>258</v>
      </c>
      <c r="O29" s="27" t="s">
        <v>218</v>
      </c>
      <c r="P29" s="27" t="s">
        <v>219</v>
      </c>
    </row>
    <row r="30" spans="1:16">
      <c r="A30" s="27" t="s">
        <v>307</v>
      </c>
      <c r="I30" s="27">
        <v>1010029</v>
      </c>
      <c r="J30" s="27" t="s">
        <v>308</v>
      </c>
      <c r="K30" s="27" t="s">
        <v>214</v>
      </c>
      <c r="L30" s="27" t="s">
        <v>215</v>
      </c>
      <c r="M30" s="245" t="s">
        <v>216</v>
      </c>
      <c r="N30" s="27" t="s">
        <v>309</v>
      </c>
      <c r="O30" s="27" t="s">
        <v>218</v>
      </c>
      <c r="P30" s="27" t="s">
        <v>219</v>
      </c>
    </row>
    <row r="31" spans="1:16">
      <c r="A31" s="27" t="s">
        <v>310</v>
      </c>
      <c r="I31" s="27">
        <v>1010030</v>
      </c>
      <c r="J31" s="27" t="s">
        <v>311</v>
      </c>
      <c r="K31" s="27" t="s">
        <v>312</v>
      </c>
      <c r="L31" s="27" t="s">
        <v>215</v>
      </c>
      <c r="M31" s="245" t="s">
        <v>313</v>
      </c>
      <c r="N31" s="27" t="s">
        <v>314</v>
      </c>
      <c r="O31" s="245" t="s">
        <v>315</v>
      </c>
      <c r="P31" s="27" t="s">
        <v>219</v>
      </c>
    </row>
    <row r="32" spans="1:16">
      <c r="A32" s="27" t="s">
        <v>316</v>
      </c>
      <c r="I32" s="27">
        <v>1010031</v>
      </c>
      <c r="J32" s="27" t="s">
        <v>317</v>
      </c>
      <c r="K32" s="27" t="s">
        <v>318</v>
      </c>
      <c r="L32" s="27" t="s">
        <v>215</v>
      </c>
      <c r="M32" s="245" t="s">
        <v>313</v>
      </c>
      <c r="N32" s="27" t="s">
        <v>228</v>
      </c>
      <c r="O32" s="245" t="s">
        <v>319</v>
      </c>
      <c r="P32" s="27" t="s">
        <v>219</v>
      </c>
    </row>
    <row r="33" spans="1:16">
      <c r="A33" s="27" t="s">
        <v>320</v>
      </c>
      <c r="I33" s="27">
        <v>1010032</v>
      </c>
      <c r="J33" s="27" t="s">
        <v>321</v>
      </c>
      <c r="K33" s="27" t="s">
        <v>318</v>
      </c>
      <c r="L33" s="27" t="s">
        <v>215</v>
      </c>
      <c r="M33" s="245" t="s">
        <v>313</v>
      </c>
      <c r="N33" s="27" t="s">
        <v>322</v>
      </c>
      <c r="O33" s="245" t="s">
        <v>323</v>
      </c>
      <c r="P33" s="27" t="s">
        <v>219</v>
      </c>
    </row>
    <row r="34" spans="1:16">
      <c r="A34" s="27" t="s">
        <v>324</v>
      </c>
      <c r="I34" s="27">
        <v>1010101</v>
      </c>
      <c r="J34" s="27" t="s">
        <v>325</v>
      </c>
      <c r="K34" s="27" t="s">
        <v>326</v>
      </c>
      <c r="L34" s="27" t="s">
        <v>215</v>
      </c>
      <c r="M34" s="245" t="s">
        <v>216</v>
      </c>
      <c r="N34" s="27" t="s">
        <v>246</v>
      </c>
      <c r="O34" s="27" t="s">
        <v>218</v>
      </c>
      <c r="P34" s="27" t="s">
        <v>219</v>
      </c>
    </row>
    <row r="35" spans="1:16">
      <c r="A35" s="27" t="s">
        <v>327</v>
      </c>
      <c r="I35" s="27">
        <v>1010102</v>
      </c>
      <c r="J35" s="27" t="s">
        <v>328</v>
      </c>
      <c r="K35" s="27" t="s">
        <v>326</v>
      </c>
      <c r="L35" s="27" t="s">
        <v>215</v>
      </c>
      <c r="M35" s="245" t="s">
        <v>216</v>
      </c>
      <c r="N35" s="27" t="s">
        <v>329</v>
      </c>
      <c r="O35" s="27" t="s">
        <v>218</v>
      </c>
      <c r="P35" s="27" t="s">
        <v>219</v>
      </c>
    </row>
    <row r="36" spans="1:16">
      <c r="A36" s="27" t="s">
        <v>330</v>
      </c>
      <c r="I36" s="27">
        <v>1010103</v>
      </c>
      <c r="J36" s="27" t="s">
        <v>331</v>
      </c>
      <c r="K36" s="27" t="s">
        <v>326</v>
      </c>
      <c r="L36" s="27" t="s">
        <v>215</v>
      </c>
      <c r="M36" s="245" t="s">
        <v>216</v>
      </c>
      <c r="N36" s="27" t="s">
        <v>332</v>
      </c>
      <c r="O36" s="27" t="s">
        <v>218</v>
      </c>
      <c r="P36" s="27" t="s">
        <v>219</v>
      </c>
    </row>
    <row r="37" spans="1:16">
      <c r="A37" s="27" t="s">
        <v>333</v>
      </c>
      <c r="I37" s="27">
        <v>1010104</v>
      </c>
      <c r="J37" s="27" t="s">
        <v>334</v>
      </c>
      <c r="K37" s="27" t="s">
        <v>326</v>
      </c>
      <c r="L37" s="27" t="s">
        <v>215</v>
      </c>
      <c r="M37" s="245" t="s">
        <v>216</v>
      </c>
      <c r="N37" s="27" t="s">
        <v>335</v>
      </c>
      <c r="O37" s="27" t="s">
        <v>218</v>
      </c>
      <c r="P37" s="27" t="s">
        <v>219</v>
      </c>
    </row>
    <row r="38" spans="1:16">
      <c r="A38" s="27" t="s">
        <v>336</v>
      </c>
      <c r="I38" s="27">
        <v>1010105</v>
      </c>
      <c r="J38" s="27" t="s">
        <v>337</v>
      </c>
      <c r="K38" s="27" t="s">
        <v>326</v>
      </c>
      <c r="L38" s="27" t="s">
        <v>215</v>
      </c>
      <c r="M38" s="245" t="s">
        <v>216</v>
      </c>
      <c r="N38" s="27" t="s">
        <v>246</v>
      </c>
      <c r="O38" s="27" t="s">
        <v>218</v>
      </c>
      <c r="P38" s="27" t="s">
        <v>219</v>
      </c>
    </row>
    <row r="39" spans="1:16">
      <c r="A39" s="27" t="s">
        <v>338</v>
      </c>
      <c r="I39" s="27">
        <v>1010106</v>
      </c>
      <c r="J39" s="27" t="s">
        <v>339</v>
      </c>
      <c r="K39" s="27" t="s">
        <v>340</v>
      </c>
      <c r="L39" s="27" t="s">
        <v>215</v>
      </c>
      <c r="M39" s="245" t="s">
        <v>313</v>
      </c>
      <c r="N39" s="27" t="s">
        <v>341</v>
      </c>
      <c r="O39" s="27" t="s">
        <v>342</v>
      </c>
      <c r="P39" s="27" t="s">
        <v>219</v>
      </c>
    </row>
    <row r="40" spans="1:16">
      <c r="A40" s="27" t="s">
        <v>343</v>
      </c>
      <c r="I40" s="27">
        <v>2010001</v>
      </c>
      <c r="J40" s="27" t="s">
        <v>344</v>
      </c>
      <c r="K40" s="27" t="s">
        <v>318</v>
      </c>
      <c r="L40" s="27" t="s">
        <v>345</v>
      </c>
      <c r="M40" s="245" t="s">
        <v>216</v>
      </c>
      <c r="N40" s="27" t="s">
        <v>346</v>
      </c>
      <c r="O40" s="27" t="s">
        <v>347</v>
      </c>
      <c r="P40" s="27" t="s">
        <v>219</v>
      </c>
    </row>
    <row r="41" spans="1:16">
      <c r="A41" s="27" t="s">
        <v>348</v>
      </c>
      <c r="I41" s="27">
        <v>2010002</v>
      </c>
      <c r="J41" s="27" t="s">
        <v>349</v>
      </c>
      <c r="K41" s="27" t="s">
        <v>350</v>
      </c>
      <c r="L41" s="27" t="s">
        <v>345</v>
      </c>
      <c r="M41" s="245" t="s">
        <v>216</v>
      </c>
      <c r="N41" s="27" t="s">
        <v>346</v>
      </c>
      <c r="O41" s="27" t="s">
        <v>347</v>
      </c>
      <c r="P41" s="27" t="s">
        <v>219</v>
      </c>
    </row>
    <row r="42" spans="1:16">
      <c r="A42" s="27" t="s">
        <v>351</v>
      </c>
      <c r="I42" s="27">
        <v>2010003</v>
      </c>
      <c r="J42" s="27" t="s">
        <v>352</v>
      </c>
      <c r="K42" s="27" t="s">
        <v>350</v>
      </c>
      <c r="L42" s="27" t="s">
        <v>345</v>
      </c>
      <c r="M42" s="245" t="s">
        <v>216</v>
      </c>
      <c r="N42" s="27" t="s">
        <v>353</v>
      </c>
      <c r="O42" s="27" t="s">
        <v>347</v>
      </c>
      <c r="P42" s="27" t="s">
        <v>354</v>
      </c>
    </row>
    <row r="43" spans="1:16">
      <c r="A43" s="27" t="s">
        <v>355</v>
      </c>
      <c r="I43" s="27">
        <v>2010004</v>
      </c>
      <c r="J43" s="27" t="s">
        <v>356</v>
      </c>
      <c r="K43" s="27" t="s">
        <v>350</v>
      </c>
      <c r="L43" s="27" t="s">
        <v>345</v>
      </c>
      <c r="M43" s="245" t="s">
        <v>216</v>
      </c>
      <c r="N43" s="27" t="s">
        <v>357</v>
      </c>
      <c r="O43" s="27" t="s">
        <v>347</v>
      </c>
      <c r="P43" s="27" t="s">
        <v>219</v>
      </c>
    </row>
    <row r="44" spans="1:16">
      <c r="A44" s="27" t="s">
        <v>358</v>
      </c>
      <c r="I44" s="27">
        <v>2010005</v>
      </c>
      <c r="J44" s="27" t="s">
        <v>359</v>
      </c>
      <c r="K44" s="27" t="s">
        <v>350</v>
      </c>
      <c r="L44" s="27" t="s">
        <v>345</v>
      </c>
      <c r="M44" s="245" t="s">
        <v>216</v>
      </c>
      <c r="N44" s="27" t="s">
        <v>360</v>
      </c>
      <c r="O44" s="27" t="s">
        <v>347</v>
      </c>
      <c r="P44" s="27" t="s">
        <v>219</v>
      </c>
    </row>
    <row r="45" spans="1:16">
      <c r="A45" s="27" t="s">
        <v>361</v>
      </c>
      <c r="I45" s="27">
        <v>2010006</v>
      </c>
      <c r="J45" s="27" t="s">
        <v>362</v>
      </c>
      <c r="K45" s="27" t="s">
        <v>350</v>
      </c>
      <c r="L45" s="27" t="s">
        <v>345</v>
      </c>
      <c r="M45" s="245" t="s">
        <v>216</v>
      </c>
      <c r="N45" s="27" t="s">
        <v>346</v>
      </c>
      <c r="O45" s="27" t="s">
        <v>347</v>
      </c>
      <c r="P45" s="27" t="s">
        <v>219</v>
      </c>
    </row>
    <row r="46" spans="1:16">
      <c r="A46" s="27" t="s">
        <v>363</v>
      </c>
      <c r="I46" s="27">
        <v>2010007</v>
      </c>
      <c r="J46" s="27" t="s">
        <v>364</v>
      </c>
      <c r="K46" s="27" t="s">
        <v>350</v>
      </c>
      <c r="L46" s="27" t="s">
        <v>345</v>
      </c>
      <c r="M46" s="245" t="s">
        <v>216</v>
      </c>
      <c r="N46" s="27" t="s">
        <v>365</v>
      </c>
      <c r="O46" s="27" t="s">
        <v>347</v>
      </c>
      <c r="P46" s="27" t="s">
        <v>219</v>
      </c>
    </row>
    <row r="47" spans="1:16">
      <c r="A47" s="27" t="s">
        <v>366</v>
      </c>
      <c r="I47" s="27">
        <v>2010008</v>
      </c>
      <c r="J47" s="27" t="s">
        <v>367</v>
      </c>
      <c r="K47" s="27" t="s">
        <v>350</v>
      </c>
      <c r="L47" s="27" t="s">
        <v>345</v>
      </c>
      <c r="M47" s="245" t="s">
        <v>216</v>
      </c>
      <c r="N47" s="27" t="s">
        <v>353</v>
      </c>
      <c r="O47" s="27" t="s">
        <v>347</v>
      </c>
      <c r="P47" s="27" t="s">
        <v>219</v>
      </c>
    </row>
    <row r="48" spans="1:16">
      <c r="I48" s="27">
        <v>2010009</v>
      </c>
      <c r="J48" s="27" t="s">
        <v>368</v>
      </c>
      <c r="K48" s="27" t="s">
        <v>350</v>
      </c>
      <c r="L48" s="27" t="s">
        <v>345</v>
      </c>
      <c r="M48" s="245" t="s">
        <v>216</v>
      </c>
      <c r="N48" s="27" t="s">
        <v>353</v>
      </c>
      <c r="O48" s="27" t="s">
        <v>347</v>
      </c>
      <c r="P48" s="27" t="s">
        <v>219</v>
      </c>
    </row>
    <row r="49" spans="9:16">
      <c r="I49" s="27">
        <v>2010010</v>
      </c>
      <c r="J49" s="27" t="s">
        <v>369</v>
      </c>
      <c r="K49" s="27" t="s">
        <v>350</v>
      </c>
      <c r="L49" s="27" t="s">
        <v>345</v>
      </c>
      <c r="M49" s="245" t="s">
        <v>216</v>
      </c>
      <c r="N49" s="27" t="s">
        <v>346</v>
      </c>
      <c r="O49" s="27" t="s">
        <v>347</v>
      </c>
      <c r="P49" s="27" t="s">
        <v>219</v>
      </c>
    </row>
    <row r="50" spans="9:16">
      <c r="I50" s="27">
        <v>2010101</v>
      </c>
      <c r="J50" s="27" t="s">
        <v>370</v>
      </c>
      <c r="K50" s="27" t="s">
        <v>371</v>
      </c>
      <c r="L50" s="27" t="s">
        <v>345</v>
      </c>
      <c r="M50" s="245" t="s">
        <v>216</v>
      </c>
      <c r="N50" s="27" t="s">
        <v>360</v>
      </c>
      <c r="O50" s="27" t="s">
        <v>347</v>
      </c>
      <c r="P50" s="27" t="s">
        <v>219</v>
      </c>
    </row>
    <row r="51" spans="9:16">
      <c r="I51" s="27">
        <v>3010001</v>
      </c>
      <c r="J51" s="27" t="s">
        <v>372</v>
      </c>
      <c r="K51" s="27" t="s">
        <v>373</v>
      </c>
      <c r="L51" s="27" t="s">
        <v>374</v>
      </c>
      <c r="M51" s="245" t="s">
        <v>216</v>
      </c>
      <c r="N51" s="27" t="s">
        <v>375</v>
      </c>
      <c r="O51" s="27" t="s">
        <v>376</v>
      </c>
      <c r="P51" s="27" t="s">
        <v>219</v>
      </c>
    </row>
    <row r="52" spans="9:16">
      <c r="I52" s="27">
        <v>3010002</v>
      </c>
      <c r="J52" s="27" t="s">
        <v>377</v>
      </c>
      <c r="K52" s="27" t="s">
        <v>373</v>
      </c>
      <c r="L52" s="27" t="s">
        <v>374</v>
      </c>
      <c r="M52" s="245" t="s">
        <v>216</v>
      </c>
      <c r="N52" s="27" t="s">
        <v>378</v>
      </c>
      <c r="O52" s="27" t="s">
        <v>376</v>
      </c>
      <c r="P52" s="27" t="s">
        <v>219</v>
      </c>
    </row>
    <row r="53" spans="9:16">
      <c r="I53" s="27">
        <v>3010003</v>
      </c>
      <c r="J53" s="27" t="s">
        <v>379</v>
      </c>
      <c r="K53" s="27" t="s">
        <v>373</v>
      </c>
      <c r="L53" s="27" t="s">
        <v>374</v>
      </c>
      <c r="M53" s="245" t="s">
        <v>216</v>
      </c>
      <c r="N53" s="27" t="s">
        <v>378</v>
      </c>
      <c r="O53" s="27" t="s">
        <v>376</v>
      </c>
      <c r="P53" s="27" t="s">
        <v>219</v>
      </c>
    </row>
    <row r="54" spans="9:16">
      <c r="I54" s="27">
        <v>3010004</v>
      </c>
      <c r="J54" s="27" t="s">
        <v>380</v>
      </c>
      <c r="K54" s="27" t="s">
        <v>373</v>
      </c>
      <c r="L54" s="27" t="s">
        <v>374</v>
      </c>
      <c r="M54" s="245" t="s">
        <v>216</v>
      </c>
      <c r="N54" s="27" t="s">
        <v>381</v>
      </c>
      <c r="O54" s="27" t="s">
        <v>376</v>
      </c>
      <c r="P54" s="27" t="s">
        <v>219</v>
      </c>
    </row>
    <row r="55" spans="9:16">
      <c r="I55" s="27">
        <v>3010005</v>
      </c>
      <c r="J55" s="27" t="s">
        <v>382</v>
      </c>
      <c r="K55" s="27" t="s">
        <v>373</v>
      </c>
      <c r="L55" s="27" t="s">
        <v>374</v>
      </c>
      <c r="M55" s="245" t="s">
        <v>216</v>
      </c>
      <c r="N55" s="27" t="s">
        <v>383</v>
      </c>
      <c r="O55" s="27" t="s">
        <v>376</v>
      </c>
      <c r="P55" s="27" t="s">
        <v>219</v>
      </c>
    </row>
    <row r="56" spans="9:16">
      <c r="I56" s="27">
        <v>3010006</v>
      </c>
      <c r="J56" s="27" t="s">
        <v>384</v>
      </c>
      <c r="K56" s="27" t="s">
        <v>373</v>
      </c>
      <c r="L56" s="27" t="s">
        <v>374</v>
      </c>
      <c r="M56" s="245" t="s">
        <v>216</v>
      </c>
      <c r="N56" s="27" t="s">
        <v>385</v>
      </c>
      <c r="O56" s="27" t="s">
        <v>376</v>
      </c>
      <c r="P56" s="27" t="s">
        <v>219</v>
      </c>
    </row>
    <row r="57" spans="9:16">
      <c r="I57" s="27">
        <v>3010007</v>
      </c>
      <c r="J57" s="27" t="s">
        <v>386</v>
      </c>
      <c r="K57" s="27" t="s">
        <v>373</v>
      </c>
      <c r="L57" s="27" t="s">
        <v>374</v>
      </c>
      <c r="M57" s="245" t="s">
        <v>216</v>
      </c>
      <c r="N57" s="27" t="s">
        <v>385</v>
      </c>
      <c r="O57" s="27" t="s">
        <v>376</v>
      </c>
      <c r="P57" s="27" t="s">
        <v>219</v>
      </c>
    </row>
    <row r="58" spans="9:16">
      <c r="I58" s="27">
        <v>3010008</v>
      </c>
      <c r="J58" s="27" t="s">
        <v>387</v>
      </c>
      <c r="K58" s="27" t="s">
        <v>373</v>
      </c>
      <c r="L58" s="27" t="s">
        <v>374</v>
      </c>
      <c r="M58" s="245" t="s">
        <v>216</v>
      </c>
      <c r="N58" s="27" t="s">
        <v>378</v>
      </c>
      <c r="O58" s="27" t="s">
        <v>376</v>
      </c>
      <c r="P58" s="27" t="s">
        <v>219</v>
      </c>
    </row>
    <row r="59" spans="9:16">
      <c r="I59" s="27">
        <v>3010009</v>
      </c>
      <c r="J59" s="27" t="s">
        <v>388</v>
      </c>
      <c r="K59" s="27" t="s">
        <v>373</v>
      </c>
      <c r="L59" s="27" t="s">
        <v>374</v>
      </c>
      <c r="M59" s="245" t="s">
        <v>216</v>
      </c>
      <c r="N59" s="27" t="s">
        <v>378</v>
      </c>
      <c r="O59" s="27" t="s">
        <v>376</v>
      </c>
      <c r="P59" s="27" t="s">
        <v>219</v>
      </c>
    </row>
    <row r="60" spans="9:16">
      <c r="I60" s="27">
        <v>3010010</v>
      </c>
      <c r="J60" s="27" t="s">
        <v>389</v>
      </c>
      <c r="K60" s="27" t="s">
        <v>373</v>
      </c>
      <c r="L60" s="27" t="s">
        <v>374</v>
      </c>
      <c r="M60" s="245" t="s">
        <v>216</v>
      </c>
      <c r="N60" s="27" t="s">
        <v>375</v>
      </c>
      <c r="O60" s="27" t="s">
        <v>376</v>
      </c>
      <c r="P60" s="27" t="s">
        <v>219</v>
      </c>
    </row>
    <row r="61" spans="9:16">
      <c r="I61" s="27">
        <v>3010011</v>
      </c>
      <c r="J61" s="27" t="s">
        <v>390</v>
      </c>
      <c r="K61" s="27" t="s">
        <v>373</v>
      </c>
      <c r="L61" s="27" t="s">
        <v>374</v>
      </c>
      <c r="M61" s="245" t="s">
        <v>216</v>
      </c>
      <c r="N61" s="27" t="s">
        <v>391</v>
      </c>
      <c r="O61" s="27" t="s">
        <v>376</v>
      </c>
      <c r="P61" s="27" t="s">
        <v>219</v>
      </c>
    </row>
    <row r="62" spans="9:16">
      <c r="I62" s="27">
        <v>3010012</v>
      </c>
      <c r="J62" s="27" t="s">
        <v>392</v>
      </c>
      <c r="K62" s="27" t="s">
        <v>373</v>
      </c>
      <c r="L62" s="27" t="s">
        <v>374</v>
      </c>
      <c r="M62" s="245" t="s">
        <v>216</v>
      </c>
      <c r="N62" s="27" t="s">
        <v>393</v>
      </c>
      <c r="O62" s="27" t="s">
        <v>376</v>
      </c>
      <c r="P62" s="27" t="s">
        <v>219</v>
      </c>
    </row>
    <row r="63" spans="9:16">
      <c r="I63" s="27">
        <v>3010013</v>
      </c>
      <c r="J63" s="27" t="s">
        <v>394</v>
      </c>
      <c r="K63" s="27" t="s">
        <v>373</v>
      </c>
      <c r="L63" s="27" t="s">
        <v>374</v>
      </c>
      <c r="M63" s="245" t="s">
        <v>216</v>
      </c>
      <c r="N63" s="27" t="s">
        <v>395</v>
      </c>
      <c r="O63" s="27" t="s">
        <v>376</v>
      </c>
      <c r="P63" s="27" t="s">
        <v>219</v>
      </c>
    </row>
    <row r="64" spans="9:16">
      <c r="I64" s="27">
        <v>3010014</v>
      </c>
      <c r="J64" s="27" t="s">
        <v>396</v>
      </c>
      <c r="K64" s="27" t="s">
        <v>373</v>
      </c>
      <c r="L64" s="27" t="s">
        <v>374</v>
      </c>
      <c r="M64" s="245" t="s">
        <v>216</v>
      </c>
      <c r="N64" s="27" t="s">
        <v>375</v>
      </c>
      <c r="O64" s="27" t="s">
        <v>376</v>
      </c>
      <c r="P64" s="27" t="s">
        <v>219</v>
      </c>
    </row>
    <row r="65" spans="9:16">
      <c r="I65" s="27">
        <v>3010015</v>
      </c>
      <c r="J65" s="27" t="s">
        <v>397</v>
      </c>
      <c r="K65" s="27" t="s">
        <v>373</v>
      </c>
      <c r="L65" s="27" t="s">
        <v>374</v>
      </c>
      <c r="M65" s="245" t="s">
        <v>216</v>
      </c>
      <c r="N65" s="27" t="s">
        <v>398</v>
      </c>
      <c r="O65" s="27" t="s">
        <v>376</v>
      </c>
      <c r="P65" s="27" t="s">
        <v>219</v>
      </c>
    </row>
    <row r="66" spans="9:16">
      <c r="I66" s="27">
        <v>3010016</v>
      </c>
      <c r="J66" s="27" t="s">
        <v>399</v>
      </c>
      <c r="K66" s="27" t="s">
        <v>373</v>
      </c>
      <c r="L66" s="27" t="s">
        <v>374</v>
      </c>
      <c r="M66" s="245" t="s">
        <v>216</v>
      </c>
      <c r="N66" s="27" t="s">
        <v>400</v>
      </c>
      <c r="O66" s="27" t="s">
        <v>376</v>
      </c>
      <c r="P66" s="27" t="s">
        <v>219</v>
      </c>
    </row>
    <row r="67" spans="9:16">
      <c r="I67" s="27">
        <v>3010017</v>
      </c>
      <c r="J67" s="27" t="s">
        <v>401</v>
      </c>
      <c r="K67" s="27" t="s">
        <v>373</v>
      </c>
      <c r="L67" s="27" t="s">
        <v>374</v>
      </c>
      <c r="M67" s="245" t="s">
        <v>216</v>
      </c>
      <c r="N67" s="27" t="s">
        <v>402</v>
      </c>
      <c r="O67" s="27" t="s">
        <v>376</v>
      </c>
      <c r="P67" s="27" t="s">
        <v>219</v>
      </c>
    </row>
    <row r="68" spans="9:16">
      <c r="I68" s="27">
        <v>3010018</v>
      </c>
      <c r="J68" s="27" t="s">
        <v>403</v>
      </c>
      <c r="K68" s="27" t="s">
        <v>318</v>
      </c>
      <c r="L68" s="27" t="s">
        <v>374</v>
      </c>
      <c r="M68" s="245" t="s">
        <v>313</v>
      </c>
      <c r="N68" s="27" t="s">
        <v>378</v>
      </c>
      <c r="O68" s="245" t="s">
        <v>404</v>
      </c>
      <c r="P68" s="27" t="s">
        <v>219</v>
      </c>
    </row>
    <row r="69" spans="9:16">
      <c r="I69" s="27">
        <v>3010101</v>
      </c>
      <c r="J69" s="27" t="s">
        <v>405</v>
      </c>
      <c r="K69" s="27" t="s">
        <v>406</v>
      </c>
      <c r="L69" s="27" t="s">
        <v>374</v>
      </c>
      <c r="M69" s="245" t="s">
        <v>216</v>
      </c>
      <c r="N69" s="27" t="s">
        <v>407</v>
      </c>
      <c r="O69" s="27" t="s">
        <v>376</v>
      </c>
      <c r="P69" s="27" t="s">
        <v>219</v>
      </c>
    </row>
    <row r="70" spans="9:16">
      <c r="I70" s="27">
        <v>3010102</v>
      </c>
      <c r="J70" s="27" t="s">
        <v>408</v>
      </c>
      <c r="K70" s="27" t="s">
        <v>406</v>
      </c>
      <c r="L70" s="27" t="s">
        <v>374</v>
      </c>
      <c r="M70" s="245" t="s">
        <v>216</v>
      </c>
      <c r="N70" s="27" t="s">
        <v>409</v>
      </c>
      <c r="O70" s="27" t="s">
        <v>376</v>
      </c>
      <c r="P70" s="27" t="s">
        <v>219</v>
      </c>
    </row>
    <row r="71" spans="9:16">
      <c r="I71" s="27">
        <v>3010103</v>
      </c>
      <c r="J71" s="27" t="s">
        <v>410</v>
      </c>
      <c r="K71" s="27" t="s">
        <v>406</v>
      </c>
      <c r="L71" s="27" t="s">
        <v>374</v>
      </c>
      <c r="M71" s="245" t="s">
        <v>216</v>
      </c>
      <c r="N71" s="27" t="s">
        <v>398</v>
      </c>
      <c r="O71" s="27" t="s">
        <v>376</v>
      </c>
      <c r="P71" s="27" t="s">
        <v>219</v>
      </c>
    </row>
    <row r="72" spans="9:16">
      <c r="I72" s="27">
        <v>4010001</v>
      </c>
      <c r="J72" s="27" t="s">
        <v>411</v>
      </c>
      <c r="K72" s="27" t="s">
        <v>373</v>
      </c>
      <c r="L72" s="27" t="s">
        <v>412</v>
      </c>
      <c r="M72" s="245" t="s">
        <v>216</v>
      </c>
      <c r="N72" s="27" t="s">
        <v>413</v>
      </c>
      <c r="O72" s="27" t="s">
        <v>414</v>
      </c>
      <c r="P72" s="27" t="s">
        <v>219</v>
      </c>
    </row>
    <row r="73" spans="9:16">
      <c r="I73" s="27">
        <v>4010002</v>
      </c>
      <c r="J73" s="27" t="s">
        <v>415</v>
      </c>
      <c r="K73" s="27" t="s">
        <v>373</v>
      </c>
      <c r="L73" s="27" t="s">
        <v>412</v>
      </c>
      <c r="M73" s="245" t="s">
        <v>216</v>
      </c>
      <c r="N73" s="27" t="s">
        <v>416</v>
      </c>
      <c r="O73" s="27" t="s">
        <v>414</v>
      </c>
      <c r="P73" s="27" t="s">
        <v>219</v>
      </c>
    </row>
    <row r="74" spans="9:16">
      <c r="I74" s="27">
        <v>4010003</v>
      </c>
      <c r="J74" s="27" t="s">
        <v>417</v>
      </c>
      <c r="K74" s="27" t="s">
        <v>373</v>
      </c>
      <c r="L74" s="27" t="s">
        <v>412</v>
      </c>
      <c r="M74" s="245" t="s">
        <v>216</v>
      </c>
      <c r="N74" s="27" t="s">
        <v>418</v>
      </c>
      <c r="O74" s="27" t="s">
        <v>414</v>
      </c>
      <c r="P74" s="27" t="s">
        <v>219</v>
      </c>
    </row>
    <row r="75" spans="9:16">
      <c r="I75" s="27">
        <v>4010004</v>
      </c>
      <c r="J75" s="27" t="s">
        <v>419</v>
      </c>
      <c r="K75" s="27" t="s">
        <v>373</v>
      </c>
      <c r="L75" s="27" t="s">
        <v>412</v>
      </c>
      <c r="M75" s="245" t="s">
        <v>216</v>
      </c>
      <c r="N75" s="27" t="s">
        <v>420</v>
      </c>
      <c r="O75" s="27" t="s">
        <v>414</v>
      </c>
      <c r="P75" s="27" t="s">
        <v>219</v>
      </c>
    </row>
    <row r="76" spans="9:16">
      <c r="I76" s="27">
        <v>4010005</v>
      </c>
      <c r="J76" s="27" t="s">
        <v>421</v>
      </c>
      <c r="K76" s="27" t="s">
        <v>373</v>
      </c>
      <c r="L76" s="27" t="s">
        <v>412</v>
      </c>
      <c r="M76" s="245" t="s">
        <v>216</v>
      </c>
      <c r="N76" s="27" t="s">
        <v>422</v>
      </c>
      <c r="O76" s="27" t="s">
        <v>414</v>
      </c>
      <c r="P76" s="27" t="s">
        <v>219</v>
      </c>
    </row>
    <row r="77" spans="9:16">
      <c r="I77" s="27">
        <v>4010006</v>
      </c>
      <c r="J77" s="27" t="s">
        <v>423</v>
      </c>
      <c r="K77" s="27" t="s">
        <v>373</v>
      </c>
      <c r="L77" s="27" t="s">
        <v>412</v>
      </c>
      <c r="M77" s="245" t="s">
        <v>216</v>
      </c>
      <c r="N77" s="27" t="s">
        <v>420</v>
      </c>
      <c r="O77" s="27" t="s">
        <v>414</v>
      </c>
      <c r="P77" s="27" t="s">
        <v>219</v>
      </c>
    </row>
    <row r="78" spans="9:16">
      <c r="I78" s="27">
        <v>4010007</v>
      </c>
      <c r="J78" s="27" t="s">
        <v>424</v>
      </c>
      <c r="K78" s="27" t="s">
        <v>373</v>
      </c>
      <c r="L78" s="27" t="s">
        <v>412</v>
      </c>
      <c r="M78" s="245" t="s">
        <v>216</v>
      </c>
      <c r="N78" s="27" t="s">
        <v>425</v>
      </c>
      <c r="O78" s="27" t="s">
        <v>414</v>
      </c>
      <c r="P78" s="27" t="s">
        <v>219</v>
      </c>
    </row>
    <row r="79" spans="9:16">
      <c r="I79" s="27">
        <v>4010008</v>
      </c>
      <c r="J79" s="27" t="s">
        <v>426</v>
      </c>
      <c r="K79" s="27" t="s">
        <v>373</v>
      </c>
      <c r="L79" s="27" t="s">
        <v>412</v>
      </c>
      <c r="M79" s="245" t="s">
        <v>216</v>
      </c>
      <c r="N79" s="27" t="s">
        <v>427</v>
      </c>
      <c r="O79" s="27" t="s">
        <v>414</v>
      </c>
      <c r="P79" s="27" t="s">
        <v>219</v>
      </c>
    </row>
    <row r="80" spans="9:16">
      <c r="I80" s="27">
        <v>4010009</v>
      </c>
      <c r="J80" s="27" t="s">
        <v>428</v>
      </c>
      <c r="K80" s="27" t="s">
        <v>373</v>
      </c>
      <c r="L80" s="27" t="s">
        <v>412</v>
      </c>
      <c r="M80" s="245" t="s">
        <v>216</v>
      </c>
      <c r="N80" s="27" t="s">
        <v>429</v>
      </c>
      <c r="O80" s="27" t="s">
        <v>414</v>
      </c>
      <c r="P80" s="27" t="s">
        <v>219</v>
      </c>
    </row>
    <row r="81" spans="9:16">
      <c r="I81" s="27">
        <v>4010010</v>
      </c>
      <c r="J81" s="27" t="s">
        <v>430</v>
      </c>
      <c r="K81" s="27" t="s">
        <v>373</v>
      </c>
      <c r="L81" s="27" t="s">
        <v>412</v>
      </c>
      <c r="M81" s="245" t="s">
        <v>216</v>
      </c>
      <c r="N81" s="27" t="s">
        <v>431</v>
      </c>
      <c r="O81" s="27" t="s">
        <v>414</v>
      </c>
      <c r="P81" s="27" t="s">
        <v>219</v>
      </c>
    </row>
    <row r="82" spans="9:16">
      <c r="I82" s="27">
        <v>4010011</v>
      </c>
      <c r="J82" s="27" t="s">
        <v>432</v>
      </c>
      <c r="K82" s="27" t="s">
        <v>373</v>
      </c>
      <c r="L82" s="27" t="s">
        <v>412</v>
      </c>
      <c r="M82" s="245" t="s">
        <v>216</v>
      </c>
      <c r="N82" s="27" t="s">
        <v>420</v>
      </c>
      <c r="O82" s="27" t="s">
        <v>414</v>
      </c>
      <c r="P82" s="27" t="s">
        <v>219</v>
      </c>
    </row>
    <row r="83" spans="9:16">
      <c r="I83" s="27">
        <v>4010012</v>
      </c>
      <c r="J83" s="27" t="s">
        <v>433</v>
      </c>
      <c r="K83" s="27" t="s">
        <v>373</v>
      </c>
      <c r="L83" s="27" t="s">
        <v>412</v>
      </c>
      <c r="M83" s="245" t="s">
        <v>216</v>
      </c>
      <c r="N83" s="27" t="s">
        <v>434</v>
      </c>
      <c r="O83" s="27" t="s">
        <v>414</v>
      </c>
      <c r="P83" s="27" t="s">
        <v>219</v>
      </c>
    </row>
    <row r="84" spans="9:16">
      <c r="I84" s="27">
        <v>4010013</v>
      </c>
      <c r="J84" s="27" t="s">
        <v>435</v>
      </c>
      <c r="K84" s="27" t="s">
        <v>373</v>
      </c>
      <c r="L84" s="27" t="s">
        <v>412</v>
      </c>
      <c r="M84" s="245" t="s">
        <v>216</v>
      </c>
      <c r="N84" s="27" t="s">
        <v>436</v>
      </c>
      <c r="O84" s="27" t="s">
        <v>414</v>
      </c>
      <c r="P84" s="27" t="s">
        <v>219</v>
      </c>
    </row>
    <row r="85" spans="9:16">
      <c r="I85" s="27">
        <v>4010014</v>
      </c>
      <c r="J85" s="27" t="s">
        <v>437</v>
      </c>
      <c r="K85" s="27" t="s">
        <v>438</v>
      </c>
      <c r="L85" s="27" t="s">
        <v>412</v>
      </c>
      <c r="M85" s="245" t="s">
        <v>313</v>
      </c>
      <c r="N85" s="27" t="s">
        <v>439</v>
      </c>
      <c r="O85" s="245" t="s">
        <v>440</v>
      </c>
      <c r="P85" s="27" t="s">
        <v>441</v>
      </c>
    </row>
    <row r="86" spans="9:16">
      <c r="I86" s="27">
        <v>4010101</v>
      </c>
      <c r="J86" s="27" t="s">
        <v>442</v>
      </c>
      <c r="K86" s="27" t="s">
        <v>406</v>
      </c>
      <c r="L86" s="27" t="s">
        <v>412</v>
      </c>
      <c r="M86" s="245" t="s">
        <v>216</v>
      </c>
      <c r="N86" s="27" t="s">
        <v>443</v>
      </c>
      <c r="O86" s="27" t="s">
        <v>414</v>
      </c>
      <c r="P86" s="27" t="s">
        <v>219</v>
      </c>
    </row>
    <row r="87" spans="9:16">
      <c r="I87" s="27">
        <v>4010102</v>
      </c>
      <c r="J87" s="27" t="s">
        <v>444</v>
      </c>
      <c r="K87" s="27" t="s">
        <v>406</v>
      </c>
      <c r="L87" s="27" t="s">
        <v>412</v>
      </c>
      <c r="M87" s="245" t="s">
        <v>216</v>
      </c>
      <c r="N87" s="27" t="s">
        <v>436</v>
      </c>
      <c r="O87" s="27" t="s">
        <v>414</v>
      </c>
      <c r="P87" s="27" t="s">
        <v>219</v>
      </c>
    </row>
    <row r="88" spans="9:16">
      <c r="I88" s="27">
        <v>5010001</v>
      </c>
      <c r="J88" s="27" t="s">
        <v>445</v>
      </c>
      <c r="K88" s="27" t="s">
        <v>438</v>
      </c>
      <c r="L88" s="27" t="s">
        <v>446</v>
      </c>
      <c r="M88" s="245" t="s">
        <v>216</v>
      </c>
      <c r="N88" s="27" t="s">
        <v>447</v>
      </c>
      <c r="O88" s="245" t="s">
        <v>448</v>
      </c>
      <c r="P88" s="27" t="s">
        <v>219</v>
      </c>
    </row>
    <row r="89" spans="9:16">
      <c r="I89" s="27">
        <v>5010002</v>
      </c>
      <c r="J89" s="27" t="s">
        <v>449</v>
      </c>
      <c r="K89" s="27" t="s">
        <v>438</v>
      </c>
      <c r="L89" s="27" t="s">
        <v>446</v>
      </c>
      <c r="M89" s="245" t="s">
        <v>216</v>
      </c>
      <c r="N89" s="27" t="s">
        <v>447</v>
      </c>
      <c r="O89" s="245" t="s">
        <v>448</v>
      </c>
      <c r="P89" s="27" t="s">
        <v>219</v>
      </c>
    </row>
    <row r="90" spans="9:16">
      <c r="I90" s="27">
        <v>5010003</v>
      </c>
      <c r="J90" s="27" t="s">
        <v>450</v>
      </c>
      <c r="K90" s="27" t="s">
        <v>438</v>
      </c>
      <c r="L90" s="27" t="s">
        <v>446</v>
      </c>
      <c r="M90" s="245" t="s">
        <v>216</v>
      </c>
      <c r="N90" s="27" t="s">
        <v>451</v>
      </c>
      <c r="O90" s="245" t="s">
        <v>448</v>
      </c>
      <c r="P90" s="27" t="s">
        <v>219</v>
      </c>
    </row>
    <row r="91" spans="9:16">
      <c r="I91" s="27">
        <v>5010004</v>
      </c>
      <c r="J91" s="27" t="s">
        <v>452</v>
      </c>
      <c r="K91" s="27" t="s">
        <v>438</v>
      </c>
      <c r="L91" s="27" t="s">
        <v>446</v>
      </c>
      <c r="M91" s="245" t="s">
        <v>216</v>
      </c>
      <c r="N91" s="27" t="s">
        <v>451</v>
      </c>
      <c r="O91" s="245" t="s">
        <v>448</v>
      </c>
      <c r="P91" s="27" t="s">
        <v>219</v>
      </c>
    </row>
    <row r="92" spans="9:16">
      <c r="I92" s="27">
        <v>5010005</v>
      </c>
      <c r="J92" s="27" t="s">
        <v>453</v>
      </c>
      <c r="K92" s="27" t="s">
        <v>438</v>
      </c>
      <c r="L92" s="27" t="s">
        <v>446</v>
      </c>
      <c r="M92" s="245" t="s">
        <v>216</v>
      </c>
      <c r="N92" s="27" t="s">
        <v>454</v>
      </c>
      <c r="O92" s="245" t="s">
        <v>448</v>
      </c>
      <c r="P92" s="27" t="s">
        <v>219</v>
      </c>
    </row>
    <row r="93" spans="9:16">
      <c r="I93" s="27">
        <v>5010006</v>
      </c>
      <c r="J93" s="27" t="s">
        <v>455</v>
      </c>
      <c r="K93" s="27" t="s">
        <v>438</v>
      </c>
      <c r="L93" s="27" t="s">
        <v>446</v>
      </c>
      <c r="M93" s="245" t="s">
        <v>216</v>
      </c>
      <c r="N93" s="27" t="s">
        <v>454</v>
      </c>
      <c r="O93" s="245" t="s">
        <v>448</v>
      </c>
      <c r="P93" s="27" t="s">
        <v>219</v>
      </c>
    </row>
    <row r="94" spans="9:16">
      <c r="I94" s="27">
        <v>5010007</v>
      </c>
      <c r="J94" s="27" t="s">
        <v>456</v>
      </c>
      <c r="K94" s="27" t="s">
        <v>438</v>
      </c>
      <c r="L94" s="27" t="s">
        <v>446</v>
      </c>
      <c r="M94" s="245" t="s">
        <v>216</v>
      </c>
      <c r="N94" s="27" t="s">
        <v>457</v>
      </c>
      <c r="O94" s="245" t="s">
        <v>448</v>
      </c>
      <c r="P94" s="27" t="s">
        <v>219</v>
      </c>
    </row>
    <row r="95" spans="9:16">
      <c r="I95" s="27">
        <v>5010008</v>
      </c>
      <c r="J95" s="27" t="s">
        <v>458</v>
      </c>
      <c r="K95" s="27" t="s">
        <v>438</v>
      </c>
      <c r="L95" s="27" t="s">
        <v>446</v>
      </c>
      <c r="M95" s="245" t="s">
        <v>216</v>
      </c>
      <c r="N95" s="27" t="s">
        <v>447</v>
      </c>
      <c r="O95" s="245" t="s">
        <v>448</v>
      </c>
      <c r="P95" s="27" t="s">
        <v>219</v>
      </c>
    </row>
    <row r="96" spans="9:16">
      <c r="I96" s="27">
        <v>5010009</v>
      </c>
      <c r="J96" s="27" t="s">
        <v>459</v>
      </c>
      <c r="K96" s="27" t="s">
        <v>438</v>
      </c>
      <c r="L96" s="27" t="s">
        <v>446</v>
      </c>
      <c r="M96" s="245" t="s">
        <v>216</v>
      </c>
      <c r="N96" s="27" t="s">
        <v>460</v>
      </c>
      <c r="O96" s="245" t="s">
        <v>448</v>
      </c>
      <c r="P96" s="27" t="s">
        <v>219</v>
      </c>
    </row>
    <row r="97" spans="9:16">
      <c r="I97" s="27">
        <v>5010010</v>
      </c>
      <c r="J97" s="27" t="s">
        <v>461</v>
      </c>
      <c r="K97" s="27" t="s">
        <v>438</v>
      </c>
      <c r="L97" s="27" t="s">
        <v>446</v>
      </c>
      <c r="M97" s="245" t="s">
        <v>216</v>
      </c>
      <c r="N97" s="27" t="s">
        <v>460</v>
      </c>
      <c r="O97" s="245" t="s">
        <v>448</v>
      </c>
      <c r="P97" s="27" t="s">
        <v>219</v>
      </c>
    </row>
    <row r="98" spans="9:16">
      <c r="I98" s="27">
        <v>5010011</v>
      </c>
      <c r="J98" s="27" t="s">
        <v>462</v>
      </c>
      <c r="K98" s="27" t="s">
        <v>438</v>
      </c>
      <c r="L98" s="27" t="s">
        <v>446</v>
      </c>
      <c r="M98" s="245" t="s">
        <v>216</v>
      </c>
      <c r="N98" s="27" t="s">
        <v>463</v>
      </c>
      <c r="O98" s="245" t="s">
        <v>448</v>
      </c>
      <c r="P98" s="27" t="s">
        <v>219</v>
      </c>
    </row>
    <row r="99" spans="9:16">
      <c r="I99" s="27">
        <v>5010012</v>
      </c>
      <c r="J99" s="27" t="s">
        <v>464</v>
      </c>
      <c r="K99" s="27" t="s">
        <v>438</v>
      </c>
      <c r="L99" s="27" t="s">
        <v>446</v>
      </c>
      <c r="M99" s="245" t="s">
        <v>216</v>
      </c>
      <c r="N99" s="27" t="s">
        <v>465</v>
      </c>
      <c r="O99" s="245" t="s">
        <v>448</v>
      </c>
      <c r="P99" s="27" t="s">
        <v>219</v>
      </c>
    </row>
    <row r="100" spans="9:16">
      <c r="I100" s="27">
        <v>5010013</v>
      </c>
      <c r="J100" s="27" t="s">
        <v>466</v>
      </c>
      <c r="K100" s="27" t="s">
        <v>438</v>
      </c>
      <c r="L100" s="27" t="s">
        <v>446</v>
      </c>
      <c r="M100" s="245" t="s">
        <v>216</v>
      </c>
      <c r="N100" s="27" t="s">
        <v>465</v>
      </c>
      <c r="O100" s="245" t="s">
        <v>448</v>
      </c>
      <c r="P100" s="27" t="s">
        <v>219</v>
      </c>
    </row>
    <row r="101" spans="9:16">
      <c r="I101" s="27">
        <v>5010014</v>
      </c>
      <c r="J101" s="27" t="s">
        <v>467</v>
      </c>
      <c r="K101" s="27" t="s">
        <v>438</v>
      </c>
      <c r="L101" s="27" t="s">
        <v>446</v>
      </c>
      <c r="M101" s="245" t="s">
        <v>216</v>
      </c>
      <c r="N101" s="27" t="s">
        <v>468</v>
      </c>
      <c r="O101" s="245" t="s">
        <v>448</v>
      </c>
      <c r="P101" s="27" t="s">
        <v>219</v>
      </c>
    </row>
    <row r="102" spans="9:16">
      <c r="I102" s="27">
        <v>5010015</v>
      </c>
      <c r="J102" s="27" t="s">
        <v>469</v>
      </c>
      <c r="K102" s="27" t="s">
        <v>438</v>
      </c>
      <c r="L102" s="27" t="s">
        <v>446</v>
      </c>
      <c r="M102" s="245" t="s">
        <v>216</v>
      </c>
      <c r="N102" s="27" t="s">
        <v>447</v>
      </c>
      <c r="O102" s="245" t="s">
        <v>448</v>
      </c>
      <c r="P102" s="27" t="s">
        <v>219</v>
      </c>
    </row>
    <row r="103" spans="9:16">
      <c r="I103" s="27">
        <v>5010101</v>
      </c>
      <c r="J103" s="27" t="s">
        <v>470</v>
      </c>
      <c r="K103" s="27" t="s">
        <v>471</v>
      </c>
      <c r="L103" s="27" t="s">
        <v>446</v>
      </c>
      <c r="M103" s="245" t="s">
        <v>216</v>
      </c>
      <c r="N103" s="27" t="s">
        <v>472</v>
      </c>
      <c r="O103" s="245" t="s">
        <v>448</v>
      </c>
      <c r="P103" s="27" t="s">
        <v>219</v>
      </c>
    </row>
    <row r="104" spans="9:16">
      <c r="I104" s="27">
        <v>6010001</v>
      </c>
      <c r="J104" s="27" t="s">
        <v>473</v>
      </c>
      <c r="K104" s="27" t="s">
        <v>373</v>
      </c>
      <c r="L104" s="27" t="s">
        <v>474</v>
      </c>
      <c r="M104" s="245" t="s">
        <v>216</v>
      </c>
      <c r="N104" s="27" t="s">
        <v>475</v>
      </c>
      <c r="O104" s="27" t="s">
        <v>476</v>
      </c>
      <c r="P104" s="27" t="s">
        <v>219</v>
      </c>
    </row>
    <row r="105" spans="9:16">
      <c r="I105" s="27">
        <v>6010002</v>
      </c>
      <c r="J105" s="27" t="s">
        <v>477</v>
      </c>
      <c r="K105" s="27" t="s">
        <v>373</v>
      </c>
      <c r="L105" s="27" t="s">
        <v>474</v>
      </c>
      <c r="M105" s="245" t="s">
        <v>216</v>
      </c>
      <c r="N105" s="27" t="s">
        <v>478</v>
      </c>
      <c r="O105" s="27" t="s">
        <v>476</v>
      </c>
      <c r="P105" s="27" t="s">
        <v>219</v>
      </c>
    </row>
    <row r="106" spans="9:16">
      <c r="I106" s="27">
        <v>6010003</v>
      </c>
      <c r="J106" s="27" t="s">
        <v>479</v>
      </c>
      <c r="K106" s="27" t="s">
        <v>373</v>
      </c>
      <c r="L106" s="27" t="s">
        <v>474</v>
      </c>
      <c r="M106" s="245" t="s">
        <v>216</v>
      </c>
      <c r="N106" s="27" t="s">
        <v>480</v>
      </c>
      <c r="O106" s="27" t="s">
        <v>476</v>
      </c>
      <c r="P106" s="27" t="s">
        <v>219</v>
      </c>
    </row>
    <row r="107" spans="9:16">
      <c r="I107" s="27">
        <v>6010004</v>
      </c>
      <c r="J107" s="27" t="s">
        <v>481</v>
      </c>
      <c r="K107" s="27" t="s">
        <v>373</v>
      </c>
      <c r="L107" s="27" t="s">
        <v>474</v>
      </c>
      <c r="M107" s="245" t="s">
        <v>216</v>
      </c>
      <c r="N107" s="27" t="s">
        <v>482</v>
      </c>
      <c r="O107" s="27" t="s">
        <v>476</v>
      </c>
      <c r="P107" s="27" t="s">
        <v>219</v>
      </c>
    </row>
    <row r="108" spans="9:16">
      <c r="I108" s="27">
        <v>6010005</v>
      </c>
      <c r="J108" s="27" t="s">
        <v>483</v>
      </c>
      <c r="K108" s="27" t="s">
        <v>373</v>
      </c>
      <c r="L108" s="27" t="s">
        <v>474</v>
      </c>
      <c r="M108" s="245" t="s">
        <v>216</v>
      </c>
      <c r="N108" s="27" t="s">
        <v>484</v>
      </c>
      <c r="O108" s="27" t="s">
        <v>476</v>
      </c>
      <c r="P108" s="27" t="s">
        <v>219</v>
      </c>
    </row>
    <row r="109" spans="9:16">
      <c r="I109" s="27">
        <v>6010006</v>
      </c>
      <c r="J109" s="27" t="s">
        <v>485</v>
      </c>
      <c r="K109" s="27" t="s">
        <v>373</v>
      </c>
      <c r="L109" s="27" t="s">
        <v>474</v>
      </c>
      <c r="M109" s="245" t="s">
        <v>216</v>
      </c>
      <c r="N109" s="27" t="s">
        <v>486</v>
      </c>
      <c r="O109" s="27" t="s">
        <v>476</v>
      </c>
      <c r="P109" s="27" t="s">
        <v>219</v>
      </c>
    </row>
    <row r="110" spans="9:16">
      <c r="I110" s="27">
        <v>6010007</v>
      </c>
      <c r="J110" s="27" t="s">
        <v>487</v>
      </c>
      <c r="K110" s="27" t="s">
        <v>373</v>
      </c>
      <c r="L110" s="27" t="s">
        <v>474</v>
      </c>
      <c r="M110" s="245" t="s">
        <v>216</v>
      </c>
      <c r="N110" s="27" t="s">
        <v>488</v>
      </c>
      <c r="O110" s="27" t="s">
        <v>476</v>
      </c>
      <c r="P110" s="27" t="s">
        <v>219</v>
      </c>
    </row>
    <row r="111" spans="9:16">
      <c r="I111" s="27">
        <v>6010008</v>
      </c>
      <c r="J111" s="27" t="s">
        <v>489</v>
      </c>
      <c r="K111" s="27" t="s">
        <v>373</v>
      </c>
      <c r="L111" s="27" t="s">
        <v>474</v>
      </c>
      <c r="M111" s="245" t="s">
        <v>216</v>
      </c>
      <c r="N111" s="27" t="s">
        <v>486</v>
      </c>
      <c r="O111" s="27" t="s">
        <v>476</v>
      </c>
      <c r="P111" s="27" t="s">
        <v>219</v>
      </c>
    </row>
    <row r="112" spans="9:16">
      <c r="I112" s="27">
        <v>6010009</v>
      </c>
      <c r="J112" s="27" t="s">
        <v>490</v>
      </c>
      <c r="K112" s="27" t="s">
        <v>373</v>
      </c>
      <c r="L112" s="27" t="s">
        <v>474</v>
      </c>
      <c r="M112" s="245" t="s">
        <v>216</v>
      </c>
      <c r="N112" s="27" t="s">
        <v>486</v>
      </c>
      <c r="O112" s="27" t="s">
        <v>476</v>
      </c>
      <c r="P112" s="27" t="s">
        <v>219</v>
      </c>
    </row>
    <row r="113" spans="9:16">
      <c r="I113" s="27">
        <v>6010010</v>
      </c>
      <c r="J113" s="27" t="s">
        <v>491</v>
      </c>
      <c r="K113" s="27" t="s">
        <v>373</v>
      </c>
      <c r="L113" s="27" t="s">
        <v>474</v>
      </c>
      <c r="M113" s="245" t="s">
        <v>216</v>
      </c>
      <c r="N113" s="27" t="s">
        <v>492</v>
      </c>
      <c r="O113" s="27" t="s">
        <v>476</v>
      </c>
      <c r="P113" s="27" t="s">
        <v>219</v>
      </c>
    </row>
    <row r="114" spans="9:16">
      <c r="I114" s="27">
        <v>6010011</v>
      </c>
      <c r="J114" s="27" t="s">
        <v>493</v>
      </c>
      <c r="K114" s="27" t="s">
        <v>373</v>
      </c>
      <c r="L114" s="27" t="s">
        <v>474</v>
      </c>
      <c r="M114" s="245" t="s">
        <v>216</v>
      </c>
      <c r="N114" s="27" t="s">
        <v>486</v>
      </c>
      <c r="O114" s="27" t="s">
        <v>476</v>
      </c>
      <c r="P114" s="27" t="s">
        <v>219</v>
      </c>
    </row>
    <row r="115" spans="9:16">
      <c r="I115" s="27">
        <v>6010012</v>
      </c>
      <c r="J115" s="27" t="s">
        <v>494</v>
      </c>
      <c r="K115" s="27" t="s">
        <v>373</v>
      </c>
      <c r="L115" s="27" t="s">
        <v>474</v>
      </c>
      <c r="M115" s="245" t="s">
        <v>216</v>
      </c>
      <c r="N115" s="27" t="s">
        <v>482</v>
      </c>
      <c r="O115" s="27" t="s">
        <v>476</v>
      </c>
      <c r="P115" s="27" t="s">
        <v>219</v>
      </c>
    </row>
    <row r="116" spans="9:16">
      <c r="I116" s="27">
        <v>6010013</v>
      </c>
      <c r="J116" s="27" t="s">
        <v>495</v>
      </c>
      <c r="K116" s="27" t="s">
        <v>373</v>
      </c>
      <c r="L116" s="27" t="s">
        <v>474</v>
      </c>
      <c r="M116" s="245" t="s">
        <v>216</v>
      </c>
      <c r="N116" s="27" t="s">
        <v>496</v>
      </c>
      <c r="O116" s="27" t="s">
        <v>476</v>
      </c>
      <c r="P116" s="27" t="s">
        <v>219</v>
      </c>
    </row>
    <row r="117" spans="9:16">
      <c r="I117" s="27">
        <v>6010014</v>
      </c>
      <c r="J117" s="27" t="s">
        <v>497</v>
      </c>
      <c r="K117" s="27" t="s">
        <v>373</v>
      </c>
      <c r="L117" s="27" t="s">
        <v>474</v>
      </c>
      <c r="M117" s="245" t="s">
        <v>216</v>
      </c>
      <c r="N117" s="27" t="s">
        <v>482</v>
      </c>
      <c r="O117" s="27" t="s">
        <v>476</v>
      </c>
      <c r="P117" s="27" t="s">
        <v>219</v>
      </c>
    </row>
    <row r="118" spans="9:16">
      <c r="I118" s="27">
        <v>6010015</v>
      </c>
      <c r="J118" s="27" t="s">
        <v>498</v>
      </c>
      <c r="K118" s="27" t="s">
        <v>373</v>
      </c>
      <c r="L118" s="27" t="s">
        <v>474</v>
      </c>
      <c r="M118" s="245" t="s">
        <v>313</v>
      </c>
      <c r="N118" s="27" t="s">
        <v>486</v>
      </c>
      <c r="O118" s="245" t="s">
        <v>499</v>
      </c>
      <c r="P118" s="27" t="s">
        <v>219</v>
      </c>
    </row>
    <row r="119" spans="9:16">
      <c r="I119" s="27">
        <v>6010101</v>
      </c>
      <c r="J119" s="27" t="s">
        <v>500</v>
      </c>
      <c r="K119" s="27" t="s">
        <v>406</v>
      </c>
      <c r="L119" s="27" t="s">
        <v>474</v>
      </c>
      <c r="M119" s="245" t="s">
        <v>216</v>
      </c>
      <c r="N119" s="27" t="s">
        <v>501</v>
      </c>
      <c r="O119" s="27" t="s">
        <v>476</v>
      </c>
      <c r="P119" s="27" t="s">
        <v>219</v>
      </c>
    </row>
    <row r="120" spans="9:16">
      <c r="I120" s="27">
        <v>6010102</v>
      </c>
      <c r="J120" s="27" t="s">
        <v>502</v>
      </c>
      <c r="K120" s="27" t="s">
        <v>406</v>
      </c>
      <c r="L120" s="27" t="s">
        <v>474</v>
      </c>
      <c r="M120" s="245" t="s">
        <v>216</v>
      </c>
      <c r="N120" s="27" t="s">
        <v>503</v>
      </c>
      <c r="O120" s="27" t="s">
        <v>476</v>
      </c>
      <c r="P120" s="27" t="s">
        <v>219</v>
      </c>
    </row>
    <row r="121" spans="9:16">
      <c r="I121" s="27">
        <v>6010103</v>
      </c>
      <c r="J121" s="27" t="s">
        <v>504</v>
      </c>
      <c r="K121" s="27" t="s">
        <v>406</v>
      </c>
      <c r="L121" s="27" t="s">
        <v>474</v>
      </c>
      <c r="M121" s="245" t="s">
        <v>216</v>
      </c>
      <c r="N121" s="27" t="s">
        <v>505</v>
      </c>
      <c r="O121" s="27" t="s">
        <v>476</v>
      </c>
      <c r="P121" s="27" t="s">
        <v>219</v>
      </c>
    </row>
    <row r="122" spans="9:16">
      <c r="I122" s="27">
        <v>7010001</v>
      </c>
      <c r="J122" s="27" t="s">
        <v>506</v>
      </c>
      <c r="K122" s="27" t="s">
        <v>373</v>
      </c>
      <c r="L122" s="27" t="s">
        <v>507</v>
      </c>
      <c r="M122" s="245" t="s">
        <v>216</v>
      </c>
      <c r="N122" s="27" t="s">
        <v>508</v>
      </c>
      <c r="O122" s="27" t="s">
        <v>509</v>
      </c>
      <c r="P122" s="27" t="s">
        <v>219</v>
      </c>
    </row>
    <row r="123" spans="9:16">
      <c r="I123" s="27">
        <v>7010002</v>
      </c>
      <c r="J123" s="27" t="s">
        <v>510</v>
      </c>
      <c r="K123" s="27" t="s">
        <v>373</v>
      </c>
      <c r="L123" s="27" t="s">
        <v>507</v>
      </c>
      <c r="M123" s="245" t="s">
        <v>216</v>
      </c>
      <c r="N123" s="27" t="s">
        <v>511</v>
      </c>
      <c r="O123" s="27" t="s">
        <v>509</v>
      </c>
      <c r="P123" s="27" t="s">
        <v>219</v>
      </c>
    </row>
    <row r="124" spans="9:16">
      <c r="I124" s="27">
        <v>7010003</v>
      </c>
      <c r="J124" s="27" t="s">
        <v>512</v>
      </c>
      <c r="K124" s="27" t="s">
        <v>373</v>
      </c>
      <c r="L124" s="27" t="s">
        <v>507</v>
      </c>
      <c r="M124" s="245" t="s">
        <v>216</v>
      </c>
      <c r="N124" s="27" t="s">
        <v>513</v>
      </c>
      <c r="O124" s="27" t="s">
        <v>509</v>
      </c>
      <c r="P124" s="27" t="s">
        <v>219</v>
      </c>
    </row>
    <row r="125" spans="9:16">
      <c r="I125" s="27">
        <v>7010005</v>
      </c>
      <c r="J125" s="27" t="s">
        <v>514</v>
      </c>
      <c r="K125" s="27" t="s">
        <v>373</v>
      </c>
      <c r="L125" s="27" t="s">
        <v>507</v>
      </c>
      <c r="M125" s="245" t="s">
        <v>216</v>
      </c>
      <c r="N125" s="27" t="s">
        <v>515</v>
      </c>
      <c r="O125" s="27" t="s">
        <v>509</v>
      </c>
      <c r="P125" s="27" t="s">
        <v>219</v>
      </c>
    </row>
    <row r="126" spans="9:16">
      <c r="I126" s="27">
        <v>7010006</v>
      </c>
      <c r="J126" s="27" t="s">
        <v>516</v>
      </c>
      <c r="K126" s="27" t="s">
        <v>373</v>
      </c>
      <c r="L126" s="27" t="s">
        <v>507</v>
      </c>
      <c r="M126" s="245" t="s">
        <v>216</v>
      </c>
      <c r="N126" s="27" t="s">
        <v>517</v>
      </c>
      <c r="O126" s="27" t="s">
        <v>509</v>
      </c>
      <c r="P126" s="27" t="s">
        <v>219</v>
      </c>
    </row>
    <row r="127" spans="9:16">
      <c r="I127" s="27">
        <v>7010007</v>
      </c>
      <c r="J127" s="27" t="s">
        <v>518</v>
      </c>
      <c r="K127" s="27" t="s">
        <v>373</v>
      </c>
      <c r="L127" s="27" t="s">
        <v>507</v>
      </c>
      <c r="M127" s="245" t="s">
        <v>216</v>
      </c>
      <c r="N127" s="27" t="s">
        <v>519</v>
      </c>
      <c r="O127" s="27" t="s">
        <v>509</v>
      </c>
      <c r="P127" s="27" t="s">
        <v>219</v>
      </c>
    </row>
    <row r="128" spans="9:16">
      <c r="I128" s="27">
        <v>7010008</v>
      </c>
      <c r="J128" s="27" t="s">
        <v>520</v>
      </c>
      <c r="K128" s="27" t="s">
        <v>373</v>
      </c>
      <c r="L128" s="27" t="s">
        <v>507</v>
      </c>
      <c r="M128" s="245" t="s">
        <v>216</v>
      </c>
      <c r="N128" s="27" t="s">
        <v>521</v>
      </c>
      <c r="O128" s="27" t="s">
        <v>509</v>
      </c>
      <c r="P128" s="27" t="s">
        <v>219</v>
      </c>
    </row>
    <row r="129" spans="9:16">
      <c r="I129" s="27">
        <v>7010009</v>
      </c>
      <c r="J129" s="27" t="s">
        <v>522</v>
      </c>
      <c r="K129" s="27" t="s">
        <v>373</v>
      </c>
      <c r="L129" s="27" t="s">
        <v>507</v>
      </c>
      <c r="M129" s="245" t="s">
        <v>216</v>
      </c>
      <c r="N129" s="27" t="s">
        <v>519</v>
      </c>
      <c r="O129" s="27" t="s">
        <v>509</v>
      </c>
      <c r="P129" s="27" t="s">
        <v>219</v>
      </c>
    </row>
    <row r="130" spans="9:16">
      <c r="I130" s="27">
        <v>7010010</v>
      </c>
      <c r="J130" s="27" t="s">
        <v>523</v>
      </c>
      <c r="K130" s="27" t="s">
        <v>373</v>
      </c>
      <c r="L130" s="27" t="s">
        <v>507</v>
      </c>
      <c r="M130" s="245" t="s">
        <v>216</v>
      </c>
      <c r="N130" s="27" t="s">
        <v>524</v>
      </c>
      <c r="O130" s="27" t="s">
        <v>509</v>
      </c>
      <c r="P130" s="27" t="s">
        <v>219</v>
      </c>
    </row>
    <row r="131" spans="9:16">
      <c r="I131" s="27">
        <v>7010011</v>
      </c>
      <c r="J131" s="27" t="s">
        <v>525</v>
      </c>
      <c r="K131" s="27" t="s">
        <v>373</v>
      </c>
      <c r="L131" s="27" t="s">
        <v>507</v>
      </c>
      <c r="M131" s="245" t="s">
        <v>216</v>
      </c>
      <c r="N131" s="27" t="s">
        <v>526</v>
      </c>
      <c r="O131" s="27" t="s">
        <v>509</v>
      </c>
      <c r="P131" s="27" t="s">
        <v>219</v>
      </c>
    </row>
    <row r="132" spans="9:16">
      <c r="I132" s="27">
        <v>7010012</v>
      </c>
      <c r="J132" s="27" t="s">
        <v>527</v>
      </c>
      <c r="K132" s="27" t="s">
        <v>373</v>
      </c>
      <c r="L132" s="27" t="s">
        <v>507</v>
      </c>
      <c r="M132" s="245" t="s">
        <v>216</v>
      </c>
      <c r="N132" s="27" t="s">
        <v>508</v>
      </c>
      <c r="O132" s="27" t="s">
        <v>509</v>
      </c>
      <c r="P132" s="27" t="s">
        <v>219</v>
      </c>
    </row>
    <row r="133" spans="9:16">
      <c r="I133" s="27">
        <v>7010013</v>
      </c>
      <c r="J133" s="27" t="s">
        <v>528</v>
      </c>
      <c r="K133" s="27" t="s">
        <v>373</v>
      </c>
      <c r="L133" s="27" t="s">
        <v>507</v>
      </c>
      <c r="M133" s="245" t="s">
        <v>216</v>
      </c>
      <c r="N133" s="27" t="s">
        <v>511</v>
      </c>
      <c r="O133" s="27" t="s">
        <v>509</v>
      </c>
      <c r="P133" s="27" t="s">
        <v>219</v>
      </c>
    </row>
    <row r="134" spans="9:16">
      <c r="I134" s="27">
        <v>7010014</v>
      </c>
      <c r="J134" s="27" t="s">
        <v>529</v>
      </c>
      <c r="K134" s="27" t="s">
        <v>373</v>
      </c>
      <c r="L134" s="27" t="s">
        <v>507</v>
      </c>
      <c r="M134" s="245" t="s">
        <v>216</v>
      </c>
      <c r="N134" s="27" t="s">
        <v>508</v>
      </c>
      <c r="O134" s="27" t="s">
        <v>509</v>
      </c>
      <c r="P134" s="27" t="s">
        <v>354</v>
      </c>
    </row>
    <row r="135" spans="9:16">
      <c r="I135" s="27">
        <v>7010101</v>
      </c>
      <c r="J135" s="27" t="s">
        <v>530</v>
      </c>
      <c r="K135" s="27" t="s">
        <v>406</v>
      </c>
      <c r="L135" s="27" t="s">
        <v>507</v>
      </c>
      <c r="M135" s="245" t="s">
        <v>216</v>
      </c>
      <c r="N135" s="27" t="s">
        <v>508</v>
      </c>
      <c r="O135" s="27" t="s">
        <v>509</v>
      </c>
      <c r="P135" s="27" t="s">
        <v>219</v>
      </c>
    </row>
    <row r="136" spans="9:16">
      <c r="I136" s="27">
        <v>7010102</v>
      </c>
      <c r="J136" s="27" t="s">
        <v>531</v>
      </c>
      <c r="K136" s="27" t="s">
        <v>406</v>
      </c>
      <c r="L136" s="27" t="s">
        <v>507</v>
      </c>
      <c r="M136" s="245" t="s">
        <v>216</v>
      </c>
      <c r="N136" s="27" t="s">
        <v>532</v>
      </c>
      <c r="O136" s="245" t="s">
        <v>533</v>
      </c>
      <c r="P136" s="27" t="s">
        <v>219</v>
      </c>
    </row>
    <row r="137" spans="9:16">
      <c r="I137" s="27">
        <v>8010001</v>
      </c>
      <c r="J137" s="27" t="s">
        <v>534</v>
      </c>
      <c r="K137" s="27" t="s">
        <v>373</v>
      </c>
      <c r="L137" s="27" t="s">
        <v>535</v>
      </c>
      <c r="M137" s="245" t="s">
        <v>216</v>
      </c>
      <c r="N137" s="27" t="s">
        <v>536</v>
      </c>
      <c r="O137" s="27" t="s">
        <v>537</v>
      </c>
      <c r="P137" s="27" t="s">
        <v>219</v>
      </c>
    </row>
    <row r="138" spans="9:16">
      <c r="I138" s="27">
        <v>8010002</v>
      </c>
      <c r="J138" s="27" t="s">
        <v>538</v>
      </c>
      <c r="K138" s="27" t="s">
        <v>373</v>
      </c>
      <c r="L138" s="27" t="s">
        <v>535</v>
      </c>
      <c r="M138" s="245" t="s">
        <v>216</v>
      </c>
      <c r="N138" s="27" t="s">
        <v>539</v>
      </c>
      <c r="O138" s="27" t="s">
        <v>537</v>
      </c>
      <c r="P138" s="27" t="s">
        <v>219</v>
      </c>
    </row>
    <row r="139" spans="9:16">
      <c r="I139" s="27">
        <v>8010003</v>
      </c>
      <c r="J139" s="27" t="s">
        <v>540</v>
      </c>
      <c r="K139" s="27" t="s">
        <v>373</v>
      </c>
      <c r="L139" s="27" t="s">
        <v>535</v>
      </c>
      <c r="M139" s="245" t="s">
        <v>216</v>
      </c>
      <c r="N139" s="27" t="s">
        <v>541</v>
      </c>
      <c r="O139" s="27" t="s">
        <v>537</v>
      </c>
      <c r="P139" s="27" t="s">
        <v>219</v>
      </c>
    </row>
    <row r="140" spans="9:16">
      <c r="I140" s="27">
        <v>8010004</v>
      </c>
      <c r="J140" s="27" t="s">
        <v>542</v>
      </c>
      <c r="K140" s="27" t="s">
        <v>373</v>
      </c>
      <c r="L140" s="27" t="s">
        <v>535</v>
      </c>
      <c r="M140" s="245" t="s">
        <v>216</v>
      </c>
      <c r="N140" s="27" t="s">
        <v>543</v>
      </c>
      <c r="O140" s="27" t="s">
        <v>537</v>
      </c>
      <c r="P140" s="27" t="s">
        <v>219</v>
      </c>
    </row>
    <row r="141" spans="9:16">
      <c r="I141" s="27">
        <v>8010005</v>
      </c>
      <c r="J141" s="27" t="s">
        <v>544</v>
      </c>
      <c r="K141" s="27" t="s">
        <v>373</v>
      </c>
      <c r="L141" s="27" t="s">
        <v>535</v>
      </c>
      <c r="M141" s="245" t="s">
        <v>216</v>
      </c>
      <c r="N141" s="27" t="s">
        <v>545</v>
      </c>
      <c r="O141" s="27" t="s">
        <v>537</v>
      </c>
      <c r="P141" s="27" t="s">
        <v>441</v>
      </c>
    </row>
    <row r="142" spans="9:16">
      <c r="I142" s="27">
        <v>8010006</v>
      </c>
      <c r="J142" s="27" t="s">
        <v>546</v>
      </c>
      <c r="K142" s="27" t="s">
        <v>373</v>
      </c>
      <c r="L142" s="27" t="s">
        <v>535</v>
      </c>
      <c r="M142" s="245" t="s">
        <v>216</v>
      </c>
      <c r="N142" s="27" t="s">
        <v>536</v>
      </c>
      <c r="O142" s="27" t="s">
        <v>537</v>
      </c>
      <c r="P142" s="27" t="s">
        <v>219</v>
      </c>
    </row>
    <row r="143" spans="9:16">
      <c r="I143" s="27">
        <v>8010007</v>
      </c>
      <c r="J143" s="27" t="s">
        <v>547</v>
      </c>
      <c r="K143" s="27" t="s">
        <v>373</v>
      </c>
      <c r="L143" s="27" t="s">
        <v>535</v>
      </c>
      <c r="M143" s="245" t="s">
        <v>216</v>
      </c>
      <c r="N143" s="27" t="s">
        <v>548</v>
      </c>
      <c r="O143" s="27" t="s">
        <v>537</v>
      </c>
      <c r="P143" s="27" t="s">
        <v>219</v>
      </c>
    </row>
    <row r="144" spans="9:16">
      <c r="I144" s="27">
        <v>8010008</v>
      </c>
      <c r="J144" s="27" t="s">
        <v>549</v>
      </c>
      <c r="K144" s="27" t="s">
        <v>373</v>
      </c>
      <c r="L144" s="27" t="s">
        <v>535</v>
      </c>
      <c r="M144" s="245" t="s">
        <v>216</v>
      </c>
      <c r="N144" s="27" t="s">
        <v>550</v>
      </c>
      <c r="O144" s="27" t="s">
        <v>537</v>
      </c>
      <c r="P144" s="27" t="s">
        <v>219</v>
      </c>
    </row>
    <row r="145" spans="9:16">
      <c r="I145" s="27">
        <v>8010009</v>
      </c>
      <c r="J145" s="27" t="s">
        <v>551</v>
      </c>
      <c r="K145" s="27" t="s">
        <v>373</v>
      </c>
      <c r="L145" s="27" t="s">
        <v>535</v>
      </c>
      <c r="M145" s="245" t="s">
        <v>216</v>
      </c>
      <c r="N145" s="27" t="s">
        <v>552</v>
      </c>
      <c r="O145" s="27" t="s">
        <v>537</v>
      </c>
      <c r="P145" s="27" t="s">
        <v>219</v>
      </c>
    </row>
    <row r="146" spans="9:16">
      <c r="I146" s="27">
        <v>8010010</v>
      </c>
      <c r="J146" s="27" t="s">
        <v>553</v>
      </c>
      <c r="K146" s="27" t="s">
        <v>373</v>
      </c>
      <c r="L146" s="27" t="s">
        <v>535</v>
      </c>
      <c r="M146" s="245" t="s">
        <v>216</v>
      </c>
      <c r="N146" s="27" t="s">
        <v>554</v>
      </c>
      <c r="O146" s="27" t="s">
        <v>537</v>
      </c>
      <c r="P146" s="27" t="s">
        <v>441</v>
      </c>
    </row>
    <row r="147" spans="9:16">
      <c r="I147" s="27">
        <v>8010011</v>
      </c>
      <c r="J147" s="27" t="s">
        <v>555</v>
      </c>
      <c r="K147" s="27" t="s">
        <v>373</v>
      </c>
      <c r="L147" s="27" t="s">
        <v>535</v>
      </c>
      <c r="M147" s="245" t="s">
        <v>216</v>
      </c>
      <c r="N147" s="27" t="s">
        <v>556</v>
      </c>
      <c r="O147" s="27" t="s">
        <v>537</v>
      </c>
      <c r="P147" s="27" t="s">
        <v>219</v>
      </c>
    </row>
    <row r="148" spans="9:16">
      <c r="I148" s="27">
        <v>8010012</v>
      </c>
      <c r="J148" s="27" t="s">
        <v>557</v>
      </c>
      <c r="K148" s="27" t="s">
        <v>373</v>
      </c>
      <c r="L148" s="27" t="s">
        <v>535</v>
      </c>
      <c r="M148" s="245" t="s">
        <v>216</v>
      </c>
      <c r="N148" s="27" t="s">
        <v>558</v>
      </c>
      <c r="O148" s="27" t="s">
        <v>537</v>
      </c>
      <c r="P148" s="27" t="s">
        <v>219</v>
      </c>
    </row>
    <row r="149" spans="9:16">
      <c r="I149" s="27">
        <v>8010013</v>
      </c>
      <c r="J149" s="27" t="s">
        <v>559</v>
      </c>
      <c r="K149" s="27" t="s">
        <v>373</v>
      </c>
      <c r="L149" s="27" t="s">
        <v>535</v>
      </c>
      <c r="M149" s="245" t="s">
        <v>216</v>
      </c>
      <c r="N149" s="27" t="s">
        <v>560</v>
      </c>
      <c r="O149" s="27" t="s">
        <v>537</v>
      </c>
      <c r="P149" s="27" t="s">
        <v>219</v>
      </c>
    </row>
    <row r="150" spans="9:16">
      <c r="I150" s="27">
        <v>8010014</v>
      </c>
      <c r="J150" s="27" t="s">
        <v>561</v>
      </c>
      <c r="K150" s="27" t="s">
        <v>373</v>
      </c>
      <c r="L150" s="27" t="s">
        <v>535</v>
      </c>
      <c r="M150" s="245" t="s">
        <v>216</v>
      </c>
      <c r="N150" s="27" t="s">
        <v>562</v>
      </c>
      <c r="O150" s="27" t="s">
        <v>537</v>
      </c>
      <c r="P150" s="27" t="s">
        <v>219</v>
      </c>
    </row>
    <row r="151" spans="9:16">
      <c r="I151" s="27">
        <v>8010101</v>
      </c>
      <c r="J151" s="27" t="s">
        <v>563</v>
      </c>
      <c r="K151" s="27" t="s">
        <v>406</v>
      </c>
      <c r="L151" s="27" t="s">
        <v>535</v>
      </c>
      <c r="M151" s="245" t="s">
        <v>216</v>
      </c>
      <c r="N151" s="27" t="s">
        <v>545</v>
      </c>
      <c r="O151" s="27" t="s">
        <v>537</v>
      </c>
      <c r="P151" s="27" t="s">
        <v>219</v>
      </c>
    </row>
    <row r="152" spans="9:16">
      <c r="I152" s="27">
        <v>8010102</v>
      </c>
      <c r="J152" s="27" t="s">
        <v>564</v>
      </c>
      <c r="K152" s="27" t="s">
        <v>406</v>
      </c>
      <c r="L152" s="27" t="s">
        <v>535</v>
      </c>
      <c r="M152" s="245" t="s">
        <v>216</v>
      </c>
      <c r="N152" s="27" t="s">
        <v>565</v>
      </c>
      <c r="O152" s="27" t="s">
        <v>537</v>
      </c>
      <c r="P152" s="27" t="s">
        <v>219</v>
      </c>
    </row>
    <row r="153" spans="9:16">
      <c r="I153" s="27">
        <v>8010103</v>
      </c>
      <c r="J153" s="27" t="s">
        <v>566</v>
      </c>
      <c r="K153" s="27" t="s">
        <v>406</v>
      </c>
      <c r="L153" s="27" t="s">
        <v>535</v>
      </c>
      <c r="M153" s="245" t="s">
        <v>216</v>
      </c>
      <c r="N153" s="27" t="s">
        <v>567</v>
      </c>
      <c r="O153" s="27" t="s">
        <v>537</v>
      </c>
      <c r="P153" s="27" t="s">
        <v>219</v>
      </c>
    </row>
    <row r="154" spans="9:16">
      <c r="I154" s="27">
        <v>9010001</v>
      </c>
      <c r="J154" s="27" t="s">
        <v>568</v>
      </c>
      <c r="K154" s="27" t="s">
        <v>318</v>
      </c>
      <c r="L154" s="27" t="s">
        <v>569</v>
      </c>
      <c r="M154" s="245" t="s">
        <v>216</v>
      </c>
      <c r="N154" s="27" t="s">
        <v>570</v>
      </c>
      <c r="O154" s="27" t="s">
        <v>571</v>
      </c>
      <c r="P154" s="27" t="s">
        <v>219</v>
      </c>
    </row>
    <row r="155" spans="9:16">
      <c r="I155" s="27">
        <v>9010002</v>
      </c>
      <c r="J155" s="27" t="s">
        <v>572</v>
      </c>
      <c r="K155" s="27" t="s">
        <v>318</v>
      </c>
      <c r="L155" s="27" t="s">
        <v>569</v>
      </c>
      <c r="M155" s="245" t="s">
        <v>216</v>
      </c>
      <c r="N155" s="27" t="s">
        <v>570</v>
      </c>
      <c r="O155" s="27" t="s">
        <v>571</v>
      </c>
      <c r="P155" s="27" t="s">
        <v>219</v>
      </c>
    </row>
    <row r="156" spans="9:16">
      <c r="I156" s="27">
        <v>9010003</v>
      </c>
      <c r="J156" s="27" t="s">
        <v>573</v>
      </c>
      <c r="K156" s="27" t="s">
        <v>318</v>
      </c>
      <c r="L156" s="27" t="s">
        <v>569</v>
      </c>
      <c r="M156" s="245" t="s">
        <v>216</v>
      </c>
      <c r="N156" s="27" t="s">
        <v>574</v>
      </c>
      <c r="O156" s="27" t="s">
        <v>571</v>
      </c>
      <c r="P156" s="27" t="s">
        <v>219</v>
      </c>
    </row>
    <row r="157" spans="9:16">
      <c r="I157" s="27">
        <v>9010004</v>
      </c>
      <c r="J157" s="27" t="s">
        <v>575</v>
      </c>
      <c r="K157" s="27" t="s">
        <v>318</v>
      </c>
      <c r="L157" s="27" t="s">
        <v>569</v>
      </c>
      <c r="M157" s="245" t="s">
        <v>216</v>
      </c>
      <c r="N157" s="27" t="s">
        <v>576</v>
      </c>
      <c r="O157" s="245" t="s">
        <v>577</v>
      </c>
      <c r="P157" s="27" t="s">
        <v>219</v>
      </c>
    </row>
    <row r="158" spans="9:16">
      <c r="I158" s="27">
        <v>9010005</v>
      </c>
      <c r="J158" s="27" t="s">
        <v>578</v>
      </c>
      <c r="K158" s="27" t="s">
        <v>318</v>
      </c>
      <c r="L158" s="27" t="s">
        <v>569</v>
      </c>
      <c r="M158" s="245" t="s">
        <v>216</v>
      </c>
      <c r="N158" s="27" t="s">
        <v>579</v>
      </c>
      <c r="O158" s="27" t="s">
        <v>571</v>
      </c>
      <c r="P158" s="27" t="s">
        <v>219</v>
      </c>
    </row>
    <row r="159" spans="9:16">
      <c r="I159" s="27">
        <v>9010006</v>
      </c>
      <c r="J159" s="27" t="s">
        <v>580</v>
      </c>
      <c r="K159" s="27" t="s">
        <v>318</v>
      </c>
      <c r="L159" s="27" t="s">
        <v>569</v>
      </c>
      <c r="M159" s="245" t="s">
        <v>216</v>
      </c>
      <c r="N159" s="27" t="s">
        <v>581</v>
      </c>
      <c r="O159" s="27" t="s">
        <v>571</v>
      </c>
      <c r="P159" s="27" t="s">
        <v>219</v>
      </c>
    </row>
    <row r="160" spans="9:16">
      <c r="I160" s="27">
        <v>9010007</v>
      </c>
      <c r="J160" s="27" t="s">
        <v>582</v>
      </c>
      <c r="K160" s="27" t="s">
        <v>318</v>
      </c>
      <c r="L160" s="27" t="s">
        <v>569</v>
      </c>
      <c r="M160" s="245" t="s">
        <v>216</v>
      </c>
      <c r="N160" s="27" t="s">
        <v>570</v>
      </c>
      <c r="O160" s="27" t="s">
        <v>571</v>
      </c>
      <c r="P160" s="27" t="s">
        <v>354</v>
      </c>
    </row>
    <row r="161" spans="9:16">
      <c r="I161" s="27">
        <v>9010101</v>
      </c>
      <c r="J161" s="27" t="s">
        <v>583</v>
      </c>
      <c r="K161" s="27" t="s">
        <v>584</v>
      </c>
      <c r="L161" s="27" t="s">
        <v>569</v>
      </c>
      <c r="M161" s="245" t="s">
        <v>216</v>
      </c>
      <c r="N161" s="27" t="s">
        <v>581</v>
      </c>
      <c r="O161" s="245" t="s">
        <v>577</v>
      </c>
      <c r="P161" s="27" t="s">
        <v>219</v>
      </c>
    </row>
    <row r="162" spans="9:16">
      <c r="I162" s="27">
        <v>10010001</v>
      </c>
      <c r="J162" s="27" t="s">
        <v>585</v>
      </c>
      <c r="K162" s="27" t="s">
        <v>438</v>
      </c>
      <c r="L162" s="27" t="s">
        <v>586</v>
      </c>
      <c r="M162" s="245" t="s">
        <v>216</v>
      </c>
      <c r="N162" s="27" t="s">
        <v>587</v>
      </c>
      <c r="O162" s="27" t="s">
        <v>588</v>
      </c>
      <c r="P162" s="27" t="s">
        <v>219</v>
      </c>
    </row>
    <row r="163" spans="9:16">
      <c r="I163" s="27">
        <v>10010002</v>
      </c>
      <c r="J163" s="27" t="s">
        <v>589</v>
      </c>
      <c r="K163" s="27" t="s">
        <v>438</v>
      </c>
      <c r="L163" s="27" t="s">
        <v>586</v>
      </c>
      <c r="M163" s="245" t="s">
        <v>216</v>
      </c>
      <c r="N163" s="27" t="s">
        <v>590</v>
      </c>
      <c r="O163" s="27" t="s">
        <v>588</v>
      </c>
      <c r="P163" s="27" t="s">
        <v>219</v>
      </c>
    </row>
    <row r="164" spans="9:16">
      <c r="I164" s="27">
        <v>10010003</v>
      </c>
      <c r="J164" s="27" t="s">
        <v>591</v>
      </c>
      <c r="K164" s="27" t="s">
        <v>438</v>
      </c>
      <c r="L164" s="27" t="s">
        <v>586</v>
      </c>
      <c r="M164" s="245" t="s">
        <v>216</v>
      </c>
      <c r="N164" s="27" t="s">
        <v>590</v>
      </c>
      <c r="O164" s="27" t="s">
        <v>588</v>
      </c>
      <c r="P164" s="27" t="s">
        <v>219</v>
      </c>
    </row>
    <row r="165" spans="9:16">
      <c r="I165" s="27">
        <v>10010005</v>
      </c>
      <c r="J165" s="27" t="s">
        <v>592</v>
      </c>
      <c r="K165" s="27" t="s">
        <v>438</v>
      </c>
      <c r="L165" s="27" t="s">
        <v>586</v>
      </c>
      <c r="M165" s="245" t="s">
        <v>216</v>
      </c>
      <c r="N165" s="27" t="s">
        <v>593</v>
      </c>
      <c r="O165" s="27" t="s">
        <v>588</v>
      </c>
      <c r="P165" s="27" t="s">
        <v>219</v>
      </c>
    </row>
    <row r="166" spans="9:16">
      <c r="I166" s="27">
        <v>10010006</v>
      </c>
      <c r="J166" s="27" t="s">
        <v>594</v>
      </c>
      <c r="K166" s="27" t="s">
        <v>438</v>
      </c>
      <c r="L166" s="27" t="s">
        <v>586</v>
      </c>
      <c r="M166" s="245" t="s">
        <v>216</v>
      </c>
      <c r="N166" s="27" t="s">
        <v>595</v>
      </c>
      <c r="O166" s="27" t="s">
        <v>588</v>
      </c>
      <c r="P166" s="27" t="s">
        <v>219</v>
      </c>
    </row>
    <row r="167" spans="9:16">
      <c r="I167" s="27">
        <v>10010007</v>
      </c>
      <c r="J167" s="27" t="s">
        <v>596</v>
      </c>
      <c r="K167" s="27" t="s">
        <v>438</v>
      </c>
      <c r="L167" s="27" t="s">
        <v>586</v>
      </c>
      <c r="M167" s="245" t="s">
        <v>216</v>
      </c>
      <c r="N167" s="27" t="s">
        <v>597</v>
      </c>
      <c r="O167" s="27" t="s">
        <v>588</v>
      </c>
      <c r="P167" s="27" t="s">
        <v>219</v>
      </c>
    </row>
    <row r="168" spans="9:16">
      <c r="I168" s="27">
        <v>10010008</v>
      </c>
      <c r="J168" s="27" t="s">
        <v>598</v>
      </c>
      <c r="K168" s="27" t="s">
        <v>438</v>
      </c>
      <c r="L168" s="27" t="s">
        <v>586</v>
      </c>
      <c r="M168" s="245" t="s">
        <v>216</v>
      </c>
      <c r="N168" s="27" t="s">
        <v>590</v>
      </c>
      <c r="O168" s="27" t="s">
        <v>588</v>
      </c>
      <c r="P168" s="27" t="s">
        <v>219</v>
      </c>
    </row>
    <row r="169" spans="9:16">
      <c r="I169" s="27">
        <v>10010009</v>
      </c>
      <c r="J169" s="27" t="s">
        <v>599</v>
      </c>
      <c r="K169" s="27" t="s">
        <v>438</v>
      </c>
      <c r="L169" s="27" t="s">
        <v>586</v>
      </c>
      <c r="M169" s="245" t="s">
        <v>216</v>
      </c>
      <c r="N169" s="27" t="s">
        <v>600</v>
      </c>
      <c r="O169" s="27" t="s">
        <v>588</v>
      </c>
      <c r="P169" s="27" t="s">
        <v>219</v>
      </c>
    </row>
    <row r="170" spans="9:16">
      <c r="I170" s="27">
        <v>10010010</v>
      </c>
      <c r="J170" s="27" t="s">
        <v>601</v>
      </c>
      <c r="K170" s="27" t="s">
        <v>438</v>
      </c>
      <c r="L170" s="27" t="s">
        <v>586</v>
      </c>
      <c r="M170" s="245" t="s">
        <v>216</v>
      </c>
      <c r="N170" s="27" t="s">
        <v>602</v>
      </c>
      <c r="O170" s="27" t="s">
        <v>588</v>
      </c>
      <c r="P170" s="27" t="s">
        <v>219</v>
      </c>
    </row>
    <row r="171" spans="9:16">
      <c r="I171" s="27">
        <v>10010011</v>
      </c>
      <c r="J171" s="27" t="s">
        <v>603</v>
      </c>
      <c r="K171" s="27" t="s">
        <v>438</v>
      </c>
      <c r="L171" s="27" t="s">
        <v>586</v>
      </c>
      <c r="M171" s="245" t="s">
        <v>216</v>
      </c>
      <c r="N171" s="27" t="s">
        <v>595</v>
      </c>
      <c r="O171" s="27" t="s">
        <v>588</v>
      </c>
      <c r="P171" s="27" t="s">
        <v>219</v>
      </c>
    </row>
    <row r="172" spans="9:16">
      <c r="I172" s="27">
        <v>10010012</v>
      </c>
      <c r="J172" s="27" t="s">
        <v>604</v>
      </c>
      <c r="K172" s="27" t="s">
        <v>438</v>
      </c>
      <c r="L172" s="27" t="s">
        <v>586</v>
      </c>
      <c r="M172" s="245" t="s">
        <v>216</v>
      </c>
      <c r="N172" s="27" t="s">
        <v>605</v>
      </c>
      <c r="O172" s="27" t="s">
        <v>588</v>
      </c>
      <c r="P172" s="27" t="s">
        <v>219</v>
      </c>
    </row>
    <row r="173" spans="9:16">
      <c r="I173" s="27">
        <v>10010013</v>
      </c>
      <c r="J173" s="27" t="s">
        <v>606</v>
      </c>
      <c r="K173" s="27" t="s">
        <v>438</v>
      </c>
      <c r="L173" s="27" t="s">
        <v>586</v>
      </c>
      <c r="M173" s="245" t="s">
        <v>216</v>
      </c>
      <c r="N173" s="27" t="s">
        <v>597</v>
      </c>
      <c r="O173" s="27" t="s">
        <v>588</v>
      </c>
      <c r="P173" s="27" t="s">
        <v>219</v>
      </c>
    </row>
    <row r="174" spans="9:16">
      <c r="I174" s="27">
        <v>10010014</v>
      </c>
      <c r="J174" s="27" t="s">
        <v>607</v>
      </c>
      <c r="K174" s="27" t="s">
        <v>438</v>
      </c>
      <c r="L174" s="27" t="s">
        <v>586</v>
      </c>
      <c r="M174" s="245" t="s">
        <v>216</v>
      </c>
      <c r="N174" s="27" t="s">
        <v>595</v>
      </c>
      <c r="O174" s="27" t="s">
        <v>588</v>
      </c>
      <c r="P174" s="27" t="s">
        <v>219</v>
      </c>
    </row>
    <row r="175" spans="9:16">
      <c r="I175" s="27">
        <v>10010015</v>
      </c>
      <c r="J175" s="27" t="s">
        <v>608</v>
      </c>
      <c r="K175" s="27" t="s">
        <v>438</v>
      </c>
      <c r="L175" s="27" t="s">
        <v>586</v>
      </c>
      <c r="M175" s="245" t="s">
        <v>216</v>
      </c>
      <c r="N175" s="27" t="s">
        <v>593</v>
      </c>
      <c r="O175" s="27" t="s">
        <v>588</v>
      </c>
      <c r="P175" s="27" t="s">
        <v>219</v>
      </c>
    </row>
    <row r="176" spans="9:16">
      <c r="I176" s="27">
        <v>10010016</v>
      </c>
      <c r="J176" s="27" t="s">
        <v>609</v>
      </c>
      <c r="K176" s="27" t="s">
        <v>438</v>
      </c>
      <c r="L176" s="27" t="s">
        <v>586</v>
      </c>
      <c r="M176" s="245" t="s">
        <v>216</v>
      </c>
      <c r="N176" s="27" t="s">
        <v>610</v>
      </c>
      <c r="O176" s="27" t="s">
        <v>588</v>
      </c>
      <c r="P176" s="27" t="s">
        <v>219</v>
      </c>
    </row>
    <row r="177" spans="9:16">
      <c r="I177" s="27">
        <v>10010017</v>
      </c>
      <c r="J177" s="27" t="s">
        <v>611</v>
      </c>
      <c r="K177" s="27" t="s">
        <v>438</v>
      </c>
      <c r="L177" s="27" t="s">
        <v>586</v>
      </c>
      <c r="M177" s="245" t="s">
        <v>216</v>
      </c>
      <c r="N177" s="27" t="s">
        <v>597</v>
      </c>
      <c r="O177" s="27" t="s">
        <v>588</v>
      </c>
      <c r="P177" s="27" t="s">
        <v>219</v>
      </c>
    </row>
    <row r="178" spans="9:16">
      <c r="I178" s="27">
        <v>10010101</v>
      </c>
      <c r="J178" s="27" t="s">
        <v>612</v>
      </c>
      <c r="K178" s="27" t="s">
        <v>471</v>
      </c>
      <c r="L178" s="27" t="s">
        <v>586</v>
      </c>
      <c r="M178" s="245" t="s">
        <v>216</v>
      </c>
      <c r="N178" s="27" t="s">
        <v>605</v>
      </c>
      <c r="O178" s="27" t="s">
        <v>588</v>
      </c>
      <c r="P178" s="27" t="s">
        <v>219</v>
      </c>
    </row>
    <row r="179" spans="9:16">
      <c r="I179" s="27">
        <v>10010102</v>
      </c>
      <c r="J179" s="27" t="s">
        <v>613</v>
      </c>
      <c r="K179" s="27" t="s">
        <v>471</v>
      </c>
      <c r="L179" s="27" t="s">
        <v>586</v>
      </c>
      <c r="M179" s="245" t="s">
        <v>216</v>
      </c>
      <c r="N179" s="27" t="s">
        <v>614</v>
      </c>
      <c r="O179" s="27" t="s">
        <v>588</v>
      </c>
      <c r="P179" s="27" t="s">
        <v>219</v>
      </c>
    </row>
    <row r="180" spans="9:16">
      <c r="I180" s="27">
        <v>11010001</v>
      </c>
      <c r="J180" s="27" t="s">
        <v>615</v>
      </c>
      <c r="K180" s="27" t="s">
        <v>350</v>
      </c>
      <c r="L180" s="27" t="s">
        <v>616</v>
      </c>
      <c r="M180" s="245" t="s">
        <v>216</v>
      </c>
      <c r="N180" s="27" t="s">
        <v>617</v>
      </c>
      <c r="O180" s="27" t="s">
        <v>618</v>
      </c>
      <c r="P180" s="27" t="s">
        <v>219</v>
      </c>
    </row>
    <row r="181" spans="9:16">
      <c r="I181" s="27">
        <v>11010002</v>
      </c>
      <c r="J181" s="27" t="s">
        <v>619</v>
      </c>
      <c r="K181" s="27" t="s">
        <v>350</v>
      </c>
      <c r="L181" s="27" t="s">
        <v>616</v>
      </c>
      <c r="M181" s="245" t="s">
        <v>216</v>
      </c>
      <c r="N181" s="27" t="s">
        <v>620</v>
      </c>
      <c r="O181" s="27" t="s">
        <v>618</v>
      </c>
      <c r="P181" s="27" t="s">
        <v>219</v>
      </c>
    </row>
    <row r="182" spans="9:16">
      <c r="I182" s="27">
        <v>11010003</v>
      </c>
      <c r="J182" s="27" t="s">
        <v>621</v>
      </c>
      <c r="K182" s="27" t="s">
        <v>350</v>
      </c>
      <c r="L182" s="27" t="s">
        <v>616</v>
      </c>
      <c r="M182" s="245" t="s">
        <v>216</v>
      </c>
      <c r="N182" s="27" t="s">
        <v>622</v>
      </c>
      <c r="O182" s="27" t="s">
        <v>618</v>
      </c>
      <c r="P182" s="27" t="s">
        <v>219</v>
      </c>
    </row>
    <row r="183" spans="9:16">
      <c r="I183" s="27">
        <v>11010004</v>
      </c>
      <c r="J183" s="27" t="s">
        <v>623</v>
      </c>
      <c r="K183" s="27" t="s">
        <v>350</v>
      </c>
      <c r="L183" s="27" t="s">
        <v>616</v>
      </c>
      <c r="M183" s="245" t="s">
        <v>216</v>
      </c>
      <c r="N183" s="27" t="s">
        <v>624</v>
      </c>
      <c r="O183" s="27" t="s">
        <v>618</v>
      </c>
      <c r="P183" s="27" t="s">
        <v>219</v>
      </c>
    </row>
    <row r="184" spans="9:16">
      <c r="I184" s="27">
        <v>11010005</v>
      </c>
      <c r="J184" s="27" t="s">
        <v>625</v>
      </c>
      <c r="K184" s="27" t="s">
        <v>350</v>
      </c>
      <c r="L184" s="27" t="s">
        <v>616</v>
      </c>
      <c r="M184" s="245" t="s">
        <v>216</v>
      </c>
      <c r="N184" s="27" t="s">
        <v>626</v>
      </c>
      <c r="O184" s="27" t="s">
        <v>618</v>
      </c>
      <c r="P184" s="27" t="s">
        <v>219</v>
      </c>
    </row>
    <row r="185" spans="9:16">
      <c r="I185" s="27">
        <v>11010006</v>
      </c>
      <c r="J185" s="27" t="s">
        <v>627</v>
      </c>
      <c r="K185" s="27" t="s">
        <v>350</v>
      </c>
      <c r="L185" s="27" t="s">
        <v>616</v>
      </c>
      <c r="M185" s="245" t="s">
        <v>216</v>
      </c>
      <c r="N185" s="27" t="s">
        <v>628</v>
      </c>
      <c r="O185" s="27" t="s">
        <v>618</v>
      </c>
      <c r="P185" s="27" t="s">
        <v>219</v>
      </c>
    </row>
    <row r="186" spans="9:16">
      <c r="I186" s="27">
        <v>11010007</v>
      </c>
      <c r="J186" s="27" t="s">
        <v>629</v>
      </c>
      <c r="K186" s="27" t="s">
        <v>350</v>
      </c>
      <c r="L186" s="27" t="s">
        <v>616</v>
      </c>
      <c r="M186" s="245" t="s">
        <v>216</v>
      </c>
      <c r="N186" s="27" t="s">
        <v>630</v>
      </c>
      <c r="O186" s="27" t="s">
        <v>618</v>
      </c>
      <c r="P186" s="27" t="s">
        <v>219</v>
      </c>
    </row>
    <row r="187" spans="9:16">
      <c r="I187" s="27">
        <v>11010008</v>
      </c>
      <c r="J187" s="27" t="s">
        <v>631</v>
      </c>
      <c r="K187" s="27" t="s">
        <v>350</v>
      </c>
      <c r="L187" s="27" t="s">
        <v>616</v>
      </c>
      <c r="M187" s="245" t="s">
        <v>216</v>
      </c>
      <c r="N187" s="27" t="s">
        <v>632</v>
      </c>
      <c r="O187" s="245" t="s">
        <v>633</v>
      </c>
      <c r="P187" s="27" t="s">
        <v>219</v>
      </c>
    </row>
    <row r="188" spans="9:16">
      <c r="I188" s="27">
        <v>11010009</v>
      </c>
      <c r="J188" s="27" t="s">
        <v>634</v>
      </c>
      <c r="K188" s="27" t="s">
        <v>350</v>
      </c>
      <c r="L188" s="27" t="s">
        <v>616</v>
      </c>
      <c r="M188" s="245" t="s">
        <v>216</v>
      </c>
      <c r="N188" s="27" t="s">
        <v>635</v>
      </c>
      <c r="O188" s="27" t="s">
        <v>618</v>
      </c>
      <c r="P188" s="27" t="s">
        <v>219</v>
      </c>
    </row>
    <row r="189" spans="9:16">
      <c r="I189" s="27">
        <v>11010010</v>
      </c>
      <c r="J189" s="27" t="s">
        <v>636</v>
      </c>
      <c r="K189" s="27" t="s">
        <v>350</v>
      </c>
      <c r="L189" s="27" t="s">
        <v>616</v>
      </c>
      <c r="M189" s="245" t="s">
        <v>216</v>
      </c>
      <c r="N189" s="27" t="s">
        <v>637</v>
      </c>
      <c r="O189" s="27" t="s">
        <v>618</v>
      </c>
      <c r="P189" s="27" t="s">
        <v>219</v>
      </c>
    </row>
    <row r="190" spans="9:16">
      <c r="I190" s="27">
        <v>11010011</v>
      </c>
      <c r="J190" s="27" t="s">
        <v>638</v>
      </c>
      <c r="K190" s="27" t="s">
        <v>350</v>
      </c>
      <c r="L190" s="27" t="s">
        <v>616</v>
      </c>
      <c r="M190" s="245" t="s">
        <v>216</v>
      </c>
      <c r="N190" s="27" t="s">
        <v>639</v>
      </c>
      <c r="O190" s="27" t="s">
        <v>618</v>
      </c>
      <c r="P190" s="27" t="s">
        <v>219</v>
      </c>
    </row>
    <row r="191" spans="9:16">
      <c r="I191" s="27">
        <v>11010012</v>
      </c>
      <c r="J191" s="27" t="s">
        <v>640</v>
      </c>
      <c r="K191" s="27" t="s">
        <v>350</v>
      </c>
      <c r="L191" s="27" t="s">
        <v>616</v>
      </c>
      <c r="M191" s="245" t="s">
        <v>216</v>
      </c>
      <c r="N191" s="27" t="s">
        <v>628</v>
      </c>
      <c r="O191" s="27" t="s">
        <v>618</v>
      </c>
      <c r="P191" s="27" t="s">
        <v>219</v>
      </c>
    </row>
    <row r="192" spans="9:16">
      <c r="I192" s="27">
        <v>11010013</v>
      </c>
      <c r="J192" s="27" t="s">
        <v>641</v>
      </c>
      <c r="K192" s="27" t="s">
        <v>350</v>
      </c>
      <c r="L192" s="27" t="s">
        <v>616</v>
      </c>
      <c r="M192" s="245" t="s">
        <v>216</v>
      </c>
      <c r="N192" s="27" t="s">
        <v>637</v>
      </c>
      <c r="O192" s="27" t="s">
        <v>618</v>
      </c>
      <c r="P192" s="27" t="s">
        <v>219</v>
      </c>
    </row>
    <row r="193" spans="9:16">
      <c r="I193" s="27">
        <v>11010014</v>
      </c>
      <c r="J193" s="27" t="s">
        <v>642</v>
      </c>
      <c r="K193" s="27" t="s">
        <v>350</v>
      </c>
      <c r="L193" s="27" t="s">
        <v>616</v>
      </c>
      <c r="M193" s="245" t="s">
        <v>216</v>
      </c>
      <c r="N193" s="27" t="s">
        <v>643</v>
      </c>
      <c r="O193" s="27" t="s">
        <v>618</v>
      </c>
      <c r="P193" s="27" t="s">
        <v>219</v>
      </c>
    </row>
    <row r="194" spans="9:16">
      <c r="I194" s="27">
        <v>11010015</v>
      </c>
      <c r="J194" s="27" t="s">
        <v>644</v>
      </c>
      <c r="K194" s="27" t="s">
        <v>350</v>
      </c>
      <c r="L194" s="27" t="s">
        <v>616</v>
      </c>
      <c r="M194" s="245" t="s">
        <v>216</v>
      </c>
      <c r="N194" s="27" t="s">
        <v>645</v>
      </c>
      <c r="O194" s="27" t="s">
        <v>618</v>
      </c>
      <c r="P194" s="27" t="s">
        <v>219</v>
      </c>
    </row>
    <row r="195" spans="9:16">
      <c r="I195" s="27">
        <v>11010016</v>
      </c>
      <c r="J195" s="27" t="s">
        <v>646</v>
      </c>
      <c r="K195" s="27" t="s">
        <v>350</v>
      </c>
      <c r="L195" s="27" t="s">
        <v>616</v>
      </c>
      <c r="M195" s="245" t="s">
        <v>216</v>
      </c>
      <c r="N195" s="27" t="s">
        <v>630</v>
      </c>
      <c r="O195" s="27" t="s">
        <v>618</v>
      </c>
      <c r="P195" s="27" t="s">
        <v>219</v>
      </c>
    </row>
    <row r="196" spans="9:16">
      <c r="I196" s="27">
        <v>11010017</v>
      </c>
      <c r="J196" s="27" t="s">
        <v>647</v>
      </c>
      <c r="K196" s="27" t="s">
        <v>350</v>
      </c>
      <c r="L196" s="27" t="s">
        <v>616</v>
      </c>
      <c r="M196" s="245" t="s">
        <v>216</v>
      </c>
      <c r="N196" s="27" t="s">
        <v>648</v>
      </c>
      <c r="O196" s="27" t="s">
        <v>618</v>
      </c>
      <c r="P196" s="27" t="s">
        <v>219</v>
      </c>
    </row>
    <row r="197" spans="9:16">
      <c r="I197" s="27">
        <v>11010018</v>
      </c>
      <c r="J197" s="27" t="s">
        <v>649</v>
      </c>
      <c r="K197" s="27" t="s">
        <v>350</v>
      </c>
      <c r="L197" s="27" t="s">
        <v>616</v>
      </c>
      <c r="M197" s="245" t="s">
        <v>216</v>
      </c>
      <c r="N197" s="27" t="s">
        <v>648</v>
      </c>
      <c r="O197" s="27" t="s">
        <v>618</v>
      </c>
      <c r="P197" s="27" t="s">
        <v>219</v>
      </c>
    </row>
    <row r="198" spans="9:16">
      <c r="I198" s="27">
        <v>11010019</v>
      </c>
      <c r="J198" s="27" t="s">
        <v>650</v>
      </c>
      <c r="K198" s="27" t="s">
        <v>350</v>
      </c>
      <c r="L198" s="27" t="s">
        <v>616</v>
      </c>
      <c r="M198" s="245" t="s">
        <v>216</v>
      </c>
      <c r="N198" s="27" t="s">
        <v>622</v>
      </c>
      <c r="O198" s="27" t="s">
        <v>618</v>
      </c>
      <c r="P198" s="27" t="s">
        <v>219</v>
      </c>
    </row>
    <row r="199" spans="9:16">
      <c r="I199" s="27">
        <v>11010020</v>
      </c>
      <c r="J199" s="27" t="s">
        <v>651</v>
      </c>
      <c r="K199" s="27" t="s">
        <v>350</v>
      </c>
      <c r="L199" s="27" t="s">
        <v>616</v>
      </c>
      <c r="M199" s="245" t="s">
        <v>216</v>
      </c>
      <c r="N199" s="27" t="s">
        <v>620</v>
      </c>
      <c r="O199" s="27" t="s">
        <v>618</v>
      </c>
      <c r="P199" s="27" t="s">
        <v>219</v>
      </c>
    </row>
    <row r="200" spans="9:16">
      <c r="I200" s="27">
        <v>11010021</v>
      </c>
      <c r="J200" s="27" t="s">
        <v>652</v>
      </c>
      <c r="K200" s="27" t="s">
        <v>350</v>
      </c>
      <c r="L200" s="27" t="s">
        <v>616</v>
      </c>
      <c r="M200" s="245" t="s">
        <v>653</v>
      </c>
      <c r="N200" s="27" t="s">
        <v>635</v>
      </c>
      <c r="O200" s="27" t="s">
        <v>618</v>
      </c>
      <c r="P200" s="27" t="s">
        <v>219</v>
      </c>
    </row>
    <row r="201" spans="9:16">
      <c r="I201" s="27">
        <v>11010022</v>
      </c>
      <c r="J201" s="27" t="s">
        <v>654</v>
      </c>
      <c r="K201" s="27" t="s">
        <v>350</v>
      </c>
      <c r="L201" s="27" t="s">
        <v>616</v>
      </c>
      <c r="M201" s="245" t="s">
        <v>216</v>
      </c>
      <c r="N201" s="27" t="s">
        <v>637</v>
      </c>
      <c r="O201" s="27" t="s">
        <v>618</v>
      </c>
      <c r="P201" s="27" t="s">
        <v>219</v>
      </c>
    </row>
    <row r="202" spans="9:16">
      <c r="I202" s="27">
        <v>11010023</v>
      </c>
      <c r="J202" s="27" t="s">
        <v>655</v>
      </c>
      <c r="K202" s="27" t="s">
        <v>350</v>
      </c>
      <c r="L202" s="27" t="s">
        <v>616</v>
      </c>
      <c r="M202" s="245" t="s">
        <v>216</v>
      </c>
      <c r="N202" s="27" t="s">
        <v>656</v>
      </c>
      <c r="O202" s="27" t="s">
        <v>618</v>
      </c>
      <c r="P202" s="27" t="s">
        <v>219</v>
      </c>
    </row>
    <row r="203" spans="9:16">
      <c r="I203" s="27">
        <v>11010024</v>
      </c>
      <c r="J203" s="27" t="s">
        <v>657</v>
      </c>
      <c r="K203" s="27" t="s">
        <v>350</v>
      </c>
      <c r="L203" s="27" t="s">
        <v>616</v>
      </c>
      <c r="M203" s="245" t="s">
        <v>216</v>
      </c>
      <c r="N203" s="27" t="s">
        <v>658</v>
      </c>
      <c r="O203" s="27" t="s">
        <v>618</v>
      </c>
      <c r="P203" s="27" t="s">
        <v>219</v>
      </c>
    </row>
    <row r="204" spans="9:16">
      <c r="I204" s="27">
        <v>11010025</v>
      </c>
      <c r="J204" s="27" t="s">
        <v>659</v>
      </c>
      <c r="K204" s="27" t="s">
        <v>350</v>
      </c>
      <c r="L204" s="27" t="s">
        <v>616</v>
      </c>
      <c r="M204" s="245" t="s">
        <v>216</v>
      </c>
      <c r="N204" s="27" t="s">
        <v>660</v>
      </c>
      <c r="O204" s="27" t="s">
        <v>618</v>
      </c>
      <c r="P204" s="27" t="s">
        <v>219</v>
      </c>
    </row>
    <row r="205" spans="9:16">
      <c r="I205" s="27">
        <v>11010026</v>
      </c>
      <c r="J205" s="27" t="s">
        <v>661</v>
      </c>
      <c r="K205" s="27" t="s">
        <v>350</v>
      </c>
      <c r="L205" s="27" t="s">
        <v>616</v>
      </c>
      <c r="M205" s="245" t="s">
        <v>216</v>
      </c>
      <c r="N205" s="27" t="s">
        <v>662</v>
      </c>
      <c r="O205" s="27" t="s">
        <v>618</v>
      </c>
      <c r="P205" s="27" t="s">
        <v>219</v>
      </c>
    </row>
    <row r="206" spans="9:16">
      <c r="I206" s="27">
        <v>11010027</v>
      </c>
      <c r="J206" s="27" t="s">
        <v>663</v>
      </c>
      <c r="K206" s="27" t="s">
        <v>350</v>
      </c>
      <c r="L206" s="27" t="s">
        <v>616</v>
      </c>
      <c r="M206" s="245" t="s">
        <v>216</v>
      </c>
      <c r="N206" s="27" t="s">
        <v>664</v>
      </c>
      <c r="O206" s="27" t="s">
        <v>618</v>
      </c>
      <c r="P206" s="27" t="s">
        <v>219</v>
      </c>
    </row>
    <row r="207" spans="9:16">
      <c r="I207" s="27">
        <v>11010028</v>
      </c>
      <c r="J207" s="27" t="s">
        <v>665</v>
      </c>
      <c r="K207" s="27" t="s">
        <v>350</v>
      </c>
      <c r="L207" s="27" t="s">
        <v>616</v>
      </c>
      <c r="M207" s="245" t="s">
        <v>216</v>
      </c>
      <c r="N207" s="27" t="s">
        <v>666</v>
      </c>
      <c r="O207" s="27" t="s">
        <v>618</v>
      </c>
      <c r="P207" s="27" t="s">
        <v>219</v>
      </c>
    </row>
    <row r="208" spans="9:16">
      <c r="I208" s="27">
        <v>11010101</v>
      </c>
      <c r="J208" s="27" t="s">
        <v>667</v>
      </c>
      <c r="K208" s="27" t="s">
        <v>668</v>
      </c>
      <c r="L208" s="27" t="s">
        <v>616</v>
      </c>
      <c r="M208" s="245" t="s">
        <v>216</v>
      </c>
      <c r="N208" s="27" t="s">
        <v>669</v>
      </c>
      <c r="O208" s="27" t="s">
        <v>618</v>
      </c>
      <c r="P208" s="27" t="s">
        <v>219</v>
      </c>
    </row>
    <row r="209" spans="9:16">
      <c r="I209" s="27">
        <v>11010102</v>
      </c>
      <c r="J209" s="27" t="s">
        <v>670</v>
      </c>
      <c r="K209" s="27" t="s">
        <v>668</v>
      </c>
      <c r="L209" s="27" t="s">
        <v>616</v>
      </c>
      <c r="M209" s="245" t="s">
        <v>216</v>
      </c>
      <c r="N209" s="27" t="s">
        <v>671</v>
      </c>
      <c r="O209" s="27" t="s">
        <v>618</v>
      </c>
      <c r="P209" s="27" t="s">
        <v>219</v>
      </c>
    </row>
    <row r="210" spans="9:16">
      <c r="I210" s="27">
        <v>11010103</v>
      </c>
      <c r="J210" s="27" t="s">
        <v>672</v>
      </c>
      <c r="K210" s="27" t="s">
        <v>371</v>
      </c>
      <c r="L210" s="27" t="s">
        <v>616</v>
      </c>
      <c r="M210" s="245" t="s">
        <v>216</v>
      </c>
      <c r="N210" s="27" t="s">
        <v>673</v>
      </c>
      <c r="O210" s="27" t="s">
        <v>618</v>
      </c>
      <c r="P210" s="27" t="s">
        <v>219</v>
      </c>
    </row>
    <row r="211" spans="9:16">
      <c r="I211" s="27">
        <v>11010104</v>
      </c>
      <c r="J211" s="27" t="s">
        <v>674</v>
      </c>
      <c r="K211" s="27" t="s">
        <v>371</v>
      </c>
      <c r="L211" s="27" t="s">
        <v>616</v>
      </c>
      <c r="M211" s="245" t="s">
        <v>216</v>
      </c>
      <c r="N211" s="27" t="s">
        <v>622</v>
      </c>
      <c r="O211" s="27" t="s">
        <v>618</v>
      </c>
      <c r="P211" s="27" t="s">
        <v>219</v>
      </c>
    </row>
    <row r="212" spans="9:16">
      <c r="I212" s="27">
        <v>11010105</v>
      </c>
      <c r="J212" s="27" t="s">
        <v>675</v>
      </c>
      <c r="K212" s="27" t="s">
        <v>371</v>
      </c>
      <c r="L212" s="27" t="s">
        <v>616</v>
      </c>
      <c r="M212" s="245" t="s">
        <v>216</v>
      </c>
      <c r="N212" s="27" t="s">
        <v>676</v>
      </c>
      <c r="O212" s="27" t="s">
        <v>618</v>
      </c>
      <c r="P212" s="27" t="s">
        <v>354</v>
      </c>
    </row>
    <row r="213" spans="9:16">
      <c r="I213" s="27">
        <v>11010106</v>
      </c>
      <c r="J213" s="27" t="s">
        <v>677</v>
      </c>
      <c r="K213" s="27" t="s">
        <v>371</v>
      </c>
      <c r="L213" s="27" t="s">
        <v>616</v>
      </c>
      <c r="M213" s="245" t="s">
        <v>216</v>
      </c>
      <c r="N213" s="27" t="s">
        <v>678</v>
      </c>
      <c r="O213" s="27" t="s">
        <v>618</v>
      </c>
      <c r="P213" s="27" t="s">
        <v>219</v>
      </c>
    </row>
    <row r="214" spans="9:16">
      <c r="I214" s="27">
        <v>11010107</v>
      </c>
      <c r="J214" s="27" t="s">
        <v>679</v>
      </c>
      <c r="K214" s="27" t="s">
        <v>371</v>
      </c>
      <c r="L214" s="27" t="s">
        <v>616</v>
      </c>
      <c r="M214" s="245" t="s">
        <v>216</v>
      </c>
      <c r="N214" s="27" t="s">
        <v>680</v>
      </c>
      <c r="O214" s="27" t="s">
        <v>618</v>
      </c>
      <c r="P214" s="27" t="s">
        <v>219</v>
      </c>
    </row>
    <row r="215" spans="9:16">
      <c r="I215" s="27">
        <v>12010001</v>
      </c>
      <c r="J215" s="27" t="s">
        <v>681</v>
      </c>
      <c r="K215" s="27" t="s">
        <v>373</v>
      </c>
      <c r="L215" s="27" t="s">
        <v>682</v>
      </c>
      <c r="M215" s="245" t="s">
        <v>216</v>
      </c>
      <c r="N215" s="27" t="s">
        <v>683</v>
      </c>
      <c r="O215" s="27" t="s">
        <v>684</v>
      </c>
      <c r="P215" s="27" t="s">
        <v>219</v>
      </c>
    </row>
    <row r="216" spans="9:16">
      <c r="I216" s="27">
        <v>12010003</v>
      </c>
      <c r="J216" s="27" t="s">
        <v>685</v>
      </c>
      <c r="K216" s="27" t="s">
        <v>373</v>
      </c>
      <c r="L216" s="27" t="s">
        <v>682</v>
      </c>
      <c r="M216" s="245" t="s">
        <v>216</v>
      </c>
      <c r="N216" s="27" t="s">
        <v>683</v>
      </c>
      <c r="O216" s="27" t="s">
        <v>684</v>
      </c>
      <c r="P216" s="27" t="s">
        <v>219</v>
      </c>
    </row>
    <row r="217" spans="9:16">
      <c r="I217" s="27">
        <v>12010004</v>
      </c>
      <c r="J217" s="27" t="s">
        <v>686</v>
      </c>
      <c r="K217" s="27" t="s">
        <v>373</v>
      </c>
      <c r="L217" s="27" t="s">
        <v>682</v>
      </c>
      <c r="M217" s="245" t="s">
        <v>216</v>
      </c>
      <c r="N217" s="27" t="s">
        <v>687</v>
      </c>
      <c r="O217" s="27" t="s">
        <v>684</v>
      </c>
      <c r="P217" s="27" t="s">
        <v>219</v>
      </c>
    </row>
    <row r="218" spans="9:16">
      <c r="I218" s="27">
        <v>12010005</v>
      </c>
      <c r="J218" s="27" t="s">
        <v>688</v>
      </c>
      <c r="K218" s="27" t="s">
        <v>373</v>
      </c>
      <c r="L218" s="27" t="s">
        <v>682</v>
      </c>
      <c r="M218" s="245" t="s">
        <v>216</v>
      </c>
      <c r="N218" s="27" t="s">
        <v>689</v>
      </c>
      <c r="O218" s="27" t="s">
        <v>684</v>
      </c>
      <c r="P218" s="27" t="s">
        <v>219</v>
      </c>
    </row>
    <row r="219" spans="9:16">
      <c r="I219" s="27">
        <v>12010006</v>
      </c>
      <c r="J219" s="27" t="s">
        <v>690</v>
      </c>
      <c r="K219" s="27" t="s">
        <v>373</v>
      </c>
      <c r="L219" s="27" t="s">
        <v>682</v>
      </c>
      <c r="M219" s="245" t="s">
        <v>216</v>
      </c>
      <c r="N219" s="27" t="s">
        <v>691</v>
      </c>
      <c r="O219" s="27" t="s">
        <v>684</v>
      </c>
      <c r="P219" s="27" t="s">
        <v>219</v>
      </c>
    </row>
    <row r="220" spans="9:16">
      <c r="I220" s="27">
        <v>12010007</v>
      </c>
      <c r="J220" s="27" t="s">
        <v>692</v>
      </c>
      <c r="K220" s="27" t="s">
        <v>373</v>
      </c>
      <c r="L220" s="27" t="s">
        <v>682</v>
      </c>
      <c r="M220" s="245" t="s">
        <v>216</v>
      </c>
      <c r="N220" s="27" t="s">
        <v>693</v>
      </c>
      <c r="O220" s="27" t="s">
        <v>684</v>
      </c>
      <c r="P220" s="27" t="s">
        <v>219</v>
      </c>
    </row>
    <row r="221" spans="9:16">
      <c r="I221" s="27">
        <v>12010008</v>
      </c>
      <c r="J221" s="27" t="s">
        <v>694</v>
      </c>
      <c r="K221" s="27" t="s">
        <v>373</v>
      </c>
      <c r="L221" s="27" t="s">
        <v>682</v>
      </c>
      <c r="M221" s="245" t="s">
        <v>216</v>
      </c>
      <c r="N221" s="27" t="s">
        <v>695</v>
      </c>
      <c r="O221" s="27" t="s">
        <v>684</v>
      </c>
      <c r="P221" s="27" t="s">
        <v>219</v>
      </c>
    </row>
    <row r="222" spans="9:16">
      <c r="I222" s="27">
        <v>12010009</v>
      </c>
      <c r="J222" s="27" t="s">
        <v>696</v>
      </c>
      <c r="K222" s="27" t="s">
        <v>373</v>
      </c>
      <c r="L222" s="27" t="s">
        <v>682</v>
      </c>
      <c r="M222" s="245" t="s">
        <v>216</v>
      </c>
      <c r="N222" s="27" t="s">
        <v>683</v>
      </c>
      <c r="O222" s="27" t="s">
        <v>684</v>
      </c>
      <c r="P222" s="27" t="s">
        <v>219</v>
      </c>
    </row>
    <row r="223" spans="9:16">
      <c r="I223" s="27">
        <v>12010010</v>
      </c>
      <c r="J223" s="27" t="s">
        <v>697</v>
      </c>
      <c r="K223" s="27" t="s">
        <v>373</v>
      </c>
      <c r="L223" s="27" t="s">
        <v>682</v>
      </c>
      <c r="M223" s="245" t="s">
        <v>216</v>
      </c>
      <c r="N223" s="27" t="s">
        <v>698</v>
      </c>
      <c r="O223" s="27" t="s">
        <v>684</v>
      </c>
      <c r="P223" s="27" t="s">
        <v>219</v>
      </c>
    </row>
    <row r="224" spans="9:16">
      <c r="I224" s="27">
        <v>12010011</v>
      </c>
      <c r="J224" s="27" t="s">
        <v>699</v>
      </c>
      <c r="K224" s="27" t="s">
        <v>373</v>
      </c>
      <c r="L224" s="27" t="s">
        <v>682</v>
      </c>
      <c r="M224" s="245" t="s">
        <v>216</v>
      </c>
      <c r="N224" s="27" t="s">
        <v>700</v>
      </c>
      <c r="O224" s="27" t="s">
        <v>684</v>
      </c>
      <c r="P224" s="27" t="s">
        <v>219</v>
      </c>
    </row>
    <row r="225" spans="9:16">
      <c r="I225" s="27">
        <v>12010012</v>
      </c>
      <c r="J225" s="27" t="s">
        <v>701</v>
      </c>
      <c r="K225" s="27" t="s">
        <v>373</v>
      </c>
      <c r="L225" s="27" t="s">
        <v>682</v>
      </c>
      <c r="M225" s="245" t="s">
        <v>216</v>
      </c>
      <c r="N225" s="27" t="s">
        <v>702</v>
      </c>
      <c r="O225" s="27" t="s">
        <v>684</v>
      </c>
      <c r="P225" s="27" t="s">
        <v>219</v>
      </c>
    </row>
    <row r="226" spans="9:16">
      <c r="I226" s="27">
        <v>12010013</v>
      </c>
      <c r="J226" s="27" t="s">
        <v>703</v>
      </c>
      <c r="K226" s="27" t="s">
        <v>373</v>
      </c>
      <c r="L226" s="27" t="s">
        <v>682</v>
      </c>
      <c r="M226" s="245" t="s">
        <v>216</v>
      </c>
      <c r="N226" s="27" t="s">
        <v>704</v>
      </c>
      <c r="O226" s="27" t="s">
        <v>684</v>
      </c>
      <c r="P226" s="27" t="s">
        <v>219</v>
      </c>
    </row>
    <row r="227" spans="9:16">
      <c r="I227" s="27">
        <v>12010014</v>
      </c>
      <c r="J227" s="27" t="s">
        <v>705</v>
      </c>
      <c r="K227" s="27" t="s">
        <v>373</v>
      </c>
      <c r="L227" s="27" t="s">
        <v>682</v>
      </c>
      <c r="M227" s="245" t="s">
        <v>216</v>
      </c>
      <c r="N227" s="27" t="s">
        <v>706</v>
      </c>
      <c r="O227" s="27" t="s">
        <v>684</v>
      </c>
      <c r="P227" s="27" t="s">
        <v>219</v>
      </c>
    </row>
    <row r="228" spans="9:16">
      <c r="I228" s="27">
        <v>12010015</v>
      </c>
      <c r="J228" s="27" t="s">
        <v>707</v>
      </c>
      <c r="K228" s="27" t="s">
        <v>373</v>
      </c>
      <c r="L228" s="27" t="s">
        <v>682</v>
      </c>
      <c r="M228" s="245" t="s">
        <v>216</v>
      </c>
      <c r="N228" s="27" t="s">
        <v>708</v>
      </c>
      <c r="O228" s="27" t="s">
        <v>684</v>
      </c>
      <c r="P228" s="27" t="s">
        <v>219</v>
      </c>
    </row>
    <row r="229" spans="9:16">
      <c r="I229" s="27">
        <v>12010016</v>
      </c>
      <c r="J229" s="27" t="s">
        <v>709</v>
      </c>
      <c r="K229" s="27" t="s">
        <v>373</v>
      </c>
      <c r="L229" s="27" t="s">
        <v>682</v>
      </c>
      <c r="M229" s="245" t="s">
        <v>216</v>
      </c>
      <c r="N229" s="27" t="s">
        <v>710</v>
      </c>
      <c r="O229" s="27" t="s">
        <v>684</v>
      </c>
      <c r="P229" s="27" t="s">
        <v>219</v>
      </c>
    </row>
    <row r="230" spans="9:16">
      <c r="I230" s="27">
        <v>12010017</v>
      </c>
      <c r="J230" s="27" t="s">
        <v>711</v>
      </c>
      <c r="K230" s="27" t="s">
        <v>373</v>
      </c>
      <c r="L230" s="27" t="s">
        <v>682</v>
      </c>
      <c r="M230" s="245" t="s">
        <v>216</v>
      </c>
      <c r="N230" s="27" t="s">
        <v>683</v>
      </c>
      <c r="O230" s="27" t="s">
        <v>684</v>
      </c>
      <c r="P230" s="27" t="s">
        <v>219</v>
      </c>
    </row>
    <row r="231" spans="9:16">
      <c r="I231" s="27">
        <v>12010018</v>
      </c>
      <c r="J231" s="27" t="s">
        <v>712</v>
      </c>
      <c r="K231" s="27" t="s">
        <v>373</v>
      </c>
      <c r="L231" s="27" t="s">
        <v>682</v>
      </c>
      <c r="M231" s="245" t="s">
        <v>216</v>
      </c>
      <c r="N231" s="27" t="s">
        <v>713</v>
      </c>
      <c r="O231" s="27" t="s">
        <v>684</v>
      </c>
      <c r="P231" s="27" t="s">
        <v>219</v>
      </c>
    </row>
    <row r="232" spans="9:16">
      <c r="I232" s="27">
        <v>12010019</v>
      </c>
      <c r="J232" s="27" t="s">
        <v>714</v>
      </c>
      <c r="K232" s="27" t="s">
        <v>373</v>
      </c>
      <c r="L232" s="27" t="s">
        <v>682</v>
      </c>
      <c r="M232" s="245" t="s">
        <v>216</v>
      </c>
      <c r="N232" s="27" t="s">
        <v>715</v>
      </c>
      <c r="O232" s="27" t="s">
        <v>684</v>
      </c>
      <c r="P232" s="27" t="s">
        <v>219</v>
      </c>
    </row>
    <row r="233" spans="9:16">
      <c r="I233" s="27">
        <v>12010021</v>
      </c>
      <c r="J233" s="27" t="s">
        <v>716</v>
      </c>
      <c r="K233" s="27" t="s">
        <v>373</v>
      </c>
      <c r="L233" s="27" t="s">
        <v>682</v>
      </c>
      <c r="M233" s="245" t="s">
        <v>216</v>
      </c>
      <c r="N233" s="27" t="s">
        <v>717</v>
      </c>
      <c r="O233" s="27" t="s">
        <v>684</v>
      </c>
      <c r="P233" s="27" t="s">
        <v>219</v>
      </c>
    </row>
    <row r="234" spans="9:16">
      <c r="I234" s="27">
        <v>12010022</v>
      </c>
      <c r="J234" s="27" t="s">
        <v>718</v>
      </c>
      <c r="K234" s="27" t="s">
        <v>373</v>
      </c>
      <c r="L234" s="27" t="s">
        <v>682</v>
      </c>
      <c r="M234" s="245" t="s">
        <v>216</v>
      </c>
      <c r="N234" s="27" t="s">
        <v>719</v>
      </c>
      <c r="O234" s="27" t="s">
        <v>684</v>
      </c>
      <c r="P234" s="27" t="s">
        <v>219</v>
      </c>
    </row>
    <row r="235" spans="9:16">
      <c r="I235" s="27">
        <v>12010023</v>
      </c>
      <c r="J235" s="27" t="s">
        <v>720</v>
      </c>
      <c r="K235" s="27" t="s">
        <v>373</v>
      </c>
      <c r="L235" s="27" t="s">
        <v>682</v>
      </c>
      <c r="M235" s="245" t="s">
        <v>216</v>
      </c>
      <c r="N235" s="27" t="s">
        <v>721</v>
      </c>
      <c r="O235" s="27" t="s">
        <v>684</v>
      </c>
      <c r="P235" s="27" t="s">
        <v>219</v>
      </c>
    </row>
    <row r="236" spans="9:16">
      <c r="I236" s="27">
        <v>12010024</v>
      </c>
      <c r="J236" s="27" t="s">
        <v>722</v>
      </c>
      <c r="K236" s="27" t="s">
        <v>373</v>
      </c>
      <c r="L236" s="27" t="s">
        <v>682</v>
      </c>
      <c r="M236" s="245" t="s">
        <v>216</v>
      </c>
      <c r="N236" s="27" t="s">
        <v>723</v>
      </c>
      <c r="O236" s="27" t="s">
        <v>684</v>
      </c>
      <c r="P236" s="27" t="s">
        <v>219</v>
      </c>
    </row>
    <row r="237" spans="9:16">
      <c r="I237" s="27">
        <v>12010025</v>
      </c>
      <c r="J237" s="27" t="s">
        <v>724</v>
      </c>
      <c r="K237" s="27" t="s">
        <v>373</v>
      </c>
      <c r="L237" s="27" t="s">
        <v>682</v>
      </c>
      <c r="M237" s="245" t="s">
        <v>216</v>
      </c>
      <c r="N237" s="27" t="s">
        <v>704</v>
      </c>
      <c r="O237" s="27" t="s">
        <v>684</v>
      </c>
      <c r="P237" s="27" t="s">
        <v>219</v>
      </c>
    </row>
    <row r="238" spans="9:16">
      <c r="I238" s="27">
        <v>12010026</v>
      </c>
      <c r="J238" s="27" t="s">
        <v>725</v>
      </c>
      <c r="K238" s="27" t="s">
        <v>373</v>
      </c>
      <c r="L238" s="27" t="s">
        <v>682</v>
      </c>
      <c r="M238" s="245" t="s">
        <v>216</v>
      </c>
      <c r="N238" s="27" t="s">
        <v>704</v>
      </c>
      <c r="O238" s="27" t="s">
        <v>684</v>
      </c>
      <c r="P238" s="27" t="s">
        <v>219</v>
      </c>
    </row>
    <row r="239" spans="9:16">
      <c r="I239" s="27">
        <v>12010101</v>
      </c>
      <c r="J239" s="27" t="s">
        <v>726</v>
      </c>
      <c r="K239" s="27" t="s">
        <v>406</v>
      </c>
      <c r="L239" s="27" t="s">
        <v>682</v>
      </c>
      <c r="M239" s="245" t="s">
        <v>216</v>
      </c>
      <c r="N239" s="27" t="s">
        <v>727</v>
      </c>
      <c r="O239" s="27" t="s">
        <v>684</v>
      </c>
      <c r="P239" s="27" t="s">
        <v>219</v>
      </c>
    </row>
    <row r="240" spans="9:16">
      <c r="I240" s="27">
        <v>12010102</v>
      </c>
      <c r="J240" s="27" t="s">
        <v>728</v>
      </c>
      <c r="K240" s="27" t="s">
        <v>406</v>
      </c>
      <c r="L240" s="27" t="s">
        <v>682</v>
      </c>
      <c r="M240" s="245" t="s">
        <v>216</v>
      </c>
      <c r="N240" s="27" t="s">
        <v>729</v>
      </c>
      <c r="O240" s="27" t="s">
        <v>684</v>
      </c>
      <c r="P240" s="27" t="s">
        <v>219</v>
      </c>
    </row>
    <row r="241" spans="9:16">
      <c r="I241" s="27">
        <v>12010103</v>
      </c>
      <c r="J241" s="27" t="s">
        <v>730</v>
      </c>
      <c r="K241" s="27" t="s">
        <v>406</v>
      </c>
      <c r="L241" s="27" t="s">
        <v>682</v>
      </c>
      <c r="M241" s="245" t="s">
        <v>216</v>
      </c>
      <c r="N241" s="27" t="s">
        <v>715</v>
      </c>
      <c r="O241" s="27" t="s">
        <v>684</v>
      </c>
      <c r="P241" s="27" t="s">
        <v>219</v>
      </c>
    </row>
    <row r="242" spans="9:16">
      <c r="I242" s="27">
        <v>12010104</v>
      </c>
      <c r="J242" s="27" t="s">
        <v>731</v>
      </c>
      <c r="K242" s="27" t="s">
        <v>371</v>
      </c>
      <c r="L242" s="27" t="s">
        <v>682</v>
      </c>
      <c r="M242" s="245" t="s">
        <v>313</v>
      </c>
      <c r="N242" s="27" t="s">
        <v>704</v>
      </c>
      <c r="O242" s="27" t="s">
        <v>732</v>
      </c>
      <c r="P242" s="27" t="s">
        <v>441</v>
      </c>
    </row>
    <row r="243" spans="9:16">
      <c r="I243" s="27">
        <v>13010001</v>
      </c>
      <c r="J243" s="27" t="s">
        <v>733</v>
      </c>
      <c r="K243" s="27" t="s">
        <v>373</v>
      </c>
      <c r="L243" s="27" t="s">
        <v>734</v>
      </c>
      <c r="M243" s="245" t="s">
        <v>216</v>
      </c>
      <c r="N243" s="27" t="s">
        <v>735</v>
      </c>
      <c r="O243" s="27" t="s">
        <v>736</v>
      </c>
      <c r="P243" s="27" t="s">
        <v>219</v>
      </c>
    </row>
    <row r="244" spans="9:16">
      <c r="I244" s="27">
        <v>13010002</v>
      </c>
      <c r="J244" s="27" t="s">
        <v>737</v>
      </c>
      <c r="K244" s="27" t="s">
        <v>373</v>
      </c>
      <c r="L244" s="27" t="s">
        <v>734</v>
      </c>
      <c r="M244" s="245" t="s">
        <v>216</v>
      </c>
      <c r="N244" s="27" t="s">
        <v>738</v>
      </c>
      <c r="O244" s="27" t="s">
        <v>736</v>
      </c>
      <c r="P244" s="27" t="s">
        <v>219</v>
      </c>
    </row>
    <row r="245" spans="9:16">
      <c r="I245" s="27">
        <v>13010003</v>
      </c>
      <c r="J245" s="27" t="s">
        <v>739</v>
      </c>
      <c r="K245" s="27" t="s">
        <v>373</v>
      </c>
      <c r="L245" s="27" t="s">
        <v>734</v>
      </c>
      <c r="M245" s="245" t="s">
        <v>216</v>
      </c>
      <c r="N245" s="27" t="s">
        <v>740</v>
      </c>
      <c r="O245" s="27" t="s">
        <v>736</v>
      </c>
      <c r="P245" s="27" t="s">
        <v>219</v>
      </c>
    </row>
    <row r="246" spans="9:16">
      <c r="I246" s="27">
        <v>13010004</v>
      </c>
      <c r="J246" s="27" t="s">
        <v>741</v>
      </c>
      <c r="K246" s="27" t="s">
        <v>373</v>
      </c>
      <c r="L246" s="27" t="s">
        <v>734</v>
      </c>
      <c r="M246" s="245" t="s">
        <v>653</v>
      </c>
      <c r="N246" s="27" t="s">
        <v>742</v>
      </c>
      <c r="O246" s="27" t="s">
        <v>736</v>
      </c>
      <c r="P246" s="27" t="s">
        <v>219</v>
      </c>
    </row>
    <row r="247" spans="9:16">
      <c r="I247" s="27">
        <v>13010005</v>
      </c>
      <c r="J247" s="27" t="s">
        <v>743</v>
      </c>
      <c r="K247" s="27" t="s">
        <v>373</v>
      </c>
      <c r="L247" s="27" t="s">
        <v>734</v>
      </c>
      <c r="M247" s="245" t="s">
        <v>216</v>
      </c>
      <c r="N247" s="27" t="s">
        <v>744</v>
      </c>
      <c r="O247" s="27" t="s">
        <v>736</v>
      </c>
      <c r="P247" s="27" t="s">
        <v>219</v>
      </c>
    </row>
    <row r="248" spans="9:16">
      <c r="I248" s="27">
        <v>13010006</v>
      </c>
      <c r="J248" s="27" t="s">
        <v>745</v>
      </c>
      <c r="K248" s="27" t="s">
        <v>373</v>
      </c>
      <c r="L248" s="27" t="s">
        <v>734</v>
      </c>
      <c r="M248" s="245" t="s">
        <v>216</v>
      </c>
      <c r="N248" s="27" t="s">
        <v>746</v>
      </c>
      <c r="O248" s="27" t="s">
        <v>736</v>
      </c>
      <c r="P248" s="27" t="s">
        <v>219</v>
      </c>
    </row>
    <row r="249" spans="9:16">
      <c r="I249" s="27">
        <v>13010007</v>
      </c>
      <c r="J249" s="27" t="s">
        <v>747</v>
      </c>
      <c r="K249" s="27" t="s">
        <v>373</v>
      </c>
      <c r="L249" s="27" t="s">
        <v>734</v>
      </c>
      <c r="M249" s="245" t="s">
        <v>216</v>
      </c>
      <c r="N249" s="27" t="s">
        <v>748</v>
      </c>
      <c r="O249" s="27" t="s">
        <v>736</v>
      </c>
      <c r="P249" s="27" t="s">
        <v>219</v>
      </c>
    </row>
    <row r="250" spans="9:16">
      <c r="I250" s="27">
        <v>13010008</v>
      </c>
      <c r="J250" s="27" t="s">
        <v>749</v>
      </c>
      <c r="K250" s="27" t="s">
        <v>373</v>
      </c>
      <c r="L250" s="27" t="s">
        <v>734</v>
      </c>
      <c r="M250" s="245" t="s">
        <v>216</v>
      </c>
      <c r="N250" s="27" t="s">
        <v>750</v>
      </c>
      <c r="O250" s="27" t="s">
        <v>736</v>
      </c>
      <c r="P250" s="27" t="s">
        <v>219</v>
      </c>
    </row>
    <row r="251" spans="9:16">
      <c r="I251" s="27">
        <v>13010009</v>
      </c>
      <c r="J251" s="27" t="s">
        <v>751</v>
      </c>
      <c r="K251" s="27" t="s">
        <v>373</v>
      </c>
      <c r="L251" s="27" t="s">
        <v>734</v>
      </c>
      <c r="M251" s="245" t="s">
        <v>216</v>
      </c>
      <c r="N251" s="27" t="s">
        <v>742</v>
      </c>
      <c r="O251" s="27" t="s">
        <v>736</v>
      </c>
      <c r="P251" s="27" t="s">
        <v>219</v>
      </c>
    </row>
    <row r="252" spans="9:16">
      <c r="I252" s="27">
        <v>13010010</v>
      </c>
      <c r="J252" s="27" t="s">
        <v>752</v>
      </c>
      <c r="K252" s="27" t="s">
        <v>373</v>
      </c>
      <c r="L252" s="27" t="s">
        <v>734</v>
      </c>
      <c r="M252" s="245" t="s">
        <v>216</v>
      </c>
      <c r="N252" s="27" t="s">
        <v>753</v>
      </c>
      <c r="O252" s="27" t="s">
        <v>736</v>
      </c>
      <c r="P252" s="27" t="s">
        <v>219</v>
      </c>
    </row>
    <row r="253" spans="9:16">
      <c r="I253" s="27">
        <v>13010011</v>
      </c>
      <c r="J253" s="27" t="s">
        <v>754</v>
      </c>
      <c r="K253" s="27" t="s">
        <v>373</v>
      </c>
      <c r="L253" s="27" t="s">
        <v>734</v>
      </c>
      <c r="M253" s="245" t="s">
        <v>653</v>
      </c>
      <c r="N253" s="27" t="s">
        <v>755</v>
      </c>
      <c r="O253" s="27" t="s">
        <v>736</v>
      </c>
      <c r="P253" s="27" t="s">
        <v>219</v>
      </c>
    </row>
    <row r="254" spans="9:16">
      <c r="I254" s="27">
        <v>13010012</v>
      </c>
      <c r="J254" s="27" t="s">
        <v>756</v>
      </c>
      <c r="K254" s="27" t="s">
        <v>373</v>
      </c>
      <c r="L254" s="27" t="s">
        <v>734</v>
      </c>
      <c r="M254" s="245" t="s">
        <v>216</v>
      </c>
      <c r="N254" s="27" t="s">
        <v>757</v>
      </c>
      <c r="O254" s="27" t="s">
        <v>736</v>
      </c>
      <c r="P254" s="27" t="s">
        <v>219</v>
      </c>
    </row>
    <row r="255" spans="9:16">
      <c r="I255" s="27">
        <v>13010013</v>
      </c>
      <c r="J255" s="27" t="s">
        <v>758</v>
      </c>
      <c r="K255" s="27" t="s">
        <v>373</v>
      </c>
      <c r="L255" s="27" t="s">
        <v>734</v>
      </c>
      <c r="M255" s="245" t="s">
        <v>216</v>
      </c>
      <c r="N255" s="27" t="s">
        <v>759</v>
      </c>
      <c r="O255" s="27" t="s">
        <v>736</v>
      </c>
      <c r="P255" s="27" t="s">
        <v>219</v>
      </c>
    </row>
    <row r="256" spans="9:16">
      <c r="I256" s="27">
        <v>13010014</v>
      </c>
      <c r="J256" s="27" t="s">
        <v>760</v>
      </c>
      <c r="K256" s="27" t="s">
        <v>373</v>
      </c>
      <c r="L256" s="27" t="s">
        <v>734</v>
      </c>
      <c r="M256" s="245" t="s">
        <v>216</v>
      </c>
      <c r="N256" s="27" t="s">
        <v>761</v>
      </c>
      <c r="O256" s="27" t="s">
        <v>736</v>
      </c>
      <c r="P256" s="27" t="s">
        <v>354</v>
      </c>
    </row>
    <row r="257" spans="9:16">
      <c r="I257" s="27">
        <v>13010015</v>
      </c>
      <c r="J257" s="27" t="s">
        <v>762</v>
      </c>
      <c r="K257" s="27" t="s">
        <v>373</v>
      </c>
      <c r="L257" s="27" t="s">
        <v>734</v>
      </c>
      <c r="M257" s="245" t="s">
        <v>216</v>
      </c>
      <c r="N257" s="27" t="s">
        <v>763</v>
      </c>
      <c r="O257" s="27" t="s">
        <v>736</v>
      </c>
      <c r="P257" s="27" t="s">
        <v>219</v>
      </c>
    </row>
    <row r="258" spans="9:16">
      <c r="I258" s="27">
        <v>13010016</v>
      </c>
      <c r="J258" s="27" t="s">
        <v>764</v>
      </c>
      <c r="K258" s="27" t="s">
        <v>373</v>
      </c>
      <c r="L258" s="27" t="s">
        <v>734</v>
      </c>
      <c r="M258" s="245" t="s">
        <v>216</v>
      </c>
      <c r="N258" s="27" t="s">
        <v>765</v>
      </c>
      <c r="O258" s="27" t="s">
        <v>736</v>
      </c>
      <c r="P258" s="27" t="s">
        <v>219</v>
      </c>
    </row>
    <row r="259" spans="9:16">
      <c r="I259" s="27">
        <v>13010017</v>
      </c>
      <c r="J259" s="27" t="s">
        <v>766</v>
      </c>
      <c r="K259" s="27" t="s">
        <v>373</v>
      </c>
      <c r="L259" s="27" t="s">
        <v>734</v>
      </c>
      <c r="M259" s="245" t="s">
        <v>216</v>
      </c>
      <c r="N259" s="27" t="s">
        <v>767</v>
      </c>
      <c r="O259" s="27" t="s">
        <v>736</v>
      </c>
      <c r="P259" s="27" t="s">
        <v>219</v>
      </c>
    </row>
    <row r="260" spans="9:16">
      <c r="I260" s="27">
        <v>13010018</v>
      </c>
      <c r="J260" s="27" t="s">
        <v>768</v>
      </c>
      <c r="K260" s="27" t="s">
        <v>373</v>
      </c>
      <c r="L260" s="27" t="s">
        <v>734</v>
      </c>
      <c r="M260" s="245" t="s">
        <v>216</v>
      </c>
      <c r="N260" s="27" t="s">
        <v>769</v>
      </c>
      <c r="O260" s="27" t="s">
        <v>736</v>
      </c>
      <c r="P260" s="27" t="s">
        <v>219</v>
      </c>
    </row>
    <row r="261" spans="9:16">
      <c r="I261" s="27">
        <v>13010019</v>
      </c>
      <c r="J261" s="27" t="s">
        <v>770</v>
      </c>
      <c r="K261" s="27" t="s">
        <v>373</v>
      </c>
      <c r="L261" s="27" t="s">
        <v>734</v>
      </c>
      <c r="M261" s="245" t="s">
        <v>216</v>
      </c>
      <c r="N261" s="27" t="s">
        <v>748</v>
      </c>
      <c r="O261" s="27" t="s">
        <v>736</v>
      </c>
      <c r="P261" s="27" t="s">
        <v>219</v>
      </c>
    </row>
    <row r="262" spans="9:16">
      <c r="I262" s="27">
        <v>13010020</v>
      </c>
      <c r="J262" s="27" t="s">
        <v>771</v>
      </c>
      <c r="K262" s="27" t="s">
        <v>373</v>
      </c>
      <c r="L262" s="27" t="s">
        <v>734</v>
      </c>
      <c r="M262" s="245" t="s">
        <v>216</v>
      </c>
      <c r="N262" s="27" t="s">
        <v>772</v>
      </c>
      <c r="O262" s="27" t="s">
        <v>736</v>
      </c>
      <c r="P262" s="27" t="s">
        <v>219</v>
      </c>
    </row>
    <row r="263" spans="9:16">
      <c r="I263" s="27">
        <v>13010021</v>
      </c>
      <c r="J263" s="27" t="s">
        <v>773</v>
      </c>
      <c r="K263" s="27" t="s">
        <v>373</v>
      </c>
      <c r="L263" s="27" t="s">
        <v>734</v>
      </c>
      <c r="M263" s="245" t="s">
        <v>216</v>
      </c>
      <c r="N263" s="27" t="s">
        <v>774</v>
      </c>
      <c r="O263" s="27" t="s">
        <v>736</v>
      </c>
      <c r="P263" s="27" t="s">
        <v>441</v>
      </c>
    </row>
    <row r="264" spans="9:16">
      <c r="I264" s="27">
        <v>13010022</v>
      </c>
      <c r="J264" s="27" t="s">
        <v>775</v>
      </c>
      <c r="K264" s="27" t="s">
        <v>373</v>
      </c>
      <c r="L264" s="27" t="s">
        <v>734</v>
      </c>
      <c r="M264" s="245" t="s">
        <v>216</v>
      </c>
      <c r="N264" s="27" t="s">
        <v>776</v>
      </c>
      <c r="O264" s="27" t="s">
        <v>736</v>
      </c>
      <c r="P264" s="27" t="s">
        <v>219</v>
      </c>
    </row>
    <row r="265" spans="9:16">
      <c r="I265" s="27">
        <v>13010023</v>
      </c>
      <c r="J265" s="27" t="s">
        <v>777</v>
      </c>
      <c r="K265" s="27" t="s">
        <v>373</v>
      </c>
      <c r="L265" s="27" t="s">
        <v>734</v>
      </c>
      <c r="M265" s="245" t="s">
        <v>216</v>
      </c>
      <c r="N265" s="27" t="s">
        <v>778</v>
      </c>
      <c r="O265" s="27" t="s">
        <v>736</v>
      </c>
      <c r="P265" s="27" t="s">
        <v>219</v>
      </c>
    </row>
    <row r="266" spans="9:16">
      <c r="I266" s="27">
        <v>13010024</v>
      </c>
      <c r="J266" s="27" t="s">
        <v>779</v>
      </c>
      <c r="K266" s="27" t="s">
        <v>373</v>
      </c>
      <c r="L266" s="27" t="s">
        <v>734</v>
      </c>
      <c r="M266" s="245" t="s">
        <v>216</v>
      </c>
      <c r="N266" s="27" t="s">
        <v>780</v>
      </c>
      <c r="O266" s="27" t="s">
        <v>736</v>
      </c>
      <c r="P266" s="27" t="s">
        <v>219</v>
      </c>
    </row>
    <row r="267" spans="9:16">
      <c r="I267" s="27">
        <v>13010025</v>
      </c>
      <c r="J267" s="27" t="s">
        <v>781</v>
      </c>
      <c r="K267" s="27" t="s">
        <v>373</v>
      </c>
      <c r="L267" s="27" t="s">
        <v>734</v>
      </c>
      <c r="M267" s="245" t="s">
        <v>216</v>
      </c>
      <c r="N267" s="27" t="s">
        <v>782</v>
      </c>
      <c r="O267" s="27" t="s">
        <v>736</v>
      </c>
      <c r="P267" s="27" t="s">
        <v>219</v>
      </c>
    </row>
    <row r="268" spans="9:16">
      <c r="I268" s="27">
        <v>13010026</v>
      </c>
      <c r="J268" s="27" t="s">
        <v>783</v>
      </c>
      <c r="K268" s="27" t="s">
        <v>373</v>
      </c>
      <c r="L268" s="27" t="s">
        <v>734</v>
      </c>
      <c r="M268" s="245" t="s">
        <v>216</v>
      </c>
      <c r="N268" s="27" t="s">
        <v>784</v>
      </c>
      <c r="O268" s="27" t="s">
        <v>736</v>
      </c>
      <c r="P268" s="27" t="s">
        <v>219</v>
      </c>
    </row>
    <row r="269" spans="9:16">
      <c r="I269" s="27">
        <v>13010027</v>
      </c>
      <c r="J269" s="27" t="s">
        <v>785</v>
      </c>
      <c r="K269" s="27" t="s">
        <v>373</v>
      </c>
      <c r="L269" s="27" t="s">
        <v>734</v>
      </c>
      <c r="M269" s="245" t="s">
        <v>216</v>
      </c>
      <c r="N269" s="27" t="s">
        <v>786</v>
      </c>
      <c r="O269" s="27" t="s">
        <v>736</v>
      </c>
      <c r="P269" s="27" t="s">
        <v>219</v>
      </c>
    </row>
    <row r="270" spans="9:16">
      <c r="I270" s="27">
        <v>13010028</v>
      </c>
      <c r="J270" s="27" t="s">
        <v>787</v>
      </c>
      <c r="K270" s="27" t="s">
        <v>373</v>
      </c>
      <c r="L270" s="27" t="s">
        <v>734</v>
      </c>
      <c r="M270" s="245" t="s">
        <v>216</v>
      </c>
      <c r="N270" s="27" t="s">
        <v>788</v>
      </c>
      <c r="O270" s="27" t="s">
        <v>736</v>
      </c>
      <c r="P270" s="27" t="s">
        <v>219</v>
      </c>
    </row>
    <row r="271" spans="9:16">
      <c r="I271" s="27">
        <v>13010029</v>
      </c>
      <c r="J271" s="27" t="s">
        <v>789</v>
      </c>
      <c r="K271" s="27" t="s">
        <v>373</v>
      </c>
      <c r="L271" s="27" t="s">
        <v>734</v>
      </c>
      <c r="M271" s="245" t="s">
        <v>216</v>
      </c>
      <c r="N271" s="27" t="s">
        <v>790</v>
      </c>
      <c r="O271" s="27" t="s">
        <v>736</v>
      </c>
      <c r="P271" s="27" t="s">
        <v>219</v>
      </c>
    </row>
    <row r="272" spans="9:16">
      <c r="I272" s="27">
        <v>13010030</v>
      </c>
      <c r="J272" s="27" t="s">
        <v>791</v>
      </c>
      <c r="K272" s="27" t="s">
        <v>373</v>
      </c>
      <c r="L272" s="27" t="s">
        <v>734</v>
      </c>
      <c r="M272" s="245" t="s">
        <v>216</v>
      </c>
      <c r="N272" s="27" t="s">
        <v>792</v>
      </c>
      <c r="O272" s="27" t="s">
        <v>736</v>
      </c>
      <c r="P272" s="27" t="s">
        <v>219</v>
      </c>
    </row>
    <row r="273" spans="9:16">
      <c r="I273" s="27">
        <v>13010031</v>
      </c>
      <c r="J273" s="27" t="s">
        <v>793</v>
      </c>
      <c r="K273" s="27" t="s">
        <v>373</v>
      </c>
      <c r="L273" s="27" t="s">
        <v>734</v>
      </c>
      <c r="M273" s="245" t="s">
        <v>216</v>
      </c>
      <c r="N273" s="27" t="s">
        <v>794</v>
      </c>
      <c r="O273" s="27" t="s">
        <v>736</v>
      </c>
      <c r="P273" s="27" t="s">
        <v>219</v>
      </c>
    </row>
    <row r="274" spans="9:16">
      <c r="I274" s="27">
        <v>13010032</v>
      </c>
      <c r="J274" s="27" t="s">
        <v>795</v>
      </c>
      <c r="K274" s="27" t="s">
        <v>373</v>
      </c>
      <c r="L274" s="27" t="s">
        <v>734</v>
      </c>
      <c r="M274" s="245" t="s">
        <v>216</v>
      </c>
      <c r="N274" s="27" t="s">
        <v>774</v>
      </c>
      <c r="O274" s="27" t="s">
        <v>736</v>
      </c>
      <c r="P274" s="27" t="s">
        <v>219</v>
      </c>
    </row>
    <row r="275" spans="9:16">
      <c r="I275" s="27">
        <v>13010033</v>
      </c>
      <c r="J275" s="27" t="s">
        <v>796</v>
      </c>
      <c r="K275" s="27" t="s">
        <v>373</v>
      </c>
      <c r="L275" s="27" t="s">
        <v>734</v>
      </c>
      <c r="M275" s="245" t="s">
        <v>216</v>
      </c>
      <c r="N275" s="27" t="s">
        <v>797</v>
      </c>
      <c r="O275" s="27" t="s">
        <v>736</v>
      </c>
      <c r="P275" s="27" t="s">
        <v>219</v>
      </c>
    </row>
    <row r="276" spans="9:16">
      <c r="I276" s="27">
        <v>13010034</v>
      </c>
      <c r="J276" s="27" t="s">
        <v>798</v>
      </c>
      <c r="K276" s="27" t="s">
        <v>373</v>
      </c>
      <c r="L276" s="27" t="s">
        <v>734</v>
      </c>
      <c r="M276" s="245" t="s">
        <v>216</v>
      </c>
      <c r="N276" s="27" t="s">
        <v>799</v>
      </c>
      <c r="O276" s="27" t="s">
        <v>736</v>
      </c>
      <c r="P276" s="27" t="s">
        <v>219</v>
      </c>
    </row>
    <row r="277" spans="9:16">
      <c r="I277" s="27">
        <v>13010035</v>
      </c>
      <c r="J277" s="27" t="s">
        <v>800</v>
      </c>
      <c r="K277" s="27" t="s">
        <v>373</v>
      </c>
      <c r="L277" s="27" t="s">
        <v>734</v>
      </c>
      <c r="M277" s="245" t="s">
        <v>216</v>
      </c>
      <c r="N277" s="27" t="s">
        <v>772</v>
      </c>
      <c r="O277" s="27" t="s">
        <v>736</v>
      </c>
      <c r="P277" s="27" t="s">
        <v>219</v>
      </c>
    </row>
    <row r="278" spans="9:16">
      <c r="I278" s="27">
        <v>13010036</v>
      </c>
      <c r="J278" s="27" t="s">
        <v>801</v>
      </c>
      <c r="K278" s="27" t="s">
        <v>373</v>
      </c>
      <c r="L278" s="27" t="s">
        <v>734</v>
      </c>
      <c r="M278" s="245" t="s">
        <v>216</v>
      </c>
      <c r="N278" s="27" t="s">
        <v>772</v>
      </c>
      <c r="O278" s="27" t="s">
        <v>736</v>
      </c>
      <c r="P278" s="27" t="s">
        <v>219</v>
      </c>
    </row>
    <row r="279" spans="9:16">
      <c r="I279" s="27">
        <v>13010037</v>
      </c>
      <c r="J279" s="27" t="s">
        <v>802</v>
      </c>
      <c r="K279" s="27" t="s">
        <v>373</v>
      </c>
      <c r="L279" s="27" t="s">
        <v>734</v>
      </c>
      <c r="M279" s="245" t="s">
        <v>653</v>
      </c>
      <c r="N279" s="27" t="s">
        <v>803</v>
      </c>
      <c r="O279" s="27" t="s">
        <v>736</v>
      </c>
      <c r="P279" s="27" t="s">
        <v>219</v>
      </c>
    </row>
    <row r="280" spans="9:16">
      <c r="I280" s="27">
        <v>13010038</v>
      </c>
      <c r="J280" s="27" t="s">
        <v>804</v>
      </c>
      <c r="K280" s="27" t="s">
        <v>373</v>
      </c>
      <c r="L280" s="27" t="s">
        <v>734</v>
      </c>
      <c r="M280" s="245" t="s">
        <v>216</v>
      </c>
      <c r="N280" s="27" t="s">
        <v>805</v>
      </c>
      <c r="O280" s="27" t="s">
        <v>736</v>
      </c>
      <c r="P280" s="27" t="s">
        <v>441</v>
      </c>
    </row>
    <row r="281" spans="9:16">
      <c r="I281" s="27">
        <v>13010039</v>
      </c>
      <c r="J281" s="27" t="s">
        <v>806</v>
      </c>
      <c r="K281" s="27" t="s">
        <v>373</v>
      </c>
      <c r="L281" s="27" t="s">
        <v>734</v>
      </c>
      <c r="M281" s="245" t="s">
        <v>216</v>
      </c>
      <c r="N281" s="27" t="s">
        <v>807</v>
      </c>
      <c r="O281" s="27" t="s">
        <v>736</v>
      </c>
      <c r="P281" s="27" t="s">
        <v>219</v>
      </c>
    </row>
    <row r="282" spans="9:16">
      <c r="I282" s="27">
        <v>13010040</v>
      </c>
      <c r="J282" s="27" t="s">
        <v>808</v>
      </c>
      <c r="K282" s="27" t="s">
        <v>373</v>
      </c>
      <c r="L282" s="27" t="s">
        <v>734</v>
      </c>
      <c r="M282" s="245" t="s">
        <v>216</v>
      </c>
      <c r="N282" s="27" t="s">
        <v>757</v>
      </c>
      <c r="O282" s="27" t="s">
        <v>736</v>
      </c>
      <c r="P282" s="27" t="s">
        <v>219</v>
      </c>
    </row>
    <row r="283" spans="9:16">
      <c r="I283" s="27">
        <v>13010041</v>
      </c>
      <c r="J283" s="27" t="s">
        <v>809</v>
      </c>
      <c r="K283" s="27" t="s">
        <v>373</v>
      </c>
      <c r="L283" s="27" t="s">
        <v>734</v>
      </c>
      <c r="M283" s="245" t="s">
        <v>216</v>
      </c>
      <c r="N283" s="27" t="s">
        <v>810</v>
      </c>
      <c r="O283" s="27" t="s">
        <v>736</v>
      </c>
      <c r="P283" s="27" t="s">
        <v>219</v>
      </c>
    </row>
    <row r="284" spans="9:16">
      <c r="I284" s="27">
        <v>13010042</v>
      </c>
      <c r="J284" s="27" t="s">
        <v>811</v>
      </c>
      <c r="K284" s="27" t="s">
        <v>373</v>
      </c>
      <c r="L284" s="27" t="s">
        <v>734</v>
      </c>
      <c r="M284" s="245" t="s">
        <v>216</v>
      </c>
      <c r="N284" s="27" t="s">
        <v>735</v>
      </c>
      <c r="O284" s="27" t="s">
        <v>736</v>
      </c>
      <c r="P284" s="27" t="s">
        <v>219</v>
      </c>
    </row>
    <row r="285" spans="9:16">
      <c r="I285" s="27">
        <v>13010043</v>
      </c>
      <c r="J285" s="27" t="s">
        <v>812</v>
      </c>
      <c r="K285" s="27" t="s">
        <v>373</v>
      </c>
      <c r="L285" s="27" t="s">
        <v>734</v>
      </c>
      <c r="M285" s="245" t="s">
        <v>216</v>
      </c>
      <c r="N285" s="27" t="s">
        <v>813</v>
      </c>
      <c r="O285" s="27" t="s">
        <v>736</v>
      </c>
      <c r="P285" s="27" t="s">
        <v>219</v>
      </c>
    </row>
    <row r="286" spans="9:16">
      <c r="I286" s="27">
        <v>13010044</v>
      </c>
      <c r="J286" s="27" t="s">
        <v>814</v>
      </c>
      <c r="K286" s="27" t="s">
        <v>373</v>
      </c>
      <c r="L286" s="27" t="s">
        <v>734</v>
      </c>
      <c r="M286" s="245" t="s">
        <v>216</v>
      </c>
      <c r="N286" s="27" t="s">
        <v>815</v>
      </c>
      <c r="O286" s="27" t="s">
        <v>736</v>
      </c>
      <c r="P286" s="27" t="s">
        <v>219</v>
      </c>
    </row>
    <row r="287" spans="9:16">
      <c r="I287" s="27">
        <v>13010045</v>
      </c>
      <c r="J287" s="27" t="s">
        <v>816</v>
      </c>
      <c r="K287" s="27" t="s">
        <v>373</v>
      </c>
      <c r="L287" s="27" t="s">
        <v>734</v>
      </c>
      <c r="M287" s="245" t="s">
        <v>216</v>
      </c>
      <c r="N287" s="27" t="s">
        <v>792</v>
      </c>
      <c r="O287" s="27" t="s">
        <v>736</v>
      </c>
      <c r="P287" s="27" t="s">
        <v>219</v>
      </c>
    </row>
    <row r="288" spans="9:16">
      <c r="I288" s="27">
        <v>13010046</v>
      </c>
      <c r="J288" s="27" t="s">
        <v>817</v>
      </c>
      <c r="K288" s="27" t="s">
        <v>373</v>
      </c>
      <c r="L288" s="27" t="s">
        <v>734</v>
      </c>
      <c r="M288" s="245" t="s">
        <v>216</v>
      </c>
      <c r="N288" s="27" t="s">
        <v>818</v>
      </c>
      <c r="O288" s="27" t="s">
        <v>736</v>
      </c>
      <c r="P288" s="27" t="s">
        <v>219</v>
      </c>
    </row>
    <row r="289" spans="9:16">
      <c r="I289" s="27">
        <v>13010047</v>
      </c>
      <c r="J289" s="27" t="s">
        <v>819</v>
      </c>
      <c r="K289" s="27" t="s">
        <v>318</v>
      </c>
      <c r="L289" s="27" t="s">
        <v>734</v>
      </c>
      <c r="M289" s="245" t="s">
        <v>313</v>
      </c>
      <c r="N289" s="27" t="s">
        <v>820</v>
      </c>
      <c r="O289" s="27" t="s">
        <v>821</v>
      </c>
      <c r="P289" s="27" t="s">
        <v>441</v>
      </c>
    </row>
    <row r="290" spans="9:16">
      <c r="I290" s="27">
        <v>13010101</v>
      </c>
      <c r="J290" s="27" t="s">
        <v>822</v>
      </c>
      <c r="K290" s="27" t="s">
        <v>406</v>
      </c>
      <c r="L290" s="27" t="s">
        <v>734</v>
      </c>
      <c r="M290" s="245" t="s">
        <v>216</v>
      </c>
      <c r="N290" s="27" t="s">
        <v>823</v>
      </c>
      <c r="O290" s="27" t="s">
        <v>736</v>
      </c>
      <c r="P290" s="27" t="s">
        <v>219</v>
      </c>
    </row>
    <row r="291" spans="9:16">
      <c r="I291" s="27">
        <v>13010102</v>
      </c>
      <c r="J291" s="27" t="s">
        <v>824</v>
      </c>
      <c r="K291" s="27" t="s">
        <v>406</v>
      </c>
      <c r="L291" s="27" t="s">
        <v>734</v>
      </c>
      <c r="M291" s="245" t="s">
        <v>216</v>
      </c>
      <c r="N291" s="27" t="s">
        <v>825</v>
      </c>
      <c r="O291" s="27" t="s">
        <v>736</v>
      </c>
      <c r="P291" s="27" t="s">
        <v>219</v>
      </c>
    </row>
    <row r="292" spans="9:16">
      <c r="I292" s="27">
        <v>13010103</v>
      </c>
      <c r="J292" s="27" t="s">
        <v>826</v>
      </c>
      <c r="K292" s="27" t="s">
        <v>406</v>
      </c>
      <c r="L292" s="27" t="s">
        <v>734</v>
      </c>
      <c r="M292" s="245" t="s">
        <v>216</v>
      </c>
      <c r="N292" s="27" t="s">
        <v>827</v>
      </c>
      <c r="O292" s="27" t="s">
        <v>736</v>
      </c>
      <c r="P292" s="27" t="s">
        <v>219</v>
      </c>
    </row>
    <row r="293" spans="9:16">
      <c r="I293" s="27">
        <v>13010104</v>
      </c>
      <c r="J293" s="27" t="s">
        <v>828</v>
      </c>
      <c r="K293" s="27" t="s">
        <v>406</v>
      </c>
      <c r="L293" s="27" t="s">
        <v>734</v>
      </c>
      <c r="M293" s="245" t="s">
        <v>216</v>
      </c>
      <c r="N293" s="27" t="s">
        <v>755</v>
      </c>
      <c r="O293" s="27" t="s">
        <v>736</v>
      </c>
      <c r="P293" s="27" t="s">
        <v>219</v>
      </c>
    </row>
    <row r="294" spans="9:16">
      <c r="I294" s="27">
        <v>13010105</v>
      </c>
      <c r="J294" s="27" t="s">
        <v>829</v>
      </c>
      <c r="K294" s="27" t="s">
        <v>406</v>
      </c>
      <c r="L294" s="27" t="s">
        <v>734</v>
      </c>
      <c r="M294" s="245" t="s">
        <v>216</v>
      </c>
      <c r="N294" s="27" t="s">
        <v>830</v>
      </c>
      <c r="O294" s="27" t="s">
        <v>736</v>
      </c>
      <c r="P294" s="27" t="s">
        <v>219</v>
      </c>
    </row>
    <row r="295" spans="9:16">
      <c r="I295" s="27">
        <v>13010106</v>
      </c>
      <c r="J295" s="27" t="s">
        <v>831</v>
      </c>
      <c r="K295" s="27" t="s">
        <v>406</v>
      </c>
      <c r="L295" s="27" t="s">
        <v>734</v>
      </c>
      <c r="M295" s="245" t="s">
        <v>216</v>
      </c>
      <c r="N295" s="27" t="s">
        <v>786</v>
      </c>
      <c r="O295" s="27" t="s">
        <v>736</v>
      </c>
      <c r="P295" s="27" t="s">
        <v>219</v>
      </c>
    </row>
    <row r="296" spans="9:16">
      <c r="I296" s="27">
        <v>14010001</v>
      </c>
      <c r="J296" s="27" t="s">
        <v>832</v>
      </c>
      <c r="K296" s="27" t="s">
        <v>350</v>
      </c>
      <c r="L296" s="27" t="s">
        <v>833</v>
      </c>
      <c r="M296" s="245" t="s">
        <v>216</v>
      </c>
      <c r="N296" s="27" t="s">
        <v>834</v>
      </c>
      <c r="O296" s="27" t="s">
        <v>835</v>
      </c>
      <c r="P296" s="27" t="s">
        <v>219</v>
      </c>
    </row>
    <row r="297" spans="9:16">
      <c r="I297" s="27">
        <v>14010002</v>
      </c>
      <c r="J297" s="27" t="s">
        <v>836</v>
      </c>
      <c r="K297" s="27" t="s">
        <v>350</v>
      </c>
      <c r="L297" s="27" t="s">
        <v>833</v>
      </c>
      <c r="M297" s="245" t="s">
        <v>216</v>
      </c>
      <c r="N297" s="27" t="s">
        <v>837</v>
      </c>
      <c r="O297" s="27" t="s">
        <v>835</v>
      </c>
      <c r="P297" s="27" t="s">
        <v>219</v>
      </c>
    </row>
    <row r="298" spans="9:16">
      <c r="I298" s="27">
        <v>14010003</v>
      </c>
      <c r="J298" s="27" t="s">
        <v>838</v>
      </c>
      <c r="K298" s="27" t="s">
        <v>350</v>
      </c>
      <c r="L298" s="27" t="s">
        <v>833</v>
      </c>
      <c r="M298" s="245" t="s">
        <v>216</v>
      </c>
      <c r="N298" s="27" t="s">
        <v>834</v>
      </c>
      <c r="O298" s="27" t="s">
        <v>835</v>
      </c>
      <c r="P298" s="27" t="s">
        <v>219</v>
      </c>
    </row>
    <row r="299" spans="9:16">
      <c r="I299" s="27">
        <v>14010004</v>
      </c>
      <c r="J299" s="27" t="s">
        <v>839</v>
      </c>
      <c r="K299" s="27" t="s">
        <v>350</v>
      </c>
      <c r="L299" s="27" t="s">
        <v>833</v>
      </c>
      <c r="M299" s="245" t="s">
        <v>216</v>
      </c>
      <c r="N299" s="27" t="s">
        <v>834</v>
      </c>
      <c r="O299" s="27" t="s">
        <v>835</v>
      </c>
      <c r="P299" s="27" t="s">
        <v>219</v>
      </c>
    </row>
    <row r="300" spans="9:16">
      <c r="I300" s="27">
        <v>14010005</v>
      </c>
      <c r="J300" s="27" t="s">
        <v>840</v>
      </c>
      <c r="K300" s="27" t="s">
        <v>350</v>
      </c>
      <c r="L300" s="27" t="s">
        <v>833</v>
      </c>
      <c r="M300" s="245" t="s">
        <v>216</v>
      </c>
      <c r="N300" s="27" t="s">
        <v>841</v>
      </c>
      <c r="O300" s="27" t="s">
        <v>835</v>
      </c>
      <c r="P300" s="27" t="s">
        <v>219</v>
      </c>
    </row>
    <row r="301" spans="9:16">
      <c r="I301" s="27">
        <v>14010006</v>
      </c>
      <c r="J301" s="27" t="s">
        <v>842</v>
      </c>
      <c r="K301" s="27" t="s">
        <v>350</v>
      </c>
      <c r="L301" s="27" t="s">
        <v>833</v>
      </c>
      <c r="M301" s="245" t="s">
        <v>216</v>
      </c>
      <c r="N301" s="27" t="s">
        <v>841</v>
      </c>
      <c r="O301" s="27" t="s">
        <v>835</v>
      </c>
      <c r="P301" s="27" t="s">
        <v>219</v>
      </c>
    </row>
    <row r="302" spans="9:16">
      <c r="I302" s="27">
        <v>14010007</v>
      </c>
      <c r="J302" s="27" t="s">
        <v>843</v>
      </c>
      <c r="K302" s="27" t="s">
        <v>350</v>
      </c>
      <c r="L302" s="27" t="s">
        <v>833</v>
      </c>
      <c r="M302" s="245" t="s">
        <v>216</v>
      </c>
      <c r="N302" s="27" t="s">
        <v>841</v>
      </c>
      <c r="O302" s="27" t="s">
        <v>835</v>
      </c>
      <c r="P302" s="27" t="s">
        <v>219</v>
      </c>
    </row>
    <row r="303" spans="9:16">
      <c r="I303" s="27">
        <v>14010008</v>
      </c>
      <c r="J303" s="27" t="s">
        <v>844</v>
      </c>
      <c r="K303" s="27" t="s">
        <v>350</v>
      </c>
      <c r="L303" s="27" t="s">
        <v>833</v>
      </c>
      <c r="M303" s="245" t="s">
        <v>216</v>
      </c>
      <c r="N303" s="27" t="s">
        <v>845</v>
      </c>
      <c r="O303" s="27" t="s">
        <v>835</v>
      </c>
      <c r="P303" s="27" t="s">
        <v>219</v>
      </c>
    </row>
    <row r="304" spans="9:16">
      <c r="I304" s="27">
        <v>14010009</v>
      </c>
      <c r="J304" s="27" t="s">
        <v>846</v>
      </c>
      <c r="K304" s="27" t="s">
        <v>350</v>
      </c>
      <c r="L304" s="27" t="s">
        <v>833</v>
      </c>
      <c r="M304" s="245" t="s">
        <v>216</v>
      </c>
      <c r="N304" s="27" t="s">
        <v>845</v>
      </c>
      <c r="O304" s="27" t="s">
        <v>835</v>
      </c>
      <c r="P304" s="27" t="s">
        <v>219</v>
      </c>
    </row>
    <row r="305" spans="9:16">
      <c r="I305" s="27">
        <v>14010010</v>
      </c>
      <c r="J305" s="27" t="s">
        <v>847</v>
      </c>
      <c r="K305" s="27" t="s">
        <v>350</v>
      </c>
      <c r="L305" s="27" t="s">
        <v>833</v>
      </c>
      <c r="M305" s="245" t="s">
        <v>216</v>
      </c>
      <c r="N305" s="27" t="s">
        <v>848</v>
      </c>
      <c r="O305" s="27" t="s">
        <v>835</v>
      </c>
      <c r="P305" s="27" t="s">
        <v>219</v>
      </c>
    </row>
    <row r="306" spans="9:16">
      <c r="I306" s="27">
        <v>14010011</v>
      </c>
      <c r="J306" s="27" t="s">
        <v>849</v>
      </c>
      <c r="K306" s="27" t="s">
        <v>350</v>
      </c>
      <c r="L306" s="27" t="s">
        <v>833</v>
      </c>
      <c r="M306" s="245" t="s">
        <v>216</v>
      </c>
      <c r="N306" s="27" t="s">
        <v>850</v>
      </c>
      <c r="O306" s="27" t="s">
        <v>835</v>
      </c>
      <c r="P306" s="27" t="s">
        <v>219</v>
      </c>
    </row>
    <row r="307" spans="9:16">
      <c r="I307" s="27">
        <v>14010012</v>
      </c>
      <c r="J307" s="27" t="s">
        <v>851</v>
      </c>
      <c r="K307" s="27" t="s">
        <v>350</v>
      </c>
      <c r="L307" s="27" t="s">
        <v>833</v>
      </c>
      <c r="M307" s="245" t="s">
        <v>216</v>
      </c>
      <c r="N307" s="27" t="s">
        <v>850</v>
      </c>
      <c r="O307" s="27" t="s">
        <v>835</v>
      </c>
      <c r="P307" s="27" t="s">
        <v>219</v>
      </c>
    </row>
    <row r="308" spans="9:16">
      <c r="I308" s="27">
        <v>14010013</v>
      </c>
      <c r="J308" s="27" t="s">
        <v>852</v>
      </c>
      <c r="K308" s="27" t="s">
        <v>350</v>
      </c>
      <c r="L308" s="27" t="s">
        <v>833</v>
      </c>
      <c r="M308" s="245" t="s">
        <v>216</v>
      </c>
      <c r="N308" s="27" t="s">
        <v>850</v>
      </c>
      <c r="O308" s="27" t="s">
        <v>835</v>
      </c>
      <c r="P308" s="27" t="s">
        <v>219</v>
      </c>
    </row>
    <row r="309" spans="9:16">
      <c r="I309" s="27">
        <v>14010014</v>
      </c>
      <c r="J309" s="27" t="s">
        <v>853</v>
      </c>
      <c r="K309" s="27" t="s">
        <v>350</v>
      </c>
      <c r="L309" s="27" t="s">
        <v>833</v>
      </c>
      <c r="M309" s="245" t="s">
        <v>216</v>
      </c>
      <c r="N309" s="27" t="s">
        <v>854</v>
      </c>
      <c r="O309" s="27" t="s">
        <v>835</v>
      </c>
      <c r="P309" s="27" t="s">
        <v>219</v>
      </c>
    </row>
    <row r="310" spans="9:16">
      <c r="I310" s="27">
        <v>14010015</v>
      </c>
      <c r="J310" s="27" t="s">
        <v>855</v>
      </c>
      <c r="K310" s="27" t="s">
        <v>350</v>
      </c>
      <c r="L310" s="27" t="s">
        <v>833</v>
      </c>
      <c r="M310" s="245" t="s">
        <v>216</v>
      </c>
      <c r="N310" s="27" t="s">
        <v>856</v>
      </c>
      <c r="O310" s="27" t="s">
        <v>835</v>
      </c>
      <c r="P310" s="27" t="s">
        <v>219</v>
      </c>
    </row>
    <row r="311" spans="9:16">
      <c r="I311" s="27">
        <v>14010016</v>
      </c>
      <c r="J311" s="27" t="s">
        <v>857</v>
      </c>
      <c r="K311" s="27" t="s">
        <v>350</v>
      </c>
      <c r="L311" s="27" t="s">
        <v>833</v>
      </c>
      <c r="M311" s="245" t="s">
        <v>216</v>
      </c>
      <c r="N311" s="27" t="s">
        <v>856</v>
      </c>
      <c r="O311" s="27" t="s">
        <v>835</v>
      </c>
      <c r="P311" s="27" t="s">
        <v>219</v>
      </c>
    </row>
    <row r="312" spans="9:16">
      <c r="I312" s="27">
        <v>14010017</v>
      </c>
      <c r="J312" s="27" t="s">
        <v>858</v>
      </c>
      <c r="K312" s="27" t="s">
        <v>350</v>
      </c>
      <c r="L312" s="27" t="s">
        <v>833</v>
      </c>
      <c r="M312" s="245" t="s">
        <v>216</v>
      </c>
      <c r="N312" s="27" t="s">
        <v>856</v>
      </c>
      <c r="O312" s="27" t="s">
        <v>835</v>
      </c>
      <c r="P312" s="27" t="s">
        <v>219</v>
      </c>
    </row>
    <row r="313" spans="9:16">
      <c r="I313" s="27">
        <v>14010018</v>
      </c>
      <c r="J313" s="27" t="s">
        <v>859</v>
      </c>
      <c r="K313" s="27" t="s">
        <v>350</v>
      </c>
      <c r="L313" s="27" t="s">
        <v>833</v>
      </c>
      <c r="M313" s="245" t="s">
        <v>216</v>
      </c>
      <c r="N313" s="27" t="s">
        <v>860</v>
      </c>
      <c r="O313" s="27" t="s">
        <v>835</v>
      </c>
      <c r="P313" s="27" t="s">
        <v>219</v>
      </c>
    </row>
    <row r="314" spans="9:16">
      <c r="I314" s="27">
        <v>14010019</v>
      </c>
      <c r="J314" s="27" t="s">
        <v>861</v>
      </c>
      <c r="K314" s="27" t="s">
        <v>350</v>
      </c>
      <c r="L314" s="27" t="s">
        <v>833</v>
      </c>
      <c r="M314" s="245" t="s">
        <v>216</v>
      </c>
      <c r="N314" s="27" t="s">
        <v>862</v>
      </c>
      <c r="O314" s="27" t="s">
        <v>835</v>
      </c>
      <c r="P314" s="27" t="s">
        <v>219</v>
      </c>
    </row>
    <row r="315" spans="9:16">
      <c r="I315" s="27">
        <v>14010020</v>
      </c>
      <c r="J315" s="27" t="s">
        <v>863</v>
      </c>
      <c r="K315" s="27" t="s">
        <v>350</v>
      </c>
      <c r="L315" s="27" t="s">
        <v>833</v>
      </c>
      <c r="M315" s="245" t="s">
        <v>216</v>
      </c>
      <c r="N315" s="27" t="s">
        <v>864</v>
      </c>
      <c r="O315" s="27" t="s">
        <v>835</v>
      </c>
      <c r="P315" s="27" t="s">
        <v>219</v>
      </c>
    </row>
    <row r="316" spans="9:16">
      <c r="I316" s="27">
        <v>14010021</v>
      </c>
      <c r="J316" s="27" t="s">
        <v>865</v>
      </c>
      <c r="K316" s="27" t="s">
        <v>318</v>
      </c>
      <c r="L316" s="27" t="s">
        <v>833</v>
      </c>
      <c r="M316" s="245" t="s">
        <v>313</v>
      </c>
      <c r="N316" s="27" t="s">
        <v>834</v>
      </c>
      <c r="O316" s="27" t="s">
        <v>866</v>
      </c>
      <c r="P316" s="27" t="s">
        <v>219</v>
      </c>
    </row>
    <row r="317" spans="9:16">
      <c r="I317" s="27">
        <v>14010022</v>
      </c>
      <c r="J317" s="27" t="s">
        <v>867</v>
      </c>
      <c r="K317" s="27" t="s">
        <v>318</v>
      </c>
      <c r="L317" s="27" t="s">
        <v>833</v>
      </c>
      <c r="M317" s="245" t="s">
        <v>313</v>
      </c>
      <c r="N317" s="27" t="s">
        <v>834</v>
      </c>
      <c r="O317" s="27" t="s">
        <v>866</v>
      </c>
      <c r="P317" s="27" t="s">
        <v>219</v>
      </c>
    </row>
    <row r="318" spans="9:16">
      <c r="I318" s="27">
        <v>14010101</v>
      </c>
      <c r="J318" s="27" t="s">
        <v>868</v>
      </c>
      <c r="K318" s="27" t="s">
        <v>371</v>
      </c>
      <c r="L318" s="27" t="s">
        <v>833</v>
      </c>
      <c r="M318" s="245" t="s">
        <v>216</v>
      </c>
      <c r="N318" s="27" t="s">
        <v>869</v>
      </c>
      <c r="O318" s="27" t="s">
        <v>835</v>
      </c>
      <c r="P318" s="27" t="s">
        <v>219</v>
      </c>
    </row>
    <row r="319" spans="9:16">
      <c r="I319" s="27">
        <v>14010102</v>
      </c>
      <c r="J319" s="27" t="s">
        <v>870</v>
      </c>
      <c r="K319" s="27" t="s">
        <v>371</v>
      </c>
      <c r="L319" s="27" t="s">
        <v>833</v>
      </c>
      <c r="M319" s="245" t="s">
        <v>216</v>
      </c>
      <c r="N319" s="27" t="s">
        <v>854</v>
      </c>
      <c r="O319" s="27" t="s">
        <v>835</v>
      </c>
      <c r="P319" s="27" t="s">
        <v>219</v>
      </c>
    </row>
    <row r="320" spans="9:16">
      <c r="I320" s="27">
        <v>14010103</v>
      </c>
      <c r="J320" s="27" t="s">
        <v>871</v>
      </c>
      <c r="K320" s="27" t="s">
        <v>406</v>
      </c>
      <c r="L320" s="27" t="s">
        <v>833</v>
      </c>
      <c r="M320" s="245" t="s">
        <v>313</v>
      </c>
      <c r="N320" s="27" t="s">
        <v>841</v>
      </c>
      <c r="O320" s="245" t="s">
        <v>872</v>
      </c>
      <c r="P320" s="27" t="s">
        <v>219</v>
      </c>
    </row>
    <row r="321" spans="9:16">
      <c r="I321" s="27">
        <v>14010104</v>
      </c>
      <c r="J321" s="27" t="s">
        <v>873</v>
      </c>
      <c r="K321" s="27" t="s">
        <v>406</v>
      </c>
      <c r="L321" s="27" t="s">
        <v>833</v>
      </c>
      <c r="M321" s="245" t="s">
        <v>313</v>
      </c>
      <c r="N321" s="27" t="s">
        <v>874</v>
      </c>
      <c r="O321" s="245" t="s">
        <v>872</v>
      </c>
      <c r="P321" s="27" t="s">
        <v>219</v>
      </c>
    </row>
    <row r="322" spans="9:16">
      <c r="I322" s="27">
        <v>15010001</v>
      </c>
      <c r="J322" s="27" t="s">
        <v>875</v>
      </c>
      <c r="K322" s="27" t="s">
        <v>350</v>
      </c>
      <c r="L322" s="27" t="s">
        <v>876</v>
      </c>
      <c r="M322" s="245" t="s">
        <v>216</v>
      </c>
      <c r="N322" s="27" t="s">
        <v>877</v>
      </c>
      <c r="O322" s="27" t="s">
        <v>878</v>
      </c>
      <c r="P322" s="27" t="s">
        <v>219</v>
      </c>
    </row>
    <row r="323" spans="9:16">
      <c r="I323" s="27">
        <v>15010002</v>
      </c>
      <c r="J323" s="27" t="s">
        <v>879</v>
      </c>
      <c r="K323" s="27" t="s">
        <v>350</v>
      </c>
      <c r="L323" s="27" t="s">
        <v>876</v>
      </c>
      <c r="M323" s="245" t="s">
        <v>216</v>
      </c>
      <c r="N323" s="27" t="s">
        <v>877</v>
      </c>
      <c r="O323" s="27" t="s">
        <v>878</v>
      </c>
      <c r="P323" s="27" t="s">
        <v>219</v>
      </c>
    </row>
    <row r="324" spans="9:16">
      <c r="I324" s="27">
        <v>15010003</v>
      </c>
      <c r="J324" s="27" t="s">
        <v>880</v>
      </c>
      <c r="K324" s="27" t="s">
        <v>373</v>
      </c>
      <c r="L324" s="27" t="s">
        <v>876</v>
      </c>
      <c r="M324" s="245" t="s">
        <v>216</v>
      </c>
      <c r="N324" s="27" t="s">
        <v>881</v>
      </c>
      <c r="O324" s="27" t="s">
        <v>878</v>
      </c>
      <c r="P324" s="27" t="s">
        <v>219</v>
      </c>
    </row>
    <row r="325" spans="9:16">
      <c r="I325" s="27">
        <v>15010004</v>
      </c>
      <c r="J325" s="27" t="s">
        <v>882</v>
      </c>
      <c r="K325" s="27" t="s">
        <v>350</v>
      </c>
      <c r="L325" s="27" t="s">
        <v>876</v>
      </c>
      <c r="M325" s="245" t="s">
        <v>216</v>
      </c>
      <c r="N325" s="27" t="s">
        <v>881</v>
      </c>
      <c r="O325" s="27" t="s">
        <v>878</v>
      </c>
      <c r="P325" s="27" t="s">
        <v>219</v>
      </c>
    </row>
    <row r="326" spans="9:16">
      <c r="I326" s="27">
        <v>15010005</v>
      </c>
      <c r="J326" s="27" t="s">
        <v>883</v>
      </c>
      <c r="K326" s="27" t="s">
        <v>350</v>
      </c>
      <c r="L326" s="27" t="s">
        <v>876</v>
      </c>
      <c r="M326" s="245" t="s">
        <v>216</v>
      </c>
      <c r="N326" s="27" t="s">
        <v>884</v>
      </c>
      <c r="O326" s="27" t="s">
        <v>878</v>
      </c>
      <c r="P326" s="27" t="s">
        <v>441</v>
      </c>
    </row>
    <row r="327" spans="9:16">
      <c r="I327" s="27">
        <v>15010006</v>
      </c>
      <c r="J327" s="27" t="s">
        <v>885</v>
      </c>
      <c r="K327" s="27" t="s">
        <v>350</v>
      </c>
      <c r="L327" s="27" t="s">
        <v>876</v>
      </c>
      <c r="M327" s="245" t="s">
        <v>216</v>
      </c>
      <c r="N327" s="27" t="s">
        <v>877</v>
      </c>
      <c r="O327" s="27" t="s">
        <v>878</v>
      </c>
      <c r="P327" s="27" t="s">
        <v>219</v>
      </c>
    </row>
    <row r="328" spans="9:16">
      <c r="I328" s="27">
        <v>15010007</v>
      </c>
      <c r="J328" s="27" t="s">
        <v>886</v>
      </c>
      <c r="K328" s="27" t="s">
        <v>350</v>
      </c>
      <c r="L328" s="27" t="s">
        <v>876</v>
      </c>
      <c r="M328" s="245" t="s">
        <v>216</v>
      </c>
      <c r="N328" s="27" t="s">
        <v>877</v>
      </c>
      <c r="O328" s="27" t="s">
        <v>878</v>
      </c>
      <c r="P328" s="27" t="s">
        <v>219</v>
      </c>
    </row>
    <row r="329" spans="9:16">
      <c r="I329" s="27">
        <v>15010008</v>
      </c>
      <c r="J329" s="27" t="s">
        <v>887</v>
      </c>
      <c r="K329" s="27" t="s">
        <v>350</v>
      </c>
      <c r="L329" s="27" t="s">
        <v>876</v>
      </c>
      <c r="M329" s="245" t="s">
        <v>216</v>
      </c>
      <c r="N329" s="27" t="s">
        <v>888</v>
      </c>
      <c r="O329" s="27" t="s">
        <v>878</v>
      </c>
      <c r="P329" s="27" t="s">
        <v>219</v>
      </c>
    </row>
    <row r="330" spans="9:16">
      <c r="I330" s="27">
        <v>15010009</v>
      </c>
      <c r="J330" s="27" t="s">
        <v>889</v>
      </c>
      <c r="K330" s="27" t="s">
        <v>350</v>
      </c>
      <c r="L330" s="27" t="s">
        <v>876</v>
      </c>
      <c r="M330" s="245" t="s">
        <v>216</v>
      </c>
      <c r="N330" s="27" t="s">
        <v>890</v>
      </c>
      <c r="O330" s="27" t="s">
        <v>878</v>
      </c>
      <c r="P330" s="27" t="s">
        <v>219</v>
      </c>
    </row>
    <row r="331" spans="9:16">
      <c r="I331" s="27">
        <v>15010010</v>
      </c>
      <c r="J331" s="27" t="s">
        <v>891</v>
      </c>
      <c r="K331" s="27" t="s">
        <v>350</v>
      </c>
      <c r="L331" s="27" t="s">
        <v>876</v>
      </c>
      <c r="M331" s="245" t="s">
        <v>216</v>
      </c>
      <c r="N331" s="27" t="s">
        <v>892</v>
      </c>
      <c r="O331" s="27" t="s">
        <v>878</v>
      </c>
      <c r="P331" s="27" t="s">
        <v>219</v>
      </c>
    </row>
    <row r="332" spans="9:16">
      <c r="I332" s="27">
        <v>15010011</v>
      </c>
      <c r="J332" s="27" t="s">
        <v>893</v>
      </c>
      <c r="K332" s="27" t="s">
        <v>350</v>
      </c>
      <c r="L332" s="27" t="s">
        <v>876</v>
      </c>
      <c r="M332" s="245" t="s">
        <v>216</v>
      </c>
      <c r="N332" s="27" t="s">
        <v>894</v>
      </c>
      <c r="O332" s="27" t="s">
        <v>878</v>
      </c>
      <c r="P332" s="27" t="s">
        <v>219</v>
      </c>
    </row>
    <row r="333" spans="9:16">
      <c r="I333" s="27">
        <v>15010012</v>
      </c>
      <c r="J333" s="27" t="s">
        <v>895</v>
      </c>
      <c r="K333" s="27" t="s">
        <v>350</v>
      </c>
      <c r="L333" s="27" t="s">
        <v>876</v>
      </c>
      <c r="M333" s="245" t="s">
        <v>216</v>
      </c>
      <c r="N333" s="27" t="s">
        <v>896</v>
      </c>
      <c r="O333" s="27" t="s">
        <v>878</v>
      </c>
      <c r="P333" s="27" t="s">
        <v>219</v>
      </c>
    </row>
    <row r="334" spans="9:16">
      <c r="I334" s="27">
        <v>15010013</v>
      </c>
      <c r="J334" s="27" t="s">
        <v>897</v>
      </c>
      <c r="K334" s="27" t="s">
        <v>350</v>
      </c>
      <c r="L334" s="27" t="s">
        <v>876</v>
      </c>
      <c r="M334" s="245" t="s">
        <v>216</v>
      </c>
      <c r="N334" s="27" t="s">
        <v>877</v>
      </c>
      <c r="O334" s="27" t="s">
        <v>878</v>
      </c>
      <c r="P334" s="27" t="s">
        <v>219</v>
      </c>
    </row>
    <row r="335" spans="9:16">
      <c r="I335" s="27">
        <v>15010014</v>
      </c>
      <c r="J335" s="27" t="s">
        <v>898</v>
      </c>
      <c r="K335" s="27" t="s">
        <v>350</v>
      </c>
      <c r="L335" s="27" t="s">
        <v>876</v>
      </c>
      <c r="M335" s="245" t="s">
        <v>216</v>
      </c>
      <c r="N335" s="27" t="s">
        <v>899</v>
      </c>
      <c r="O335" s="27" t="s">
        <v>878</v>
      </c>
      <c r="P335" s="27" t="s">
        <v>219</v>
      </c>
    </row>
    <row r="336" spans="9:16">
      <c r="I336" s="27">
        <v>15010015</v>
      </c>
      <c r="J336" s="27" t="s">
        <v>900</v>
      </c>
      <c r="K336" s="27" t="s">
        <v>350</v>
      </c>
      <c r="L336" s="27" t="s">
        <v>876</v>
      </c>
      <c r="M336" s="245" t="s">
        <v>216</v>
      </c>
      <c r="N336" s="27" t="s">
        <v>881</v>
      </c>
      <c r="O336" s="27" t="s">
        <v>878</v>
      </c>
      <c r="P336" s="27" t="s">
        <v>219</v>
      </c>
    </row>
    <row r="337" spans="9:16">
      <c r="I337" s="27">
        <v>15010016</v>
      </c>
      <c r="J337" s="27" t="s">
        <v>901</v>
      </c>
      <c r="K337" s="27" t="s">
        <v>373</v>
      </c>
      <c r="L337" s="27" t="s">
        <v>876</v>
      </c>
      <c r="M337" s="245" t="s">
        <v>313</v>
      </c>
      <c r="N337" s="27" t="s">
        <v>877</v>
      </c>
      <c r="O337" s="245" t="s">
        <v>902</v>
      </c>
      <c r="P337" s="27" t="s">
        <v>219</v>
      </c>
    </row>
    <row r="338" spans="9:16">
      <c r="I338" s="27">
        <v>15010101</v>
      </c>
      <c r="J338" s="27" t="s">
        <v>903</v>
      </c>
      <c r="K338" s="27" t="s">
        <v>371</v>
      </c>
      <c r="L338" s="27" t="s">
        <v>876</v>
      </c>
      <c r="M338" s="245" t="s">
        <v>216</v>
      </c>
      <c r="N338" s="27" t="s">
        <v>877</v>
      </c>
      <c r="O338" s="27" t="s">
        <v>878</v>
      </c>
      <c r="P338" s="27" t="s">
        <v>219</v>
      </c>
    </row>
    <row r="339" spans="9:16">
      <c r="I339" s="27">
        <v>15010102</v>
      </c>
      <c r="J339" s="27" t="s">
        <v>904</v>
      </c>
      <c r="K339" s="27" t="s">
        <v>371</v>
      </c>
      <c r="L339" s="27" t="s">
        <v>876</v>
      </c>
      <c r="M339" s="245" t="s">
        <v>216</v>
      </c>
      <c r="N339" s="27" t="s">
        <v>877</v>
      </c>
      <c r="O339" s="27" t="s">
        <v>878</v>
      </c>
      <c r="P339" s="27" t="s">
        <v>219</v>
      </c>
    </row>
    <row r="340" spans="9:16">
      <c r="I340" s="27">
        <v>15010103</v>
      </c>
      <c r="J340" s="27" t="s">
        <v>905</v>
      </c>
      <c r="K340" s="27" t="s">
        <v>371</v>
      </c>
      <c r="L340" s="27" t="s">
        <v>876</v>
      </c>
      <c r="M340" s="245" t="s">
        <v>216</v>
      </c>
      <c r="N340" s="27" t="s">
        <v>890</v>
      </c>
      <c r="O340" s="27" t="s">
        <v>878</v>
      </c>
      <c r="P340" s="27" t="s">
        <v>219</v>
      </c>
    </row>
    <row r="341" spans="9:16">
      <c r="I341" s="27">
        <v>16010001</v>
      </c>
      <c r="J341" s="27" t="s">
        <v>906</v>
      </c>
      <c r="K341" s="27" t="s">
        <v>350</v>
      </c>
      <c r="L341" s="27" t="s">
        <v>907</v>
      </c>
      <c r="M341" s="245" t="s">
        <v>216</v>
      </c>
      <c r="N341" s="27" t="s">
        <v>908</v>
      </c>
      <c r="O341" s="27" t="s">
        <v>909</v>
      </c>
      <c r="P341" s="27" t="s">
        <v>219</v>
      </c>
    </row>
    <row r="342" spans="9:16">
      <c r="I342" s="27">
        <v>16010002</v>
      </c>
      <c r="J342" s="27" t="s">
        <v>910</v>
      </c>
      <c r="K342" s="27" t="s">
        <v>350</v>
      </c>
      <c r="L342" s="27" t="s">
        <v>907</v>
      </c>
      <c r="M342" s="245" t="s">
        <v>216</v>
      </c>
      <c r="N342" s="27" t="s">
        <v>911</v>
      </c>
      <c r="O342" s="27" t="s">
        <v>909</v>
      </c>
      <c r="P342" s="27" t="s">
        <v>219</v>
      </c>
    </row>
    <row r="343" spans="9:16">
      <c r="I343" s="27">
        <v>16010003</v>
      </c>
      <c r="J343" s="27" t="s">
        <v>912</v>
      </c>
      <c r="K343" s="27" t="s">
        <v>350</v>
      </c>
      <c r="L343" s="27" t="s">
        <v>907</v>
      </c>
      <c r="M343" s="245" t="s">
        <v>216</v>
      </c>
      <c r="N343" s="27" t="s">
        <v>913</v>
      </c>
      <c r="O343" s="27" t="s">
        <v>909</v>
      </c>
      <c r="P343" s="27" t="s">
        <v>219</v>
      </c>
    </row>
    <row r="344" spans="9:16">
      <c r="I344" s="27">
        <v>16010004</v>
      </c>
      <c r="J344" s="27" t="s">
        <v>914</v>
      </c>
      <c r="K344" s="27" t="s">
        <v>350</v>
      </c>
      <c r="L344" s="27" t="s">
        <v>907</v>
      </c>
      <c r="M344" s="245" t="s">
        <v>216</v>
      </c>
      <c r="N344" s="27" t="s">
        <v>915</v>
      </c>
      <c r="O344" s="27" t="s">
        <v>909</v>
      </c>
      <c r="P344" s="27" t="s">
        <v>219</v>
      </c>
    </row>
    <row r="345" spans="9:16">
      <c r="I345" s="27">
        <v>16010005</v>
      </c>
      <c r="J345" s="27" t="s">
        <v>916</v>
      </c>
      <c r="K345" s="27" t="s">
        <v>350</v>
      </c>
      <c r="L345" s="27" t="s">
        <v>907</v>
      </c>
      <c r="M345" s="245" t="s">
        <v>216</v>
      </c>
      <c r="N345" s="27" t="s">
        <v>917</v>
      </c>
      <c r="O345" s="27" t="s">
        <v>909</v>
      </c>
      <c r="P345" s="27" t="s">
        <v>219</v>
      </c>
    </row>
    <row r="346" spans="9:16">
      <c r="I346" s="27">
        <v>16010006</v>
      </c>
      <c r="J346" s="27" t="s">
        <v>918</v>
      </c>
      <c r="K346" s="27" t="s">
        <v>350</v>
      </c>
      <c r="L346" s="27" t="s">
        <v>907</v>
      </c>
      <c r="M346" s="245" t="s">
        <v>216</v>
      </c>
      <c r="N346" s="27" t="s">
        <v>919</v>
      </c>
      <c r="O346" s="27" t="s">
        <v>909</v>
      </c>
      <c r="P346" s="27" t="s">
        <v>219</v>
      </c>
    </row>
    <row r="347" spans="9:16">
      <c r="I347" s="27">
        <v>16010101</v>
      </c>
      <c r="J347" s="27" t="s">
        <v>920</v>
      </c>
      <c r="K347" s="27" t="s">
        <v>371</v>
      </c>
      <c r="L347" s="27" t="s">
        <v>907</v>
      </c>
      <c r="M347" s="245" t="s">
        <v>216</v>
      </c>
      <c r="N347" s="27" t="s">
        <v>913</v>
      </c>
      <c r="O347" s="27" t="s">
        <v>909</v>
      </c>
      <c r="P347" s="27" t="s">
        <v>219</v>
      </c>
    </row>
    <row r="348" spans="9:16">
      <c r="I348" s="27">
        <v>16010102</v>
      </c>
      <c r="J348" s="27" t="s">
        <v>921</v>
      </c>
      <c r="K348" s="27" t="s">
        <v>371</v>
      </c>
      <c r="L348" s="27" t="s">
        <v>907</v>
      </c>
      <c r="M348" s="245" t="s">
        <v>216</v>
      </c>
      <c r="N348" s="27" t="s">
        <v>922</v>
      </c>
      <c r="O348" s="27" t="s">
        <v>909</v>
      </c>
      <c r="P348" s="27" t="s">
        <v>219</v>
      </c>
    </row>
    <row r="349" spans="9:16">
      <c r="I349" s="27">
        <v>17010002</v>
      </c>
      <c r="J349" s="27" t="s">
        <v>923</v>
      </c>
      <c r="K349" s="27" t="s">
        <v>350</v>
      </c>
      <c r="L349" s="27" t="s">
        <v>924</v>
      </c>
      <c r="M349" s="245" t="s">
        <v>216</v>
      </c>
      <c r="N349" s="27" t="s">
        <v>925</v>
      </c>
      <c r="O349" s="27" t="s">
        <v>926</v>
      </c>
      <c r="P349" s="27" t="s">
        <v>219</v>
      </c>
    </row>
    <row r="350" spans="9:16">
      <c r="I350" s="27">
        <v>17010003</v>
      </c>
      <c r="J350" s="27" t="s">
        <v>927</v>
      </c>
      <c r="K350" s="27" t="s">
        <v>350</v>
      </c>
      <c r="L350" s="27" t="s">
        <v>924</v>
      </c>
      <c r="M350" s="245" t="s">
        <v>216</v>
      </c>
      <c r="N350" s="27" t="s">
        <v>928</v>
      </c>
      <c r="O350" s="27" t="s">
        <v>926</v>
      </c>
      <c r="P350" s="27" t="s">
        <v>219</v>
      </c>
    </row>
    <row r="351" spans="9:16">
      <c r="I351" s="27">
        <v>17010004</v>
      </c>
      <c r="J351" s="27" t="s">
        <v>929</v>
      </c>
      <c r="K351" s="27" t="s">
        <v>350</v>
      </c>
      <c r="L351" s="27" t="s">
        <v>924</v>
      </c>
      <c r="M351" s="245" t="s">
        <v>216</v>
      </c>
      <c r="N351" s="27" t="s">
        <v>930</v>
      </c>
      <c r="O351" s="27" t="s">
        <v>926</v>
      </c>
      <c r="P351" s="27" t="s">
        <v>219</v>
      </c>
    </row>
    <row r="352" spans="9:16">
      <c r="I352" s="27">
        <v>17010005</v>
      </c>
      <c r="J352" s="27" t="s">
        <v>931</v>
      </c>
      <c r="K352" s="27" t="s">
        <v>350</v>
      </c>
      <c r="L352" s="27" t="s">
        <v>924</v>
      </c>
      <c r="M352" s="245" t="s">
        <v>216</v>
      </c>
      <c r="N352" s="27" t="s">
        <v>932</v>
      </c>
      <c r="O352" s="27" t="s">
        <v>926</v>
      </c>
      <c r="P352" s="27" t="s">
        <v>219</v>
      </c>
    </row>
    <row r="353" spans="9:16">
      <c r="I353" s="27">
        <v>17010006</v>
      </c>
      <c r="J353" s="27" t="s">
        <v>933</v>
      </c>
      <c r="K353" s="27" t="s">
        <v>350</v>
      </c>
      <c r="L353" s="27" t="s">
        <v>924</v>
      </c>
      <c r="M353" s="245" t="s">
        <v>216</v>
      </c>
      <c r="N353" s="27" t="s">
        <v>934</v>
      </c>
      <c r="O353" s="27" t="s">
        <v>926</v>
      </c>
      <c r="P353" s="27" t="s">
        <v>219</v>
      </c>
    </row>
    <row r="354" spans="9:16">
      <c r="I354" s="27">
        <v>17010007</v>
      </c>
      <c r="J354" s="27" t="s">
        <v>935</v>
      </c>
      <c r="K354" s="27" t="s">
        <v>350</v>
      </c>
      <c r="L354" s="27" t="s">
        <v>924</v>
      </c>
      <c r="M354" s="245" t="s">
        <v>216</v>
      </c>
      <c r="N354" s="27" t="s">
        <v>928</v>
      </c>
      <c r="O354" s="27" t="s">
        <v>926</v>
      </c>
      <c r="P354" s="27" t="s">
        <v>219</v>
      </c>
    </row>
    <row r="355" spans="9:16">
      <c r="I355" s="27">
        <v>17010008</v>
      </c>
      <c r="J355" s="27" t="s">
        <v>936</v>
      </c>
      <c r="K355" s="27" t="s">
        <v>350</v>
      </c>
      <c r="L355" s="27" t="s">
        <v>924</v>
      </c>
      <c r="M355" s="245" t="s">
        <v>216</v>
      </c>
      <c r="N355" s="27" t="s">
        <v>937</v>
      </c>
      <c r="O355" s="27" t="s">
        <v>926</v>
      </c>
      <c r="P355" s="27" t="s">
        <v>219</v>
      </c>
    </row>
    <row r="356" spans="9:16">
      <c r="I356" s="27">
        <v>17010009</v>
      </c>
      <c r="J356" s="27" t="s">
        <v>938</v>
      </c>
      <c r="K356" s="27" t="s">
        <v>350</v>
      </c>
      <c r="L356" s="27" t="s">
        <v>924</v>
      </c>
      <c r="M356" s="245" t="s">
        <v>653</v>
      </c>
      <c r="N356" s="27" t="s">
        <v>939</v>
      </c>
      <c r="O356" s="27" t="s">
        <v>926</v>
      </c>
      <c r="P356" s="27" t="s">
        <v>219</v>
      </c>
    </row>
    <row r="357" spans="9:16">
      <c r="I357" s="27">
        <v>17010010</v>
      </c>
      <c r="J357" s="27" t="s">
        <v>940</v>
      </c>
      <c r="K357" s="27" t="s">
        <v>350</v>
      </c>
      <c r="L357" s="27" t="s">
        <v>924</v>
      </c>
      <c r="M357" s="245" t="s">
        <v>216</v>
      </c>
      <c r="N357" s="27" t="s">
        <v>941</v>
      </c>
      <c r="O357" s="27" t="s">
        <v>926</v>
      </c>
      <c r="P357" s="27" t="s">
        <v>219</v>
      </c>
    </row>
    <row r="358" spans="9:16">
      <c r="I358" s="27">
        <v>17010101</v>
      </c>
      <c r="J358" s="27" t="s">
        <v>942</v>
      </c>
      <c r="K358" s="27" t="s">
        <v>371</v>
      </c>
      <c r="L358" s="27" t="s">
        <v>924</v>
      </c>
      <c r="M358" s="245" t="s">
        <v>216</v>
      </c>
      <c r="N358" s="27" t="s">
        <v>928</v>
      </c>
      <c r="O358" s="27" t="s">
        <v>926</v>
      </c>
      <c r="P358" s="27" t="s">
        <v>219</v>
      </c>
    </row>
    <row r="359" spans="9:16">
      <c r="I359" s="27">
        <v>18010001</v>
      </c>
      <c r="J359" s="27" t="s">
        <v>943</v>
      </c>
      <c r="K359" s="27" t="s">
        <v>373</v>
      </c>
      <c r="L359" s="27" t="s">
        <v>944</v>
      </c>
      <c r="M359" s="245" t="s">
        <v>216</v>
      </c>
      <c r="N359" s="27" t="s">
        <v>945</v>
      </c>
      <c r="O359" s="27" t="s">
        <v>946</v>
      </c>
      <c r="P359" s="27" t="s">
        <v>219</v>
      </c>
    </row>
    <row r="360" spans="9:16">
      <c r="I360" s="27">
        <v>18010002</v>
      </c>
      <c r="J360" s="27" t="s">
        <v>947</v>
      </c>
      <c r="K360" s="27" t="s">
        <v>373</v>
      </c>
      <c r="L360" s="27" t="s">
        <v>944</v>
      </c>
      <c r="M360" s="245" t="s">
        <v>216</v>
      </c>
      <c r="N360" s="27" t="s">
        <v>948</v>
      </c>
      <c r="O360" s="27" t="s">
        <v>946</v>
      </c>
      <c r="P360" s="27" t="s">
        <v>219</v>
      </c>
    </row>
    <row r="361" spans="9:16">
      <c r="I361" s="27">
        <v>18010003</v>
      </c>
      <c r="J361" s="27" t="s">
        <v>949</v>
      </c>
      <c r="K361" s="27" t="s">
        <v>373</v>
      </c>
      <c r="L361" s="27" t="s">
        <v>944</v>
      </c>
      <c r="M361" s="245" t="s">
        <v>216</v>
      </c>
      <c r="N361" s="27" t="s">
        <v>950</v>
      </c>
      <c r="O361" s="27" t="s">
        <v>946</v>
      </c>
      <c r="P361" s="27" t="s">
        <v>219</v>
      </c>
    </row>
    <row r="362" spans="9:16">
      <c r="I362" s="27">
        <v>18010004</v>
      </c>
      <c r="J362" s="27" t="s">
        <v>951</v>
      </c>
      <c r="K362" s="27" t="s">
        <v>373</v>
      </c>
      <c r="L362" s="27" t="s">
        <v>944</v>
      </c>
      <c r="M362" s="245" t="s">
        <v>216</v>
      </c>
      <c r="N362" s="27" t="s">
        <v>952</v>
      </c>
      <c r="O362" s="27" t="s">
        <v>946</v>
      </c>
      <c r="P362" s="27" t="s">
        <v>219</v>
      </c>
    </row>
    <row r="363" spans="9:16">
      <c r="I363" s="27">
        <v>18010005</v>
      </c>
      <c r="J363" s="27" t="s">
        <v>953</v>
      </c>
      <c r="K363" s="27" t="s">
        <v>373</v>
      </c>
      <c r="L363" s="27" t="s">
        <v>944</v>
      </c>
      <c r="M363" s="245" t="s">
        <v>216</v>
      </c>
      <c r="N363" s="27" t="s">
        <v>954</v>
      </c>
      <c r="O363" s="27" t="s">
        <v>946</v>
      </c>
      <c r="P363" s="27" t="s">
        <v>219</v>
      </c>
    </row>
    <row r="364" spans="9:16">
      <c r="I364" s="27">
        <v>18010006</v>
      </c>
      <c r="J364" s="27" t="s">
        <v>955</v>
      </c>
      <c r="K364" s="27" t="s">
        <v>373</v>
      </c>
      <c r="L364" s="27" t="s">
        <v>944</v>
      </c>
      <c r="M364" s="245" t="s">
        <v>216</v>
      </c>
      <c r="N364" s="27" t="s">
        <v>956</v>
      </c>
      <c r="O364" s="27" t="s">
        <v>946</v>
      </c>
      <c r="P364" s="27" t="s">
        <v>219</v>
      </c>
    </row>
    <row r="365" spans="9:16">
      <c r="I365" s="27">
        <v>18010007</v>
      </c>
      <c r="J365" s="27" t="s">
        <v>957</v>
      </c>
      <c r="K365" s="27" t="s">
        <v>373</v>
      </c>
      <c r="L365" s="27" t="s">
        <v>944</v>
      </c>
      <c r="M365" s="245" t="s">
        <v>216</v>
      </c>
      <c r="N365" s="27" t="s">
        <v>958</v>
      </c>
      <c r="O365" s="27" t="s">
        <v>946</v>
      </c>
      <c r="P365" s="27" t="s">
        <v>219</v>
      </c>
    </row>
    <row r="366" spans="9:16">
      <c r="I366" s="27">
        <v>18010008</v>
      </c>
      <c r="J366" s="27" t="s">
        <v>959</v>
      </c>
      <c r="K366" s="27" t="s">
        <v>373</v>
      </c>
      <c r="L366" s="27" t="s">
        <v>944</v>
      </c>
      <c r="M366" s="245" t="s">
        <v>216</v>
      </c>
      <c r="N366" s="27" t="s">
        <v>952</v>
      </c>
      <c r="O366" s="27" t="s">
        <v>946</v>
      </c>
      <c r="P366" s="27" t="s">
        <v>219</v>
      </c>
    </row>
    <row r="367" spans="9:16">
      <c r="I367" s="27">
        <v>18010009</v>
      </c>
      <c r="J367" s="27" t="s">
        <v>960</v>
      </c>
      <c r="K367" s="27" t="s">
        <v>373</v>
      </c>
      <c r="L367" s="27" t="s">
        <v>944</v>
      </c>
      <c r="M367" s="245" t="s">
        <v>216</v>
      </c>
      <c r="N367" s="27" t="s">
        <v>961</v>
      </c>
      <c r="O367" s="27" t="s">
        <v>946</v>
      </c>
      <c r="P367" s="27" t="s">
        <v>219</v>
      </c>
    </row>
    <row r="368" spans="9:16">
      <c r="I368" s="27">
        <v>18010101</v>
      </c>
      <c r="J368" s="27" t="s">
        <v>962</v>
      </c>
      <c r="K368" s="27" t="s">
        <v>406</v>
      </c>
      <c r="L368" s="27" t="s">
        <v>944</v>
      </c>
      <c r="M368" s="245" t="s">
        <v>216</v>
      </c>
      <c r="N368" s="27" t="s">
        <v>963</v>
      </c>
      <c r="O368" s="27" t="s">
        <v>946</v>
      </c>
      <c r="P368" s="27" t="s">
        <v>219</v>
      </c>
    </row>
    <row r="369" spans="9:16">
      <c r="I369" s="27">
        <v>19010001</v>
      </c>
      <c r="J369" s="27" t="s">
        <v>964</v>
      </c>
      <c r="K369" s="27" t="s">
        <v>373</v>
      </c>
      <c r="L369" s="27" t="s">
        <v>965</v>
      </c>
      <c r="M369" s="245" t="s">
        <v>216</v>
      </c>
      <c r="N369" s="27" t="s">
        <v>966</v>
      </c>
      <c r="O369" s="27" t="s">
        <v>967</v>
      </c>
      <c r="P369" s="27" t="s">
        <v>219</v>
      </c>
    </row>
    <row r="370" spans="9:16">
      <c r="I370" s="27">
        <v>19010002</v>
      </c>
      <c r="J370" s="27" t="s">
        <v>968</v>
      </c>
      <c r="K370" s="27" t="s">
        <v>969</v>
      </c>
      <c r="L370" s="27" t="s">
        <v>965</v>
      </c>
      <c r="M370" s="245" t="s">
        <v>653</v>
      </c>
      <c r="N370" s="27" t="s">
        <v>970</v>
      </c>
      <c r="O370" s="27" t="s">
        <v>967</v>
      </c>
      <c r="P370" s="27" t="s">
        <v>219</v>
      </c>
    </row>
    <row r="371" spans="9:16">
      <c r="I371" s="27">
        <v>19010003</v>
      </c>
      <c r="J371" s="27" t="s">
        <v>971</v>
      </c>
      <c r="K371" s="27" t="s">
        <v>373</v>
      </c>
      <c r="L371" s="27" t="s">
        <v>965</v>
      </c>
      <c r="M371" s="245" t="s">
        <v>653</v>
      </c>
      <c r="N371" s="27" t="s">
        <v>972</v>
      </c>
      <c r="O371" s="27" t="s">
        <v>967</v>
      </c>
      <c r="P371" s="27" t="s">
        <v>219</v>
      </c>
    </row>
    <row r="372" spans="9:16">
      <c r="I372" s="27">
        <v>19010004</v>
      </c>
      <c r="J372" s="27" t="s">
        <v>973</v>
      </c>
      <c r="K372" s="27" t="s">
        <v>373</v>
      </c>
      <c r="L372" s="27" t="s">
        <v>965</v>
      </c>
      <c r="M372" s="245" t="s">
        <v>216</v>
      </c>
      <c r="N372" s="27" t="s">
        <v>974</v>
      </c>
      <c r="O372" s="27" t="s">
        <v>967</v>
      </c>
      <c r="P372" s="27" t="s">
        <v>219</v>
      </c>
    </row>
    <row r="373" spans="9:16">
      <c r="I373" s="27">
        <v>19010005</v>
      </c>
      <c r="J373" s="27" t="s">
        <v>975</v>
      </c>
      <c r="K373" s="27" t="s">
        <v>373</v>
      </c>
      <c r="L373" s="27" t="s">
        <v>965</v>
      </c>
      <c r="M373" s="245" t="s">
        <v>216</v>
      </c>
      <c r="N373" s="27" t="s">
        <v>976</v>
      </c>
      <c r="O373" s="27" t="s">
        <v>967</v>
      </c>
      <c r="P373" s="27" t="s">
        <v>219</v>
      </c>
    </row>
    <row r="374" spans="9:16">
      <c r="I374" s="27">
        <v>19010006</v>
      </c>
      <c r="J374" s="27" t="s">
        <v>977</v>
      </c>
      <c r="K374" s="27" t="s">
        <v>373</v>
      </c>
      <c r="L374" s="27" t="s">
        <v>965</v>
      </c>
      <c r="M374" s="245" t="s">
        <v>216</v>
      </c>
      <c r="N374" s="27" t="s">
        <v>978</v>
      </c>
      <c r="O374" s="27" t="s">
        <v>967</v>
      </c>
      <c r="P374" s="27" t="s">
        <v>219</v>
      </c>
    </row>
    <row r="375" spans="9:16">
      <c r="I375" s="27">
        <v>19010007</v>
      </c>
      <c r="J375" s="27" t="s">
        <v>979</v>
      </c>
      <c r="K375" s="27" t="s">
        <v>373</v>
      </c>
      <c r="L375" s="27" t="s">
        <v>965</v>
      </c>
      <c r="M375" s="245" t="s">
        <v>216</v>
      </c>
      <c r="N375" s="27" t="s">
        <v>980</v>
      </c>
      <c r="O375" s="27" t="s">
        <v>967</v>
      </c>
      <c r="P375" s="27" t="s">
        <v>219</v>
      </c>
    </row>
    <row r="376" spans="9:16">
      <c r="I376" s="27">
        <v>19010101</v>
      </c>
      <c r="J376" s="27" t="s">
        <v>981</v>
      </c>
      <c r="K376" s="27" t="s">
        <v>406</v>
      </c>
      <c r="L376" s="27" t="s">
        <v>965</v>
      </c>
      <c r="M376" s="245" t="s">
        <v>216</v>
      </c>
      <c r="N376" s="27" t="s">
        <v>982</v>
      </c>
      <c r="O376" s="27" t="s">
        <v>967</v>
      </c>
      <c r="P376" s="27" t="s">
        <v>219</v>
      </c>
    </row>
    <row r="377" spans="9:16">
      <c r="I377" s="27">
        <v>20010001</v>
      </c>
      <c r="J377" s="27" t="s">
        <v>983</v>
      </c>
      <c r="K377" s="27" t="s">
        <v>373</v>
      </c>
      <c r="L377" s="27" t="s">
        <v>984</v>
      </c>
      <c r="M377" s="245" t="s">
        <v>216</v>
      </c>
      <c r="N377" s="27" t="s">
        <v>985</v>
      </c>
      <c r="O377" s="27" t="s">
        <v>986</v>
      </c>
      <c r="P377" s="27" t="s">
        <v>219</v>
      </c>
    </row>
    <row r="378" spans="9:16">
      <c r="I378" s="27">
        <v>20010002</v>
      </c>
      <c r="J378" s="27" t="s">
        <v>987</v>
      </c>
      <c r="K378" s="27" t="s">
        <v>373</v>
      </c>
      <c r="L378" s="27" t="s">
        <v>984</v>
      </c>
      <c r="M378" s="245" t="s">
        <v>216</v>
      </c>
      <c r="N378" s="27" t="s">
        <v>988</v>
      </c>
      <c r="O378" s="27" t="s">
        <v>986</v>
      </c>
      <c r="P378" s="27" t="s">
        <v>219</v>
      </c>
    </row>
    <row r="379" spans="9:16">
      <c r="I379" s="27">
        <v>20010003</v>
      </c>
      <c r="J379" s="27" t="s">
        <v>989</v>
      </c>
      <c r="K379" s="27" t="s">
        <v>373</v>
      </c>
      <c r="L379" s="27" t="s">
        <v>984</v>
      </c>
      <c r="M379" s="245" t="s">
        <v>216</v>
      </c>
      <c r="N379" s="27" t="s">
        <v>990</v>
      </c>
      <c r="O379" s="27" t="s">
        <v>986</v>
      </c>
      <c r="P379" s="27" t="s">
        <v>219</v>
      </c>
    </row>
    <row r="380" spans="9:16">
      <c r="I380" s="27">
        <v>20010004</v>
      </c>
      <c r="J380" s="27" t="s">
        <v>991</v>
      </c>
      <c r="K380" s="27" t="s">
        <v>373</v>
      </c>
      <c r="L380" s="27" t="s">
        <v>984</v>
      </c>
      <c r="M380" s="245" t="s">
        <v>216</v>
      </c>
      <c r="N380" s="27" t="s">
        <v>985</v>
      </c>
      <c r="O380" s="27" t="s">
        <v>986</v>
      </c>
      <c r="P380" s="27" t="s">
        <v>219</v>
      </c>
    </row>
    <row r="381" spans="9:16">
      <c r="I381" s="27">
        <v>20010005</v>
      </c>
      <c r="J381" s="27" t="s">
        <v>992</v>
      </c>
      <c r="K381" s="27" t="s">
        <v>373</v>
      </c>
      <c r="L381" s="27" t="s">
        <v>984</v>
      </c>
      <c r="M381" s="245" t="s">
        <v>216</v>
      </c>
      <c r="N381" s="27" t="s">
        <v>993</v>
      </c>
      <c r="O381" s="27" t="s">
        <v>986</v>
      </c>
      <c r="P381" s="27" t="s">
        <v>219</v>
      </c>
    </row>
    <row r="382" spans="9:16">
      <c r="I382" s="27">
        <v>20010006</v>
      </c>
      <c r="J382" s="27" t="s">
        <v>994</v>
      </c>
      <c r="K382" s="27" t="s">
        <v>373</v>
      </c>
      <c r="L382" s="27" t="s">
        <v>984</v>
      </c>
      <c r="M382" s="245" t="s">
        <v>216</v>
      </c>
      <c r="N382" s="27" t="s">
        <v>995</v>
      </c>
      <c r="O382" s="27" t="s">
        <v>986</v>
      </c>
      <c r="P382" s="27" t="s">
        <v>219</v>
      </c>
    </row>
    <row r="383" spans="9:16">
      <c r="I383" s="27">
        <v>20010007</v>
      </c>
      <c r="J383" s="27" t="s">
        <v>996</v>
      </c>
      <c r="K383" s="27" t="s">
        <v>373</v>
      </c>
      <c r="L383" s="27" t="s">
        <v>984</v>
      </c>
      <c r="M383" s="245" t="s">
        <v>216</v>
      </c>
      <c r="N383" s="27" t="s">
        <v>997</v>
      </c>
      <c r="O383" s="27" t="s">
        <v>986</v>
      </c>
      <c r="P383" s="27" t="s">
        <v>219</v>
      </c>
    </row>
    <row r="384" spans="9:16">
      <c r="I384" s="27">
        <v>20010008</v>
      </c>
      <c r="J384" s="27" t="s">
        <v>998</v>
      </c>
      <c r="K384" s="27" t="s">
        <v>373</v>
      </c>
      <c r="L384" s="27" t="s">
        <v>984</v>
      </c>
      <c r="M384" s="245" t="s">
        <v>216</v>
      </c>
      <c r="N384" s="27" t="s">
        <v>985</v>
      </c>
      <c r="O384" s="27" t="s">
        <v>986</v>
      </c>
      <c r="P384" s="27" t="s">
        <v>219</v>
      </c>
    </row>
    <row r="385" spans="9:16">
      <c r="I385" s="27">
        <v>20010009</v>
      </c>
      <c r="J385" s="27" t="s">
        <v>999</v>
      </c>
      <c r="K385" s="27" t="s">
        <v>373</v>
      </c>
      <c r="L385" s="27" t="s">
        <v>984</v>
      </c>
      <c r="M385" s="245" t="s">
        <v>216</v>
      </c>
      <c r="N385" s="27" t="s">
        <v>1000</v>
      </c>
      <c r="O385" s="27" t="s">
        <v>986</v>
      </c>
      <c r="P385" s="27" t="s">
        <v>219</v>
      </c>
    </row>
    <row r="386" spans="9:16">
      <c r="I386" s="27">
        <v>20010010</v>
      </c>
      <c r="J386" s="27" t="s">
        <v>1001</v>
      </c>
      <c r="K386" s="27" t="s">
        <v>373</v>
      </c>
      <c r="L386" s="27" t="s">
        <v>984</v>
      </c>
      <c r="M386" s="245" t="s">
        <v>216</v>
      </c>
      <c r="N386" s="27" t="s">
        <v>990</v>
      </c>
      <c r="O386" s="27" t="s">
        <v>986</v>
      </c>
      <c r="P386" s="27" t="s">
        <v>219</v>
      </c>
    </row>
    <row r="387" spans="9:16">
      <c r="I387" s="27">
        <v>20010011</v>
      </c>
      <c r="J387" s="27" t="s">
        <v>1002</v>
      </c>
      <c r="K387" s="27" t="s">
        <v>373</v>
      </c>
      <c r="L387" s="27" t="s">
        <v>984</v>
      </c>
      <c r="M387" s="245" t="s">
        <v>216</v>
      </c>
      <c r="N387" s="27" t="s">
        <v>1003</v>
      </c>
      <c r="O387" s="27" t="s">
        <v>986</v>
      </c>
      <c r="P387" s="27" t="s">
        <v>219</v>
      </c>
    </row>
    <row r="388" spans="9:16">
      <c r="I388" s="27">
        <v>20010012</v>
      </c>
      <c r="J388" s="27" t="s">
        <v>1004</v>
      </c>
      <c r="K388" s="27" t="s">
        <v>373</v>
      </c>
      <c r="L388" s="27" t="s">
        <v>984</v>
      </c>
      <c r="M388" s="245" t="s">
        <v>216</v>
      </c>
      <c r="N388" s="27" t="s">
        <v>985</v>
      </c>
      <c r="O388" s="27" t="s">
        <v>986</v>
      </c>
      <c r="P388" s="27" t="s">
        <v>219</v>
      </c>
    </row>
    <row r="389" spans="9:16">
      <c r="I389" s="27">
        <v>20010014</v>
      </c>
      <c r="J389" s="27" t="s">
        <v>1005</v>
      </c>
      <c r="K389" s="27" t="s">
        <v>373</v>
      </c>
      <c r="L389" s="27" t="s">
        <v>984</v>
      </c>
      <c r="M389" s="245" t="s">
        <v>216</v>
      </c>
      <c r="N389" s="27" t="s">
        <v>1006</v>
      </c>
      <c r="O389" s="27" t="s">
        <v>986</v>
      </c>
      <c r="P389" s="27" t="s">
        <v>219</v>
      </c>
    </row>
    <row r="390" spans="9:16">
      <c r="I390" s="27">
        <v>20010015</v>
      </c>
      <c r="J390" s="27" t="s">
        <v>1007</v>
      </c>
      <c r="K390" s="27" t="s">
        <v>373</v>
      </c>
      <c r="L390" s="27" t="s">
        <v>984</v>
      </c>
      <c r="M390" s="245" t="s">
        <v>313</v>
      </c>
      <c r="N390" s="27" t="s">
        <v>985</v>
      </c>
      <c r="O390" s="27" t="s">
        <v>1008</v>
      </c>
      <c r="P390" s="27" t="s">
        <v>219</v>
      </c>
    </row>
    <row r="391" spans="9:16">
      <c r="I391" s="27">
        <v>20010101</v>
      </c>
      <c r="J391" s="27" t="s">
        <v>1009</v>
      </c>
      <c r="K391" s="27" t="s">
        <v>406</v>
      </c>
      <c r="L391" s="27" t="s">
        <v>984</v>
      </c>
      <c r="M391" s="245" t="s">
        <v>216</v>
      </c>
      <c r="N391" s="27" t="s">
        <v>1010</v>
      </c>
      <c r="O391" s="27" t="s">
        <v>986</v>
      </c>
      <c r="P391" s="27" t="s">
        <v>219</v>
      </c>
    </row>
    <row r="392" spans="9:16">
      <c r="I392" s="27">
        <v>20010102</v>
      </c>
      <c r="J392" s="27" t="s">
        <v>1011</v>
      </c>
      <c r="K392" s="27" t="s">
        <v>406</v>
      </c>
      <c r="L392" s="27" t="s">
        <v>984</v>
      </c>
      <c r="M392" s="245" t="s">
        <v>216</v>
      </c>
      <c r="N392" s="27" t="s">
        <v>990</v>
      </c>
      <c r="O392" s="27" t="s">
        <v>986</v>
      </c>
      <c r="P392" s="27" t="s">
        <v>219</v>
      </c>
    </row>
    <row r="393" spans="9:16">
      <c r="I393" s="27">
        <v>21010001</v>
      </c>
      <c r="J393" s="27" t="s">
        <v>1012</v>
      </c>
      <c r="K393" s="27" t="s">
        <v>373</v>
      </c>
      <c r="L393" s="27" t="s">
        <v>1013</v>
      </c>
      <c r="M393" s="245" t="s">
        <v>216</v>
      </c>
      <c r="N393" s="27" t="s">
        <v>1014</v>
      </c>
      <c r="O393" s="27" t="s">
        <v>1015</v>
      </c>
      <c r="P393" s="27" t="s">
        <v>219</v>
      </c>
    </row>
    <row r="394" spans="9:16">
      <c r="I394" s="27">
        <v>21010002</v>
      </c>
      <c r="J394" s="27" t="s">
        <v>1016</v>
      </c>
      <c r="K394" s="27" t="s">
        <v>373</v>
      </c>
      <c r="L394" s="27" t="s">
        <v>1013</v>
      </c>
      <c r="M394" s="245" t="s">
        <v>216</v>
      </c>
      <c r="N394" s="27" t="s">
        <v>1017</v>
      </c>
      <c r="O394" s="27" t="s">
        <v>1015</v>
      </c>
      <c r="P394" s="27" t="s">
        <v>219</v>
      </c>
    </row>
    <row r="395" spans="9:16">
      <c r="I395" s="27">
        <v>21010003</v>
      </c>
      <c r="J395" s="27" t="s">
        <v>1018</v>
      </c>
      <c r="K395" s="27" t="s">
        <v>373</v>
      </c>
      <c r="L395" s="27" t="s">
        <v>1013</v>
      </c>
      <c r="M395" s="245" t="s">
        <v>216</v>
      </c>
      <c r="N395" s="27" t="s">
        <v>1019</v>
      </c>
      <c r="O395" s="27" t="s">
        <v>1015</v>
      </c>
      <c r="P395" s="27" t="s">
        <v>219</v>
      </c>
    </row>
    <row r="396" spans="9:16">
      <c r="I396" s="27">
        <v>21010004</v>
      </c>
      <c r="J396" s="27" t="s">
        <v>1020</v>
      </c>
      <c r="K396" s="27" t="s">
        <v>373</v>
      </c>
      <c r="L396" s="27" t="s">
        <v>1013</v>
      </c>
      <c r="M396" s="245" t="s">
        <v>216</v>
      </c>
      <c r="N396" s="27" t="s">
        <v>1021</v>
      </c>
      <c r="O396" s="27" t="s">
        <v>1015</v>
      </c>
      <c r="P396" s="27" t="s">
        <v>219</v>
      </c>
    </row>
    <row r="397" spans="9:16">
      <c r="I397" s="27">
        <v>21010005</v>
      </c>
      <c r="J397" s="27" t="s">
        <v>1022</v>
      </c>
      <c r="K397" s="27" t="s">
        <v>373</v>
      </c>
      <c r="L397" s="27" t="s">
        <v>1013</v>
      </c>
      <c r="M397" s="245" t="s">
        <v>216</v>
      </c>
      <c r="N397" s="27" t="s">
        <v>1023</v>
      </c>
      <c r="O397" s="27" t="s">
        <v>1015</v>
      </c>
      <c r="P397" s="27" t="s">
        <v>219</v>
      </c>
    </row>
    <row r="398" spans="9:16">
      <c r="I398" s="27">
        <v>21010006</v>
      </c>
      <c r="J398" s="27" t="s">
        <v>1024</v>
      </c>
      <c r="K398" s="27" t="s">
        <v>373</v>
      </c>
      <c r="L398" s="27" t="s">
        <v>1013</v>
      </c>
      <c r="M398" s="245" t="s">
        <v>216</v>
      </c>
      <c r="N398" s="27" t="s">
        <v>1025</v>
      </c>
      <c r="O398" s="27" t="s">
        <v>1015</v>
      </c>
      <c r="P398" s="27" t="s">
        <v>219</v>
      </c>
    </row>
    <row r="399" spans="9:16">
      <c r="I399" s="27">
        <v>21010007</v>
      </c>
      <c r="J399" s="27" t="s">
        <v>1026</v>
      </c>
      <c r="K399" s="27" t="s">
        <v>373</v>
      </c>
      <c r="L399" s="27" t="s">
        <v>1013</v>
      </c>
      <c r="M399" s="245" t="s">
        <v>216</v>
      </c>
      <c r="N399" s="27" t="s">
        <v>1027</v>
      </c>
      <c r="O399" s="27" t="s">
        <v>1015</v>
      </c>
      <c r="P399" s="27" t="s">
        <v>219</v>
      </c>
    </row>
    <row r="400" spans="9:16">
      <c r="I400" s="27">
        <v>21010008</v>
      </c>
      <c r="J400" s="27" t="s">
        <v>1028</v>
      </c>
      <c r="K400" s="27" t="s">
        <v>373</v>
      </c>
      <c r="L400" s="27" t="s">
        <v>1013</v>
      </c>
      <c r="M400" s="245" t="s">
        <v>216</v>
      </c>
      <c r="N400" s="27" t="s">
        <v>1029</v>
      </c>
      <c r="O400" s="27" t="s">
        <v>1015</v>
      </c>
      <c r="P400" s="27" t="s">
        <v>219</v>
      </c>
    </row>
    <row r="401" spans="9:16">
      <c r="I401" s="27">
        <v>21010009</v>
      </c>
      <c r="J401" s="27" t="s">
        <v>1030</v>
      </c>
      <c r="K401" s="27" t="s">
        <v>373</v>
      </c>
      <c r="L401" s="27" t="s">
        <v>1013</v>
      </c>
      <c r="M401" s="245" t="s">
        <v>216</v>
      </c>
      <c r="N401" s="27" t="s">
        <v>1031</v>
      </c>
      <c r="O401" s="27" t="s">
        <v>1015</v>
      </c>
      <c r="P401" s="27" t="s">
        <v>219</v>
      </c>
    </row>
    <row r="402" spans="9:16">
      <c r="I402" s="27">
        <v>21010101</v>
      </c>
      <c r="J402" s="27" t="s">
        <v>1032</v>
      </c>
      <c r="K402" s="27" t="s">
        <v>406</v>
      </c>
      <c r="L402" s="27" t="s">
        <v>1013</v>
      </c>
      <c r="M402" s="245" t="s">
        <v>216</v>
      </c>
      <c r="N402" s="27" t="s">
        <v>1033</v>
      </c>
      <c r="O402" s="27" t="s">
        <v>1015</v>
      </c>
      <c r="P402" s="27" t="s">
        <v>219</v>
      </c>
    </row>
    <row r="403" spans="9:16">
      <c r="I403" s="27">
        <v>21010102</v>
      </c>
      <c r="J403" s="27" t="s">
        <v>1034</v>
      </c>
      <c r="K403" s="27" t="s">
        <v>406</v>
      </c>
      <c r="L403" s="27" t="s">
        <v>1013</v>
      </c>
      <c r="M403" s="245" t="s">
        <v>216</v>
      </c>
      <c r="N403" s="27" t="s">
        <v>1014</v>
      </c>
      <c r="O403" s="27" t="s">
        <v>1015</v>
      </c>
      <c r="P403" s="27" t="s">
        <v>219</v>
      </c>
    </row>
    <row r="404" spans="9:16">
      <c r="I404" s="27">
        <v>22010001</v>
      </c>
      <c r="J404" s="27" t="s">
        <v>1035</v>
      </c>
      <c r="K404" s="27" t="s">
        <v>318</v>
      </c>
      <c r="L404" s="27" t="s">
        <v>1036</v>
      </c>
      <c r="M404" s="245" t="s">
        <v>216</v>
      </c>
      <c r="N404" s="27" t="s">
        <v>1037</v>
      </c>
      <c r="O404" s="27" t="s">
        <v>1038</v>
      </c>
      <c r="P404" s="27" t="s">
        <v>219</v>
      </c>
    </row>
    <row r="405" spans="9:16">
      <c r="I405" s="27">
        <v>22010002</v>
      </c>
      <c r="J405" s="27" t="s">
        <v>1039</v>
      </c>
      <c r="K405" s="27" t="s">
        <v>318</v>
      </c>
      <c r="L405" s="27" t="s">
        <v>1036</v>
      </c>
      <c r="M405" s="245" t="s">
        <v>216</v>
      </c>
      <c r="N405" s="27" t="s">
        <v>1040</v>
      </c>
      <c r="O405" s="27" t="s">
        <v>1038</v>
      </c>
      <c r="P405" s="27" t="s">
        <v>219</v>
      </c>
    </row>
    <row r="406" spans="9:16">
      <c r="I406" s="27">
        <v>22010003</v>
      </c>
      <c r="J406" s="27" t="s">
        <v>1041</v>
      </c>
      <c r="K406" s="27" t="s">
        <v>318</v>
      </c>
      <c r="L406" s="27" t="s">
        <v>1036</v>
      </c>
      <c r="M406" s="245" t="s">
        <v>216</v>
      </c>
      <c r="N406" s="27" t="s">
        <v>1042</v>
      </c>
      <c r="O406" s="27" t="s">
        <v>1038</v>
      </c>
      <c r="P406" s="27" t="s">
        <v>219</v>
      </c>
    </row>
    <row r="407" spans="9:16">
      <c r="I407" s="27">
        <v>22010004</v>
      </c>
      <c r="J407" s="27" t="s">
        <v>1043</v>
      </c>
      <c r="K407" s="27" t="s">
        <v>318</v>
      </c>
      <c r="L407" s="27" t="s">
        <v>1036</v>
      </c>
      <c r="M407" s="245" t="s">
        <v>216</v>
      </c>
      <c r="N407" s="27" t="s">
        <v>1042</v>
      </c>
      <c r="O407" s="27" t="s">
        <v>1038</v>
      </c>
      <c r="P407" s="27" t="s">
        <v>219</v>
      </c>
    </row>
    <row r="408" spans="9:16">
      <c r="I408" s="27">
        <v>22010005</v>
      </c>
      <c r="J408" s="27" t="s">
        <v>1044</v>
      </c>
      <c r="K408" s="27" t="s">
        <v>318</v>
      </c>
      <c r="L408" s="27" t="s">
        <v>1036</v>
      </c>
      <c r="M408" s="245" t="s">
        <v>216</v>
      </c>
      <c r="N408" s="27" t="s">
        <v>1045</v>
      </c>
      <c r="O408" s="27" t="s">
        <v>1038</v>
      </c>
      <c r="P408" s="27" t="s">
        <v>219</v>
      </c>
    </row>
    <row r="409" spans="9:16">
      <c r="I409" s="27">
        <v>22010006</v>
      </c>
      <c r="J409" s="27" t="s">
        <v>1046</v>
      </c>
      <c r="K409" s="27" t="s">
        <v>318</v>
      </c>
      <c r="L409" s="27" t="s">
        <v>1036</v>
      </c>
      <c r="M409" s="245" t="s">
        <v>216</v>
      </c>
      <c r="N409" s="27" t="s">
        <v>1047</v>
      </c>
      <c r="O409" s="27" t="s">
        <v>1038</v>
      </c>
      <c r="P409" s="27" t="s">
        <v>219</v>
      </c>
    </row>
    <row r="410" spans="9:16">
      <c r="I410" s="27">
        <v>22010007</v>
      </c>
      <c r="J410" s="27" t="s">
        <v>1048</v>
      </c>
      <c r="K410" s="27" t="s">
        <v>318</v>
      </c>
      <c r="L410" s="27" t="s">
        <v>1036</v>
      </c>
      <c r="M410" s="245" t="s">
        <v>216</v>
      </c>
      <c r="N410" s="27" t="s">
        <v>1049</v>
      </c>
      <c r="O410" s="27" t="s">
        <v>1038</v>
      </c>
      <c r="P410" s="27" t="s">
        <v>219</v>
      </c>
    </row>
    <row r="411" spans="9:16">
      <c r="I411" s="27">
        <v>22010008</v>
      </c>
      <c r="J411" s="27" t="s">
        <v>1050</v>
      </c>
      <c r="K411" s="27" t="s">
        <v>318</v>
      </c>
      <c r="L411" s="27" t="s">
        <v>1036</v>
      </c>
      <c r="M411" s="245" t="s">
        <v>216</v>
      </c>
      <c r="N411" s="27" t="s">
        <v>1042</v>
      </c>
      <c r="O411" s="27" t="s">
        <v>1038</v>
      </c>
      <c r="P411" s="27" t="s">
        <v>219</v>
      </c>
    </row>
    <row r="412" spans="9:16">
      <c r="I412" s="27">
        <v>22010009</v>
      </c>
      <c r="J412" s="27" t="s">
        <v>1051</v>
      </c>
      <c r="K412" s="27" t="s">
        <v>318</v>
      </c>
      <c r="L412" s="27" t="s">
        <v>1036</v>
      </c>
      <c r="M412" s="245" t="s">
        <v>216</v>
      </c>
      <c r="N412" s="27" t="s">
        <v>1042</v>
      </c>
      <c r="O412" s="27" t="s">
        <v>1038</v>
      </c>
      <c r="P412" s="27" t="s">
        <v>219</v>
      </c>
    </row>
    <row r="413" spans="9:16">
      <c r="I413" s="27">
        <v>22010010</v>
      </c>
      <c r="J413" s="27" t="s">
        <v>1052</v>
      </c>
      <c r="K413" s="27" t="s">
        <v>318</v>
      </c>
      <c r="L413" s="27" t="s">
        <v>1036</v>
      </c>
      <c r="M413" s="245" t="s">
        <v>216</v>
      </c>
      <c r="N413" s="27" t="s">
        <v>1053</v>
      </c>
      <c r="O413" s="27" t="s">
        <v>1038</v>
      </c>
      <c r="P413" s="27" t="s">
        <v>219</v>
      </c>
    </row>
    <row r="414" spans="9:16">
      <c r="I414" s="27">
        <v>22010011</v>
      </c>
      <c r="J414" s="27" t="s">
        <v>1054</v>
      </c>
      <c r="K414" s="27" t="s">
        <v>318</v>
      </c>
      <c r="L414" s="27" t="s">
        <v>1036</v>
      </c>
      <c r="M414" s="245" t="s">
        <v>216</v>
      </c>
      <c r="N414" s="27" t="s">
        <v>1055</v>
      </c>
      <c r="O414" s="27" t="s">
        <v>1038</v>
      </c>
      <c r="P414" s="27" t="s">
        <v>219</v>
      </c>
    </row>
    <row r="415" spans="9:16">
      <c r="I415" s="27">
        <v>22010012</v>
      </c>
      <c r="J415" s="27" t="s">
        <v>1056</v>
      </c>
      <c r="K415" s="27" t="s">
        <v>318</v>
      </c>
      <c r="L415" s="27" t="s">
        <v>1036</v>
      </c>
      <c r="M415" s="245" t="s">
        <v>216</v>
      </c>
      <c r="N415" s="27" t="s">
        <v>1037</v>
      </c>
      <c r="O415" s="27" t="s">
        <v>1038</v>
      </c>
      <c r="P415" s="27" t="s">
        <v>219</v>
      </c>
    </row>
    <row r="416" spans="9:16">
      <c r="I416" s="27">
        <v>22010013</v>
      </c>
      <c r="J416" s="27" t="s">
        <v>1057</v>
      </c>
      <c r="K416" s="27" t="s">
        <v>318</v>
      </c>
      <c r="L416" s="27" t="s">
        <v>1036</v>
      </c>
      <c r="M416" s="245" t="s">
        <v>216</v>
      </c>
      <c r="N416" s="27" t="s">
        <v>1058</v>
      </c>
      <c r="O416" s="27" t="s">
        <v>1038</v>
      </c>
      <c r="P416" s="27" t="s">
        <v>219</v>
      </c>
    </row>
    <row r="417" spans="9:16">
      <c r="I417" s="27">
        <v>22010014</v>
      </c>
      <c r="J417" s="27" t="s">
        <v>1059</v>
      </c>
      <c r="K417" s="27" t="s">
        <v>318</v>
      </c>
      <c r="L417" s="27" t="s">
        <v>1036</v>
      </c>
      <c r="M417" s="245" t="s">
        <v>216</v>
      </c>
      <c r="N417" s="27" t="s">
        <v>1037</v>
      </c>
      <c r="O417" s="27" t="s">
        <v>1038</v>
      </c>
      <c r="P417" s="27" t="s">
        <v>219</v>
      </c>
    </row>
    <row r="418" spans="9:16">
      <c r="I418" s="27">
        <v>22010015</v>
      </c>
      <c r="J418" s="27" t="s">
        <v>1060</v>
      </c>
      <c r="K418" s="27" t="s">
        <v>318</v>
      </c>
      <c r="L418" s="27" t="s">
        <v>1036</v>
      </c>
      <c r="M418" s="245" t="s">
        <v>216</v>
      </c>
      <c r="N418" s="27" t="s">
        <v>1061</v>
      </c>
      <c r="O418" s="27" t="s">
        <v>1038</v>
      </c>
      <c r="P418" s="27" t="s">
        <v>219</v>
      </c>
    </row>
    <row r="419" spans="9:16">
      <c r="I419" s="27">
        <v>22010016</v>
      </c>
      <c r="J419" s="27" t="s">
        <v>1062</v>
      </c>
      <c r="K419" s="27" t="s">
        <v>318</v>
      </c>
      <c r="L419" s="27" t="s">
        <v>1036</v>
      </c>
      <c r="M419" s="245" t="s">
        <v>216</v>
      </c>
      <c r="N419" s="27" t="s">
        <v>1058</v>
      </c>
      <c r="O419" s="27" t="s">
        <v>1038</v>
      </c>
      <c r="P419" s="27" t="s">
        <v>219</v>
      </c>
    </row>
    <row r="420" spans="9:16">
      <c r="I420" s="27">
        <v>22010017</v>
      </c>
      <c r="J420" s="27" t="s">
        <v>1063</v>
      </c>
      <c r="K420" s="27" t="s">
        <v>318</v>
      </c>
      <c r="L420" s="27" t="s">
        <v>1036</v>
      </c>
      <c r="M420" s="245" t="s">
        <v>216</v>
      </c>
      <c r="N420" s="27" t="s">
        <v>1042</v>
      </c>
      <c r="O420" s="27" t="s">
        <v>1038</v>
      </c>
      <c r="P420" s="27" t="s">
        <v>219</v>
      </c>
    </row>
    <row r="421" spans="9:16">
      <c r="I421" s="27">
        <v>22010018</v>
      </c>
      <c r="J421" s="27" t="s">
        <v>1064</v>
      </c>
      <c r="K421" s="27" t="s">
        <v>318</v>
      </c>
      <c r="L421" s="27" t="s">
        <v>1036</v>
      </c>
      <c r="M421" s="245" t="s">
        <v>216</v>
      </c>
      <c r="N421" s="27" t="s">
        <v>1042</v>
      </c>
      <c r="O421" s="27" t="s">
        <v>1038</v>
      </c>
      <c r="P421" s="27" t="s">
        <v>219</v>
      </c>
    </row>
    <row r="422" spans="9:16">
      <c r="I422" s="27">
        <v>22010019</v>
      </c>
      <c r="J422" s="27" t="s">
        <v>1065</v>
      </c>
      <c r="K422" s="27" t="s">
        <v>318</v>
      </c>
      <c r="L422" s="27" t="s">
        <v>1036</v>
      </c>
      <c r="M422" s="245" t="s">
        <v>653</v>
      </c>
      <c r="N422" s="27" t="s">
        <v>1066</v>
      </c>
      <c r="O422" s="27" t="s">
        <v>1038</v>
      </c>
      <c r="P422" s="27" t="s">
        <v>219</v>
      </c>
    </row>
    <row r="423" spans="9:16">
      <c r="I423" s="27">
        <v>22010020</v>
      </c>
      <c r="J423" s="27" t="s">
        <v>1067</v>
      </c>
      <c r="K423" s="27" t="s">
        <v>318</v>
      </c>
      <c r="L423" s="27" t="s">
        <v>1036</v>
      </c>
      <c r="M423" s="245" t="s">
        <v>216</v>
      </c>
      <c r="N423" s="27" t="s">
        <v>1045</v>
      </c>
      <c r="O423" s="27" t="s">
        <v>1038</v>
      </c>
      <c r="P423" s="27" t="s">
        <v>219</v>
      </c>
    </row>
    <row r="424" spans="9:16">
      <c r="I424" s="27">
        <v>22010021</v>
      </c>
      <c r="J424" s="27" t="s">
        <v>1068</v>
      </c>
      <c r="K424" s="27" t="s">
        <v>350</v>
      </c>
      <c r="L424" s="27" t="s">
        <v>1036</v>
      </c>
      <c r="M424" s="245" t="s">
        <v>313</v>
      </c>
      <c r="N424" s="27" t="s">
        <v>1037</v>
      </c>
      <c r="O424" s="245" t="s">
        <v>1069</v>
      </c>
      <c r="P424" s="27" t="s">
        <v>219</v>
      </c>
    </row>
    <row r="425" spans="9:16">
      <c r="I425" s="27">
        <v>22010101</v>
      </c>
      <c r="J425" s="27" t="s">
        <v>1070</v>
      </c>
      <c r="K425" s="27" t="s">
        <v>584</v>
      </c>
      <c r="L425" s="27" t="s">
        <v>1036</v>
      </c>
      <c r="M425" s="245" t="s">
        <v>216</v>
      </c>
      <c r="N425" s="27" t="s">
        <v>1071</v>
      </c>
      <c r="O425" s="27" t="s">
        <v>1038</v>
      </c>
      <c r="P425" s="27" t="s">
        <v>219</v>
      </c>
    </row>
    <row r="426" spans="9:16">
      <c r="I426" s="27">
        <v>22010102</v>
      </c>
      <c r="J426" s="27" t="s">
        <v>1072</v>
      </c>
      <c r="K426" s="27" t="s">
        <v>584</v>
      </c>
      <c r="L426" s="27" t="s">
        <v>1036</v>
      </c>
      <c r="M426" s="245" t="s">
        <v>216</v>
      </c>
      <c r="N426" s="27" t="s">
        <v>1061</v>
      </c>
      <c r="O426" s="27" t="s">
        <v>1038</v>
      </c>
      <c r="P426" s="27" t="s">
        <v>219</v>
      </c>
    </row>
    <row r="427" spans="9:16">
      <c r="I427" s="27">
        <v>22010103</v>
      </c>
      <c r="J427" s="27" t="s">
        <v>1073</v>
      </c>
      <c r="K427" s="27" t="s">
        <v>584</v>
      </c>
      <c r="L427" s="27" t="s">
        <v>1036</v>
      </c>
      <c r="M427" s="245" t="s">
        <v>216</v>
      </c>
      <c r="N427" s="27" t="s">
        <v>1053</v>
      </c>
      <c r="O427" s="27" t="s">
        <v>1038</v>
      </c>
      <c r="P427" s="27" t="s">
        <v>219</v>
      </c>
    </row>
    <row r="428" spans="9:16">
      <c r="I428" s="27">
        <v>23010001</v>
      </c>
      <c r="J428" s="27" t="s">
        <v>1074</v>
      </c>
      <c r="K428" s="27" t="s">
        <v>373</v>
      </c>
      <c r="L428" s="27" t="s">
        <v>1075</v>
      </c>
      <c r="M428" s="245" t="s">
        <v>216</v>
      </c>
      <c r="N428" s="27" t="s">
        <v>1076</v>
      </c>
      <c r="O428" s="27" t="s">
        <v>1077</v>
      </c>
      <c r="P428" s="27" t="s">
        <v>219</v>
      </c>
    </row>
    <row r="429" spans="9:16">
      <c r="I429" s="27">
        <v>23010002</v>
      </c>
      <c r="J429" s="27" t="s">
        <v>1078</v>
      </c>
      <c r="K429" s="27" t="s">
        <v>373</v>
      </c>
      <c r="L429" s="27" t="s">
        <v>1075</v>
      </c>
      <c r="M429" s="245" t="s">
        <v>216</v>
      </c>
      <c r="N429" s="27" t="s">
        <v>1079</v>
      </c>
      <c r="O429" s="27" t="s">
        <v>1077</v>
      </c>
      <c r="P429" s="27" t="s">
        <v>219</v>
      </c>
    </row>
    <row r="430" spans="9:16">
      <c r="I430" s="27">
        <v>23010003</v>
      </c>
      <c r="J430" s="27" t="s">
        <v>1080</v>
      </c>
      <c r="K430" s="27" t="s">
        <v>373</v>
      </c>
      <c r="L430" s="27" t="s">
        <v>1075</v>
      </c>
      <c r="M430" s="245" t="s">
        <v>216</v>
      </c>
      <c r="N430" s="27" t="s">
        <v>1081</v>
      </c>
      <c r="O430" s="27" t="s">
        <v>1077</v>
      </c>
      <c r="P430" s="27" t="s">
        <v>219</v>
      </c>
    </row>
    <row r="431" spans="9:16">
      <c r="I431" s="27">
        <v>23010004</v>
      </c>
      <c r="J431" s="27" t="s">
        <v>1082</v>
      </c>
      <c r="K431" s="27" t="s">
        <v>373</v>
      </c>
      <c r="L431" s="27" t="s">
        <v>1075</v>
      </c>
      <c r="M431" s="245" t="s">
        <v>216</v>
      </c>
      <c r="N431" s="27" t="s">
        <v>1083</v>
      </c>
      <c r="O431" s="27" t="s">
        <v>1077</v>
      </c>
      <c r="P431" s="27" t="s">
        <v>219</v>
      </c>
    </row>
    <row r="432" spans="9:16">
      <c r="I432" s="27">
        <v>23010005</v>
      </c>
      <c r="J432" s="27" t="s">
        <v>1084</v>
      </c>
      <c r="K432" s="27" t="s">
        <v>373</v>
      </c>
      <c r="L432" s="27" t="s">
        <v>1075</v>
      </c>
      <c r="M432" s="245" t="s">
        <v>216</v>
      </c>
      <c r="N432" s="27" t="s">
        <v>1085</v>
      </c>
      <c r="O432" s="27" t="s">
        <v>1077</v>
      </c>
      <c r="P432" s="27" t="s">
        <v>219</v>
      </c>
    </row>
    <row r="433" spans="9:16">
      <c r="I433" s="27">
        <v>23010006</v>
      </c>
      <c r="J433" s="27" t="s">
        <v>1086</v>
      </c>
      <c r="K433" s="27" t="s">
        <v>373</v>
      </c>
      <c r="L433" s="27" t="s">
        <v>1075</v>
      </c>
      <c r="M433" s="245" t="s">
        <v>216</v>
      </c>
      <c r="N433" s="27" t="s">
        <v>1087</v>
      </c>
      <c r="O433" s="27" t="s">
        <v>1077</v>
      </c>
      <c r="P433" s="27" t="s">
        <v>219</v>
      </c>
    </row>
    <row r="434" spans="9:16">
      <c r="I434" s="27">
        <v>23010007</v>
      </c>
      <c r="J434" s="27" t="s">
        <v>1088</v>
      </c>
      <c r="K434" s="27" t="s">
        <v>373</v>
      </c>
      <c r="L434" s="27" t="s">
        <v>1075</v>
      </c>
      <c r="M434" s="245" t="s">
        <v>216</v>
      </c>
      <c r="N434" s="27" t="s">
        <v>1089</v>
      </c>
      <c r="O434" s="27" t="s">
        <v>1077</v>
      </c>
      <c r="P434" s="27" t="s">
        <v>219</v>
      </c>
    </row>
    <row r="435" spans="9:16">
      <c r="I435" s="27">
        <v>23010008</v>
      </c>
      <c r="J435" s="27" t="s">
        <v>1090</v>
      </c>
      <c r="K435" s="27" t="s">
        <v>373</v>
      </c>
      <c r="L435" s="27" t="s">
        <v>1075</v>
      </c>
      <c r="M435" s="245" t="s">
        <v>216</v>
      </c>
      <c r="N435" s="27" t="s">
        <v>1089</v>
      </c>
      <c r="O435" s="27" t="s">
        <v>1077</v>
      </c>
      <c r="P435" s="27" t="s">
        <v>219</v>
      </c>
    </row>
    <row r="436" spans="9:16">
      <c r="I436" s="27">
        <v>23010009</v>
      </c>
      <c r="J436" s="27" t="s">
        <v>1091</v>
      </c>
      <c r="K436" s="27" t="s">
        <v>373</v>
      </c>
      <c r="L436" s="27" t="s">
        <v>1075</v>
      </c>
      <c r="M436" s="245" t="s">
        <v>216</v>
      </c>
      <c r="N436" s="27" t="s">
        <v>1092</v>
      </c>
      <c r="O436" s="27" t="s">
        <v>1077</v>
      </c>
      <c r="P436" s="27" t="s">
        <v>219</v>
      </c>
    </row>
    <row r="437" spans="9:16">
      <c r="I437" s="27">
        <v>23010010</v>
      </c>
      <c r="J437" s="27" t="s">
        <v>1093</v>
      </c>
      <c r="K437" s="27" t="s">
        <v>373</v>
      </c>
      <c r="L437" s="27" t="s">
        <v>1075</v>
      </c>
      <c r="M437" s="245" t="s">
        <v>216</v>
      </c>
      <c r="N437" s="27" t="s">
        <v>1094</v>
      </c>
      <c r="O437" s="27" t="s">
        <v>1077</v>
      </c>
      <c r="P437" s="27" t="s">
        <v>219</v>
      </c>
    </row>
    <row r="438" spans="9:16">
      <c r="I438" s="27">
        <v>23010011</v>
      </c>
      <c r="J438" s="27" t="s">
        <v>1095</v>
      </c>
      <c r="K438" s="27" t="s">
        <v>373</v>
      </c>
      <c r="L438" s="27" t="s">
        <v>1075</v>
      </c>
      <c r="M438" s="245" t="s">
        <v>216</v>
      </c>
      <c r="N438" s="27" t="s">
        <v>1096</v>
      </c>
      <c r="O438" s="27" t="s">
        <v>1077</v>
      </c>
      <c r="P438" s="27" t="s">
        <v>219</v>
      </c>
    </row>
    <row r="439" spans="9:16">
      <c r="I439" s="27">
        <v>23010012</v>
      </c>
      <c r="J439" s="27" t="s">
        <v>1097</v>
      </c>
      <c r="K439" s="27" t="s">
        <v>373</v>
      </c>
      <c r="L439" s="27" t="s">
        <v>1075</v>
      </c>
      <c r="M439" s="245" t="s">
        <v>216</v>
      </c>
      <c r="N439" s="27" t="s">
        <v>1098</v>
      </c>
      <c r="O439" s="27" t="s">
        <v>1077</v>
      </c>
      <c r="P439" s="27" t="s">
        <v>219</v>
      </c>
    </row>
    <row r="440" spans="9:16">
      <c r="I440" s="27">
        <v>23010013</v>
      </c>
      <c r="J440" s="27" t="s">
        <v>1099</v>
      </c>
      <c r="K440" s="27" t="s">
        <v>373</v>
      </c>
      <c r="L440" s="27" t="s">
        <v>1075</v>
      </c>
      <c r="M440" s="245" t="s">
        <v>216</v>
      </c>
      <c r="N440" s="27" t="s">
        <v>1079</v>
      </c>
      <c r="O440" s="27" t="s">
        <v>1077</v>
      </c>
      <c r="P440" s="27" t="s">
        <v>219</v>
      </c>
    </row>
    <row r="441" spans="9:16">
      <c r="I441" s="27">
        <v>23010014</v>
      </c>
      <c r="J441" s="27" t="s">
        <v>1100</v>
      </c>
      <c r="K441" s="27" t="s">
        <v>373</v>
      </c>
      <c r="L441" s="27" t="s">
        <v>1075</v>
      </c>
      <c r="M441" s="245" t="s">
        <v>216</v>
      </c>
      <c r="N441" s="27" t="s">
        <v>1079</v>
      </c>
      <c r="O441" s="27" t="s">
        <v>1077</v>
      </c>
      <c r="P441" s="27" t="s">
        <v>219</v>
      </c>
    </row>
    <row r="442" spans="9:16">
      <c r="I442" s="27">
        <v>23010015</v>
      </c>
      <c r="J442" s="27" t="s">
        <v>1101</v>
      </c>
      <c r="K442" s="27" t="s">
        <v>373</v>
      </c>
      <c r="L442" s="27" t="s">
        <v>1075</v>
      </c>
      <c r="M442" s="245" t="s">
        <v>216</v>
      </c>
      <c r="N442" s="27" t="s">
        <v>1087</v>
      </c>
      <c r="O442" s="27" t="s">
        <v>1077</v>
      </c>
      <c r="P442" s="27" t="s">
        <v>219</v>
      </c>
    </row>
    <row r="443" spans="9:16">
      <c r="I443" s="27">
        <v>23010016</v>
      </c>
      <c r="J443" s="27" t="s">
        <v>1102</v>
      </c>
      <c r="K443" s="27" t="s">
        <v>373</v>
      </c>
      <c r="L443" s="27" t="s">
        <v>1075</v>
      </c>
      <c r="M443" s="245" t="s">
        <v>216</v>
      </c>
      <c r="N443" s="27" t="s">
        <v>1092</v>
      </c>
      <c r="O443" s="27" t="s">
        <v>1077</v>
      </c>
      <c r="P443" s="27" t="s">
        <v>219</v>
      </c>
    </row>
    <row r="444" spans="9:16">
      <c r="I444" s="27">
        <v>23010017</v>
      </c>
      <c r="J444" s="27" t="s">
        <v>1103</v>
      </c>
      <c r="K444" s="27" t="s">
        <v>373</v>
      </c>
      <c r="L444" s="27" t="s">
        <v>1075</v>
      </c>
      <c r="M444" s="245" t="s">
        <v>216</v>
      </c>
      <c r="N444" s="27" t="s">
        <v>1104</v>
      </c>
      <c r="O444" s="27" t="s">
        <v>1077</v>
      </c>
      <c r="P444" s="27" t="s">
        <v>219</v>
      </c>
    </row>
    <row r="445" spans="9:16">
      <c r="I445" s="27">
        <v>23010018</v>
      </c>
      <c r="J445" s="27" t="s">
        <v>1105</v>
      </c>
      <c r="K445" s="27" t="s">
        <v>373</v>
      </c>
      <c r="L445" s="27" t="s">
        <v>1075</v>
      </c>
      <c r="M445" s="245" t="s">
        <v>216</v>
      </c>
      <c r="N445" s="27" t="s">
        <v>1106</v>
      </c>
      <c r="O445" s="27" t="s">
        <v>1077</v>
      </c>
      <c r="P445" s="27" t="s">
        <v>219</v>
      </c>
    </row>
    <row r="446" spans="9:16">
      <c r="I446" s="27">
        <v>23010019</v>
      </c>
      <c r="J446" s="27" t="s">
        <v>1107</v>
      </c>
      <c r="K446" s="27" t="s">
        <v>373</v>
      </c>
      <c r="L446" s="27" t="s">
        <v>1075</v>
      </c>
      <c r="M446" s="245" t="s">
        <v>216</v>
      </c>
      <c r="N446" s="27" t="s">
        <v>1108</v>
      </c>
      <c r="O446" s="27" t="s">
        <v>1077</v>
      </c>
      <c r="P446" s="27" t="s">
        <v>219</v>
      </c>
    </row>
    <row r="447" spans="9:16">
      <c r="I447" s="27">
        <v>23010020</v>
      </c>
      <c r="J447" s="27" t="s">
        <v>1109</v>
      </c>
      <c r="K447" s="27" t="s">
        <v>373</v>
      </c>
      <c r="L447" s="27" t="s">
        <v>1075</v>
      </c>
      <c r="M447" s="245" t="s">
        <v>216</v>
      </c>
      <c r="N447" s="27" t="s">
        <v>1096</v>
      </c>
      <c r="O447" s="27" t="s">
        <v>1077</v>
      </c>
      <c r="P447" s="27" t="s">
        <v>354</v>
      </c>
    </row>
    <row r="448" spans="9:16">
      <c r="I448" s="27">
        <v>23010021</v>
      </c>
      <c r="J448" s="27" t="s">
        <v>1110</v>
      </c>
      <c r="K448" s="27" t="s">
        <v>373</v>
      </c>
      <c r="L448" s="27" t="s">
        <v>1075</v>
      </c>
      <c r="M448" s="245" t="s">
        <v>216</v>
      </c>
      <c r="N448" s="27" t="s">
        <v>1108</v>
      </c>
      <c r="O448" s="27" t="s">
        <v>1077</v>
      </c>
      <c r="P448" s="27" t="s">
        <v>219</v>
      </c>
    </row>
    <row r="449" spans="9:16">
      <c r="I449" s="27">
        <v>23010022</v>
      </c>
      <c r="J449" s="27" t="s">
        <v>1111</v>
      </c>
      <c r="K449" s="27" t="s">
        <v>373</v>
      </c>
      <c r="L449" s="27" t="s">
        <v>1075</v>
      </c>
      <c r="M449" s="245" t="s">
        <v>216</v>
      </c>
      <c r="N449" s="27" t="s">
        <v>1087</v>
      </c>
      <c r="O449" s="27" t="s">
        <v>1077</v>
      </c>
      <c r="P449" s="27" t="s">
        <v>219</v>
      </c>
    </row>
    <row r="450" spans="9:16">
      <c r="I450" s="27">
        <v>23010023</v>
      </c>
      <c r="J450" s="27" t="s">
        <v>1112</v>
      </c>
      <c r="K450" s="27" t="s">
        <v>373</v>
      </c>
      <c r="L450" s="27" t="s">
        <v>1075</v>
      </c>
      <c r="M450" s="245" t="s">
        <v>216</v>
      </c>
      <c r="N450" s="27" t="s">
        <v>1113</v>
      </c>
      <c r="O450" s="27" t="s">
        <v>1077</v>
      </c>
      <c r="P450" s="27" t="s">
        <v>219</v>
      </c>
    </row>
    <row r="451" spans="9:16">
      <c r="I451" s="27">
        <v>23010024</v>
      </c>
      <c r="J451" s="27" t="s">
        <v>1114</v>
      </c>
      <c r="K451" s="27" t="s">
        <v>373</v>
      </c>
      <c r="L451" s="27" t="s">
        <v>1075</v>
      </c>
      <c r="M451" s="245" t="s">
        <v>216</v>
      </c>
      <c r="N451" s="27" t="s">
        <v>1115</v>
      </c>
      <c r="O451" s="27" t="s">
        <v>1077</v>
      </c>
      <c r="P451" s="27" t="s">
        <v>219</v>
      </c>
    </row>
    <row r="452" spans="9:16">
      <c r="I452" s="27">
        <v>23010025</v>
      </c>
      <c r="J452" s="27" t="s">
        <v>1116</v>
      </c>
      <c r="K452" s="27" t="s">
        <v>373</v>
      </c>
      <c r="L452" s="27" t="s">
        <v>1075</v>
      </c>
      <c r="M452" s="245" t="s">
        <v>216</v>
      </c>
      <c r="N452" s="27" t="s">
        <v>1117</v>
      </c>
      <c r="O452" s="27" t="s">
        <v>1077</v>
      </c>
      <c r="P452" s="27" t="s">
        <v>219</v>
      </c>
    </row>
    <row r="453" spans="9:16">
      <c r="I453" s="27">
        <v>23010026</v>
      </c>
      <c r="J453" s="27" t="s">
        <v>1118</v>
      </c>
      <c r="K453" s="27" t="s">
        <v>373</v>
      </c>
      <c r="L453" s="27" t="s">
        <v>1075</v>
      </c>
      <c r="M453" s="245" t="s">
        <v>216</v>
      </c>
      <c r="N453" s="27" t="s">
        <v>1119</v>
      </c>
      <c r="O453" s="27" t="s">
        <v>1077</v>
      </c>
      <c r="P453" s="27" t="s">
        <v>219</v>
      </c>
    </row>
    <row r="454" spans="9:16">
      <c r="I454" s="27">
        <v>23010027</v>
      </c>
      <c r="J454" s="27" t="s">
        <v>1120</v>
      </c>
      <c r="K454" s="27" t="s">
        <v>373</v>
      </c>
      <c r="L454" s="27" t="s">
        <v>1075</v>
      </c>
      <c r="M454" s="245" t="s">
        <v>216</v>
      </c>
      <c r="N454" s="27" t="s">
        <v>1121</v>
      </c>
      <c r="O454" s="27" t="s">
        <v>1077</v>
      </c>
      <c r="P454" s="27" t="s">
        <v>219</v>
      </c>
    </row>
    <row r="455" spans="9:16">
      <c r="I455" s="27">
        <v>23010028</v>
      </c>
      <c r="J455" s="27" t="s">
        <v>1122</v>
      </c>
      <c r="K455" s="27" t="s">
        <v>373</v>
      </c>
      <c r="L455" s="27" t="s">
        <v>1075</v>
      </c>
      <c r="M455" s="245" t="s">
        <v>216</v>
      </c>
      <c r="N455" s="27" t="s">
        <v>1085</v>
      </c>
      <c r="O455" s="27" t="s">
        <v>1077</v>
      </c>
      <c r="P455" s="27" t="s">
        <v>219</v>
      </c>
    </row>
    <row r="456" spans="9:16">
      <c r="I456" s="27">
        <v>23010029</v>
      </c>
      <c r="J456" s="27" t="s">
        <v>1123</v>
      </c>
      <c r="K456" s="27" t="s">
        <v>373</v>
      </c>
      <c r="L456" s="27" t="s">
        <v>1075</v>
      </c>
      <c r="M456" s="245" t="s">
        <v>216</v>
      </c>
      <c r="N456" s="27" t="s">
        <v>1076</v>
      </c>
      <c r="O456" s="27" t="s">
        <v>1077</v>
      </c>
      <c r="P456" s="27" t="s">
        <v>354</v>
      </c>
    </row>
    <row r="457" spans="9:16">
      <c r="I457" s="27">
        <v>23010030</v>
      </c>
      <c r="J457" s="27" t="s">
        <v>1124</v>
      </c>
      <c r="K457" s="27" t="s">
        <v>373</v>
      </c>
      <c r="L457" s="27" t="s">
        <v>1075</v>
      </c>
      <c r="M457" s="245" t="s">
        <v>216</v>
      </c>
      <c r="N457" s="27" t="s">
        <v>1089</v>
      </c>
      <c r="O457" s="27" t="s">
        <v>1077</v>
      </c>
      <c r="P457" s="27" t="s">
        <v>219</v>
      </c>
    </row>
    <row r="458" spans="9:16">
      <c r="I458" s="27">
        <v>23010031</v>
      </c>
      <c r="J458" s="27" t="s">
        <v>1125</v>
      </c>
      <c r="K458" s="27" t="s">
        <v>350</v>
      </c>
      <c r="L458" s="27" t="s">
        <v>1075</v>
      </c>
      <c r="M458" s="245" t="s">
        <v>313</v>
      </c>
      <c r="N458" s="27" t="s">
        <v>1079</v>
      </c>
      <c r="O458" s="245" t="s">
        <v>1126</v>
      </c>
      <c r="P458" s="27" t="s">
        <v>219</v>
      </c>
    </row>
    <row r="459" spans="9:16">
      <c r="I459" s="27">
        <v>23010032</v>
      </c>
      <c r="J459" s="27" t="s">
        <v>1127</v>
      </c>
      <c r="K459" s="27" t="s">
        <v>350</v>
      </c>
      <c r="L459" s="27" t="s">
        <v>1075</v>
      </c>
      <c r="M459" s="245" t="s">
        <v>313</v>
      </c>
      <c r="N459" s="27" t="s">
        <v>1079</v>
      </c>
      <c r="O459" s="245" t="s">
        <v>1126</v>
      </c>
      <c r="P459" s="27" t="s">
        <v>219</v>
      </c>
    </row>
    <row r="460" spans="9:16">
      <c r="I460" s="27">
        <v>23010033</v>
      </c>
      <c r="J460" s="27" t="s">
        <v>1128</v>
      </c>
      <c r="K460" s="27" t="s">
        <v>350</v>
      </c>
      <c r="L460" s="27" t="s">
        <v>1075</v>
      </c>
      <c r="M460" s="245" t="s">
        <v>313</v>
      </c>
      <c r="N460" s="27" t="s">
        <v>1129</v>
      </c>
      <c r="O460" s="245" t="s">
        <v>1126</v>
      </c>
      <c r="P460" s="27" t="s">
        <v>219</v>
      </c>
    </row>
    <row r="461" spans="9:16">
      <c r="I461" s="27">
        <v>23010101</v>
      </c>
      <c r="J461" s="27" t="s">
        <v>1130</v>
      </c>
      <c r="K461" s="27" t="s">
        <v>406</v>
      </c>
      <c r="L461" s="27" t="s">
        <v>1075</v>
      </c>
      <c r="M461" s="245" t="s">
        <v>216</v>
      </c>
      <c r="N461" s="27" t="s">
        <v>1131</v>
      </c>
      <c r="O461" s="27" t="s">
        <v>1077</v>
      </c>
      <c r="P461" s="27" t="s">
        <v>219</v>
      </c>
    </row>
    <row r="462" spans="9:16">
      <c r="I462" s="27">
        <v>23010102</v>
      </c>
      <c r="J462" s="27" t="s">
        <v>1132</v>
      </c>
      <c r="K462" s="27" t="s">
        <v>406</v>
      </c>
      <c r="L462" s="27" t="s">
        <v>1075</v>
      </c>
      <c r="M462" s="245" t="s">
        <v>216</v>
      </c>
      <c r="N462" s="27" t="s">
        <v>1133</v>
      </c>
      <c r="O462" s="27" t="s">
        <v>1077</v>
      </c>
      <c r="P462" s="27" t="s">
        <v>219</v>
      </c>
    </row>
    <row r="463" spans="9:16">
      <c r="I463" s="27">
        <v>23010103</v>
      </c>
      <c r="J463" s="27" t="s">
        <v>1134</v>
      </c>
      <c r="K463" s="27" t="s">
        <v>406</v>
      </c>
      <c r="L463" s="27" t="s">
        <v>1075</v>
      </c>
      <c r="M463" s="245" t="s">
        <v>216</v>
      </c>
      <c r="N463" s="27" t="s">
        <v>1135</v>
      </c>
      <c r="O463" s="27" t="s">
        <v>1077</v>
      </c>
      <c r="P463" s="27" t="s">
        <v>219</v>
      </c>
    </row>
    <row r="464" spans="9:16">
      <c r="I464" s="27">
        <v>23010104</v>
      </c>
      <c r="J464" s="27" t="s">
        <v>1136</v>
      </c>
      <c r="K464" s="27" t="s">
        <v>371</v>
      </c>
      <c r="L464" s="27" t="s">
        <v>1075</v>
      </c>
      <c r="M464" s="245" t="s">
        <v>313</v>
      </c>
      <c r="N464" s="27" t="s">
        <v>1079</v>
      </c>
      <c r="O464" s="245" t="s">
        <v>1126</v>
      </c>
      <c r="P464" s="27" t="s">
        <v>219</v>
      </c>
    </row>
    <row r="465" spans="9:16">
      <c r="I465" s="27">
        <v>23010105</v>
      </c>
      <c r="J465" s="27" t="s">
        <v>1137</v>
      </c>
      <c r="K465" s="27" t="s">
        <v>371</v>
      </c>
      <c r="L465" s="27" t="s">
        <v>1075</v>
      </c>
      <c r="M465" s="245" t="s">
        <v>313</v>
      </c>
      <c r="N465" s="27" t="s">
        <v>1079</v>
      </c>
      <c r="O465" s="245" t="s">
        <v>1126</v>
      </c>
      <c r="P465" s="27" t="s">
        <v>219</v>
      </c>
    </row>
    <row r="466" spans="9:16">
      <c r="I466" s="27">
        <v>24010001</v>
      </c>
      <c r="J466" s="27" t="s">
        <v>1138</v>
      </c>
      <c r="K466" s="27" t="s">
        <v>373</v>
      </c>
      <c r="L466" s="27" t="s">
        <v>1139</v>
      </c>
      <c r="M466" s="245" t="s">
        <v>216</v>
      </c>
      <c r="N466" s="27" t="s">
        <v>1140</v>
      </c>
      <c r="O466" s="27" t="s">
        <v>1141</v>
      </c>
      <c r="P466" s="27" t="s">
        <v>219</v>
      </c>
    </row>
    <row r="467" spans="9:16">
      <c r="I467" s="27">
        <v>24010002</v>
      </c>
      <c r="J467" s="27" t="s">
        <v>1142</v>
      </c>
      <c r="K467" s="27" t="s">
        <v>373</v>
      </c>
      <c r="L467" s="27" t="s">
        <v>1139</v>
      </c>
      <c r="M467" s="245" t="s">
        <v>216</v>
      </c>
      <c r="N467" s="27" t="s">
        <v>1143</v>
      </c>
      <c r="O467" s="27" t="s">
        <v>1141</v>
      </c>
      <c r="P467" s="27" t="s">
        <v>219</v>
      </c>
    </row>
    <row r="468" spans="9:16">
      <c r="I468" s="27">
        <v>24010003</v>
      </c>
      <c r="J468" s="27" t="s">
        <v>1144</v>
      </c>
      <c r="K468" s="27" t="s">
        <v>373</v>
      </c>
      <c r="L468" s="27" t="s">
        <v>1139</v>
      </c>
      <c r="M468" s="245" t="s">
        <v>216</v>
      </c>
      <c r="N468" s="27" t="s">
        <v>1143</v>
      </c>
      <c r="O468" s="27" t="s">
        <v>1141</v>
      </c>
      <c r="P468" s="27" t="s">
        <v>219</v>
      </c>
    </row>
    <row r="469" spans="9:16">
      <c r="I469" s="27">
        <v>24010004</v>
      </c>
      <c r="J469" s="27" t="s">
        <v>1145</v>
      </c>
      <c r="K469" s="27" t="s">
        <v>373</v>
      </c>
      <c r="L469" s="27" t="s">
        <v>1139</v>
      </c>
      <c r="M469" s="245" t="s">
        <v>216</v>
      </c>
      <c r="N469" s="27" t="s">
        <v>1146</v>
      </c>
      <c r="O469" s="27" t="s">
        <v>1141</v>
      </c>
      <c r="P469" s="27" t="s">
        <v>219</v>
      </c>
    </row>
    <row r="470" spans="9:16">
      <c r="I470" s="27">
        <v>24010005</v>
      </c>
      <c r="J470" s="27" t="s">
        <v>1147</v>
      </c>
      <c r="K470" s="27" t="s">
        <v>373</v>
      </c>
      <c r="L470" s="27" t="s">
        <v>1139</v>
      </c>
      <c r="M470" s="245" t="s">
        <v>216</v>
      </c>
      <c r="N470" s="27" t="s">
        <v>1148</v>
      </c>
      <c r="O470" s="27" t="s">
        <v>1141</v>
      </c>
      <c r="P470" s="27" t="s">
        <v>219</v>
      </c>
    </row>
    <row r="471" spans="9:16">
      <c r="I471" s="27">
        <v>24010006</v>
      </c>
      <c r="J471" s="27" t="s">
        <v>1149</v>
      </c>
      <c r="K471" s="27" t="s">
        <v>373</v>
      </c>
      <c r="L471" s="27" t="s">
        <v>1139</v>
      </c>
      <c r="M471" s="245" t="s">
        <v>216</v>
      </c>
      <c r="N471" s="27" t="s">
        <v>1150</v>
      </c>
      <c r="O471" s="27" t="s">
        <v>1141</v>
      </c>
      <c r="P471" s="27" t="s">
        <v>219</v>
      </c>
    </row>
    <row r="472" spans="9:16">
      <c r="I472" s="27">
        <v>24010007</v>
      </c>
      <c r="J472" s="27" t="s">
        <v>1151</v>
      </c>
      <c r="K472" s="27" t="s">
        <v>373</v>
      </c>
      <c r="L472" s="27" t="s">
        <v>1139</v>
      </c>
      <c r="M472" s="245" t="s">
        <v>216</v>
      </c>
      <c r="N472" s="27" t="s">
        <v>1152</v>
      </c>
      <c r="O472" s="27" t="s">
        <v>1141</v>
      </c>
      <c r="P472" s="27" t="s">
        <v>219</v>
      </c>
    </row>
    <row r="473" spans="9:16">
      <c r="I473" s="27">
        <v>24010008</v>
      </c>
      <c r="J473" s="27" t="s">
        <v>1153</v>
      </c>
      <c r="K473" s="27" t="s">
        <v>373</v>
      </c>
      <c r="L473" s="27" t="s">
        <v>1139</v>
      </c>
      <c r="M473" s="245" t="s">
        <v>216</v>
      </c>
      <c r="N473" s="27" t="s">
        <v>1154</v>
      </c>
      <c r="O473" s="27" t="s">
        <v>1141</v>
      </c>
      <c r="P473" s="27" t="s">
        <v>219</v>
      </c>
    </row>
    <row r="474" spans="9:16">
      <c r="I474" s="27">
        <v>24010009</v>
      </c>
      <c r="J474" s="27" t="s">
        <v>1155</v>
      </c>
      <c r="K474" s="27" t="s">
        <v>373</v>
      </c>
      <c r="L474" s="27" t="s">
        <v>1139</v>
      </c>
      <c r="M474" s="245" t="s">
        <v>216</v>
      </c>
      <c r="N474" s="27" t="s">
        <v>1148</v>
      </c>
      <c r="O474" s="27" t="s">
        <v>1141</v>
      </c>
      <c r="P474" s="27" t="s">
        <v>219</v>
      </c>
    </row>
    <row r="475" spans="9:16">
      <c r="I475" s="27">
        <v>24010010</v>
      </c>
      <c r="J475" s="27" t="s">
        <v>1156</v>
      </c>
      <c r="K475" s="27" t="s">
        <v>373</v>
      </c>
      <c r="L475" s="27" t="s">
        <v>1139</v>
      </c>
      <c r="M475" s="245" t="s">
        <v>216</v>
      </c>
      <c r="N475" s="27" t="s">
        <v>1157</v>
      </c>
      <c r="O475" s="27" t="s">
        <v>1141</v>
      </c>
      <c r="P475" s="27" t="s">
        <v>219</v>
      </c>
    </row>
    <row r="476" spans="9:16">
      <c r="I476" s="27">
        <v>24010011</v>
      </c>
      <c r="J476" s="27" t="s">
        <v>1158</v>
      </c>
      <c r="K476" s="27" t="s">
        <v>373</v>
      </c>
      <c r="L476" s="27" t="s">
        <v>1139</v>
      </c>
      <c r="M476" s="245" t="s">
        <v>216</v>
      </c>
      <c r="N476" s="27" t="s">
        <v>1154</v>
      </c>
      <c r="O476" s="27" t="s">
        <v>1141</v>
      </c>
      <c r="P476" s="27" t="s">
        <v>219</v>
      </c>
    </row>
    <row r="477" spans="9:16">
      <c r="I477" s="27">
        <v>24010012</v>
      </c>
      <c r="J477" s="27" t="s">
        <v>1159</v>
      </c>
      <c r="K477" s="27" t="s">
        <v>373</v>
      </c>
      <c r="L477" s="27" t="s">
        <v>1139</v>
      </c>
      <c r="M477" s="245" t="s">
        <v>216</v>
      </c>
      <c r="N477" s="27" t="s">
        <v>1160</v>
      </c>
      <c r="O477" s="27" t="s">
        <v>1141</v>
      </c>
      <c r="P477" s="27" t="s">
        <v>219</v>
      </c>
    </row>
    <row r="478" spans="9:16">
      <c r="I478" s="27">
        <v>24010013</v>
      </c>
      <c r="J478" s="27" t="s">
        <v>1161</v>
      </c>
      <c r="K478" s="27" t="s">
        <v>373</v>
      </c>
      <c r="L478" s="27" t="s">
        <v>1139</v>
      </c>
      <c r="M478" s="245" t="s">
        <v>216</v>
      </c>
      <c r="N478" s="27" t="s">
        <v>1154</v>
      </c>
      <c r="O478" s="27" t="s">
        <v>1141</v>
      </c>
      <c r="P478" s="27" t="s">
        <v>219</v>
      </c>
    </row>
    <row r="479" spans="9:16">
      <c r="I479" s="27">
        <v>24010101</v>
      </c>
      <c r="J479" s="27" t="s">
        <v>1162</v>
      </c>
      <c r="K479" s="27" t="s">
        <v>406</v>
      </c>
      <c r="L479" s="27" t="s">
        <v>1139</v>
      </c>
      <c r="M479" s="245" t="s">
        <v>216</v>
      </c>
      <c r="N479" s="27" t="s">
        <v>1163</v>
      </c>
      <c r="O479" s="27" t="s">
        <v>1141</v>
      </c>
      <c r="P479" s="27" t="s">
        <v>219</v>
      </c>
    </row>
    <row r="480" spans="9:16">
      <c r="I480" s="27">
        <v>24010102</v>
      </c>
      <c r="J480" s="27" t="s">
        <v>1164</v>
      </c>
      <c r="K480" s="27" t="s">
        <v>406</v>
      </c>
      <c r="L480" s="27" t="s">
        <v>1139</v>
      </c>
      <c r="M480" s="245" t="s">
        <v>216</v>
      </c>
      <c r="N480" s="27" t="s">
        <v>1165</v>
      </c>
      <c r="O480" s="27" t="s">
        <v>1141</v>
      </c>
      <c r="P480" s="27" t="s">
        <v>219</v>
      </c>
    </row>
    <row r="481" spans="9:16">
      <c r="I481" s="27">
        <v>24010103</v>
      </c>
      <c r="J481" s="27" t="s">
        <v>1166</v>
      </c>
      <c r="K481" s="27" t="s">
        <v>406</v>
      </c>
      <c r="L481" s="27" t="s">
        <v>1139</v>
      </c>
      <c r="M481" s="245" t="s">
        <v>216</v>
      </c>
      <c r="N481" s="27" t="s">
        <v>1167</v>
      </c>
      <c r="O481" s="27" t="s">
        <v>1141</v>
      </c>
      <c r="P481" s="27" t="s">
        <v>219</v>
      </c>
    </row>
    <row r="482" spans="9:16">
      <c r="I482" s="27">
        <v>24010104</v>
      </c>
      <c r="J482" s="27" t="s">
        <v>1168</v>
      </c>
      <c r="K482" s="27" t="s">
        <v>406</v>
      </c>
      <c r="L482" s="27" t="s">
        <v>1139</v>
      </c>
      <c r="M482" s="245" t="s">
        <v>216</v>
      </c>
      <c r="N482" s="27" t="s">
        <v>1169</v>
      </c>
      <c r="O482" s="27" t="s">
        <v>1141</v>
      </c>
      <c r="P482" s="27" t="s">
        <v>219</v>
      </c>
    </row>
    <row r="483" spans="9:16">
      <c r="I483" s="27">
        <v>24010105</v>
      </c>
      <c r="J483" s="27" t="s">
        <v>1170</v>
      </c>
      <c r="K483" s="27" t="s">
        <v>406</v>
      </c>
      <c r="L483" s="27" t="s">
        <v>1139</v>
      </c>
      <c r="M483" s="245" t="s">
        <v>216</v>
      </c>
      <c r="N483" s="27" t="s">
        <v>1171</v>
      </c>
      <c r="O483" s="27" t="s">
        <v>1141</v>
      </c>
      <c r="P483" s="27" t="s">
        <v>219</v>
      </c>
    </row>
    <row r="484" spans="9:16">
      <c r="I484" s="27">
        <v>25010001</v>
      </c>
      <c r="J484" s="27" t="s">
        <v>1172</v>
      </c>
      <c r="K484" s="27" t="s">
        <v>350</v>
      </c>
      <c r="L484" s="27" t="s">
        <v>1173</v>
      </c>
      <c r="M484" s="245" t="s">
        <v>216</v>
      </c>
      <c r="N484" s="27" t="s">
        <v>1174</v>
      </c>
      <c r="O484" s="27" t="s">
        <v>1175</v>
      </c>
      <c r="P484" s="27" t="s">
        <v>219</v>
      </c>
    </row>
    <row r="485" spans="9:16">
      <c r="I485" s="27">
        <v>25010002</v>
      </c>
      <c r="J485" s="27" t="s">
        <v>1176</v>
      </c>
      <c r="K485" s="27" t="s">
        <v>350</v>
      </c>
      <c r="L485" s="27" t="s">
        <v>1173</v>
      </c>
      <c r="M485" s="245" t="s">
        <v>216</v>
      </c>
      <c r="N485" s="27" t="s">
        <v>1177</v>
      </c>
      <c r="O485" s="27" t="s">
        <v>1175</v>
      </c>
      <c r="P485" s="27" t="s">
        <v>219</v>
      </c>
    </row>
    <row r="486" spans="9:16">
      <c r="I486" s="27">
        <v>25010003</v>
      </c>
      <c r="J486" s="27" t="s">
        <v>1178</v>
      </c>
      <c r="K486" s="27" t="s">
        <v>350</v>
      </c>
      <c r="L486" s="27" t="s">
        <v>1173</v>
      </c>
      <c r="M486" s="245" t="s">
        <v>216</v>
      </c>
      <c r="N486" s="27" t="s">
        <v>1179</v>
      </c>
      <c r="O486" s="27" t="s">
        <v>1175</v>
      </c>
      <c r="P486" s="27" t="s">
        <v>219</v>
      </c>
    </row>
    <row r="487" spans="9:16">
      <c r="I487" s="27">
        <v>25010004</v>
      </c>
      <c r="J487" s="27" t="s">
        <v>1180</v>
      </c>
      <c r="K487" s="27" t="s">
        <v>350</v>
      </c>
      <c r="L487" s="27" t="s">
        <v>1173</v>
      </c>
      <c r="M487" s="245" t="s">
        <v>216</v>
      </c>
      <c r="N487" s="27" t="s">
        <v>1181</v>
      </c>
      <c r="O487" s="27" t="s">
        <v>1175</v>
      </c>
      <c r="P487" s="27" t="s">
        <v>219</v>
      </c>
    </row>
    <row r="488" spans="9:16">
      <c r="I488" s="27">
        <v>25010005</v>
      </c>
      <c r="J488" s="27" t="s">
        <v>1182</v>
      </c>
      <c r="K488" s="27" t="s">
        <v>350</v>
      </c>
      <c r="L488" s="27" t="s">
        <v>1173</v>
      </c>
      <c r="M488" s="245" t="s">
        <v>216</v>
      </c>
      <c r="N488" s="27" t="s">
        <v>1174</v>
      </c>
      <c r="O488" s="27" t="s">
        <v>1175</v>
      </c>
      <c r="P488" s="27" t="s">
        <v>219</v>
      </c>
    </row>
    <row r="489" spans="9:16">
      <c r="I489" s="27">
        <v>25010006</v>
      </c>
      <c r="J489" s="27" t="s">
        <v>1183</v>
      </c>
      <c r="K489" s="27" t="s">
        <v>350</v>
      </c>
      <c r="L489" s="27" t="s">
        <v>1173</v>
      </c>
      <c r="M489" s="245" t="s">
        <v>216</v>
      </c>
      <c r="N489" s="27" t="s">
        <v>1184</v>
      </c>
      <c r="O489" s="27" t="s">
        <v>1175</v>
      </c>
      <c r="P489" s="27" t="s">
        <v>219</v>
      </c>
    </row>
    <row r="490" spans="9:16">
      <c r="I490" s="27">
        <v>25010007</v>
      </c>
      <c r="J490" s="27" t="s">
        <v>1185</v>
      </c>
      <c r="K490" s="27" t="s">
        <v>350</v>
      </c>
      <c r="L490" s="27" t="s">
        <v>1173</v>
      </c>
      <c r="M490" s="245" t="s">
        <v>216</v>
      </c>
      <c r="N490" s="27" t="s">
        <v>1179</v>
      </c>
      <c r="O490" s="27" t="s">
        <v>1175</v>
      </c>
      <c r="P490" s="27" t="s">
        <v>219</v>
      </c>
    </row>
    <row r="491" spans="9:16">
      <c r="I491" s="27">
        <v>25010008</v>
      </c>
      <c r="J491" s="27" t="s">
        <v>1186</v>
      </c>
      <c r="K491" s="27" t="s">
        <v>350</v>
      </c>
      <c r="L491" s="27" t="s">
        <v>1173</v>
      </c>
      <c r="M491" s="245" t="s">
        <v>216</v>
      </c>
      <c r="N491" s="27" t="s">
        <v>1179</v>
      </c>
      <c r="O491" s="27" t="s">
        <v>1175</v>
      </c>
      <c r="P491" s="27" t="s">
        <v>219</v>
      </c>
    </row>
    <row r="492" spans="9:16">
      <c r="I492" s="27">
        <v>25010009</v>
      </c>
      <c r="J492" s="27" t="s">
        <v>1187</v>
      </c>
      <c r="K492" s="27" t="s">
        <v>350</v>
      </c>
      <c r="L492" s="27" t="s">
        <v>1173</v>
      </c>
      <c r="M492" s="245" t="s">
        <v>216</v>
      </c>
      <c r="N492" s="27" t="s">
        <v>1188</v>
      </c>
      <c r="O492" s="27" t="s">
        <v>1175</v>
      </c>
      <c r="P492" s="27" t="s">
        <v>219</v>
      </c>
    </row>
    <row r="493" spans="9:16">
      <c r="I493" s="27">
        <v>25010101</v>
      </c>
      <c r="J493" s="27" t="s">
        <v>1189</v>
      </c>
      <c r="K493" s="27" t="s">
        <v>371</v>
      </c>
      <c r="L493" s="27" t="s">
        <v>1173</v>
      </c>
      <c r="M493" s="245" t="s">
        <v>216</v>
      </c>
      <c r="N493" s="27" t="s">
        <v>1190</v>
      </c>
      <c r="O493" s="27" t="s">
        <v>1175</v>
      </c>
      <c r="P493" s="27" t="s">
        <v>219</v>
      </c>
    </row>
    <row r="494" spans="9:16">
      <c r="I494" s="27">
        <v>26010001</v>
      </c>
      <c r="J494" s="27" t="s">
        <v>1191</v>
      </c>
      <c r="K494" s="27" t="s">
        <v>373</v>
      </c>
      <c r="L494" s="27" t="s">
        <v>1192</v>
      </c>
      <c r="M494" s="245" t="s">
        <v>216</v>
      </c>
      <c r="N494" s="27" t="s">
        <v>1193</v>
      </c>
      <c r="O494" s="27" t="s">
        <v>1194</v>
      </c>
      <c r="P494" s="27" t="s">
        <v>219</v>
      </c>
    </row>
    <row r="495" spans="9:16">
      <c r="I495" s="27">
        <v>26010002</v>
      </c>
      <c r="J495" s="27" t="s">
        <v>1195</v>
      </c>
      <c r="K495" s="27" t="s">
        <v>373</v>
      </c>
      <c r="L495" s="27" t="s">
        <v>1192</v>
      </c>
      <c r="M495" s="245" t="s">
        <v>216</v>
      </c>
      <c r="N495" s="27" t="s">
        <v>1196</v>
      </c>
      <c r="O495" s="27" t="s">
        <v>1194</v>
      </c>
      <c r="P495" s="27" t="s">
        <v>219</v>
      </c>
    </row>
    <row r="496" spans="9:16">
      <c r="I496" s="27">
        <v>26010003</v>
      </c>
      <c r="J496" s="27" t="s">
        <v>1197</v>
      </c>
      <c r="K496" s="27" t="s">
        <v>373</v>
      </c>
      <c r="L496" s="27" t="s">
        <v>1192</v>
      </c>
      <c r="M496" s="245" t="s">
        <v>216</v>
      </c>
      <c r="N496" s="27" t="s">
        <v>1198</v>
      </c>
      <c r="O496" s="27" t="s">
        <v>1194</v>
      </c>
      <c r="P496" s="27" t="s">
        <v>219</v>
      </c>
    </row>
    <row r="497" spans="9:16">
      <c r="I497" s="27">
        <v>26010004</v>
      </c>
      <c r="J497" s="27" t="s">
        <v>1199</v>
      </c>
      <c r="K497" s="27" t="s">
        <v>373</v>
      </c>
      <c r="L497" s="27" t="s">
        <v>1192</v>
      </c>
      <c r="M497" s="245" t="s">
        <v>216</v>
      </c>
      <c r="N497" s="27" t="s">
        <v>1200</v>
      </c>
      <c r="O497" s="27" t="s">
        <v>1194</v>
      </c>
      <c r="P497" s="27" t="s">
        <v>219</v>
      </c>
    </row>
    <row r="498" spans="9:16">
      <c r="I498" s="27">
        <v>26010005</v>
      </c>
      <c r="J498" s="27" t="s">
        <v>1201</v>
      </c>
      <c r="K498" s="27" t="s">
        <v>373</v>
      </c>
      <c r="L498" s="27" t="s">
        <v>1192</v>
      </c>
      <c r="M498" s="245" t="s">
        <v>216</v>
      </c>
      <c r="N498" s="27" t="s">
        <v>1202</v>
      </c>
      <c r="O498" s="27" t="s">
        <v>1194</v>
      </c>
      <c r="P498" s="27" t="s">
        <v>219</v>
      </c>
    </row>
    <row r="499" spans="9:16">
      <c r="I499" s="27">
        <v>26010006</v>
      </c>
      <c r="J499" s="27" t="s">
        <v>1203</v>
      </c>
      <c r="K499" s="27" t="s">
        <v>373</v>
      </c>
      <c r="L499" s="27" t="s">
        <v>1192</v>
      </c>
      <c r="M499" s="245" t="s">
        <v>216</v>
      </c>
      <c r="N499" s="27" t="s">
        <v>1204</v>
      </c>
      <c r="O499" s="27" t="s">
        <v>1194</v>
      </c>
      <c r="P499" s="27" t="s">
        <v>219</v>
      </c>
    </row>
    <row r="500" spans="9:16">
      <c r="I500" s="27">
        <v>26010007</v>
      </c>
      <c r="J500" s="27" t="s">
        <v>1205</v>
      </c>
      <c r="K500" s="27" t="s">
        <v>373</v>
      </c>
      <c r="L500" s="27" t="s">
        <v>1192</v>
      </c>
      <c r="M500" s="245" t="s">
        <v>216</v>
      </c>
      <c r="N500" s="27" t="s">
        <v>1206</v>
      </c>
      <c r="O500" s="27" t="s">
        <v>1194</v>
      </c>
      <c r="P500" s="27" t="s">
        <v>219</v>
      </c>
    </row>
    <row r="501" spans="9:16">
      <c r="I501" s="27">
        <v>26010008</v>
      </c>
      <c r="J501" s="27" t="s">
        <v>1207</v>
      </c>
      <c r="K501" s="27" t="s">
        <v>373</v>
      </c>
      <c r="L501" s="27" t="s">
        <v>1192</v>
      </c>
      <c r="M501" s="245" t="s">
        <v>216</v>
      </c>
      <c r="N501" s="27" t="s">
        <v>1198</v>
      </c>
      <c r="O501" s="27" t="s">
        <v>1194</v>
      </c>
      <c r="P501" s="27" t="s">
        <v>219</v>
      </c>
    </row>
    <row r="502" spans="9:16">
      <c r="I502" s="27">
        <v>26010009</v>
      </c>
      <c r="J502" s="27" t="s">
        <v>1208</v>
      </c>
      <c r="K502" s="27" t="s">
        <v>373</v>
      </c>
      <c r="L502" s="27" t="s">
        <v>1192</v>
      </c>
      <c r="M502" s="245" t="s">
        <v>216</v>
      </c>
      <c r="N502" s="27" t="s">
        <v>1209</v>
      </c>
      <c r="O502" s="27" t="s">
        <v>1194</v>
      </c>
      <c r="P502" s="27" t="s">
        <v>219</v>
      </c>
    </row>
    <row r="503" spans="9:16">
      <c r="I503" s="27">
        <v>26010010</v>
      </c>
      <c r="J503" s="27" t="s">
        <v>1210</v>
      </c>
      <c r="K503" s="27" t="s">
        <v>373</v>
      </c>
      <c r="L503" s="27" t="s">
        <v>1192</v>
      </c>
      <c r="M503" s="245" t="s">
        <v>216</v>
      </c>
      <c r="N503" s="27" t="s">
        <v>1202</v>
      </c>
      <c r="O503" s="27" t="s">
        <v>1194</v>
      </c>
      <c r="P503" s="27" t="s">
        <v>219</v>
      </c>
    </row>
    <row r="504" spans="9:16">
      <c r="I504" s="27">
        <v>26010011</v>
      </c>
      <c r="J504" s="27" t="s">
        <v>1211</v>
      </c>
      <c r="K504" s="27" t="s">
        <v>373</v>
      </c>
      <c r="L504" s="27" t="s">
        <v>1192</v>
      </c>
      <c r="M504" s="245" t="s">
        <v>216</v>
      </c>
      <c r="N504" s="27" t="s">
        <v>1200</v>
      </c>
      <c r="O504" s="27" t="s">
        <v>1194</v>
      </c>
      <c r="P504" s="27" t="s">
        <v>219</v>
      </c>
    </row>
    <row r="505" spans="9:16">
      <c r="I505" s="27">
        <v>26010012</v>
      </c>
      <c r="J505" s="27" t="s">
        <v>1212</v>
      </c>
      <c r="K505" s="27" t="s">
        <v>373</v>
      </c>
      <c r="L505" s="27" t="s">
        <v>1192</v>
      </c>
      <c r="M505" s="245" t="s">
        <v>216</v>
      </c>
      <c r="N505" s="27" t="s">
        <v>1213</v>
      </c>
      <c r="O505" s="27" t="s">
        <v>1214</v>
      </c>
      <c r="P505" s="27" t="s">
        <v>219</v>
      </c>
    </row>
    <row r="506" spans="9:16">
      <c r="I506" s="27">
        <v>26010013</v>
      </c>
      <c r="J506" s="27" t="s">
        <v>1215</v>
      </c>
      <c r="K506" s="27" t="s">
        <v>373</v>
      </c>
      <c r="L506" s="27" t="s">
        <v>1192</v>
      </c>
      <c r="M506" s="245" t="s">
        <v>216</v>
      </c>
      <c r="N506" s="27" t="s">
        <v>1202</v>
      </c>
      <c r="O506" s="27" t="s">
        <v>1194</v>
      </c>
      <c r="P506" s="27" t="s">
        <v>219</v>
      </c>
    </row>
    <row r="507" spans="9:16">
      <c r="I507" s="27">
        <v>26010014</v>
      </c>
      <c r="J507" s="27" t="s">
        <v>1216</v>
      </c>
      <c r="K507" s="27" t="s">
        <v>373</v>
      </c>
      <c r="L507" s="27" t="s">
        <v>1192</v>
      </c>
      <c r="M507" s="245" t="s">
        <v>216</v>
      </c>
      <c r="N507" s="27" t="s">
        <v>1217</v>
      </c>
      <c r="O507" s="27" t="s">
        <v>1194</v>
      </c>
      <c r="P507" s="27" t="s">
        <v>219</v>
      </c>
    </row>
    <row r="508" spans="9:16">
      <c r="I508" s="27">
        <v>26010015</v>
      </c>
      <c r="J508" s="27" t="s">
        <v>1218</v>
      </c>
      <c r="K508" s="27" t="s">
        <v>373</v>
      </c>
      <c r="L508" s="27" t="s">
        <v>1192</v>
      </c>
      <c r="M508" s="245" t="s">
        <v>216</v>
      </c>
      <c r="N508" s="27" t="s">
        <v>1202</v>
      </c>
      <c r="O508" s="27" t="s">
        <v>1194</v>
      </c>
      <c r="P508" s="27" t="s">
        <v>219</v>
      </c>
    </row>
    <row r="509" spans="9:16">
      <c r="I509" s="27">
        <v>26010016</v>
      </c>
      <c r="J509" s="27" t="s">
        <v>1219</v>
      </c>
      <c r="K509" s="27" t="s">
        <v>373</v>
      </c>
      <c r="L509" s="27" t="s">
        <v>1192</v>
      </c>
      <c r="M509" s="245" t="s">
        <v>216</v>
      </c>
      <c r="N509" s="27" t="s">
        <v>1220</v>
      </c>
      <c r="O509" s="27" t="s">
        <v>1194</v>
      </c>
      <c r="P509" s="27" t="s">
        <v>219</v>
      </c>
    </row>
    <row r="510" spans="9:16">
      <c r="I510" s="27">
        <v>26010017</v>
      </c>
      <c r="J510" s="27" t="s">
        <v>1221</v>
      </c>
      <c r="K510" s="27" t="s">
        <v>373</v>
      </c>
      <c r="L510" s="27" t="s">
        <v>1192</v>
      </c>
      <c r="M510" s="245" t="s">
        <v>216</v>
      </c>
      <c r="N510" s="27" t="s">
        <v>1222</v>
      </c>
      <c r="O510" s="27" t="s">
        <v>1194</v>
      </c>
      <c r="P510" s="27" t="s">
        <v>219</v>
      </c>
    </row>
    <row r="511" spans="9:16">
      <c r="I511" s="27">
        <v>26010018</v>
      </c>
      <c r="J511" s="27" t="s">
        <v>1223</v>
      </c>
      <c r="K511" s="27" t="s">
        <v>373</v>
      </c>
      <c r="L511" s="27" t="s">
        <v>1192</v>
      </c>
      <c r="M511" s="245" t="s">
        <v>216</v>
      </c>
      <c r="N511" s="27" t="s">
        <v>1202</v>
      </c>
      <c r="O511" s="27" t="s">
        <v>1194</v>
      </c>
      <c r="P511" s="27" t="s">
        <v>219</v>
      </c>
    </row>
    <row r="512" spans="9:16">
      <c r="I512" s="27">
        <v>26010019</v>
      </c>
      <c r="J512" s="27" t="s">
        <v>1224</v>
      </c>
      <c r="K512" s="27" t="s">
        <v>373</v>
      </c>
      <c r="L512" s="27" t="s">
        <v>1192</v>
      </c>
      <c r="M512" s="245" t="s">
        <v>216</v>
      </c>
      <c r="N512" s="27" t="s">
        <v>1225</v>
      </c>
      <c r="O512" s="27" t="s">
        <v>1194</v>
      </c>
      <c r="P512" s="27" t="s">
        <v>219</v>
      </c>
    </row>
    <row r="513" spans="9:16">
      <c r="I513" s="27">
        <v>26010020</v>
      </c>
      <c r="J513" s="27" t="s">
        <v>1226</v>
      </c>
      <c r="K513" s="27" t="s">
        <v>373</v>
      </c>
      <c r="L513" s="27" t="s">
        <v>1192</v>
      </c>
      <c r="M513" s="245" t="s">
        <v>216</v>
      </c>
      <c r="N513" s="27" t="s">
        <v>1225</v>
      </c>
      <c r="O513" s="27" t="s">
        <v>1194</v>
      </c>
      <c r="P513" s="27" t="s">
        <v>219</v>
      </c>
    </row>
    <row r="514" spans="9:16">
      <c r="I514" s="27">
        <v>26010021</v>
      </c>
      <c r="J514" s="27" t="s">
        <v>1227</v>
      </c>
      <c r="K514" s="27" t="s">
        <v>350</v>
      </c>
      <c r="L514" s="27" t="s">
        <v>1192</v>
      </c>
      <c r="M514" s="245" t="s">
        <v>313</v>
      </c>
      <c r="N514" s="27" t="s">
        <v>1202</v>
      </c>
      <c r="O514" s="27" t="s">
        <v>1228</v>
      </c>
      <c r="P514" s="27" t="s">
        <v>219</v>
      </c>
    </row>
    <row r="515" spans="9:16">
      <c r="I515" s="27">
        <v>26010022</v>
      </c>
      <c r="J515" s="27" t="s">
        <v>1229</v>
      </c>
      <c r="K515" s="27" t="s">
        <v>350</v>
      </c>
      <c r="L515" s="27" t="s">
        <v>1192</v>
      </c>
      <c r="M515" s="245" t="s">
        <v>313</v>
      </c>
      <c r="N515" s="27" t="s">
        <v>1202</v>
      </c>
      <c r="O515" s="27" t="s">
        <v>1228</v>
      </c>
      <c r="P515" s="27" t="s">
        <v>219</v>
      </c>
    </row>
    <row r="516" spans="9:16">
      <c r="I516" s="27">
        <v>26010023</v>
      </c>
      <c r="J516" s="27" t="s">
        <v>1206</v>
      </c>
      <c r="K516" s="27" t="s">
        <v>350</v>
      </c>
      <c r="L516" s="27" t="s">
        <v>1192</v>
      </c>
      <c r="M516" s="245" t="s">
        <v>313</v>
      </c>
      <c r="N516" s="27" t="s">
        <v>1202</v>
      </c>
      <c r="O516" s="27" t="s">
        <v>1228</v>
      </c>
      <c r="P516" s="27" t="s">
        <v>219</v>
      </c>
    </row>
    <row r="517" spans="9:16">
      <c r="I517" s="27">
        <v>26010101</v>
      </c>
      <c r="J517" s="27" t="s">
        <v>1230</v>
      </c>
      <c r="K517" s="27" t="s">
        <v>406</v>
      </c>
      <c r="L517" s="27" t="s">
        <v>1192</v>
      </c>
      <c r="M517" s="245" t="s">
        <v>216</v>
      </c>
      <c r="N517" s="27" t="s">
        <v>1202</v>
      </c>
      <c r="O517" s="27" t="s">
        <v>1194</v>
      </c>
      <c r="P517" s="27" t="s">
        <v>219</v>
      </c>
    </row>
    <row r="518" spans="9:16">
      <c r="I518" s="27">
        <v>26010102</v>
      </c>
      <c r="J518" s="27" t="s">
        <v>1231</v>
      </c>
      <c r="K518" s="27" t="s">
        <v>371</v>
      </c>
      <c r="L518" s="27" t="s">
        <v>1192</v>
      </c>
      <c r="M518" s="245" t="s">
        <v>313</v>
      </c>
      <c r="N518" s="27" t="s">
        <v>1202</v>
      </c>
      <c r="O518" s="27" t="s">
        <v>1228</v>
      </c>
      <c r="P518" s="27" t="s">
        <v>219</v>
      </c>
    </row>
    <row r="519" spans="9:16">
      <c r="I519" s="27">
        <v>27010001</v>
      </c>
      <c r="J519" s="27" t="s">
        <v>1232</v>
      </c>
      <c r="K519" s="27" t="s">
        <v>373</v>
      </c>
      <c r="L519" s="27" t="s">
        <v>1233</v>
      </c>
      <c r="M519" s="245" t="s">
        <v>216</v>
      </c>
      <c r="N519" s="27" t="s">
        <v>1234</v>
      </c>
      <c r="O519" s="27" t="s">
        <v>1235</v>
      </c>
      <c r="P519" s="27" t="s">
        <v>219</v>
      </c>
    </row>
    <row r="520" spans="9:16">
      <c r="I520" s="27">
        <v>27010002</v>
      </c>
      <c r="J520" s="27" t="s">
        <v>1236</v>
      </c>
      <c r="K520" s="27" t="s">
        <v>373</v>
      </c>
      <c r="L520" s="27" t="s">
        <v>1233</v>
      </c>
      <c r="M520" s="245" t="s">
        <v>216</v>
      </c>
      <c r="N520" s="27" t="s">
        <v>1237</v>
      </c>
      <c r="O520" s="27" t="s">
        <v>1235</v>
      </c>
      <c r="P520" s="27" t="s">
        <v>219</v>
      </c>
    </row>
    <row r="521" spans="9:16">
      <c r="I521" s="27">
        <v>27010003</v>
      </c>
      <c r="J521" s="27" t="s">
        <v>1238</v>
      </c>
      <c r="K521" s="27" t="s">
        <v>373</v>
      </c>
      <c r="L521" s="27" t="s">
        <v>1233</v>
      </c>
      <c r="M521" s="245" t="s">
        <v>216</v>
      </c>
      <c r="N521" s="27" t="s">
        <v>1239</v>
      </c>
      <c r="O521" s="27" t="s">
        <v>1235</v>
      </c>
      <c r="P521" s="27" t="s">
        <v>219</v>
      </c>
    </row>
    <row r="522" spans="9:16">
      <c r="I522" s="27">
        <v>27010004</v>
      </c>
      <c r="J522" s="27" t="s">
        <v>1240</v>
      </c>
      <c r="K522" s="27" t="s">
        <v>373</v>
      </c>
      <c r="L522" s="27" t="s">
        <v>1233</v>
      </c>
      <c r="M522" s="245" t="s">
        <v>216</v>
      </c>
      <c r="N522" s="27" t="s">
        <v>1241</v>
      </c>
      <c r="O522" s="27" t="s">
        <v>1235</v>
      </c>
      <c r="P522" s="27" t="s">
        <v>219</v>
      </c>
    </row>
    <row r="523" spans="9:16">
      <c r="I523" s="27">
        <v>27010005</v>
      </c>
      <c r="J523" s="27" t="s">
        <v>1242</v>
      </c>
      <c r="K523" s="27" t="s">
        <v>373</v>
      </c>
      <c r="L523" s="27" t="s">
        <v>1233</v>
      </c>
      <c r="M523" s="245" t="s">
        <v>216</v>
      </c>
      <c r="N523" s="27" t="s">
        <v>1243</v>
      </c>
      <c r="O523" s="27" t="s">
        <v>1235</v>
      </c>
      <c r="P523" s="27" t="s">
        <v>219</v>
      </c>
    </row>
    <row r="524" spans="9:16">
      <c r="I524" s="27">
        <v>27010006</v>
      </c>
      <c r="J524" s="27" t="s">
        <v>1244</v>
      </c>
      <c r="K524" s="27" t="s">
        <v>373</v>
      </c>
      <c r="L524" s="27" t="s">
        <v>1233</v>
      </c>
      <c r="M524" s="245" t="s">
        <v>216</v>
      </c>
      <c r="N524" s="27" t="s">
        <v>1237</v>
      </c>
      <c r="O524" s="27" t="s">
        <v>1235</v>
      </c>
      <c r="P524" s="27" t="s">
        <v>219</v>
      </c>
    </row>
    <row r="525" spans="9:16">
      <c r="I525" s="27">
        <v>27010007</v>
      </c>
      <c r="J525" s="27" t="s">
        <v>1245</v>
      </c>
      <c r="K525" s="27" t="s">
        <v>373</v>
      </c>
      <c r="L525" s="27" t="s">
        <v>1233</v>
      </c>
      <c r="M525" s="245" t="s">
        <v>216</v>
      </c>
      <c r="N525" s="27" t="s">
        <v>1237</v>
      </c>
      <c r="O525" s="27" t="s">
        <v>1235</v>
      </c>
      <c r="P525" s="27" t="s">
        <v>219</v>
      </c>
    </row>
    <row r="526" spans="9:16">
      <c r="I526" s="27">
        <v>27010008</v>
      </c>
      <c r="J526" s="27" t="s">
        <v>1246</v>
      </c>
      <c r="K526" s="27" t="s">
        <v>373</v>
      </c>
      <c r="L526" s="27" t="s">
        <v>1233</v>
      </c>
      <c r="M526" s="245" t="s">
        <v>216</v>
      </c>
      <c r="N526" s="27" t="s">
        <v>1247</v>
      </c>
      <c r="O526" s="27" t="s">
        <v>1235</v>
      </c>
      <c r="P526" s="27" t="s">
        <v>219</v>
      </c>
    </row>
    <row r="527" spans="9:16">
      <c r="I527" s="27">
        <v>27010009</v>
      </c>
      <c r="J527" s="27" t="s">
        <v>1248</v>
      </c>
      <c r="K527" s="27" t="s">
        <v>373</v>
      </c>
      <c r="L527" s="27" t="s">
        <v>1233</v>
      </c>
      <c r="M527" s="245" t="s">
        <v>216</v>
      </c>
      <c r="N527" s="27" t="s">
        <v>1249</v>
      </c>
      <c r="O527" s="27" t="s">
        <v>1235</v>
      </c>
      <c r="P527" s="27" t="s">
        <v>219</v>
      </c>
    </row>
    <row r="528" spans="9:16">
      <c r="I528" s="27">
        <v>27010010</v>
      </c>
      <c r="J528" s="27" t="s">
        <v>1250</v>
      </c>
      <c r="K528" s="27" t="s">
        <v>373</v>
      </c>
      <c r="L528" s="27" t="s">
        <v>1233</v>
      </c>
      <c r="M528" s="245" t="s">
        <v>216</v>
      </c>
      <c r="N528" s="27" t="s">
        <v>1251</v>
      </c>
      <c r="O528" s="27" t="s">
        <v>1235</v>
      </c>
      <c r="P528" s="27" t="s">
        <v>219</v>
      </c>
    </row>
    <row r="529" spans="9:16">
      <c r="I529" s="27">
        <v>27010011</v>
      </c>
      <c r="J529" s="27" t="s">
        <v>1252</v>
      </c>
      <c r="K529" s="27" t="s">
        <v>373</v>
      </c>
      <c r="L529" s="27" t="s">
        <v>1233</v>
      </c>
      <c r="M529" s="245" t="s">
        <v>216</v>
      </c>
      <c r="N529" s="27" t="s">
        <v>1239</v>
      </c>
      <c r="O529" s="27" t="s">
        <v>1235</v>
      </c>
      <c r="P529" s="27" t="s">
        <v>219</v>
      </c>
    </row>
    <row r="530" spans="9:16">
      <c r="I530" s="27">
        <v>27010012</v>
      </c>
      <c r="J530" s="27" t="s">
        <v>1253</v>
      </c>
      <c r="K530" s="27" t="s">
        <v>373</v>
      </c>
      <c r="L530" s="27" t="s">
        <v>1233</v>
      </c>
      <c r="M530" s="245" t="s">
        <v>216</v>
      </c>
      <c r="N530" s="27" t="s">
        <v>1237</v>
      </c>
      <c r="O530" s="27" t="s">
        <v>1235</v>
      </c>
      <c r="P530" s="27" t="s">
        <v>219</v>
      </c>
    </row>
    <row r="531" spans="9:16">
      <c r="I531" s="27">
        <v>27010013</v>
      </c>
      <c r="J531" s="27" t="s">
        <v>1254</v>
      </c>
      <c r="K531" s="27" t="s">
        <v>373</v>
      </c>
      <c r="L531" s="27" t="s">
        <v>1233</v>
      </c>
      <c r="M531" s="245" t="s">
        <v>216</v>
      </c>
      <c r="N531" s="27" t="s">
        <v>1241</v>
      </c>
      <c r="O531" s="27" t="s">
        <v>1235</v>
      </c>
      <c r="P531" s="27" t="s">
        <v>219</v>
      </c>
    </row>
    <row r="532" spans="9:16">
      <c r="I532" s="27">
        <v>27010014</v>
      </c>
      <c r="J532" s="27" t="s">
        <v>1255</v>
      </c>
      <c r="K532" s="27" t="s">
        <v>373</v>
      </c>
      <c r="L532" s="27" t="s">
        <v>1233</v>
      </c>
      <c r="M532" s="245" t="s">
        <v>216</v>
      </c>
      <c r="N532" s="27" t="s">
        <v>1256</v>
      </c>
      <c r="O532" s="27" t="s">
        <v>1235</v>
      </c>
      <c r="P532" s="27" t="s">
        <v>219</v>
      </c>
    </row>
    <row r="533" spans="9:16">
      <c r="I533" s="27">
        <v>27010015</v>
      </c>
      <c r="J533" s="27" t="s">
        <v>1257</v>
      </c>
      <c r="K533" s="27" t="s">
        <v>373</v>
      </c>
      <c r="L533" s="27" t="s">
        <v>1233</v>
      </c>
      <c r="M533" s="245" t="s">
        <v>216</v>
      </c>
      <c r="N533" s="27" t="s">
        <v>1258</v>
      </c>
      <c r="O533" s="27" t="s">
        <v>1235</v>
      </c>
      <c r="P533" s="27" t="s">
        <v>219</v>
      </c>
    </row>
    <row r="534" spans="9:16">
      <c r="I534" s="27">
        <v>27010016</v>
      </c>
      <c r="J534" s="27" t="s">
        <v>1259</v>
      </c>
      <c r="K534" s="27" t="s">
        <v>373</v>
      </c>
      <c r="L534" s="27" t="s">
        <v>1233</v>
      </c>
      <c r="M534" s="245" t="s">
        <v>216</v>
      </c>
      <c r="N534" s="27" t="s">
        <v>1237</v>
      </c>
      <c r="O534" s="27" t="s">
        <v>1235</v>
      </c>
      <c r="P534" s="27" t="s">
        <v>219</v>
      </c>
    </row>
    <row r="535" spans="9:16">
      <c r="I535" s="27">
        <v>27010018</v>
      </c>
      <c r="J535" s="27" t="s">
        <v>1260</v>
      </c>
      <c r="K535" s="27" t="s">
        <v>373</v>
      </c>
      <c r="L535" s="27" t="s">
        <v>1233</v>
      </c>
      <c r="M535" s="245" t="s">
        <v>216</v>
      </c>
      <c r="N535" s="27" t="s">
        <v>1261</v>
      </c>
      <c r="O535" s="27" t="s">
        <v>1235</v>
      </c>
      <c r="P535" s="27" t="s">
        <v>219</v>
      </c>
    </row>
    <row r="536" spans="9:16">
      <c r="I536" s="27">
        <v>27010019</v>
      </c>
      <c r="J536" s="27" t="s">
        <v>1262</v>
      </c>
      <c r="K536" s="27" t="s">
        <v>373</v>
      </c>
      <c r="L536" s="27" t="s">
        <v>1233</v>
      </c>
      <c r="M536" s="245" t="s">
        <v>216</v>
      </c>
      <c r="N536" s="27" t="s">
        <v>1263</v>
      </c>
      <c r="O536" s="27" t="s">
        <v>1235</v>
      </c>
      <c r="P536" s="27" t="s">
        <v>219</v>
      </c>
    </row>
    <row r="537" spans="9:16">
      <c r="I537" s="27">
        <v>27010020</v>
      </c>
      <c r="J537" s="27" t="s">
        <v>1264</v>
      </c>
      <c r="K537" s="27" t="s">
        <v>373</v>
      </c>
      <c r="L537" s="27" t="s">
        <v>1233</v>
      </c>
      <c r="M537" s="245" t="s">
        <v>216</v>
      </c>
      <c r="N537" s="27" t="s">
        <v>1237</v>
      </c>
      <c r="O537" s="27" t="s">
        <v>1235</v>
      </c>
      <c r="P537" s="27" t="s">
        <v>219</v>
      </c>
    </row>
    <row r="538" spans="9:16">
      <c r="I538" s="27">
        <v>27010021</v>
      </c>
      <c r="J538" s="27" t="s">
        <v>1265</v>
      </c>
      <c r="K538" s="27" t="s">
        <v>373</v>
      </c>
      <c r="L538" s="27" t="s">
        <v>1233</v>
      </c>
      <c r="M538" s="245" t="s">
        <v>216</v>
      </c>
      <c r="N538" s="27" t="s">
        <v>1237</v>
      </c>
      <c r="O538" s="27" t="s">
        <v>1235</v>
      </c>
      <c r="P538" s="27" t="s">
        <v>219</v>
      </c>
    </row>
    <row r="539" spans="9:16">
      <c r="I539" s="27">
        <v>27010022</v>
      </c>
      <c r="J539" s="27" t="s">
        <v>1266</v>
      </c>
      <c r="K539" s="27" t="s">
        <v>373</v>
      </c>
      <c r="L539" s="27" t="s">
        <v>1233</v>
      </c>
      <c r="M539" s="245" t="s">
        <v>216</v>
      </c>
      <c r="N539" s="27" t="s">
        <v>1241</v>
      </c>
      <c r="O539" s="27" t="s">
        <v>1235</v>
      </c>
      <c r="P539" s="27" t="s">
        <v>219</v>
      </c>
    </row>
    <row r="540" spans="9:16">
      <c r="I540" s="27">
        <v>27010023</v>
      </c>
      <c r="J540" s="27" t="s">
        <v>1267</v>
      </c>
      <c r="K540" s="27" t="s">
        <v>373</v>
      </c>
      <c r="L540" s="27" t="s">
        <v>1233</v>
      </c>
      <c r="M540" s="245" t="s">
        <v>216</v>
      </c>
      <c r="N540" s="27" t="s">
        <v>1268</v>
      </c>
      <c r="O540" s="27" t="s">
        <v>1235</v>
      </c>
      <c r="P540" s="27" t="s">
        <v>219</v>
      </c>
    </row>
    <row r="541" spans="9:16">
      <c r="I541" s="27">
        <v>27010024</v>
      </c>
      <c r="J541" s="27" t="s">
        <v>1269</v>
      </c>
      <c r="K541" s="27" t="s">
        <v>373</v>
      </c>
      <c r="L541" s="27" t="s">
        <v>1233</v>
      </c>
      <c r="M541" s="245" t="s">
        <v>216</v>
      </c>
      <c r="N541" s="27" t="s">
        <v>1241</v>
      </c>
      <c r="O541" s="27" t="s">
        <v>1235</v>
      </c>
      <c r="P541" s="27" t="s">
        <v>219</v>
      </c>
    </row>
    <row r="542" spans="9:16">
      <c r="I542" s="27">
        <v>27010025</v>
      </c>
      <c r="J542" s="27" t="s">
        <v>1270</v>
      </c>
      <c r="K542" s="27" t="s">
        <v>373</v>
      </c>
      <c r="L542" s="27" t="s">
        <v>1233</v>
      </c>
      <c r="M542" s="245" t="s">
        <v>216</v>
      </c>
      <c r="N542" s="27" t="s">
        <v>1271</v>
      </c>
      <c r="O542" s="27" t="s">
        <v>1235</v>
      </c>
      <c r="P542" s="27" t="s">
        <v>219</v>
      </c>
    </row>
    <row r="543" spans="9:16">
      <c r="I543" s="27">
        <v>27010026</v>
      </c>
      <c r="J543" s="27" t="s">
        <v>1272</v>
      </c>
      <c r="K543" s="27" t="s">
        <v>373</v>
      </c>
      <c r="L543" s="27" t="s">
        <v>1233</v>
      </c>
      <c r="M543" s="245" t="s">
        <v>216</v>
      </c>
      <c r="N543" s="27" t="s">
        <v>1237</v>
      </c>
      <c r="O543" s="27" t="s">
        <v>1235</v>
      </c>
      <c r="P543" s="27" t="s">
        <v>219</v>
      </c>
    </row>
    <row r="544" spans="9:16">
      <c r="I544" s="27">
        <v>27010027</v>
      </c>
      <c r="J544" s="27" t="s">
        <v>1273</v>
      </c>
      <c r="K544" s="27" t="s">
        <v>373</v>
      </c>
      <c r="L544" s="27" t="s">
        <v>1233</v>
      </c>
      <c r="M544" s="245" t="s">
        <v>216</v>
      </c>
      <c r="N544" s="27" t="s">
        <v>1274</v>
      </c>
      <c r="O544" s="27" t="s">
        <v>1235</v>
      </c>
      <c r="P544" s="27" t="s">
        <v>219</v>
      </c>
    </row>
    <row r="545" spans="9:16">
      <c r="I545" s="27">
        <v>27010028</v>
      </c>
      <c r="J545" s="27" t="s">
        <v>1275</v>
      </c>
      <c r="K545" s="27" t="s">
        <v>373</v>
      </c>
      <c r="L545" s="27" t="s">
        <v>1233</v>
      </c>
      <c r="M545" s="245" t="s">
        <v>216</v>
      </c>
      <c r="N545" s="27" t="s">
        <v>1237</v>
      </c>
      <c r="O545" s="27" t="s">
        <v>1235</v>
      </c>
      <c r="P545" s="27" t="s">
        <v>219</v>
      </c>
    </row>
    <row r="546" spans="9:16">
      <c r="I546" s="27">
        <v>27010029</v>
      </c>
      <c r="J546" s="27" t="s">
        <v>1276</v>
      </c>
      <c r="K546" s="27" t="s">
        <v>373</v>
      </c>
      <c r="L546" s="27" t="s">
        <v>1233</v>
      </c>
      <c r="M546" s="245" t="s">
        <v>216</v>
      </c>
      <c r="N546" s="27" t="s">
        <v>1277</v>
      </c>
      <c r="O546" s="27" t="s">
        <v>1235</v>
      </c>
      <c r="P546" s="27" t="s">
        <v>219</v>
      </c>
    </row>
    <row r="547" spans="9:16">
      <c r="I547" s="27">
        <v>27010030</v>
      </c>
      <c r="J547" s="27" t="s">
        <v>1278</v>
      </c>
      <c r="K547" s="27" t="s">
        <v>373</v>
      </c>
      <c r="L547" s="27" t="s">
        <v>1233</v>
      </c>
      <c r="M547" s="245" t="s">
        <v>216</v>
      </c>
      <c r="N547" s="27" t="s">
        <v>1279</v>
      </c>
      <c r="O547" s="27" t="s">
        <v>1235</v>
      </c>
      <c r="P547" s="27" t="s">
        <v>219</v>
      </c>
    </row>
    <row r="548" spans="9:16">
      <c r="I548" s="27">
        <v>27010031</v>
      </c>
      <c r="J548" s="27" t="s">
        <v>1280</v>
      </c>
      <c r="K548" s="27" t="s">
        <v>373</v>
      </c>
      <c r="L548" s="27" t="s">
        <v>1233</v>
      </c>
      <c r="M548" s="245" t="s">
        <v>216</v>
      </c>
      <c r="N548" s="27" t="s">
        <v>1241</v>
      </c>
      <c r="O548" s="27" t="s">
        <v>1235</v>
      </c>
      <c r="P548" s="27" t="s">
        <v>219</v>
      </c>
    </row>
    <row r="549" spans="9:16">
      <c r="I549" s="27">
        <v>27010032</v>
      </c>
      <c r="J549" s="27" t="s">
        <v>1281</v>
      </c>
      <c r="K549" s="27" t="s">
        <v>373</v>
      </c>
      <c r="L549" s="27" t="s">
        <v>1233</v>
      </c>
      <c r="M549" s="245" t="s">
        <v>216</v>
      </c>
      <c r="N549" s="27" t="s">
        <v>1237</v>
      </c>
      <c r="O549" s="27" t="s">
        <v>1235</v>
      </c>
      <c r="P549" s="27" t="s">
        <v>219</v>
      </c>
    </row>
    <row r="550" spans="9:16">
      <c r="I550" s="27">
        <v>27010033</v>
      </c>
      <c r="J550" s="27" t="s">
        <v>1282</v>
      </c>
      <c r="K550" s="27" t="s">
        <v>373</v>
      </c>
      <c r="L550" s="27" t="s">
        <v>1233</v>
      </c>
      <c r="M550" s="245" t="s">
        <v>216</v>
      </c>
      <c r="N550" s="27" t="s">
        <v>1283</v>
      </c>
      <c r="O550" s="27" t="s">
        <v>1235</v>
      </c>
      <c r="P550" s="27" t="s">
        <v>219</v>
      </c>
    </row>
    <row r="551" spans="9:16">
      <c r="I551" s="27">
        <v>27010034</v>
      </c>
      <c r="J551" s="27" t="s">
        <v>1284</v>
      </c>
      <c r="K551" s="27" t="s">
        <v>373</v>
      </c>
      <c r="L551" s="27" t="s">
        <v>1233</v>
      </c>
      <c r="M551" s="245" t="s">
        <v>216</v>
      </c>
      <c r="N551" s="27" t="s">
        <v>1285</v>
      </c>
      <c r="O551" s="27" t="s">
        <v>1235</v>
      </c>
      <c r="P551" s="27" t="s">
        <v>219</v>
      </c>
    </row>
    <row r="552" spans="9:16">
      <c r="I552" s="27">
        <v>27010035</v>
      </c>
      <c r="J552" s="27" t="s">
        <v>1286</v>
      </c>
      <c r="K552" s="27" t="s">
        <v>373</v>
      </c>
      <c r="L552" s="27" t="s">
        <v>1233</v>
      </c>
      <c r="M552" s="245" t="s">
        <v>216</v>
      </c>
      <c r="N552" s="27" t="s">
        <v>1241</v>
      </c>
      <c r="O552" s="27" t="s">
        <v>1235</v>
      </c>
      <c r="P552" s="27" t="s">
        <v>219</v>
      </c>
    </row>
    <row r="553" spans="9:16">
      <c r="I553" s="27">
        <v>27010036</v>
      </c>
      <c r="J553" s="27" t="s">
        <v>1287</v>
      </c>
      <c r="K553" s="27" t="s">
        <v>373</v>
      </c>
      <c r="L553" s="27" t="s">
        <v>1233</v>
      </c>
      <c r="M553" s="245" t="s">
        <v>216</v>
      </c>
      <c r="N553" s="27" t="s">
        <v>1234</v>
      </c>
      <c r="O553" s="27" t="s">
        <v>1235</v>
      </c>
      <c r="P553" s="27" t="s">
        <v>219</v>
      </c>
    </row>
    <row r="554" spans="9:16">
      <c r="I554" s="27">
        <v>27010037</v>
      </c>
      <c r="J554" s="27" t="s">
        <v>1288</v>
      </c>
      <c r="K554" s="27" t="s">
        <v>373</v>
      </c>
      <c r="L554" s="27" t="s">
        <v>1233</v>
      </c>
      <c r="M554" s="245" t="s">
        <v>216</v>
      </c>
      <c r="N554" s="27" t="s">
        <v>1237</v>
      </c>
      <c r="O554" s="27" t="s">
        <v>1235</v>
      </c>
      <c r="P554" s="27" t="s">
        <v>219</v>
      </c>
    </row>
    <row r="555" spans="9:16">
      <c r="I555" s="27">
        <v>27010038</v>
      </c>
      <c r="J555" s="27" t="s">
        <v>1289</v>
      </c>
      <c r="K555" s="27" t="s">
        <v>373</v>
      </c>
      <c r="L555" s="27" t="s">
        <v>1233</v>
      </c>
      <c r="M555" s="245" t="s">
        <v>216</v>
      </c>
      <c r="N555" s="27" t="s">
        <v>1290</v>
      </c>
      <c r="O555" s="27" t="s">
        <v>1235</v>
      </c>
      <c r="P555" s="27" t="s">
        <v>219</v>
      </c>
    </row>
    <row r="556" spans="9:16">
      <c r="I556" s="27">
        <v>27010039</v>
      </c>
      <c r="J556" s="27" t="s">
        <v>1291</v>
      </c>
      <c r="K556" s="27" t="s">
        <v>373</v>
      </c>
      <c r="L556" s="27" t="s">
        <v>1233</v>
      </c>
      <c r="M556" s="245" t="s">
        <v>216</v>
      </c>
      <c r="N556" s="27" t="s">
        <v>1292</v>
      </c>
      <c r="O556" s="27" t="s">
        <v>1235</v>
      </c>
      <c r="P556" s="27" t="s">
        <v>219</v>
      </c>
    </row>
    <row r="557" spans="9:16">
      <c r="I557" s="27">
        <v>27010040</v>
      </c>
      <c r="J557" s="27" t="s">
        <v>1293</v>
      </c>
      <c r="K557" s="27" t="s">
        <v>373</v>
      </c>
      <c r="L557" s="27" t="s">
        <v>1233</v>
      </c>
      <c r="M557" s="245" t="s">
        <v>216</v>
      </c>
      <c r="N557" s="27" t="s">
        <v>1274</v>
      </c>
      <c r="O557" s="27" t="s">
        <v>1235</v>
      </c>
      <c r="P557" s="27" t="s">
        <v>219</v>
      </c>
    </row>
    <row r="558" spans="9:16">
      <c r="I558" s="27">
        <v>27010041</v>
      </c>
      <c r="J558" s="27" t="s">
        <v>1294</v>
      </c>
      <c r="K558" s="27" t="s">
        <v>373</v>
      </c>
      <c r="L558" s="27" t="s">
        <v>1233</v>
      </c>
      <c r="M558" s="245" t="s">
        <v>216</v>
      </c>
      <c r="N558" s="27" t="s">
        <v>1263</v>
      </c>
      <c r="O558" s="27" t="s">
        <v>1235</v>
      </c>
      <c r="P558" s="27" t="s">
        <v>219</v>
      </c>
    </row>
    <row r="559" spans="9:16">
      <c r="I559" s="27">
        <v>27010042</v>
      </c>
      <c r="J559" s="27" t="s">
        <v>1295</v>
      </c>
      <c r="K559" s="27" t="s">
        <v>373</v>
      </c>
      <c r="L559" s="27" t="s">
        <v>1233</v>
      </c>
      <c r="M559" s="245" t="s">
        <v>216</v>
      </c>
      <c r="N559" s="27" t="s">
        <v>1296</v>
      </c>
      <c r="O559" s="27" t="s">
        <v>1235</v>
      </c>
      <c r="P559" s="27" t="s">
        <v>219</v>
      </c>
    </row>
    <row r="560" spans="9:16">
      <c r="I560" s="27">
        <v>27010043</v>
      </c>
      <c r="J560" s="27" t="s">
        <v>1297</v>
      </c>
      <c r="K560" s="27" t="s">
        <v>350</v>
      </c>
      <c r="L560" s="27" t="s">
        <v>1233</v>
      </c>
      <c r="M560" s="245" t="s">
        <v>313</v>
      </c>
      <c r="N560" s="27" t="s">
        <v>1298</v>
      </c>
      <c r="O560" s="245" t="s">
        <v>1299</v>
      </c>
      <c r="P560" s="27" t="s">
        <v>219</v>
      </c>
    </row>
    <row r="561" spans="9:16">
      <c r="I561" s="27">
        <v>27010044</v>
      </c>
      <c r="J561" s="27" t="s">
        <v>1300</v>
      </c>
      <c r="K561" s="27" t="s">
        <v>318</v>
      </c>
      <c r="L561" s="27" t="s">
        <v>1233</v>
      </c>
      <c r="M561" s="245" t="s">
        <v>313</v>
      </c>
      <c r="N561" s="27" t="s">
        <v>1285</v>
      </c>
      <c r="O561" s="245" t="s">
        <v>1301</v>
      </c>
      <c r="P561" s="27" t="s">
        <v>219</v>
      </c>
    </row>
    <row r="562" spans="9:16">
      <c r="I562" s="27">
        <v>27010101</v>
      </c>
      <c r="J562" s="27" t="s">
        <v>1302</v>
      </c>
      <c r="K562" s="27" t="s">
        <v>406</v>
      </c>
      <c r="L562" s="27" t="s">
        <v>1233</v>
      </c>
      <c r="M562" s="245" t="s">
        <v>216</v>
      </c>
      <c r="N562" s="27" t="s">
        <v>1237</v>
      </c>
      <c r="O562" s="27" t="s">
        <v>1235</v>
      </c>
      <c r="P562" s="27" t="s">
        <v>219</v>
      </c>
    </row>
    <row r="563" spans="9:16">
      <c r="I563" s="27">
        <v>27010102</v>
      </c>
      <c r="J563" s="27" t="s">
        <v>1303</v>
      </c>
      <c r="K563" s="27" t="s">
        <v>406</v>
      </c>
      <c r="L563" s="27" t="s">
        <v>1233</v>
      </c>
      <c r="M563" s="245" t="s">
        <v>216</v>
      </c>
      <c r="N563" s="27" t="s">
        <v>1237</v>
      </c>
      <c r="O563" s="27" t="s">
        <v>1235</v>
      </c>
      <c r="P563" s="27" t="s">
        <v>219</v>
      </c>
    </row>
    <row r="564" spans="9:16">
      <c r="I564" s="27">
        <v>27010103</v>
      </c>
      <c r="J564" s="27" t="s">
        <v>1304</v>
      </c>
      <c r="K564" s="27" t="s">
        <v>406</v>
      </c>
      <c r="L564" s="27" t="s">
        <v>1233</v>
      </c>
      <c r="M564" s="245" t="s">
        <v>216</v>
      </c>
      <c r="N564" s="27" t="s">
        <v>1305</v>
      </c>
      <c r="O564" s="27" t="s">
        <v>1235</v>
      </c>
      <c r="P564" s="27" t="s">
        <v>219</v>
      </c>
    </row>
    <row r="565" spans="9:16">
      <c r="I565" s="27">
        <v>27010104</v>
      </c>
      <c r="J565" s="27" t="s">
        <v>1306</v>
      </c>
      <c r="K565" s="27" t="s">
        <v>584</v>
      </c>
      <c r="L565" s="27" t="s">
        <v>1233</v>
      </c>
      <c r="M565" s="245" t="s">
        <v>313</v>
      </c>
      <c r="N565" s="27" t="s">
        <v>1307</v>
      </c>
      <c r="O565" s="245" t="s">
        <v>1308</v>
      </c>
      <c r="P565" s="27" t="s">
        <v>219</v>
      </c>
    </row>
    <row r="566" spans="9:16">
      <c r="I566" s="27">
        <v>28010001</v>
      </c>
      <c r="J566" s="27" t="s">
        <v>1309</v>
      </c>
      <c r="K566" s="27" t="s">
        <v>350</v>
      </c>
      <c r="L566" s="27" t="s">
        <v>1310</v>
      </c>
      <c r="M566" s="245" t="s">
        <v>216</v>
      </c>
      <c r="N566" s="27" t="s">
        <v>1311</v>
      </c>
      <c r="O566" s="27" t="s">
        <v>1312</v>
      </c>
      <c r="P566" s="27" t="s">
        <v>219</v>
      </c>
    </row>
    <row r="567" spans="9:16">
      <c r="I567" s="27">
        <v>28010002</v>
      </c>
      <c r="J567" s="27" t="s">
        <v>1313</v>
      </c>
      <c r="K567" s="27" t="s">
        <v>350</v>
      </c>
      <c r="L567" s="27" t="s">
        <v>1310</v>
      </c>
      <c r="M567" s="245" t="s">
        <v>216</v>
      </c>
      <c r="N567" s="27" t="s">
        <v>1314</v>
      </c>
      <c r="O567" s="27" t="s">
        <v>1312</v>
      </c>
      <c r="P567" s="27" t="s">
        <v>219</v>
      </c>
    </row>
    <row r="568" spans="9:16">
      <c r="I568" s="27">
        <v>28010003</v>
      </c>
      <c r="J568" s="27" t="s">
        <v>1315</v>
      </c>
      <c r="K568" s="27" t="s">
        <v>350</v>
      </c>
      <c r="L568" s="27" t="s">
        <v>1310</v>
      </c>
      <c r="M568" s="245" t="s">
        <v>216</v>
      </c>
      <c r="N568" s="27" t="s">
        <v>1316</v>
      </c>
      <c r="O568" s="27" t="s">
        <v>1312</v>
      </c>
      <c r="P568" s="27" t="s">
        <v>219</v>
      </c>
    </row>
    <row r="569" spans="9:16">
      <c r="I569" s="27">
        <v>28010004</v>
      </c>
      <c r="J569" s="27" t="s">
        <v>1317</v>
      </c>
      <c r="K569" s="27" t="s">
        <v>350</v>
      </c>
      <c r="L569" s="27" t="s">
        <v>1310</v>
      </c>
      <c r="M569" s="245" t="s">
        <v>216</v>
      </c>
      <c r="N569" s="27" t="s">
        <v>1318</v>
      </c>
      <c r="O569" s="27" t="s">
        <v>1312</v>
      </c>
      <c r="P569" s="27" t="s">
        <v>219</v>
      </c>
    </row>
    <row r="570" spans="9:16">
      <c r="I570" s="27">
        <v>28010005</v>
      </c>
      <c r="J570" s="27" t="s">
        <v>1319</v>
      </c>
      <c r="K570" s="27" t="s">
        <v>350</v>
      </c>
      <c r="L570" s="27" t="s">
        <v>1310</v>
      </c>
      <c r="M570" s="245" t="s">
        <v>216</v>
      </c>
      <c r="N570" s="27" t="s">
        <v>1311</v>
      </c>
      <c r="O570" s="27" t="s">
        <v>1312</v>
      </c>
      <c r="P570" s="27" t="s">
        <v>219</v>
      </c>
    </row>
    <row r="571" spans="9:16">
      <c r="I571" s="27">
        <v>28010006</v>
      </c>
      <c r="J571" s="27" t="s">
        <v>1320</v>
      </c>
      <c r="K571" s="27" t="s">
        <v>350</v>
      </c>
      <c r="L571" s="27" t="s">
        <v>1310</v>
      </c>
      <c r="M571" s="245" t="s">
        <v>216</v>
      </c>
      <c r="N571" s="27" t="s">
        <v>1321</v>
      </c>
      <c r="O571" s="27" t="s">
        <v>1312</v>
      </c>
      <c r="P571" s="27" t="s">
        <v>219</v>
      </c>
    </row>
    <row r="572" spans="9:16">
      <c r="I572" s="27">
        <v>28010007</v>
      </c>
      <c r="J572" s="27" t="s">
        <v>1322</v>
      </c>
      <c r="K572" s="27" t="s">
        <v>350</v>
      </c>
      <c r="L572" s="27" t="s">
        <v>1310</v>
      </c>
      <c r="M572" s="245" t="s">
        <v>216</v>
      </c>
      <c r="N572" s="27" t="s">
        <v>1323</v>
      </c>
      <c r="O572" s="27" t="s">
        <v>1312</v>
      </c>
      <c r="P572" s="27" t="s">
        <v>219</v>
      </c>
    </row>
    <row r="573" spans="9:16">
      <c r="I573" s="27">
        <v>28010009</v>
      </c>
      <c r="J573" s="27" t="s">
        <v>1324</v>
      </c>
      <c r="K573" s="27" t="s">
        <v>350</v>
      </c>
      <c r="L573" s="27" t="s">
        <v>1310</v>
      </c>
      <c r="M573" s="245" t="s">
        <v>216</v>
      </c>
      <c r="N573" s="27" t="s">
        <v>1325</v>
      </c>
      <c r="O573" s="27" t="s">
        <v>1312</v>
      </c>
      <c r="P573" s="27" t="s">
        <v>219</v>
      </c>
    </row>
    <row r="574" spans="9:16">
      <c r="I574" s="27">
        <v>28010010</v>
      </c>
      <c r="J574" s="27" t="s">
        <v>1326</v>
      </c>
      <c r="K574" s="27" t="s">
        <v>350</v>
      </c>
      <c r="L574" s="27" t="s">
        <v>1310</v>
      </c>
      <c r="M574" s="245" t="s">
        <v>216</v>
      </c>
      <c r="N574" s="27" t="s">
        <v>1327</v>
      </c>
      <c r="O574" s="27" t="s">
        <v>1312</v>
      </c>
      <c r="P574" s="27" t="s">
        <v>219</v>
      </c>
    </row>
    <row r="575" spans="9:16">
      <c r="I575" s="27">
        <v>28010011</v>
      </c>
      <c r="J575" s="27" t="s">
        <v>1328</v>
      </c>
      <c r="K575" s="27" t="s">
        <v>350</v>
      </c>
      <c r="L575" s="27" t="s">
        <v>1310</v>
      </c>
      <c r="M575" s="245" t="s">
        <v>216</v>
      </c>
      <c r="N575" s="27" t="s">
        <v>1329</v>
      </c>
      <c r="O575" s="27" t="s">
        <v>1312</v>
      </c>
      <c r="P575" s="27" t="s">
        <v>219</v>
      </c>
    </row>
    <row r="576" spans="9:16">
      <c r="I576" s="27">
        <v>28010012</v>
      </c>
      <c r="J576" s="27" t="s">
        <v>1330</v>
      </c>
      <c r="K576" s="27" t="s">
        <v>350</v>
      </c>
      <c r="L576" s="27" t="s">
        <v>1310</v>
      </c>
      <c r="M576" s="245" t="s">
        <v>216</v>
      </c>
      <c r="N576" s="27" t="s">
        <v>1329</v>
      </c>
      <c r="O576" s="27" t="s">
        <v>1312</v>
      </c>
      <c r="P576" s="27" t="s">
        <v>219</v>
      </c>
    </row>
    <row r="577" spans="9:16">
      <c r="I577" s="27">
        <v>28010013</v>
      </c>
      <c r="J577" s="27" t="s">
        <v>1331</v>
      </c>
      <c r="K577" s="27" t="s">
        <v>350</v>
      </c>
      <c r="L577" s="27" t="s">
        <v>1310</v>
      </c>
      <c r="M577" s="245" t="s">
        <v>216</v>
      </c>
      <c r="N577" s="27" t="s">
        <v>1332</v>
      </c>
      <c r="O577" s="27" t="s">
        <v>1312</v>
      </c>
      <c r="P577" s="27" t="s">
        <v>219</v>
      </c>
    </row>
    <row r="578" spans="9:16">
      <c r="I578" s="27">
        <v>28010014</v>
      </c>
      <c r="J578" s="27" t="s">
        <v>1333</v>
      </c>
      <c r="K578" s="27" t="s">
        <v>350</v>
      </c>
      <c r="L578" s="27" t="s">
        <v>1310</v>
      </c>
      <c r="M578" s="245" t="s">
        <v>216</v>
      </c>
      <c r="N578" s="27" t="s">
        <v>1334</v>
      </c>
      <c r="O578" s="27" t="s">
        <v>1312</v>
      </c>
      <c r="P578" s="27" t="s">
        <v>219</v>
      </c>
    </row>
    <row r="579" spans="9:16">
      <c r="I579" s="27">
        <v>28010015</v>
      </c>
      <c r="J579" s="27" t="s">
        <v>1335</v>
      </c>
      <c r="K579" s="27" t="s">
        <v>350</v>
      </c>
      <c r="L579" s="27" t="s">
        <v>1310</v>
      </c>
      <c r="M579" s="245" t="s">
        <v>216</v>
      </c>
      <c r="N579" s="27" t="s">
        <v>1329</v>
      </c>
      <c r="O579" s="27" t="s">
        <v>1312</v>
      </c>
      <c r="P579" s="27" t="s">
        <v>219</v>
      </c>
    </row>
    <row r="580" spans="9:16">
      <c r="I580" s="27">
        <v>28010016</v>
      </c>
      <c r="J580" s="27" t="s">
        <v>1336</v>
      </c>
      <c r="K580" s="27" t="s">
        <v>350</v>
      </c>
      <c r="L580" s="27" t="s">
        <v>1310</v>
      </c>
      <c r="M580" s="245" t="s">
        <v>216</v>
      </c>
      <c r="N580" s="27" t="s">
        <v>1337</v>
      </c>
      <c r="O580" s="27" t="s">
        <v>1312</v>
      </c>
      <c r="P580" s="27" t="s">
        <v>219</v>
      </c>
    </row>
    <row r="581" spans="9:16">
      <c r="I581" s="27">
        <v>28010017</v>
      </c>
      <c r="J581" s="27" t="s">
        <v>1338</v>
      </c>
      <c r="K581" s="27" t="s">
        <v>350</v>
      </c>
      <c r="L581" s="27" t="s">
        <v>1310</v>
      </c>
      <c r="M581" s="245" t="s">
        <v>216</v>
      </c>
      <c r="N581" s="27" t="s">
        <v>1339</v>
      </c>
      <c r="O581" s="27" t="s">
        <v>1312</v>
      </c>
      <c r="P581" s="27" t="s">
        <v>219</v>
      </c>
    </row>
    <row r="582" spans="9:16">
      <c r="I582" s="27">
        <v>28010018</v>
      </c>
      <c r="J582" s="27" t="s">
        <v>1340</v>
      </c>
      <c r="K582" s="27" t="s">
        <v>350</v>
      </c>
      <c r="L582" s="27" t="s">
        <v>1310</v>
      </c>
      <c r="M582" s="245" t="s">
        <v>216</v>
      </c>
      <c r="N582" s="27" t="s">
        <v>1341</v>
      </c>
      <c r="O582" s="27" t="s">
        <v>1312</v>
      </c>
      <c r="P582" s="27" t="s">
        <v>219</v>
      </c>
    </row>
    <row r="583" spans="9:16">
      <c r="I583" s="27">
        <v>28010019</v>
      </c>
      <c r="J583" s="27" t="s">
        <v>1342</v>
      </c>
      <c r="K583" s="27" t="s">
        <v>350</v>
      </c>
      <c r="L583" s="27" t="s">
        <v>1310</v>
      </c>
      <c r="M583" s="245" t="s">
        <v>216</v>
      </c>
      <c r="N583" s="27" t="s">
        <v>1343</v>
      </c>
      <c r="O583" s="27" t="s">
        <v>1312</v>
      </c>
      <c r="P583" s="27" t="s">
        <v>219</v>
      </c>
    </row>
    <row r="584" spans="9:16">
      <c r="I584" s="27">
        <v>28010020</v>
      </c>
      <c r="J584" s="27" t="s">
        <v>1344</v>
      </c>
      <c r="K584" s="27" t="s">
        <v>350</v>
      </c>
      <c r="L584" s="27" t="s">
        <v>1310</v>
      </c>
      <c r="M584" s="245" t="s">
        <v>216</v>
      </c>
      <c r="N584" s="27" t="s">
        <v>1329</v>
      </c>
      <c r="O584" s="27" t="s">
        <v>1312</v>
      </c>
      <c r="P584" s="27" t="s">
        <v>219</v>
      </c>
    </row>
    <row r="585" spans="9:16">
      <c r="I585" s="27">
        <v>28010021</v>
      </c>
      <c r="J585" s="27" t="s">
        <v>1345</v>
      </c>
      <c r="K585" s="27" t="s">
        <v>350</v>
      </c>
      <c r="L585" s="27" t="s">
        <v>1310</v>
      </c>
      <c r="M585" s="245" t="s">
        <v>216</v>
      </c>
      <c r="N585" s="27" t="s">
        <v>1329</v>
      </c>
      <c r="O585" s="27" t="s">
        <v>1312</v>
      </c>
      <c r="P585" s="27" t="s">
        <v>219</v>
      </c>
    </row>
    <row r="586" spans="9:16">
      <c r="I586" s="27">
        <v>28010022</v>
      </c>
      <c r="J586" s="27" t="s">
        <v>1346</v>
      </c>
      <c r="K586" s="27" t="s">
        <v>350</v>
      </c>
      <c r="L586" s="27" t="s">
        <v>1310</v>
      </c>
      <c r="M586" s="245" t="s">
        <v>216</v>
      </c>
      <c r="N586" s="27" t="s">
        <v>1347</v>
      </c>
      <c r="O586" s="27" t="s">
        <v>1312</v>
      </c>
      <c r="P586" s="27" t="s">
        <v>219</v>
      </c>
    </row>
    <row r="587" spans="9:16">
      <c r="I587" s="27">
        <v>28010023</v>
      </c>
      <c r="J587" s="27" t="s">
        <v>1348</v>
      </c>
      <c r="K587" s="27" t="s">
        <v>350</v>
      </c>
      <c r="L587" s="27" t="s">
        <v>1310</v>
      </c>
      <c r="M587" s="245" t="s">
        <v>216</v>
      </c>
      <c r="N587" s="27" t="s">
        <v>1349</v>
      </c>
      <c r="O587" s="27" t="s">
        <v>1312</v>
      </c>
      <c r="P587" s="27" t="s">
        <v>219</v>
      </c>
    </row>
    <row r="588" spans="9:16">
      <c r="I588" s="27">
        <v>28010025</v>
      </c>
      <c r="J588" s="27" t="s">
        <v>1350</v>
      </c>
      <c r="K588" s="27" t="s">
        <v>350</v>
      </c>
      <c r="L588" s="27" t="s">
        <v>1310</v>
      </c>
      <c r="M588" s="245" t="s">
        <v>216</v>
      </c>
      <c r="N588" s="27" t="s">
        <v>1339</v>
      </c>
      <c r="O588" s="27" t="s">
        <v>1312</v>
      </c>
      <c r="P588" s="27" t="s">
        <v>219</v>
      </c>
    </row>
    <row r="589" spans="9:16">
      <c r="I589" s="27">
        <v>28010026</v>
      </c>
      <c r="J589" s="27" t="s">
        <v>1351</v>
      </c>
      <c r="K589" s="27" t="s">
        <v>350</v>
      </c>
      <c r="L589" s="27" t="s">
        <v>1310</v>
      </c>
      <c r="M589" s="245" t="s">
        <v>216</v>
      </c>
      <c r="N589" s="27" t="s">
        <v>1352</v>
      </c>
      <c r="O589" s="27" t="s">
        <v>1312</v>
      </c>
      <c r="P589" s="27" t="s">
        <v>354</v>
      </c>
    </row>
    <row r="590" spans="9:16">
      <c r="I590" s="27">
        <v>28010027</v>
      </c>
      <c r="J590" s="27" t="s">
        <v>1353</v>
      </c>
      <c r="K590" s="27" t="s">
        <v>350</v>
      </c>
      <c r="L590" s="27" t="s">
        <v>1310</v>
      </c>
      <c r="M590" s="245" t="s">
        <v>216</v>
      </c>
      <c r="N590" s="27" t="s">
        <v>1349</v>
      </c>
      <c r="O590" s="27" t="s">
        <v>1312</v>
      </c>
      <c r="P590" s="27" t="s">
        <v>219</v>
      </c>
    </row>
    <row r="591" spans="9:16">
      <c r="I591" s="27">
        <v>28010028</v>
      </c>
      <c r="J591" s="27" t="s">
        <v>1354</v>
      </c>
      <c r="K591" s="27" t="s">
        <v>350</v>
      </c>
      <c r="L591" s="27" t="s">
        <v>1310</v>
      </c>
      <c r="M591" s="245" t="s">
        <v>216</v>
      </c>
      <c r="N591" s="27" t="s">
        <v>1355</v>
      </c>
      <c r="O591" s="27" t="s">
        <v>1312</v>
      </c>
      <c r="P591" s="27" t="s">
        <v>219</v>
      </c>
    </row>
    <row r="592" spans="9:16">
      <c r="I592" s="27">
        <v>28010029</v>
      </c>
      <c r="J592" s="27" t="s">
        <v>1356</v>
      </c>
      <c r="K592" s="27" t="s">
        <v>350</v>
      </c>
      <c r="L592" s="27" t="s">
        <v>1310</v>
      </c>
      <c r="M592" s="245" t="s">
        <v>216</v>
      </c>
      <c r="N592" s="27" t="s">
        <v>1357</v>
      </c>
      <c r="O592" s="27" t="s">
        <v>1312</v>
      </c>
      <c r="P592" s="27" t="s">
        <v>354</v>
      </c>
    </row>
    <row r="593" spans="9:16">
      <c r="I593" s="27">
        <v>28010030</v>
      </c>
      <c r="J593" s="27" t="s">
        <v>1358</v>
      </c>
      <c r="K593" s="27" t="s">
        <v>350</v>
      </c>
      <c r="L593" s="27" t="s">
        <v>1310</v>
      </c>
      <c r="M593" s="245" t="s">
        <v>216</v>
      </c>
      <c r="N593" s="27" t="s">
        <v>1359</v>
      </c>
      <c r="O593" s="27" t="s">
        <v>1312</v>
      </c>
      <c r="P593" s="27" t="s">
        <v>219</v>
      </c>
    </row>
    <row r="594" spans="9:16">
      <c r="I594" s="27">
        <v>28010031</v>
      </c>
      <c r="J594" s="27" t="s">
        <v>1360</v>
      </c>
      <c r="K594" s="27" t="s">
        <v>350</v>
      </c>
      <c r="L594" s="27" t="s">
        <v>1310</v>
      </c>
      <c r="M594" s="245" t="s">
        <v>216</v>
      </c>
      <c r="N594" s="27" t="s">
        <v>1359</v>
      </c>
      <c r="O594" s="27" t="s">
        <v>1312</v>
      </c>
      <c r="P594" s="27" t="s">
        <v>354</v>
      </c>
    </row>
    <row r="595" spans="9:16">
      <c r="I595" s="27">
        <v>28010032</v>
      </c>
      <c r="J595" s="27" t="s">
        <v>1361</v>
      </c>
      <c r="K595" s="27" t="s">
        <v>438</v>
      </c>
      <c r="L595" s="27" t="s">
        <v>1310</v>
      </c>
      <c r="M595" s="245" t="s">
        <v>313</v>
      </c>
      <c r="N595" s="27" t="s">
        <v>1329</v>
      </c>
      <c r="O595" s="27" t="s">
        <v>1362</v>
      </c>
      <c r="P595" s="27" t="s">
        <v>219</v>
      </c>
    </row>
    <row r="596" spans="9:16">
      <c r="I596" s="27">
        <v>28010033</v>
      </c>
      <c r="J596" s="27" t="s">
        <v>1363</v>
      </c>
      <c r="K596" s="27" t="s">
        <v>438</v>
      </c>
      <c r="L596" s="27" t="s">
        <v>1310</v>
      </c>
      <c r="M596" s="245" t="s">
        <v>313</v>
      </c>
      <c r="N596" s="27" t="s">
        <v>1329</v>
      </c>
      <c r="O596" s="245" t="s">
        <v>1364</v>
      </c>
      <c r="P596" s="27" t="s">
        <v>219</v>
      </c>
    </row>
    <row r="597" spans="9:16">
      <c r="I597" s="27">
        <v>28010034</v>
      </c>
      <c r="J597" s="27" t="s">
        <v>1365</v>
      </c>
      <c r="K597" s="27" t="s">
        <v>318</v>
      </c>
      <c r="L597" s="27" t="s">
        <v>1310</v>
      </c>
      <c r="M597" s="245" t="s">
        <v>1366</v>
      </c>
      <c r="N597" s="27" t="s">
        <v>1367</v>
      </c>
      <c r="O597" s="27" t="s">
        <v>1368</v>
      </c>
      <c r="P597" s="27" t="s">
        <v>219</v>
      </c>
    </row>
    <row r="598" spans="9:16">
      <c r="I598" s="27">
        <v>28010035</v>
      </c>
      <c r="J598" s="27" t="s">
        <v>1369</v>
      </c>
      <c r="K598" s="27" t="s">
        <v>350</v>
      </c>
      <c r="L598" s="27" t="s">
        <v>1310</v>
      </c>
      <c r="M598" s="245" t="s">
        <v>313</v>
      </c>
      <c r="N598" s="27" t="s">
        <v>1370</v>
      </c>
      <c r="O598" s="245" t="s">
        <v>1371</v>
      </c>
      <c r="P598" s="27" t="s">
        <v>219</v>
      </c>
    </row>
    <row r="599" spans="9:16">
      <c r="I599" s="27">
        <v>28010036</v>
      </c>
      <c r="J599" s="27" t="s">
        <v>1372</v>
      </c>
      <c r="K599" s="27" t="s">
        <v>438</v>
      </c>
      <c r="L599" s="27" t="s">
        <v>1310</v>
      </c>
      <c r="M599" s="245" t="s">
        <v>313</v>
      </c>
      <c r="N599" s="27" t="s">
        <v>1373</v>
      </c>
      <c r="O599" s="27" t="s">
        <v>1362</v>
      </c>
      <c r="P599" s="27" t="s">
        <v>219</v>
      </c>
    </row>
    <row r="600" spans="9:16">
      <c r="I600" s="27">
        <v>28010101</v>
      </c>
      <c r="J600" s="27" t="s">
        <v>1374</v>
      </c>
      <c r="K600" s="27" t="s">
        <v>371</v>
      </c>
      <c r="L600" s="27" t="s">
        <v>1310</v>
      </c>
      <c r="M600" s="245" t="s">
        <v>216</v>
      </c>
      <c r="N600" s="27" t="s">
        <v>1375</v>
      </c>
      <c r="O600" s="27" t="s">
        <v>1312</v>
      </c>
      <c r="P600" s="27" t="s">
        <v>219</v>
      </c>
    </row>
    <row r="601" spans="9:16">
      <c r="I601" s="27">
        <v>28010102</v>
      </c>
      <c r="J601" s="27" t="s">
        <v>1376</v>
      </c>
      <c r="K601" s="27" t="s">
        <v>371</v>
      </c>
      <c r="L601" s="27" t="s">
        <v>1310</v>
      </c>
      <c r="M601" s="245" t="s">
        <v>216</v>
      </c>
      <c r="N601" s="27" t="s">
        <v>1377</v>
      </c>
      <c r="O601" s="27" t="s">
        <v>1312</v>
      </c>
      <c r="P601" s="27" t="s">
        <v>219</v>
      </c>
    </row>
    <row r="602" spans="9:16">
      <c r="I602" s="27">
        <v>28010103</v>
      </c>
      <c r="J602" s="27" t="s">
        <v>1378</v>
      </c>
      <c r="K602" s="27" t="s">
        <v>371</v>
      </c>
      <c r="L602" s="27" t="s">
        <v>1310</v>
      </c>
      <c r="M602" s="245" t="s">
        <v>216</v>
      </c>
      <c r="N602" s="27" t="s">
        <v>1357</v>
      </c>
      <c r="O602" s="27" t="s">
        <v>1312</v>
      </c>
      <c r="P602" s="27" t="s">
        <v>219</v>
      </c>
    </row>
    <row r="603" spans="9:16">
      <c r="I603" s="27">
        <v>28010104</v>
      </c>
      <c r="J603" s="27" t="s">
        <v>1379</v>
      </c>
      <c r="K603" s="27" t="s">
        <v>371</v>
      </c>
      <c r="L603" s="27" t="s">
        <v>1310</v>
      </c>
      <c r="M603" s="245" t="s">
        <v>216</v>
      </c>
      <c r="N603" s="27" t="s">
        <v>1341</v>
      </c>
      <c r="O603" s="27" t="s">
        <v>1312</v>
      </c>
      <c r="P603" s="27" t="s">
        <v>219</v>
      </c>
    </row>
    <row r="604" spans="9:16">
      <c r="I604" s="27">
        <v>28010105</v>
      </c>
      <c r="J604" s="27" t="s">
        <v>1380</v>
      </c>
      <c r="K604" s="27" t="s">
        <v>371</v>
      </c>
      <c r="L604" s="27" t="s">
        <v>1310</v>
      </c>
      <c r="M604" s="245" t="s">
        <v>216</v>
      </c>
      <c r="N604" s="27" t="s">
        <v>1311</v>
      </c>
      <c r="O604" s="27" t="s">
        <v>1312</v>
      </c>
      <c r="P604" s="27" t="s">
        <v>219</v>
      </c>
    </row>
    <row r="605" spans="9:16">
      <c r="I605" s="27">
        <v>28010106</v>
      </c>
      <c r="J605" s="27" t="s">
        <v>1381</v>
      </c>
      <c r="K605" s="27" t="s">
        <v>371</v>
      </c>
      <c r="L605" s="27" t="s">
        <v>1310</v>
      </c>
      <c r="M605" s="245" t="s">
        <v>216</v>
      </c>
      <c r="N605" s="27" t="s">
        <v>1329</v>
      </c>
      <c r="O605" s="27" t="s">
        <v>1312</v>
      </c>
      <c r="P605" s="27" t="s">
        <v>219</v>
      </c>
    </row>
    <row r="606" spans="9:16">
      <c r="I606" s="27">
        <v>28010107</v>
      </c>
      <c r="J606" s="27" t="s">
        <v>1382</v>
      </c>
      <c r="K606" s="27" t="s">
        <v>471</v>
      </c>
      <c r="L606" s="27" t="s">
        <v>1310</v>
      </c>
      <c r="M606" s="245" t="s">
        <v>313</v>
      </c>
      <c r="N606" s="27" t="s">
        <v>1311</v>
      </c>
      <c r="O606" s="245" t="s">
        <v>1383</v>
      </c>
      <c r="P606" s="27" t="s">
        <v>219</v>
      </c>
    </row>
    <row r="607" spans="9:16">
      <c r="I607" s="27">
        <v>29010001</v>
      </c>
      <c r="J607" s="27" t="s">
        <v>1384</v>
      </c>
      <c r="K607" s="27" t="s">
        <v>373</v>
      </c>
      <c r="L607" s="27" t="s">
        <v>1385</v>
      </c>
      <c r="M607" s="245" t="s">
        <v>216</v>
      </c>
      <c r="N607" s="27" t="s">
        <v>1386</v>
      </c>
      <c r="O607" s="245" t="s">
        <v>1387</v>
      </c>
      <c r="P607" s="27" t="s">
        <v>219</v>
      </c>
    </row>
    <row r="608" spans="9:16">
      <c r="I608" s="27">
        <v>29010002</v>
      </c>
      <c r="J608" s="27" t="s">
        <v>1388</v>
      </c>
      <c r="K608" s="27" t="s">
        <v>373</v>
      </c>
      <c r="L608" s="27" t="s">
        <v>1385</v>
      </c>
      <c r="M608" s="245" t="s">
        <v>216</v>
      </c>
      <c r="N608" s="27" t="s">
        <v>1386</v>
      </c>
      <c r="O608" s="245" t="s">
        <v>1387</v>
      </c>
      <c r="P608" s="27" t="s">
        <v>219</v>
      </c>
    </row>
    <row r="609" spans="9:16">
      <c r="I609" s="27">
        <v>29010003</v>
      </c>
      <c r="J609" s="27" t="s">
        <v>1389</v>
      </c>
      <c r="K609" s="27" t="s">
        <v>373</v>
      </c>
      <c r="L609" s="27" t="s">
        <v>1385</v>
      </c>
      <c r="M609" s="245" t="s">
        <v>216</v>
      </c>
      <c r="N609" s="27" t="s">
        <v>1390</v>
      </c>
      <c r="O609" s="245" t="s">
        <v>1387</v>
      </c>
      <c r="P609" s="27" t="s">
        <v>219</v>
      </c>
    </row>
    <row r="610" spans="9:16">
      <c r="I610" s="27">
        <v>29010004</v>
      </c>
      <c r="J610" s="27" t="s">
        <v>1391</v>
      </c>
      <c r="K610" s="27" t="s">
        <v>373</v>
      </c>
      <c r="L610" s="27" t="s">
        <v>1385</v>
      </c>
      <c r="M610" s="245" t="s">
        <v>216</v>
      </c>
      <c r="N610" s="27" t="s">
        <v>1392</v>
      </c>
      <c r="O610" s="245" t="s">
        <v>1387</v>
      </c>
      <c r="P610" s="27" t="s">
        <v>219</v>
      </c>
    </row>
    <row r="611" spans="9:16">
      <c r="I611" s="27">
        <v>29010005</v>
      </c>
      <c r="J611" s="27" t="s">
        <v>1393</v>
      </c>
      <c r="K611" s="27" t="s">
        <v>373</v>
      </c>
      <c r="L611" s="27" t="s">
        <v>1385</v>
      </c>
      <c r="M611" s="245" t="s">
        <v>216</v>
      </c>
      <c r="N611" s="27" t="s">
        <v>1394</v>
      </c>
      <c r="O611" s="245" t="s">
        <v>1387</v>
      </c>
      <c r="P611" s="27" t="s">
        <v>219</v>
      </c>
    </row>
    <row r="612" spans="9:16">
      <c r="I612" s="27">
        <v>29010006</v>
      </c>
      <c r="J612" s="27" t="s">
        <v>1395</v>
      </c>
      <c r="K612" s="27" t="s">
        <v>373</v>
      </c>
      <c r="L612" s="27" t="s">
        <v>1385</v>
      </c>
      <c r="M612" s="245" t="s">
        <v>216</v>
      </c>
      <c r="N612" s="27" t="s">
        <v>1396</v>
      </c>
      <c r="O612" s="245" t="s">
        <v>1387</v>
      </c>
      <c r="P612" s="27" t="s">
        <v>219</v>
      </c>
    </row>
    <row r="613" spans="9:16">
      <c r="I613" s="27">
        <v>29010007</v>
      </c>
      <c r="J613" s="27" t="s">
        <v>1397</v>
      </c>
      <c r="K613" s="27" t="s">
        <v>373</v>
      </c>
      <c r="L613" s="27" t="s">
        <v>1385</v>
      </c>
      <c r="M613" s="245" t="s">
        <v>216</v>
      </c>
      <c r="N613" s="27" t="s">
        <v>1398</v>
      </c>
      <c r="O613" s="245" t="s">
        <v>1387</v>
      </c>
      <c r="P613" s="27" t="s">
        <v>219</v>
      </c>
    </row>
    <row r="614" spans="9:16">
      <c r="I614" s="27">
        <v>29010008</v>
      </c>
      <c r="J614" s="27" t="s">
        <v>1399</v>
      </c>
      <c r="K614" s="27" t="s">
        <v>373</v>
      </c>
      <c r="L614" s="27" t="s">
        <v>1385</v>
      </c>
      <c r="M614" s="245" t="s">
        <v>216</v>
      </c>
      <c r="N614" s="27" t="s">
        <v>1400</v>
      </c>
      <c r="O614" s="245" t="s">
        <v>1387</v>
      </c>
      <c r="P614" s="27" t="s">
        <v>219</v>
      </c>
    </row>
    <row r="615" spans="9:16">
      <c r="I615" s="27">
        <v>29010009</v>
      </c>
      <c r="J615" s="27" t="s">
        <v>1401</v>
      </c>
      <c r="K615" s="27" t="s">
        <v>373</v>
      </c>
      <c r="L615" s="27" t="s">
        <v>1385</v>
      </c>
      <c r="M615" s="245" t="s">
        <v>216</v>
      </c>
      <c r="N615" s="27" t="s">
        <v>1402</v>
      </c>
      <c r="O615" s="245" t="s">
        <v>1387</v>
      </c>
      <c r="P615" s="27" t="s">
        <v>219</v>
      </c>
    </row>
    <row r="616" spans="9:16">
      <c r="I616" s="27">
        <v>29010010</v>
      </c>
      <c r="J616" s="27" t="s">
        <v>1403</v>
      </c>
      <c r="K616" s="27" t="s">
        <v>318</v>
      </c>
      <c r="L616" s="27" t="s">
        <v>1385</v>
      </c>
      <c r="M616" s="245" t="s">
        <v>1366</v>
      </c>
      <c r="N616" s="27" t="s">
        <v>1386</v>
      </c>
      <c r="O616" s="27" t="s">
        <v>1404</v>
      </c>
      <c r="P616" s="27" t="s">
        <v>219</v>
      </c>
    </row>
    <row r="617" spans="9:16">
      <c r="I617" s="27">
        <v>29010101</v>
      </c>
      <c r="J617" s="27" t="s">
        <v>1405</v>
      </c>
      <c r="K617" s="27" t="s">
        <v>406</v>
      </c>
      <c r="L617" s="27" t="s">
        <v>1385</v>
      </c>
      <c r="M617" s="245" t="s">
        <v>216</v>
      </c>
      <c r="N617" s="27" t="s">
        <v>1406</v>
      </c>
      <c r="O617" s="245" t="s">
        <v>1387</v>
      </c>
      <c r="P617" s="27" t="s">
        <v>219</v>
      </c>
    </row>
    <row r="618" spans="9:16">
      <c r="I618" s="27">
        <v>30010001</v>
      </c>
      <c r="J618" s="27" t="s">
        <v>1407</v>
      </c>
      <c r="K618" s="27" t="s">
        <v>350</v>
      </c>
      <c r="L618" s="27" t="s">
        <v>1408</v>
      </c>
      <c r="M618" s="245" t="s">
        <v>216</v>
      </c>
      <c r="N618" s="27" t="s">
        <v>1409</v>
      </c>
      <c r="O618" s="27" t="s">
        <v>1410</v>
      </c>
      <c r="P618" s="27" t="s">
        <v>219</v>
      </c>
    </row>
    <row r="619" spans="9:16">
      <c r="I619" s="27">
        <v>30010002</v>
      </c>
      <c r="J619" s="27" t="s">
        <v>1411</v>
      </c>
      <c r="K619" s="27" t="s">
        <v>373</v>
      </c>
      <c r="L619" s="27" t="s">
        <v>1408</v>
      </c>
      <c r="M619" s="245" t="s">
        <v>216</v>
      </c>
      <c r="N619" s="27" t="s">
        <v>1412</v>
      </c>
      <c r="O619" s="27" t="s">
        <v>1410</v>
      </c>
      <c r="P619" s="27" t="s">
        <v>219</v>
      </c>
    </row>
    <row r="620" spans="9:16">
      <c r="I620" s="27">
        <v>30010003</v>
      </c>
      <c r="J620" s="27" t="s">
        <v>1413</v>
      </c>
      <c r="K620" s="27" t="s">
        <v>373</v>
      </c>
      <c r="L620" s="27" t="s">
        <v>1408</v>
      </c>
      <c r="M620" s="245" t="s">
        <v>216</v>
      </c>
      <c r="N620" s="27" t="s">
        <v>1414</v>
      </c>
      <c r="O620" s="27" t="s">
        <v>1410</v>
      </c>
      <c r="P620" s="27" t="s">
        <v>219</v>
      </c>
    </row>
    <row r="621" spans="9:16">
      <c r="I621" s="27">
        <v>30010004</v>
      </c>
      <c r="J621" s="27" t="s">
        <v>1415</v>
      </c>
      <c r="K621" s="27" t="s">
        <v>373</v>
      </c>
      <c r="L621" s="27" t="s">
        <v>1408</v>
      </c>
      <c r="M621" s="245" t="s">
        <v>216</v>
      </c>
      <c r="N621" s="27" t="s">
        <v>1416</v>
      </c>
      <c r="O621" s="27" t="s">
        <v>1410</v>
      </c>
      <c r="P621" s="27" t="s">
        <v>219</v>
      </c>
    </row>
    <row r="622" spans="9:16">
      <c r="I622" s="27">
        <v>30010005</v>
      </c>
      <c r="J622" s="27" t="s">
        <v>1417</v>
      </c>
      <c r="K622" s="27" t="s">
        <v>373</v>
      </c>
      <c r="L622" s="27" t="s">
        <v>1408</v>
      </c>
      <c r="M622" s="245" t="s">
        <v>216</v>
      </c>
      <c r="N622" s="27" t="s">
        <v>1418</v>
      </c>
      <c r="O622" s="27" t="s">
        <v>1410</v>
      </c>
      <c r="P622" s="27" t="s">
        <v>219</v>
      </c>
    </row>
    <row r="623" spans="9:16">
      <c r="I623" s="27">
        <v>30010006</v>
      </c>
      <c r="J623" s="27" t="s">
        <v>1419</v>
      </c>
      <c r="K623" s="27" t="s">
        <v>373</v>
      </c>
      <c r="L623" s="27" t="s">
        <v>1408</v>
      </c>
      <c r="M623" s="245" t="s">
        <v>216</v>
      </c>
      <c r="N623" s="27" t="s">
        <v>1420</v>
      </c>
      <c r="O623" s="27" t="s">
        <v>1410</v>
      </c>
      <c r="P623" s="27" t="s">
        <v>219</v>
      </c>
    </row>
    <row r="624" spans="9:16">
      <c r="I624" s="27">
        <v>30010007</v>
      </c>
      <c r="J624" s="27" t="s">
        <v>1421</v>
      </c>
      <c r="K624" s="27" t="s">
        <v>373</v>
      </c>
      <c r="L624" s="27" t="s">
        <v>1408</v>
      </c>
      <c r="M624" s="245" t="s">
        <v>216</v>
      </c>
      <c r="N624" s="27" t="s">
        <v>1422</v>
      </c>
      <c r="O624" s="27" t="s">
        <v>1410</v>
      </c>
      <c r="P624" s="27" t="s">
        <v>219</v>
      </c>
    </row>
    <row r="625" spans="9:16">
      <c r="I625" s="27">
        <v>30010008</v>
      </c>
      <c r="J625" s="27" t="s">
        <v>1423</v>
      </c>
      <c r="K625" s="27" t="s">
        <v>373</v>
      </c>
      <c r="L625" s="27" t="s">
        <v>1408</v>
      </c>
      <c r="M625" s="245" t="s">
        <v>216</v>
      </c>
      <c r="N625" s="27" t="s">
        <v>1418</v>
      </c>
      <c r="O625" s="27" t="s">
        <v>1410</v>
      </c>
      <c r="P625" s="27" t="s">
        <v>219</v>
      </c>
    </row>
    <row r="626" spans="9:16">
      <c r="I626" s="27">
        <v>30010010</v>
      </c>
      <c r="J626" s="27" t="s">
        <v>1424</v>
      </c>
      <c r="K626" s="27" t="s">
        <v>373</v>
      </c>
      <c r="L626" s="27" t="s">
        <v>1408</v>
      </c>
      <c r="M626" s="245" t="s">
        <v>216</v>
      </c>
      <c r="N626" s="27" t="s">
        <v>1425</v>
      </c>
      <c r="O626" s="27" t="s">
        <v>1410</v>
      </c>
      <c r="P626" s="27" t="s">
        <v>219</v>
      </c>
    </row>
    <row r="627" spans="9:16">
      <c r="I627" s="27">
        <v>30010011</v>
      </c>
      <c r="J627" s="27" t="s">
        <v>1426</v>
      </c>
      <c r="K627" s="27" t="s">
        <v>373</v>
      </c>
      <c r="L627" s="27" t="s">
        <v>1408</v>
      </c>
      <c r="M627" s="245" t="s">
        <v>216</v>
      </c>
      <c r="N627" s="27" t="s">
        <v>1427</v>
      </c>
      <c r="O627" s="27" t="s">
        <v>1410</v>
      </c>
      <c r="P627" s="27" t="s">
        <v>219</v>
      </c>
    </row>
    <row r="628" spans="9:16">
      <c r="I628" s="27">
        <v>30010012</v>
      </c>
      <c r="J628" s="27" t="s">
        <v>1428</v>
      </c>
      <c r="K628" s="27" t="s">
        <v>373</v>
      </c>
      <c r="L628" s="27" t="s">
        <v>1408</v>
      </c>
      <c r="M628" s="245" t="s">
        <v>216</v>
      </c>
      <c r="N628" s="27" t="s">
        <v>1412</v>
      </c>
      <c r="O628" s="27" t="s">
        <v>1410</v>
      </c>
      <c r="P628" s="27" t="s">
        <v>219</v>
      </c>
    </row>
    <row r="629" spans="9:16">
      <c r="I629" s="27">
        <v>30010101</v>
      </c>
      <c r="J629" s="27" t="s">
        <v>1429</v>
      </c>
      <c r="K629" s="27" t="s">
        <v>406</v>
      </c>
      <c r="L629" s="27" t="s">
        <v>1408</v>
      </c>
      <c r="M629" s="245" t="s">
        <v>216</v>
      </c>
      <c r="N629" s="27" t="s">
        <v>1430</v>
      </c>
      <c r="O629" s="27" t="s">
        <v>1410</v>
      </c>
      <c r="P629" s="27" t="s">
        <v>219</v>
      </c>
    </row>
    <row r="630" spans="9:16">
      <c r="I630" s="27">
        <v>31010001</v>
      </c>
      <c r="J630" s="27" t="s">
        <v>1431</v>
      </c>
      <c r="K630" s="27" t="s">
        <v>373</v>
      </c>
      <c r="L630" s="27" t="s">
        <v>1432</v>
      </c>
      <c r="M630" s="245" t="s">
        <v>216</v>
      </c>
      <c r="N630" s="27" t="s">
        <v>1433</v>
      </c>
      <c r="O630" s="27" t="s">
        <v>1434</v>
      </c>
      <c r="P630" s="27" t="s">
        <v>219</v>
      </c>
    </row>
    <row r="631" spans="9:16">
      <c r="I631" s="27">
        <v>31010002</v>
      </c>
      <c r="J631" s="27" t="s">
        <v>1435</v>
      </c>
      <c r="K631" s="27" t="s">
        <v>373</v>
      </c>
      <c r="L631" s="27" t="s">
        <v>1432</v>
      </c>
      <c r="M631" s="245" t="s">
        <v>216</v>
      </c>
      <c r="N631" s="27" t="s">
        <v>1436</v>
      </c>
      <c r="O631" s="27" t="s">
        <v>1434</v>
      </c>
      <c r="P631" s="27" t="s">
        <v>219</v>
      </c>
    </row>
    <row r="632" spans="9:16">
      <c r="I632" s="27">
        <v>31010003</v>
      </c>
      <c r="J632" s="27" t="s">
        <v>1437</v>
      </c>
      <c r="K632" s="27" t="s">
        <v>373</v>
      </c>
      <c r="L632" s="27" t="s">
        <v>1432</v>
      </c>
      <c r="M632" s="245" t="s">
        <v>216</v>
      </c>
      <c r="N632" s="27" t="s">
        <v>1438</v>
      </c>
      <c r="O632" s="27" t="s">
        <v>1434</v>
      </c>
      <c r="P632" s="27" t="s">
        <v>219</v>
      </c>
    </row>
    <row r="633" spans="9:16">
      <c r="I633" s="27">
        <v>31010004</v>
      </c>
      <c r="J633" s="27" t="s">
        <v>1439</v>
      </c>
      <c r="K633" s="27" t="s">
        <v>373</v>
      </c>
      <c r="L633" s="27" t="s">
        <v>1432</v>
      </c>
      <c r="M633" s="245" t="s">
        <v>216</v>
      </c>
      <c r="N633" s="27" t="s">
        <v>1438</v>
      </c>
      <c r="O633" s="27" t="s">
        <v>1434</v>
      </c>
      <c r="P633" s="27" t="s">
        <v>219</v>
      </c>
    </row>
    <row r="634" spans="9:16">
      <c r="I634" s="27">
        <v>31010005</v>
      </c>
      <c r="J634" s="27" t="s">
        <v>1440</v>
      </c>
      <c r="K634" s="27" t="s">
        <v>373</v>
      </c>
      <c r="L634" s="27" t="s">
        <v>1432</v>
      </c>
      <c r="M634" s="245" t="s">
        <v>216</v>
      </c>
      <c r="N634" s="27" t="s">
        <v>1436</v>
      </c>
      <c r="O634" s="27" t="s">
        <v>1434</v>
      </c>
      <c r="P634" s="27" t="s">
        <v>219</v>
      </c>
    </row>
    <row r="635" spans="9:16">
      <c r="I635" s="27">
        <v>31010006</v>
      </c>
      <c r="J635" s="27" t="s">
        <v>1441</v>
      </c>
      <c r="K635" s="27" t="s">
        <v>373</v>
      </c>
      <c r="L635" s="27" t="s">
        <v>1432</v>
      </c>
      <c r="M635" s="245" t="s">
        <v>216</v>
      </c>
      <c r="N635" s="27" t="s">
        <v>1438</v>
      </c>
      <c r="O635" s="27" t="s">
        <v>1434</v>
      </c>
      <c r="P635" s="27" t="s">
        <v>219</v>
      </c>
    </row>
    <row r="636" spans="9:16">
      <c r="I636" s="27">
        <v>31010007</v>
      </c>
      <c r="J636" s="27" t="s">
        <v>1442</v>
      </c>
      <c r="K636" s="27" t="s">
        <v>373</v>
      </c>
      <c r="L636" s="27" t="s">
        <v>1432</v>
      </c>
      <c r="M636" s="245" t="s">
        <v>216</v>
      </c>
      <c r="N636" s="27" t="s">
        <v>1433</v>
      </c>
      <c r="O636" s="27" t="s">
        <v>1434</v>
      </c>
      <c r="P636" s="27" t="s">
        <v>219</v>
      </c>
    </row>
    <row r="637" spans="9:16">
      <c r="I637" s="27">
        <v>31010008</v>
      </c>
      <c r="J637" s="27" t="s">
        <v>1443</v>
      </c>
      <c r="K637" s="27" t="s">
        <v>373</v>
      </c>
      <c r="L637" s="27" t="s">
        <v>1432</v>
      </c>
      <c r="M637" s="245" t="s">
        <v>216</v>
      </c>
      <c r="N637" s="27" t="s">
        <v>1436</v>
      </c>
      <c r="O637" s="27" t="s">
        <v>1434</v>
      </c>
      <c r="P637" s="27" t="s">
        <v>219</v>
      </c>
    </row>
    <row r="638" spans="9:16">
      <c r="I638" s="27">
        <v>31010101</v>
      </c>
      <c r="J638" s="27" t="s">
        <v>1444</v>
      </c>
      <c r="K638" s="27" t="s">
        <v>406</v>
      </c>
      <c r="L638" s="27" t="s">
        <v>1432</v>
      </c>
      <c r="M638" s="245" t="s">
        <v>216</v>
      </c>
      <c r="N638" s="27" t="s">
        <v>1438</v>
      </c>
      <c r="O638" s="27" t="s">
        <v>1434</v>
      </c>
      <c r="P638" s="27" t="s">
        <v>219</v>
      </c>
    </row>
    <row r="639" spans="9:16">
      <c r="I639" s="27">
        <v>32010001</v>
      </c>
      <c r="J639" s="27" t="s">
        <v>1445</v>
      </c>
      <c r="K639" s="27" t="s">
        <v>318</v>
      </c>
      <c r="L639" s="27" t="s">
        <v>1446</v>
      </c>
      <c r="M639" s="245" t="s">
        <v>216</v>
      </c>
      <c r="N639" s="27" t="s">
        <v>1447</v>
      </c>
      <c r="O639" s="245" t="s">
        <v>1448</v>
      </c>
      <c r="P639" s="27" t="s">
        <v>219</v>
      </c>
    </row>
    <row r="640" spans="9:16">
      <c r="I640" s="27">
        <v>32010002</v>
      </c>
      <c r="J640" s="27" t="s">
        <v>1449</v>
      </c>
      <c r="K640" s="27" t="s">
        <v>318</v>
      </c>
      <c r="L640" s="27" t="s">
        <v>1446</v>
      </c>
      <c r="M640" s="245" t="s">
        <v>216</v>
      </c>
      <c r="N640" s="27" t="s">
        <v>1450</v>
      </c>
      <c r="O640" s="245" t="s">
        <v>1448</v>
      </c>
      <c r="P640" s="27" t="s">
        <v>219</v>
      </c>
    </row>
    <row r="641" spans="9:16">
      <c r="I641" s="27">
        <v>32010003</v>
      </c>
      <c r="J641" s="27" t="s">
        <v>1451</v>
      </c>
      <c r="K641" s="27" t="s">
        <v>318</v>
      </c>
      <c r="L641" s="27" t="s">
        <v>1446</v>
      </c>
      <c r="M641" s="245" t="s">
        <v>216</v>
      </c>
      <c r="N641" s="27" t="s">
        <v>1452</v>
      </c>
      <c r="O641" s="245" t="s">
        <v>1448</v>
      </c>
      <c r="P641" s="27" t="s">
        <v>219</v>
      </c>
    </row>
    <row r="642" spans="9:16">
      <c r="I642" s="27">
        <v>32010004</v>
      </c>
      <c r="J642" s="27" t="s">
        <v>1453</v>
      </c>
      <c r="K642" s="27" t="s">
        <v>318</v>
      </c>
      <c r="L642" s="27" t="s">
        <v>1446</v>
      </c>
      <c r="M642" s="245" t="s">
        <v>216</v>
      </c>
      <c r="N642" s="27" t="s">
        <v>1454</v>
      </c>
      <c r="O642" s="245" t="s">
        <v>1448</v>
      </c>
      <c r="P642" s="27" t="s">
        <v>219</v>
      </c>
    </row>
    <row r="643" spans="9:16">
      <c r="I643" s="27">
        <v>32010005</v>
      </c>
      <c r="J643" s="27" t="s">
        <v>1455</v>
      </c>
      <c r="K643" s="27" t="s">
        <v>318</v>
      </c>
      <c r="L643" s="27" t="s">
        <v>1446</v>
      </c>
      <c r="M643" s="245" t="s">
        <v>216</v>
      </c>
      <c r="N643" s="27" t="s">
        <v>1456</v>
      </c>
      <c r="O643" s="245" t="s">
        <v>1448</v>
      </c>
      <c r="P643" s="27" t="s">
        <v>219</v>
      </c>
    </row>
    <row r="644" spans="9:16">
      <c r="I644" s="27">
        <v>32010006</v>
      </c>
      <c r="J644" s="27" t="s">
        <v>1457</v>
      </c>
      <c r="K644" s="27" t="s">
        <v>318</v>
      </c>
      <c r="L644" s="27" t="s">
        <v>1446</v>
      </c>
      <c r="M644" s="245" t="s">
        <v>216</v>
      </c>
      <c r="N644" s="27" t="s">
        <v>1458</v>
      </c>
      <c r="O644" s="245" t="s">
        <v>1448</v>
      </c>
      <c r="P644" s="27" t="s">
        <v>219</v>
      </c>
    </row>
    <row r="645" spans="9:16">
      <c r="I645" s="27">
        <v>32010007</v>
      </c>
      <c r="J645" s="27" t="s">
        <v>1459</v>
      </c>
      <c r="K645" s="27" t="s">
        <v>318</v>
      </c>
      <c r="L645" s="27" t="s">
        <v>1446</v>
      </c>
      <c r="M645" s="245" t="s">
        <v>216</v>
      </c>
      <c r="N645" s="27" t="s">
        <v>1460</v>
      </c>
      <c r="O645" s="245" t="s">
        <v>1448</v>
      </c>
      <c r="P645" s="27" t="s">
        <v>219</v>
      </c>
    </row>
    <row r="646" spans="9:16">
      <c r="I646" s="27">
        <v>32010008</v>
      </c>
      <c r="J646" s="27" t="s">
        <v>1461</v>
      </c>
      <c r="K646" s="27" t="s">
        <v>318</v>
      </c>
      <c r="L646" s="27" t="s">
        <v>1446</v>
      </c>
      <c r="M646" s="245" t="s">
        <v>216</v>
      </c>
      <c r="N646" s="27" t="s">
        <v>1462</v>
      </c>
      <c r="O646" s="245" t="s">
        <v>1448</v>
      </c>
      <c r="P646" s="27" t="s">
        <v>219</v>
      </c>
    </row>
    <row r="647" spans="9:16">
      <c r="I647" s="27">
        <v>32010009</v>
      </c>
      <c r="J647" s="27" t="s">
        <v>1463</v>
      </c>
      <c r="K647" s="27" t="s">
        <v>318</v>
      </c>
      <c r="L647" s="27" t="s">
        <v>1446</v>
      </c>
      <c r="M647" s="245" t="s">
        <v>216</v>
      </c>
      <c r="N647" s="27" t="s">
        <v>1464</v>
      </c>
      <c r="O647" s="245" t="s">
        <v>1448</v>
      </c>
      <c r="P647" s="27" t="s">
        <v>219</v>
      </c>
    </row>
    <row r="648" spans="9:16">
      <c r="I648" s="27">
        <v>32010010</v>
      </c>
      <c r="J648" s="27" t="s">
        <v>1465</v>
      </c>
      <c r="K648" s="27" t="s">
        <v>318</v>
      </c>
      <c r="L648" s="27" t="s">
        <v>1446</v>
      </c>
      <c r="M648" s="245" t="s">
        <v>216</v>
      </c>
      <c r="N648" s="27" t="s">
        <v>1447</v>
      </c>
      <c r="O648" s="245" t="s">
        <v>1448</v>
      </c>
      <c r="P648" s="27" t="s">
        <v>219</v>
      </c>
    </row>
    <row r="649" spans="9:16">
      <c r="I649" s="27">
        <v>32010011</v>
      </c>
      <c r="J649" s="27" t="s">
        <v>1466</v>
      </c>
      <c r="K649" s="27" t="s">
        <v>318</v>
      </c>
      <c r="L649" s="27" t="s">
        <v>1446</v>
      </c>
      <c r="M649" s="245" t="s">
        <v>216</v>
      </c>
      <c r="N649" s="27" t="s">
        <v>1467</v>
      </c>
      <c r="O649" s="245" t="s">
        <v>1448</v>
      </c>
      <c r="P649" s="27" t="s">
        <v>219</v>
      </c>
    </row>
    <row r="650" spans="9:16">
      <c r="I650" s="27">
        <v>32010012</v>
      </c>
      <c r="J650" s="27" t="s">
        <v>1468</v>
      </c>
      <c r="K650" s="27" t="s">
        <v>318</v>
      </c>
      <c r="L650" s="27" t="s">
        <v>1446</v>
      </c>
      <c r="M650" s="245" t="s">
        <v>216</v>
      </c>
      <c r="N650" s="27" t="s">
        <v>1469</v>
      </c>
      <c r="O650" s="245" t="s">
        <v>1448</v>
      </c>
      <c r="P650" s="27" t="s">
        <v>219</v>
      </c>
    </row>
    <row r="651" spans="9:16">
      <c r="I651" s="27">
        <v>32010013</v>
      </c>
      <c r="J651" s="27" t="s">
        <v>1470</v>
      </c>
      <c r="K651" s="27" t="s">
        <v>318</v>
      </c>
      <c r="L651" s="27" t="s">
        <v>1446</v>
      </c>
      <c r="M651" s="245" t="s">
        <v>216</v>
      </c>
      <c r="N651" s="27" t="s">
        <v>1447</v>
      </c>
      <c r="O651" s="245" t="s">
        <v>1448</v>
      </c>
      <c r="P651" s="27" t="s">
        <v>219</v>
      </c>
    </row>
    <row r="652" spans="9:16">
      <c r="I652" s="27">
        <v>32010014</v>
      </c>
      <c r="J652" s="27" t="s">
        <v>1471</v>
      </c>
      <c r="K652" s="27" t="s">
        <v>318</v>
      </c>
      <c r="L652" s="27" t="s">
        <v>1446</v>
      </c>
      <c r="M652" s="245" t="s">
        <v>216</v>
      </c>
      <c r="N652" s="27" t="s">
        <v>1462</v>
      </c>
      <c r="O652" s="245" t="s">
        <v>1448</v>
      </c>
      <c r="P652" s="27" t="s">
        <v>219</v>
      </c>
    </row>
    <row r="653" spans="9:16">
      <c r="I653" s="27">
        <v>32010015</v>
      </c>
      <c r="J653" s="27" t="s">
        <v>1472</v>
      </c>
      <c r="K653" s="27" t="s">
        <v>318</v>
      </c>
      <c r="L653" s="27" t="s">
        <v>1446</v>
      </c>
      <c r="M653" s="245" t="s">
        <v>216</v>
      </c>
      <c r="N653" s="27" t="s">
        <v>1462</v>
      </c>
      <c r="O653" s="245" t="s">
        <v>1448</v>
      </c>
      <c r="P653" s="27" t="s">
        <v>219</v>
      </c>
    </row>
    <row r="654" spans="9:16">
      <c r="I654" s="27">
        <v>32010016</v>
      </c>
      <c r="J654" s="27" t="s">
        <v>1473</v>
      </c>
      <c r="K654" s="27" t="s">
        <v>318</v>
      </c>
      <c r="L654" s="27" t="s">
        <v>1446</v>
      </c>
      <c r="M654" s="245" t="s">
        <v>216</v>
      </c>
      <c r="N654" s="27" t="s">
        <v>1474</v>
      </c>
      <c r="O654" s="245" t="s">
        <v>1448</v>
      </c>
      <c r="P654" s="27" t="s">
        <v>219</v>
      </c>
    </row>
    <row r="655" spans="9:16">
      <c r="I655" s="27">
        <v>32010017</v>
      </c>
      <c r="J655" s="27" t="s">
        <v>1475</v>
      </c>
      <c r="K655" s="27" t="s">
        <v>318</v>
      </c>
      <c r="L655" s="27" t="s">
        <v>1446</v>
      </c>
      <c r="M655" s="245" t="s">
        <v>216</v>
      </c>
      <c r="N655" s="27" t="s">
        <v>1476</v>
      </c>
      <c r="O655" s="245" t="s">
        <v>1448</v>
      </c>
      <c r="P655" s="27" t="s">
        <v>219</v>
      </c>
    </row>
    <row r="656" spans="9:16">
      <c r="I656" s="27">
        <v>32010018</v>
      </c>
      <c r="J656" s="27" t="s">
        <v>1477</v>
      </c>
      <c r="K656" s="27" t="s">
        <v>318</v>
      </c>
      <c r="L656" s="27" t="s">
        <v>1446</v>
      </c>
      <c r="M656" s="245" t="s">
        <v>216</v>
      </c>
      <c r="N656" s="27" t="s">
        <v>1447</v>
      </c>
      <c r="O656" s="245" t="s">
        <v>1448</v>
      </c>
      <c r="P656" s="27" t="s">
        <v>219</v>
      </c>
    </row>
    <row r="657" spans="9:16">
      <c r="I657" s="27">
        <v>32010019</v>
      </c>
      <c r="J657" s="27" t="s">
        <v>1478</v>
      </c>
      <c r="K657" s="27" t="s">
        <v>318</v>
      </c>
      <c r="L657" s="27" t="s">
        <v>1446</v>
      </c>
      <c r="M657" s="245" t="s">
        <v>216</v>
      </c>
      <c r="N657" s="27" t="s">
        <v>1479</v>
      </c>
      <c r="O657" s="245" t="s">
        <v>1448</v>
      </c>
      <c r="P657" s="27" t="s">
        <v>219</v>
      </c>
    </row>
    <row r="658" spans="9:16">
      <c r="I658" s="27">
        <v>32010020</v>
      </c>
      <c r="J658" s="27" t="s">
        <v>1480</v>
      </c>
      <c r="K658" s="27" t="s">
        <v>318</v>
      </c>
      <c r="L658" s="27" t="s">
        <v>1446</v>
      </c>
      <c r="M658" s="245" t="s">
        <v>216</v>
      </c>
      <c r="N658" s="27" t="s">
        <v>1447</v>
      </c>
      <c r="O658" s="245" t="s">
        <v>1448</v>
      </c>
      <c r="P658" s="27" t="s">
        <v>219</v>
      </c>
    </row>
    <row r="659" spans="9:16">
      <c r="I659" s="27">
        <v>32010021</v>
      </c>
      <c r="J659" s="27" t="s">
        <v>1481</v>
      </c>
      <c r="K659" s="27" t="s">
        <v>318</v>
      </c>
      <c r="L659" s="27" t="s">
        <v>1446</v>
      </c>
      <c r="M659" s="245" t="s">
        <v>216</v>
      </c>
      <c r="N659" s="27" t="s">
        <v>1482</v>
      </c>
      <c r="O659" s="245" t="s">
        <v>1448</v>
      </c>
      <c r="P659" s="27" t="s">
        <v>219</v>
      </c>
    </row>
    <row r="660" spans="9:16">
      <c r="I660" s="27">
        <v>32010022</v>
      </c>
      <c r="J660" s="27" t="s">
        <v>1483</v>
      </c>
      <c r="K660" s="27" t="s">
        <v>318</v>
      </c>
      <c r="L660" s="27" t="s">
        <v>1446</v>
      </c>
      <c r="M660" s="245" t="s">
        <v>216</v>
      </c>
      <c r="N660" s="27" t="s">
        <v>1467</v>
      </c>
      <c r="O660" s="245" t="s">
        <v>1448</v>
      </c>
      <c r="P660" s="27" t="s">
        <v>219</v>
      </c>
    </row>
    <row r="661" spans="9:16">
      <c r="I661" s="27">
        <v>32010023</v>
      </c>
      <c r="J661" s="27" t="s">
        <v>1484</v>
      </c>
      <c r="K661" s="27" t="s">
        <v>318</v>
      </c>
      <c r="L661" s="27" t="s">
        <v>1446</v>
      </c>
      <c r="M661" s="245" t="s">
        <v>216</v>
      </c>
      <c r="N661" s="27" t="s">
        <v>1474</v>
      </c>
      <c r="O661" s="245" t="s">
        <v>1448</v>
      </c>
      <c r="P661" s="27" t="s">
        <v>219</v>
      </c>
    </row>
    <row r="662" spans="9:16">
      <c r="I662" s="27">
        <v>32010101</v>
      </c>
      <c r="J662" s="27" t="s">
        <v>1485</v>
      </c>
      <c r="K662" s="27" t="s">
        <v>1486</v>
      </c>
      <c r="L662" s="27" t="s">
        <v>1446</v>
      </c>
      <c r="M662" s="245" t="s">
        <v>216</v>
      </c>
      <c r="N662" s="27" t="s">
        <v>1487</v>
      </c>
      <c r="O662" s="245" t="s">
        <v>1448</v>
      </c>
      <c r="P662" s="27" t="s">
        <v>219</v>
      </c>
    </row>
    <row r="663" spans="9:16">
      <c r="I663" s="27">
        <v>32010102</v>
      </c>
      <c r="J663" s="27" t="s">
        <v>1488</v>
      </c>
      <c r="K663" s="27" t="s">
        <v>1486</v>
      </c>
      <c r="L663" s="27" t="s">
        <v>1446</v>
      </c>
      <c r="M663" s="245" t="s">
        <v>216</v>
      </c>
      <c r="N663" s="27" t="s">
        <v>1458</v>
      </c>
      <c r="O663" s="245" t="s">
        <v>1448</v>
      </c>
      <c r="P663" s="27" t="s">
        <v>219</v>
      </c>
    </row>
    <row r="664" spans="9:16">
      <c r="I664" s="27">
        <v>32010103</v>
      </c>
      <c r="J664" s="27" t="s">
        <v>1489</v>
      </c>
      <c r="K664" s="27" t="s">
        <v>1486</v>
      </c>
      <c r="L664" s="27" t="s">
        <v>1446</v>
      </c>
      <c r="M664" s="245" t="s">
        <v>216</v>
      </c>
      <c r="N664" s="27" t="s">
        <v>1467</v>
      </c>
      <c r="O664" s="245" t="s">
        <v>1448</v>
      </c>
      <c r="P664" s="27" t="s">
        <v>219</v>
      </c>
    </row>
    <row r="665" spans="9:16">
      <c r="I665" s="27">
        <v>33010001</v>
      </c>
      <c r="J665" s="27" t="s">
        <v>1490</v>
      </c>
      <c r="K665" s="27" t="s">
        <v>373</v>
      </c>
      <c r="L665" s="27" t="s">
        <v>1491</v>
      </c>
      <c r="M665" s="245" t="s">
        <v>216</v>
      </c>
      <c r="N665" s="27" t="s">
        <v>1492</v>
      </c>
      <c r="O665" s="27" t="s">
        <v>1493</v>
      </c>
      <c r="P665" s="27" t="s">
        <v>219</v>
      </c>
    </row>
    <row r="666" spans="9:16">
      <c r="I666" s="27">
        <v>33010002</v>
      </c>
      <c r="J666" s="27" t="s">
        <v>1494</v>
      </c>
      <c r="K666" s="27" t="s">
        <v>373</v>
      </c>
      <c r="L666" s="27" t="s">
        <v>1491</v>
      </c>
      <c r="M666" s="245" t="s">
        <v>216</v>
      </c>
      <c r="N666" s="27" t="s">
        <v>1495</v>
      </c>
      <c r="O666" s="27" t="s">
        <v>1493</v>
      </c>
      <c r="P666" s="27" t="s">
        <v>219</v>
      </c>
    </row>
    <row r="667" spans="9:16">
      <c r="I667" s="27">
        <v>33010003</v>
      </c>
      <c r="J667" s="27" t="s">
        <v>1496</v>
      </c>
      <c r="K667" s="27" t="s">
        <v>373</v>
      </c>
      <c r="L667" s="27" t="s">
        <v>1491</v>
      </c>
      <c r="M667" s="245" t="s">
        <v>216</v>
      </c>
      <c r="N667" s="27" t="s">
        <v>1497</v>
      </c>
      <c r="O667" s="27" t="s">
        <v>1493</v>
      </c>
      <c r="P667" s="27" t="s">
        <v>219</v>
      </c>
    </row>
    <row r="668" spans="9:16">
      <c r="I668" s="27">
        <v>33010004</v>
      </c>
      <c r="J668" s="27" t="s">
        <v>1498</v>
      </c>
      <c r="K668" s="27" t="s">
        <v>373</v>
      </c>
      <c r="L668" s="27" t="s">
        <v>1491</v>
      </c>
      <c r="M668" s="245" t="s">
        <v>216</v>
      </c>
      <c r="N668" s="27" t="s">
        <v>1499</v>
      </c>
      <c r="O668" s="27" t="s">
        <v>1493</v>
      </c>
      <c r="P668" s="27" t="s">
        <v>219</v>
      </c>
    </row>
    <row r="669" spans="9:16">
      <c r="I669" s="27">
        <v>33010005</v>
      </c>
      <c r="J669" s="27" t="s">
        <v>1500</v>
      </c>
      <c r="K669" s="27" t="s">
        <v>373</v>
      </c>
      <c r="L669" s="27" t="s">
        <v>1491</v>
      </c>
      <c r="M669" s="245" t="s">
        <v>216</v>
      </c>
      <c r="N669" s="27" t="s">
        <v>1501</v>
      </c>
      <c r="O669" s="27" t="s">
        <v>1493</v>
      </c>
      <c r="P669" s="27" t="s">
        <v>219</v>
      </c>
    </row>
    <row r="670" spans="9:16">
      <c r="I670" s="27">
        <v>33010006</v>
      </c>
      <c r="J670" s="27" t="s">
        <v>1502</v>
      </c>
      <c r="K670" s="27" t="s">
        <v>373</v>
      </c>
      <c r="L670" s="27" t="s">
        <v>1491</v>
      </c>
      <c r="M670" s="245" t="s">
        <v>216</v>
      </c>
      <c r="N670" s="27" t="s">
        <v>1503</v>
      </c>
      <c r="O670" s="27" t="s">
        <v>1493</v>
      </c>
      <c r="P670" s="27" t="s">
        <v>219</v>
      </c>
    </row>
    <row r="671" spans="9:16">
      <c r="I671" s="27">
        <v>33010007</v>
      </c>
      <c r="J671" s="27" t="s">
        <v>1504</v>
      </c>
      <c r="K671" s="27" t="s">
        <v>373</v>
      </c>
      <c r="L671" s="27" t="s">
        <v>1491</v>
      </c>
      <c r="M671" s="245" t="s">
        <v>216</v>
      </c>
      <c r="N671" s="27" t="s">
        <v>1492</v>
      </c>
      <c r="O671" s="27" t="s">
        <v>1493</v>
      </c>
      <c r="P671" s="27" t="s">
        <v>219</v>
      </c>
    </row>
    <row r="672" spans="9:16">
      <c r="I672" s="27">
        <v>33010008</v>
      </c>
      <c r="J672" s="27" t="s">
        <v>1505</v>
      </c>
      <c r="K672" s="27" t="s">
        <v>373</v>
      </c>
      <c r="L672" s="27" t="s">
        <v>1491</v>
      </c>
      <c r="M672" s="245" t="s">
        <v>216</v>
      </c>
      <c r="N672" s="27" t="s">
        <v>1492</v>
      </c>
      <c r="O672" s="27" t="s">
        <v>1493</v>
      </c>
      <c r="P672" s="27" t="s">
        <v>219</v>
      </c>
    </row>
    <row r="673" spans="9:16">
      <c r="I673" s="27">
        <v>33010009</v>
      </c>
      <c r="J673" s="27" t="s">
        <v>1506</v>
      </c>
      <c r="K673" s="27" t="s">
        <v>373</v>
      </c>
      <c r="L673" s="27" t="s">
        <v>1491</v>
      </c>
      <c r="M673" s="245" t="s">
        <v>216</v>
      </c>
      <c r="N673" s="27" t="s">
        <v>1492</v>
      </c>
      <c r="O673" s="27" t="s">
        <v>1493</v>
      </c>
      <c r="P673" s="27" t="s">
        <v>219</v>
      </c>
    </row>
    <row r="674" spans="9:16">
      <c r="I674" s="27">
        <v>33010010</v>
      </c>
      <c r="J674" s="27" t="s">
        <v>1507</v>
      </c>
      <c r="K674" s="27" t="s">
        <v>373</v>
      </c>
      <c r="L674" s="27" t="s">
        <v>1491</v>
      </c>
      <c r="M674" s="245" t="s">
        <v>216</v>
      </c>
      <c r="N674" s="27" t="s">
        <v>1503</v>
      </c>
      <c r="O674" s="27" t="s">
        <v>1493</v>
      </c>
      <c r="P674" s="27" t="s">
        <v>219</v>
      </c>
    </row>
    <row r="675" spans="9:16">
      <c r="I675" s="27">
        <v>33010011</v>
      </c>
      <c r="J675" s="27" t="s">
        <v>1508</v>
      </c>
      <c r="K675" s="27" t="s">
        <v>373</v>
      </c>
      <c r="L675" s="27" t="s">
        <v>1491</v>
      </c>
      <c r="M675" s="245" t="s">
        <v>216</v>
      </c>
      <c r="N675" s="27" t="s">
        <v>1509</v>
      </c>
      <c r="O675" s="27" t="s">
        <v>1493</v>
      </c>
      <c r="P675" s="27" t="s">
        <v>219</v>
      </c>
    </row>
    <row r="676" spans="9:16">
      <c r="I676" s="27">
        <v>33010012</v>
      </c>
      <c r="J676" s="27" t="s">
        <v>1510</v>
      </c>
      <c r="K676" s="27" t="s">
        <v>373</v>
      </c>
      <c r="L676" s="27" t="s">
        <v>1491</v>
      </c>
      <c r="M676" s="245" t="s">
        <v>216</v>
      </c>
      <c r="N676" s="27" t="s">
        <v>1492</v>
      </c>
      <c r="O676" s="27" t="s">
        <v>1493</v>
      </c>
      <c r="P676" s="27" t="s">
        <v>441</v>
      </c>
    </row>
    <row r="677" spans="9:16">
      <c r="I677" s="27">
        <v>33010013</v>
      </c>
      <c r="J677" s="27" t="s">
        <v>1511</v>
      </c>
      <c r="K677" s="27" t="s">
        <v>373</v>
      </c>
      <c r="L677" s="27" t="s">
        <v>1491</v>
      </c>
      <c r="M677" s="245" t="s">
        <v>216</v>
      </c>
      <c r="N677" s="27" t="s">
        <v>1492</v>
      </c>
      <c r="O677" s="27" t="s">
        <v>1493</v>
      </c>
      <c r="P677" s="27" t="s">
        <v>219</v>
      </c>
    </row>
    <row r="678" spans="9:16">
      <c r="I678" s="27">
        <v>33010014</v>
      </c>
      <c r="J678" s="27" t="s">
        <v>1512</v>
      </c>
      <c r="K678" s="27" t="s">
        <v>373</v>
      </c>
      <c r="L678" s="27" t="s">
        <v>1491</v>
      </c>
      <c r="M678" s="245" t="s">
        <v>216</v>
      </c>
      <c r="N678" s="27" t="s">
        <v>1513</v>
      </c>
      <c r="O678" s="27" t="s">
        <v>1493</v>
      </c>
      <c r="P678" s="27" t="s">
        <v>219</v>
      </c>
    </row>
    <row r="679" spans="9:16">
      <c r="I679" s="27">
        <v>33010015</v>
      </c>
      <c r="J679" s="27" t="s">
        <v>1514</v>
      </c>
      <c r="K679" s="27" t="s">
        <v>373</v>
      </c>
      <c r="L679" s="27" t="s">
        <v>1491</v>
      </c>
      <c r="M679" s="245" t="s">
        <v>216</v>
      </c>
      <c r="N679" s="27" t="s">
        <v>1503</v>
      </c>
      <c r="O679" s="27" t="s">
        <v>1493</v>
      </c>
      <c r="P679" s="27" t="s">
        <v>219</v>
      </c>
    </row>
    <row r="680" spans="9:16">
      <c r="I680" s="27">
        <v>33010016</v>
      </c>
      <c r="J680" s="27" t="s">
        <v>1515</v>
      </c>
      <c r="K680" s="27" t="s">
        <v>373</v>
      </c>
      <c r="L680" s="27" t="s">
        <v>1491</v>
      </c>
      <c r="M680" s="245" t="s">
        <v>216</v>
      </c>
      <c r="N680" s="27" t="s">
        <v>1501</v>
      </c>
      <c r="O680" s="27" t="s">
        <v>1493</v>
      </c>
      <c r="P680" s="27" t="s">
        <v>219</v>
      </c>
    </row>
    <row r="681" spans="9:16">
      <c r="I681" s="27">
        <v>33010017</v>
      </c>
      <c r="J681" s="27" t="s">
        <v>1516</v>
      </c>
      <c r="K681" s="27" t="s">
        <v>373</v>
      </c>
      <c r="L681" s="27" t="s">
        <v>1491</v>
      </c>
      <c r="M681" s="245" t="s">
        <v>216</v>
      </c>
      <c r="N681" s="27" t="s">
        <v>1517</v>
      </c>
      <c r="O681" s="27" t="s">
        <v>1493</v>
      </c>
      <c r="P681" s="27" t="s">
        <v>219</v>
      </c>
    </row>
    <row r="682" spans="9:16">
      <c r="I682" s="27">
        <v>33010018</v>
      </c>
      <c r="J682" s="27" t="s">
        <v>1518</v>
      </c>
      <c r="K682" s="27" t="s">
        <v>373</v>
      </c>
      <c r="L682" s="27" t="s">
        <v>1491</v>
      </c>
      <c r="M682" s="245" t="s">
        <v>216</v>
      </c>
      <c r="N682" s="27" t="s">
        <v>1492</v>
      </c>
      <c r="O682" s="27" t="s">
        <v>1493</v>
      </c>
      <c r="P682" s="27" t="s">
        <v>219</v>
      </c>
    </row>
    <row r="683" spans="9:16">
      <c r="I683" s="27">
        <v>33010019</v>
      </c>
      <c r="J683" s="27" t="s">
        <v>1519</v>
      </c>
      <c r="K683" s="27" t="s">
        <v>373</v>
      </c>
      <c r="L683" s="27" t="s">
        <v>1491</v>
      </c>
      <c r="M683" s="245" t="s">
        <v>216</v>
      </c>
      <c r="N683" s="27" t="s">
        <v>1520</v>
      </c>
      <c r="O683" s="27" t="s">
        <v>1493</v>
      </c>
      <c r="P683" s="27" t="s">
        <v>354</v>
      </c>
    </row>
    <row r="684" spans="9:16">
      <c r="I684" s="27">
        <v>33010101</v>
      </c>
      <c r="J684" s="27" t="s">
        <v>1521</v>
      </c>
      <c r="K684" s="27" t="s">
        <v>406</v>
      </c>
      <c r="L684" s="27" t="s">
        <v>1491</v>
      </c>
      <c r="M684" s="245" t="s">
        <v>216</v>
      </c>
      <c r="N684" s="27" t="s">
        <v>1503</v>
      </c>
      <c r="O684" s="27" t="s">
        <v>1493</v>
      </c>
      <c r="P684" s="27" t="s">
        <v>219</v>
      </c>
    </row>
    <row r="685" spans="9:16">
      <c r="I685" s="27">
        <v>33010102</v>
      </c>
      <c r="J685" s="27" t="s">
        <v>1522</v>
      </c>
      <c r="K685" s="27" t="s">
        <v>406</v>
      </c>
      <c r="L685" s="27" t="s">
        <v>1491</v>
      </c>
      <c r="M685" s="245" t="s">
        <v>216</v>
      </c>
      <c r="N685" s="27" t="s">
        <v>1497</v>
      </c>
      <c r="O685" s="27" t="s">
        <v>1493</v>
      </c>
      <c r="P685" s="27" t="s">
        <v>219</v>
      </c>
    </row>
    <row r="686" spans="9:16">
      <c r="I686" s="27">
        <v>34010001</v>
      </c>
      <c r="J686" s="27" t="s">
        <v>1523</v>
      </c>
      <c r="K686" s="27" t="s">
        <v>350</v>
      </c>
      <c r="L686" s="27" t="s">
        <v>1524</v>
      </c>
      <c r="M686" s="245" t="s">
        <v>216</v>
      </c>
      <c r="N686" s="27" t="s">
        <v>1525</v>
      </c>
      <c r="O686" s="27" t="s">
        <v>1526</v>
      </c>
      <c r="P686" s="27" t="s">
        <v>219</v>
      </c>
    </row>
    <row r="687" spans="9:16">
      <c r="I687" s="27">
        <v>34010002</v>
      </c>
      <c r="J687" s="27" t="s">
        <v>1527</v>
      </c>
      <c r="K687" s="27" t="s">
        <v>350</v>
      </c>
      <c r="L687" s="27" t="s">
        <v>1524</v>
      </c>
      <c r="M687" s="245" t="s">
        <v>216</v>
      </c>
      <c r="N687" s="27" t="s">
        <v>1528</v>
      </c>
      <c r="O687" s="27" t="s">
        <v>1526</v>
      </c>
      <c r="P687" s="27" t="s">
        <v>219</v>
      </c>
    </row>
    <row r="688" spans="9:16">
      <c r="I688" s="27">
        <v>34010003</v>
      </c>
      <c r="J688" s="27" t="s">
        <v>1529</v>
      </c>
      <c r="K688" s="27" t="s">
        <v>350</v>
      </c>
      <c r="L688" s="27" t="s">
        <v>1524</v>
      </c>
      <c r="M688" s="245" t="s">
        <v>216</v>
      </c>
      <c r="N688" s="27" t="s">
        <v>1528</v>
      </c>
      <c r="O688" s="27" t="s">
        <v>1526</v>
      </c>
      <c r="P688" s="27" t="s">
        <v>219</v>
      </c>
    </row>
    <row r="689" spans="9:16">
      <c r="I689" s="27">
        <v>34010004</v>
      </c>
      <c r="J689" s="27" t="s">
        <v>1530</v>
      </c>
      <c r="K689" s="27" t="s">
        <v>350</v>
      </c>
      <c r="L689" s="27" t="s">
        <v>1524</v>
      </c>
      <c r="M689" s="245" t="s">
        <v>216</v>
      </c>
      <c r="N689" s="27" t="s">
        <v>1531</v>
      </c>
      <c r="O689" s="27" t="s">
        <v>1526</v>
      </c>
      <c r="P689" s="27" t="s">
        <v>219</v>
      </c>
    </row>
    <row r="690" spans="9:16">
      <c r="I690" s="27">
        <v>34010005</v>
      </c>
      <c r="J690" s="27" t="s">
        <v>1532</v>
      </c>
      <c r="K690" s="27" t="s">
        <v>350</v>
      </c>
      <c r="L690" s="27" t="s">
        <v>1524</v>
      </c>
      <c r="M690" s="245" t="s">
        <v>216</v>
      </c>
      <c r="N690" s="27" t="s">
        <v>1528</v>
      </c>
      <c r="O690" s="27" t="s">
        <v>1526</v>
      </c>
      <c r="P690" s="27" t="s">
        <v>219</v>
      </c>
    </row>
    <row r="691" spans="9:16">
      <c r="I691" s="27">
        <v>34010006</v>
      </c>
      <c r="J691" s="27" t="s">
        <v>1533</v>
      </c>
      <c r="K691" s="27" t="s">
        <v>350</v>
      </c>
      <c r="L691" s="27" t="s">
        <v>1524</v>
      </c>
      <c r="M691" s="245" t="s">
        <v>216</v>
      </c>
      <c r="N691" s="27" t="s">
        <v>1534</v>
      </c>
      <c r="O691" s="27" t="s">
        <v>1526</v>
      </c>
      <c r="P691" s="27" t="s">
        <v>219</v>
      </c>
    </row>
    <row r="692" spans="9:16">
      <c r="I692" s="27">
        <v>34010007</v>
      </c>
      <c r="J692" s="27" t="s">
        <v>1535</v>
      </c>
      <c r="K692" s="27" t="s">
        <v>350</v>
      </c>
      <c r="L692" s="27" t="s">
        <v>1524</v>
      </c>
      <c r="M692" s="245" t="s">
        <v>216</v>
      </c>
      <c r="N692" s="27" t="s">
        <v>1528</v>
      </c>
      <c r="O692" s="27" t="s">
        <v>1526</v>
      </c>
      <c r="P692" s="27" t="s">
        <v>219</v>
      </c>
    </row>
    <row r="693" spans="9:16">
      <c r="I693" s="27">
        <v>34010008</v>
      </c>
      <c r="J693" s="27" t="s">
        <v>1536</v>
      </c>
      <c r="K693" s="27" t="s">
        <v>350</v>
      </c>
      <c r="L693" s="27" t="s">
        <v>1524</v>
      </c>
      <c r="M693" s="245" t="s">
        <v>216</v>
      </c>
      <c r="N693" s="27" t="s">
        <v>1537</v>
      </c>
      <c r="O693" s="27" t="s">
        <v>1526</v>
      </c>
      <c r="P693" s="27" t="s">
        <v>219</v>
      </c>
    </row>
    <row r="694" spans="9:16">
      <c r="I694" s="27">
        <v>34010009</v>
      </c>
      <c r="J694" s="27" t="s">
        <v>1538</v>
      </c>
      <c r="K694" s="27" t="s">
        <v>318</v>
      </c>
      <c r="L694" s="27" t="s">
        <v>1524</v>
      </c>
      <c r="M694" s="245" t="s">
        <v>313</v>
      </c>
      <c r="N694" s="27" t="s">
        <v>1528</v>
      </c>
      <c r="O694" s="245" t="s">
        <v>1539</v>
      </c>
      <c r="P694" s="27" t="s">
        <v>219</v>
      </c>
    </row>
    <row r="695" spans="9:16">
      <c r="I695" s="27">
        <v>34010010</v>
      </c>
      <c r="J695" s="27" t="s">
        <v>1540</v>
      </c>
      <c r="K695" s="27" t="s">
        <v>318</v>
      </c>
      <c r="L695" s="27" t="s">
        <v>1524</v>
      </c>
      <c r="M695" s="245" t="s">
        <v>313</v>
      </c>
      <c r="N695" s="27" t="s">
        <v>1528</v>
      </c>
      <c r="O695" s="245" t="s">
        <v>1539</v>
      </c>
      <c r="P695" s="27" t="s">
        <v>219</v>
      </c>
    </row>
    <row r="696" spans="9:16">
      <c r="I696" s="27">
        <v>34010101</v>
      </c>
      <c r="J696" s="27" t="s">
        <v>1541</v>
      </c>
      <c r="K696" s="27" t="s">
        <v>371</v>
      </c>
      <c r="L696" s="27" t="s">
        <v>1524</v>
      </c>
      <c r="M696" s="245" t="s">
        <v>216</v>
      </c>
      <c r="N696" s="27" t="s">
        <v>1525</v>
      </c>
      <c r="O696" s="27" t="s">
        <v>1526</v>
      </c>
      <c r="P696" s="27" t="s">
        <v>219</v>
      </c>
    </row>
    <row r="697" spans="9:16">
      <c r="I697" s="27">
        <v>34010102</v>
      </c>
      <c r="J697" s="27" t="s">
        <v>1542</v>
      </c>
      <c r="K697" s="27" t="s">
        <v>371</v>
      </c>
      <c r="L697" s="27" t="s">
        <v>1524</v>
      </c>
      <c r="M697" s="245" t="s">
        <v>216</v>
      </c>
      <c r="N697" s="27" t="s">
        <v>1543</v>
      </c>
      <c r="O697" s="27" t="s">
        <v>1526</v>
      </c>
      <c r="P697" s="27" t="s">
        <v>219</v>
      </c>
    </row>
    <row r="698" spans="9:16">
      <c r="I698" s="27">
        <v>34010103</v>
      </c>
      <c r="J698" s="27" t="s">
        <v>1544</v>
      </c>
      <c r="K698" s="27" t="s">
        <v>371</v>
      </c>
      <c r="L698" s="27" t="s">
        <v>1524</v>
      </c>
      <c r="M698" s="245" t="s">
        <v>216</v>
      </c>
      <c r="N698" s="27" t="s">
        <v>1537</v>
      </c>
      <c r="O698" s="27" t="s">
        <v>1526</v>
      </c>
      <c r="P698" s="27" t="s">
        <v>219</v>
      </c>
    </row>
    <row r="699" spans="9:16">
      <c r="I699" s="27">
        <v>34010104</v>
      </c>
      <c r="J699" s="27" t="s">
        <v>1545</v>
      </c>
      <c r="K699" s="27" t="s">
        <v>371</v>
      </c>
      <c r="L699" s="27" t="s">
        <v>1524</v>
      </c>
      <c r="M699" s="245" t="s">
        <v>216</v>
      </c>
      <c r="N699" s="27" t="s">
        <v>1528</v>
      </c>
      <c r="O699" s="27" t="s">
        <v>1526</v>
      </c>
      <c r="P699" s="27" t="s">
        <v>219</v>
      </c>
    </row>
    <row r="700" spans="9:16">
      <c r="I700" s="27">
        <v>34010105</v>
      </c>
      <c r="J700" s="27" t="s">
        <v>1546</v>
      </c>
      <c r="K700" s="27" t="s">
        <v>371</v>
      </c>
      <c r="L700" s="27" t="s">
        <v>1524</v>
      </c>
      <c r="M700" s="245" t="s">
        <v>216</v>
      </c>
      <c r="N700" s="27" t="s">
        <v>1547</v>
      </c>
      <c r="O700" s="27" t="s">
        <v>1526</v>
      </c>
      <c r="P700" s="27" t="s">
        <v>219</v>
      </c>
    </row>
    <row r="701" spans="9:16">
      <c r="I701" s="27">
        <v>34010106</v>
      </c>
      <c r="J701" s="27" t="s">
        <v>1548</v>
      </c>
      <c r="K701" s="27" t="s">
        <v>371</v>
      </c>
      <c r="L701" s="27" t="s">
        <v>1524</v>
      </c>
      <c r="M701" s="245" t="s">
        <v>216</v>
      </c>
      <c r="N701" s="27" t="s">
        <v>1531</v>
      </c>
      <c r="O701" s="27" t="s">
        <v>1526</v>
      </c>
      <c r="P701" s="27" t="s">
        <v>219</v>
      </c>
    </row>
    <row r="702" spans="9:16">
      <c r="I702" s="27">
        <v>34010107</v>
      </c>
      <c r="J702" s="27" t="s">
        <v>1549</v>
      </c>
      <c r="K702" s="27" t="s">
        <v>371</v>
      </c>
      <c r="L702" s="27" t="s">
        <v>1524</v>
      </c>
      <c r="M702" s="245" t="s">
        <v>216</v>
      </c>
      <c r="N702" s="27" t="s">
        <v>1528</v>
      </c>
      <c r="O702" s="27" t="s">
        <v>1526</v>
      </c>
      <c r="P702" s="27" t="s">
        <v>219</v>
      </c>
    </row>
    <row r="703" spans="9:16">
      <c r="I703" s="27">
        <v>35010001</v>
      </c>
      <c r="J703" s="27" t="s">
        <v>1550</v>
      </c>
      <c r="K703" s="27" t="s">
        <v>969</v>
      </c>
      <c r="L703" s="27" t="s">
        <v>1551</v>
      </c>
      <c r="M703" s="245" t="s">
        <v>216</v>
      </c>
      <c r="N703" s="27" t="s">
        <v>1552</v>
      </c>
      <c r="O703" s="27" t="s">
        <v>1553</v>
      </c>
      <c r="P703" s="27" t="s">
        <v>219</v>
      </c>
    </row>
    <row r="704" spans="9:16">
      <c r="I704" s="27">
        <v>35010002</v>
      </c>
      <c r="J704" s="27" t="s">
        <v>1554</v>
      </c>
      <c r="K704" s="27" t="s">
        <v>969</v>
      </c>
      <c r="L704" s="27" t="s">
        <v>1551</v>
      </c>
      <c r="M704" s="245" t="s">
        <v>216</v>
      </c>
      <c r="N704" s="27" t="s">
        <v>1552</v>
      </c>
      <c r="O704" s="27" t="s">
        <v>1553</v>
      </c>
      <c r="P704" s="27" t="s">
        <v>354</v>
      </c>
    </row>
    <row r="705" spans="9:16">
      <c r="I705" s="27">
        <v>35010003</v>
      </c>
      <c r="J705" s="27" t="s">
        <v>1555</v>
      </c>
      <c r="K705" s="27" t="s">
        <v>969</v>
      </c>
      <c r="L705" s="27" t="s">
        <v>1551</v>
      </c>
      <c r="M705" s="245" t="s">
        <v>216</v>
      </c>
      <c r="N705" s="27" t="s">
        <v>1556</v>
      </c>
      <c r="O705" s="27" t="s">
        <v>1553</v>
      </c>
      <c r="P705" s="27" t="s">
        <v>219</v>
      </c>
    </row>
    <row r="706" spans="9:16">
      <c r="I706" s="27">
        <v>35010004</v>
      </c>
      <c r="J706" s="27" t="s">
        <v>1557</v>
      </c>
      <c r="K706" s="27" t="s">
        <v>969</v>
      </c>
      <c r="L706" s="27" t="s">
        <v>1551</v>
      </c>
      <c r="M706" s="245" t="s">
        <v>216</v>
      </c>
      <c r="N706" s="27" t="s">
        <v>1558</v>
      </c>
      <c r="O706" s="27" t="s">
        <v>1553</v>
      </c>
      <c r="P706" s="27" t="s">
        <v>219</v>
      </c>
    </row>
    <row r="707" spans="9:16">
      <c r="I707" s="27">
        <v>35010005</v>
      </c>
      <c r="J707" s="27" t="s">
        <v>1559</v>
      </c>
      <c r="K707" s="27" t="s">
        <v>969</v>
      </c>
      <c r="L707" s="27" t="s">
        <v>1551</v>
      </c>
      <c r="M707" s="245" t="s">
        <v>216</v>
      </c>
      <c r="N707" s="27" t="s">
        <v>1560</v>
      </c>
      <c r="O707" s="27" t="s">
        <v>1553</v>
      </c>
      <c r="P707" s="27" t="s">
        <v>219</v>
      </c>
    </row>
    <row r="708" spans="9:16">
      <c r="I708" s="27">
        <v>35010006</v>
      </c>
      <c r="J708" s="27" t="s">
        <v>1561</v>
      </c>
      <c r="K708" s="27" t="s">
        <v>969</v>
      </c>
      <c r="L708" s="27" t="s">
        <v>1551</v>
      </c>
      <c r="M708" s="245" t="s">
        <v>216</v>
      </c>
      <c r="N708" s="27" t="s">
        <v>1562</v>
      </c>
      <c r="O708" s="27" t="s">
        <v>1553</v>
      </c>
      <c r="P708" s="27" t="s">
        <v>219</v>
      </c>
    </row>
    <row r="709" spans="9:16">
      <c r="I709" s="27">
        <v>35010007</v>
      </c>
      <c r="J709" s="27" t="s">
        <v>1563</v>
      </c>
      <c r="K709" s="27" t="s">
        <v>969</v>
      </c>
      <c r="L709" s="27" t="s">
        <v>1551</v>
      </c>
      <c r="M709" s="245" t="s">
        <v>216</v>
      </c>
      <c r="N709" s="27" t="s">
        <v>1564</v>
      </c>
      <c r="O709" s="27" t="s">
        <v>1553</v>
      </c>
      <c r="P709" s="27" t="s">
        <v>219</v>
      </c>
    </row>
    <row r="710" spans="9:16">
      <c r="I710" s="27">
        <v>35010008</v>
      </c>
      <c r="J710" s="27" t="s">
        <v>1565</v>
      </c>
      <c r="K710" s="27" t="s">
        <v>969</v>
      </c>
      <c r="L710" s="27" t="s">
        <v>1551</v>
      </c>
      <c r="M710" s="245" t="s">
        <v>216</v>
      </c>
      <c r="N710" s="27" t="s">
        <v>1566</v>
      </c>
      <c r="O710" s="27" t="s">
        <v>1553</v>
      </c>
      <c r="P710" s="27" t="s">
        <v>441</v>
      </c>
    </row>
    <row r="711" spans="9:16">
      <c r="I711" s="27">
        <v>35010101</v>
      </c>
      <c r="J711" s="27" t="s">
        <v>1567</v>
      </c>
      <c r="K711" s="27" t="s">
        <v>1568</v>
      </c>
      <c r="L711" s="27" t="s">
        <v>1551</v>
      </c>
      <c r="M711" s="245" t="s">
        <v>216</v>
      </c>
      <c r="N711" s="27" t="s">
        <v>1560</v>
      </c>
      <c r="O711" s="27" t="s">
        <v>1553</v>
      </c>
      <c r="P711" s="27" t="s">
        <v>219</v>
      </c>
    </row>
    <row r="712" spans="9:16">
      <c r="I712" s="27">
        <v>35010102</v>
      </c>
      <c r="J712" s="27" t="s">
        <v>1569</v>
      </c>
      <c r="K712" s="27" t="s">
        <v>1568</v>
      </c>
      <c r="L712" s="27" t="s">
        <v>1551</v>
      </c>
      <c r="M712" s="245" t="s">
        <v>216</v>
      </c>
      <c r="N712" s="27" t="s">
        <v>1570</v>
      </c>
      <c r="O712" s="27" t="s">
        <v>1553</v>
      </c>
      <c r="P712" s="27" t="s">
        <v>219</v>
      </c>
    </row>
    <row r="713" spans="9:16">
      <c r="I713" s="27">
        <v>35010103</v>
      </c>
      <c r="J713" s="27" t="s">
        <v>1571</v>
      </c>
      <c r="K713" s="27" t="s">
        <v>1568</v>
      </c>
      <c r="L713" s="27" t="s">
        <v>1551</v>
      </c>
      <c r="M713" s="245" t="s">
        <v>216</v>
      </c>
      <c r="N713" s="27" t="s">
        <v>1572</v>
      </c>
      <c r="O713" s="27" t="s">
        <v>1553</v>
      </c>
      <c r="P713" s="27" t="s">
        <v>354</v>
      </c>
    </row>
    <row r="714" spans="9:16">
      <c r="I714" s="27">
        <v>36010001</v>
      </c>
      <c r="J714" s="27" t="s">
        <v>1573</v>
      </c>
      <c r="K714" s="27" t="s">
        <v>318</v>
      </c>
      <c r="L714" s="27" t="s">
        <v>1574</v>
      </c>
      <c r="M714" s="245" t="s">
        <v>216</v>
      </c>
      <c r="N714" s="27" t="s">
        <v>1575</v>
      </c>
      <c r="O714" s="27" t="s">
        <v>1576</v>
      </c>
      <c r="P714" s="27" t="s">
        <v>219</v>
      </c>
    </row>
    <row r="715" spans="9:16">
      <c r="I715" s="27">
        <v>36010003</v>
      </c>
      <c r="J715" s="27" t="s">
        <v>1577</v>
      </c>
      <c r="K715" s="27" t="s">
        <v>318</v>
      </c>
      <c r="L715" s="27" t="s">
        <v>1574</v>
      </c>
      <c r="M715" s="245" t="s">
        <v>216</v>
      </c>
      <c r="N715" s="27" t="s">
        <v>1578</v>
      </c>
      <c r="O715" s="27" t="s">
        <v>1576</v>
      </c>
      <c r="P715" s="27" t="s">
        <v>219</v>
      </c>
    </row>
    <row r="716" spans="9:16">
      <c r="I716" s="27">
        <v>36010004</v>
      </c>
      <c r="J716" s="27" t="s">
        <v>1579</v>
      </c>
      <c r="K716" s="27" t="s">
        <v>318</v>
      </c>
      <c r="L716" s="27" t="s">
        <v>1574</v>
      </c>
      <c r="M716" s="245" t="s">
        <v>216</v>
      </c>
      <c r="N716" s="27" t="s">
        <v>1580</v>
      </c>
      <c r="O716" s="27" t="s">
        <v>1576</v>
      </c>
      <c r="P716" s="27" t="s">
        <v>441</v>
      </c>
    </row>
    <row r="717" spans="9:16">
      <c r="I717" s="27">
        <v>36010005</v>
      </c>
      <c r="J717" s="27" t="s">
        <v>1581</v>
      </c>
      <c r="K717" s="27" t="s">
        <v>318</v>
      </c>
      <c r="L717" s="27" t="s">
        <v>1574</v>
      </c>
      <c r="M717" s="245" t="s">
        <v>216</v>
      </c>
      <c r="N717" s="27" t="s">
        <v>1580</v>
      </c>
      <c r="O717" s="27" t="s">
        <v>1576</v>
      </c>
      <c r="P717" s="27" t="s">
        <v>219</v>
      </c>
    </row>
    <row r="718" spans="9:16">
      <c r="I718" s="27">
        <v>36010006</v>
      </c>
      <c r="J718" s="27" t="s">
        <v>1582</v>
      </c>
      <c r="K718" s="27" t="s">
        <v>318</v>
      </c>
      <c r="L718" s="27" t="s">
        <v>1574</v>
      </c>
      <c r="M718" s="245" t="s">
        <v>216</v>
      </c>
      <c r="N718" s="27" t="s">
        <v>1583</v>
      </c>
      <c r="O718" s="27" t="s">
        <v>1576</v>
      </c>
      <c r="P718" s="27" t="s">
        <v>219</v>
      </c>
    </row>
    <row r="719" spans="9:16">
      <c r="I719" s="27">
        <v>36010007</v>
      </c>
      <c r="J719" s="27" t="s">
        <v>1584</v>
      </c>
      <c r="K719" s="27" t="s">
        <v>318</v>
      </c>
      <c r="L719" s="27" t="s">
        <v>1574</v>
      </c>
      <c r="M719" s="245" t="s">
        <v>216</v>
      </c>
      <c r="N719" s="27" t="s">
        <v>1585</v>
      </c>
      <c r="O719" s="27" t="s">
        <v>1576</v>
      </c>
      <c r="P719" s="27" t="s">
        <v>219</v>
      </c>
    </row>
    <row r="720" spans="9:16">
      <c r="I720" s="27">
        <v>36010008</v>
      </c>
      <c r="J720" s="27" t="s">
        <v>1586</v>
      </c>
      <c r="K720" s="27" t="s">
        <v>318</v>
      </c>
      <c r="L720" s="27" t="s">
        <v>1574</v>
      </c>
      <c r="M720" s="245" t="s">
        <v>216</v>
      </c>
      <c r="N720" s="27" t="s">
        <v>1587</v>
      </c>
      <c r="O720" s="27" t="s">
        <v>1576</v>
      </c>
      <c r="P720" s="27" t="s">
        <v>219</v>
      </c>
    </row>
    <row r="721" spans="9:16">
      <c r="I721" s="27">
        <v>36010009</v>
      </c>
      <c r="J721" s="27" t="s">
        <v>1588</v>
      </c>
      <c r="K721" s="27" t="s">
        <v>318</v>
      </c>
      <c r="L721" s="27" t="s">
        <v>1574</v>
      </c>
      <c r="M721" s="245" t="s">
        <v>216</v>
      </c>
      <c r="N721" s="27" t="s">
        <v>1589</v>
      </c>
      <c r="O721" s="27" t="s">
        <v>1576</v>
      </c>
      <c r="P721" s="27" t="s">
        <v>219</v>
      </c>
    </row>
    <row r="722" spans="9:16">
      <c r="I722" s="27">
        <v>36010010</v>
      </c>
      <c r="J722" s="27" t="s">
        <v>1590</v>
      </c>
      <c r="K722" s="27" t="s">
        <v>373</v>
      </c>
      <c r="L722" s="27" t="s">
        <v>1574</v>
      </c>
      <c r="M722" s="245" t="s">
        <v>313</v>
      </c>
      <c r="N722" s="27" t="s">
        <v>1580</v>
      </c>
      <c r="O722" s="27" t="s">
        <v>1580</v>
      </c>
      <c r="P722" s="27" t="s">
        <v>219</v>
      </c>
    </row>
    <row r="723" spans="9:16">
      <c r="I723" s="27">
        <v>36010101</v>
      </c>
      <c r="J723" s="27" t="s">
        <v>1591</v>
      </c>
      <c r="K723" s="27" t="s">
        <v>584</v>
      </c>
      <c r="L723" s="27" t="s">
        <v>1574</v>
      </c>
      <c r="M723" s="245" t="s">
        <v>216</v>
      </c>
      <c r="N723" s="27" t="s">
        <v>1592</v>
      </c>
      <c r="O723" s="27" t="s">
        <v>1576</v>
      </c>
      <c r="P723" s="27" t="s">
        <v>219</v>
      </c>
    </row>
    <row r="724" spans="9:16">
      <c r="I724" s="27">
        <v>37010001</v>
      </c>
      <c r="J724" s="27" t="s">
        <v>1593</v>
      </c>
      <c r="K724" s="27" t="s">
        <v>438</v>
      </c>
      <c r="L724" s="27" t="s">
        <v>1594</v>
      </c>
      <c r="M724" s="245" t="s">
        <v>216</v>
      </c>
      <c r="N724" s="27" t="s">
        <v>1595</v>
      </c>
      <c r="O724" s="245" t="s">
        <v>1596</v>
      </c>
      <c r="P724" s="27" t="s">
        <v>219</v>
      </c>
    </row>
    <row r="725" spans="9:16">
      <c r="I725" s="27">
        <v>37010002</v>
      </c>
      <c r="J725" s="27" t="s">
        <v>1597</v>
      </c>
      <c r="K725" s="27" t="s">
        <v>438</v>
      </c>
      <c r="L725" s="27" t="s">
        <v>1594</v>
      </c>
      <c r="M725" s="245" t="s">
        <v>216</v>
      </c>
      <c r="N725" s="27" t="s">
        <v>1598</v>
      </c>
      <c r="O725" s="245" t="s">
        <v>1596</v>
      </c>
      <c r="P725" s="27" t="s">
        <v>219</v>
      </c>
    </row>
    <row r="726" spans="9:16">
      <c r="I726" s="27">
        <v>37010003</v>
      </c>
      <c r="J726" s="27" t="s">
        <v>1599</v>
      </c>
      <c r="K726" s="27" t="s">
        <v>438</v>
      </c>
      <c r="L726" s="27" t="s">
        <v>1594</v>
      </c>
      <c r="M726" s="245" t="s">
        <v>216</v>
      </c>
      <c r="N726" s="27" t="s">
        <v>1600</v>
      </c>
      <c r="O726" s="245" t="s">
        <v>1596</v>
      </c>
      <c r="P726" s="27" t="s">
        <v>219</v>
      </c>
    </row>
    <row r="727" spans="9:16">
      <c r="I727" s="27">
        <v>37010004</v>
      </c>
      <c r="J727" s="27" t="s">
        <v>1601</v>
      </c>
      <c r="K727" s="27" t="s">
        <v>438</v>
      </c>
      <c r="L727" s="27" t="s">
        <v>1594</v>
      </c>
      <c r="M727" s="245" t="s">
        <v>216</v>
      </c>
      <c r="N727" s="27" t="s">
        <v>1598</v>
      </c>
      <c r="O727" s="245" t="s">
        <v>1596</v>
      </c>
      <c r="P727" s="27" t="s">
        <v>219</v>
      </c>
    </row>
    <row r="728" spans="9:16">
      <c r="I728" s="27">
        <v>37010101</v>
      </c>
      <c r="J728" s="27" t="s">
        <v>1602</v>
      </c>
      <c r="K728" s="27" t="s">
        <v>471</v>
      </c>
      <c r="L728" s="27" t="s">
        <v>1594</v>
      </c>
      <c r="M728" s="245" t="s">
        <v>216</v>
      </c>
      <c r="N728" s="27" t="s">
        <v>1603</v>
      </c>
      <c r="O728" s="245" t="s">
        <v>1596</v>
      </c>
      <c r="P728" s="27" t="s">
        <v>219</v>
      </c>
    </row>
    <row r="729" spans="9:16">
      <c r="I729" s="27">
        <v>38010001</v>
      </c>
      <c r="J729" s="27" t="s">
        <v>1604</v>
      </c>
      <c r="K729" s="27" t="s">
        <v>373</v>
      </c>
      <c r="L729" s="27" t="s">
        <v>1605</v>
      </c>
      <c r="M729" s="245" t="s">
        <v>216</v>
      </c>
      <c r="N729" s="27" t="s">
        <v>1606</v>
      </c>
      <c r="O729" s="27" t="s">
        <v>1607</v>
      </c>
      <c r="P729" s="27" t="s">
        <v>219</v>
      </c>
    </row>
    <row r="730" spans="9:16">
      <c r="I730" s="27">
        <v>38010002</v>
      </c>
      <c r="J730" s="27" t="s">
        <v>1608</v>
      </c>
      <c r="K730" s="27" t="s">
        <v>373</v>
      </c>
      <c r="L730" s="27" t="s">
        <v>1605</v>
      </c>
      <c r="M730" s="245" t="s">
        <v>216</v>
      </c>
      <c r="N730" s="27" t="s">
        <v>1609</v>
      </c>
      <c r="O730" s="27" t="s">
        <v>1607</v>
      </c>
      <c r="P730" s="27" t="s">
        <v>219</v>
      </c>
    </row>
    <row r="731" spans="9:16">
      <c r="I731" s="27">
        <v>38010003</v>
      </c>
      <c r="J731" s="27" t="s">
        <v>1610</v>
      </c>
      <c r="K731" s="27" t="s">
        <v>373</v>
      </c>
      <c r="L731" s="27" t="s">
        <v>1605</v>
      </c>
      <c r="M731" s="245" t="s">
        <v>216</v>
      </c>
      <c r="N731" s="27" t="s">
        <v>1611</v>
      </c>
      <c r="O731" s="27" t="s">
        <v>1607</v>
      </c>
      <c r="P731" s="27" t="s">
        <v>219</v>
      </c>
    </row>
    <row r="732" spans="9:16">
      <c r="I732" s="27">
        <v>38010004</v>
      </c>
      <c r="J732" s="27" t="s">
        <v>1612</v>
      </c>
      <c r="K732" s="27" t="s">
        <v>373</v>
      </c>
      <c r="L732" s="27" t="s">
        <v>1605</v>
      </c>
      <c r="M732" s="245" t="s">
        <v>216</v>
      </c>
      <c r="N732" s="27" t="s">
        <v>1613</v>
      </c>
      <c r="O732" s="27" t="s">
        <v>1607</v>
      </c>
      <c r="P732" s="27" t="s">
        <v>219</v>
      </c>
    </row>
    <row r="733" spans="9:16">
      <c r="I733" s="27">
        <v>38010005</v>
      </c>
      <c r="J733" s="27" t="s">
        <v>1614</v>
      </c>
      <c r="K733" s="27" t="s">
        <v>373</v>
      </c>
      <c r="L733" s="27" t="s">
        <v>1605</v>
      </c>
      <c r="M733" s="245" t="s">
        <v>216</v>
      </c>
      <c r="N733" s="27" t="s">
        <v>1615</v>
      </c>
      <c r="O733" s="27" t="s">
        <v>1607</v>
      </c>
      <c r="P733" s="27" t="s">
        <v>219</v>
      </c>
    </row>
    <row r="734" spans="9:16">
      <c r="I734" s="27">
        <v>38010006</v>
      </c>
      <c r="J734" s="27" t="s">
        <v>1616</v>
      </c>
      <c r="K734" s="27" t="s">
        <v>373</v>
      </c>
      <c r="L734" s="27" t="s">
        <v>1605</v>
      </c>
      <c r="M734" s="245" t="s">
        <v>216</v>
      </c>
      <c r="N734" s="27" t="s">
        <v>1617</v>
      </c>
      <c r="O734" s="27" t="s">
        <v>1607</v>
      </c>
      <c r="P734" s="27" t="s">
        <v>219</v>
      </c>
    </row>
    <row r="735" spans="9:16">
      <c r="I735" s="27">
        <v>38010007</v>
      </c>
      <c r="J735" s="27" t="s">
        <v>1618</v>
      </c>
      <c r="K735" s="27" t="s">
        <v>373</v>
      </c>
      <c r="L735" s="27" t="s">
        <v>1605</v>
      </c>
      <c r="M735" s="245" t="s">
        <v>216</v>
      </c>
      <c r="N735" s="27" t="s">
        <v>1619</v>
      </c>
      <c r="O735" s="27" t="s">
        <v>1607</v>
      </c>
      <c r="P735" s="27" t="s">
        <v>441</v>
      </c>
    </row>
    <row r="736" spans="9:16">
      <c r="I736" s="27">
        <v>38010008</v>
      </c>
      <c r="J736" s="27" t="s">
        <v>1620</v>
      </c>
      <c r="K736" s="27" t="s">
        <v>373</v>
      </c>
      <c r="L736" s="27" t="s">
        <v>1605</v>
      </c>
      <c r="M736" s="245" t="s">
        <v>216</v>
      </c>
      <c r="N736" s="27" t="s">
        <v>1611</v>
      </c>
      <c r="O736" s="27" t="s">
        <v>1607</v>
      </c>
      <c r="P736" s="27" t="s">
        <v>219</v>
      </c>
    </row>
    <row r="737" spans="9:16">
      <c r="I737" s="27">
        <v>38010009</v>
      </c>
      <c r="J737" s="27" t="s">
        <v>1621</v>
      </c>
      <c r="K737" s="27" t="s">
        <v>373</v>
      </c>
      <c r="L737" s="27" t="s">
        <v>1605</v>
      </c>
      <c r="M737" s="245" t="s">
        <v>216</v>
      </c>
      <c r="N737" s="27" t="s">
        <v>1622</v>
      </c>
      <c r="O737" s="27" t="s">
        <v>1607</v>
      </c>
      <c r="P737" s="27" t="s">
        <v>219</v>
      </c>
    </row>
    <row r="738" spans="9:16">
      <c r="I738" s="27">
        <v>38010010</v>
      </c>
      <c r="J738" s="27" t="s">
        <v>1623</v>
      </c>
      <c r="K738" s="27" t="s">
        <v>373</v>
      </c>
      <c r="L738" s="27" t="s">
        <v>1605</v>
      </c>
      <c r="M738" s="245" t="s">
        <v>216</v>
      </c>
      <c r="N738" s="27" t="s">
        <v>1624</v>
      </c>
      <c r="O738" s="27" t="s">
        <v>1607</v>
      </c>
      <c r="P738" s="27" t="s">
        <v>219</v>
      </c>
    </row>
    <row r="739" spans="9:16">
      <c r="I739" s="27">
        <v>38010011</v>
      </c>
      <c r="J739" s="27" t="s">
        <v>1625</v>
      </c>
      <c r="K739" s="27" t="s">
        <v>373</v>
      </c>
      <c r="L739" s="27" t="s">
        <v>1605</v>
      </c>
      <c r="M739" s="245" t="s">
        <v>216</v>
      </c>
      <c r="N739" s="27" t="s">
        <v>1626</v>
      </c>
      <c r="O739" s="27" t="s">
        <v>1607</v>
      </c>
      <c r="P739" s="27" t="s">
        <v>219</v>
      </c>
    </row>
    <row r="740" spans="9:16">
      <c r="I740" s="27">
        <v>38010012</v>
      </c>
      <c r="J740" s="27" t="s">
        <v>1627</v>
      </c>
      <c r="K740" s="27" t="s">
        <v>373</v>
      </c>
      <c r="L740" s="27" t="s">
        <v>1605</v>
      </c>
      <c r="M740" s="245" t="s">
        <v>216</v>
      </c>
      <c r="N740" s="27" t="s">
        <v>1611</v>
      </c>
      <c r="O740" s="27" t="s">
        <v>1607</v>
      </c>
      <c r="P740" s="27" t="s">
        <v>219</v>
      </c>
    </row>
    <row r="741" spans="9:16">
      <c r="I741" s="27">
        <v>38010101</v>
      </c>
      <c r="J741" s="27" t="s">
        <v>1628</v>
      </c>
      <c r="K741" s="27" t="s">
        <v>406</v>
      </c>
      <c r="L741" s="27" t="s">
        <v>1605</v>
      </c>
      <c r="M741" s="245" t="s">
        <v>216</v>
      </c>
      <c r="N741" s="27" t="s">
        <v>1629</v>
      </c>
      <c r="O741" s="27" t="s">
        <v>1607</v>
      </c>
      <c r="P741" s="27" t="s">
        <v>219</v>
      </c>
    </row>
    <row r="742" spans="9:16">
      <c r="I742" s="27">
        <v>39010001</v>
      </c>
      <c r="J742" s="27" t="s">
        <v>1630</v>
      </c>
      <c r="K742" s="27" t="s">
        <v>373</v>
      </c>
      <c r="L742" s="27" t="s">
        <v>1631</v>
      </c>
      <c r="M742" s="245" t="s">
        <v>216</v>
      </c>
      <c r="N742" s="27" t="s">
        <v>1632</v>
      </c>
      <c r="O742" s="27" t="s">
        <v>1633</v>
      </c>
      <c r="P742" s="27" t="s">
        <v>219</v>
      </c>
    </row>
    <row r="743" spans="9:16">
      <c r="I743" s="27">
        <v>39010003</v>
      </c>
      <c r="J743" s="27" t="s">
        <v>1634</v>
      </c>
      <c r="K743" s="27" t="s">
        <v>373</v>
      </c>
      <c r="L743" s="27" t="s">
        <v>1631</v>
      </c>
      <c r="M743" s="245" t="s">
        <v>216</v>
      </c>
      <c r="N743" s="27" t="s">
        <v>1635</v>
      </c>
      <c r="O743" s="27" t="s">
        <v>1633</v>
      </c>
      <c r="P743" s="27" t="s">
        <v>219</v>
      </c>
    </row>
    <row r="744" spans="9:16">
      <c r="I744" s="27">
        <v>39010004</v>
      </c>
      <c r="J744" s="27" t="s">
        <v>1636</v>
      </c>
      <c r="K744" s="27" t="s">
        <v>373</v>
      </c>
      <c r="L744" s="27" t="s">
        <v>1631</v>
      </c>
      <c r="M744" s="245" t="s">
        <v>216</v>
      </c>
      <c r="N744" s="27" t="s">
        <v>1637</v>
      </c>
      <c r="O744" s="27" t="s">
        <v>1633</v>
      </c>
      <c r="P744" s="27" t="s">
        <v>219</v>
      </c>
    </row>
    <row r="745" spans="9:16">
      <c r="I745" s="27">
        <v>39010005</v>
      </c>
      <c r="J745" s="27" t="s">
        <v>1638</v>
      </c>
      <c r="K745" s="27" t="s">
        <v>373</v>
      </c>
      <c r="L745" s="27" t="s">
        <v>1631</v>
      </c>
      <c r="M745" s="245" t="s">
        <v>216</v>
      </c>
      <c r="N745" s="27" t="s">
        <v>1637</v>
      </c>
      <c r="O745" s="27" t="s">
        <v>1633</v>
      </c>
      <c r="P745" s="27" t="s">
        <v>219</v>
      </c>
    </row>
    <row r="746" spans="9:16">
      <c r="I746" s="27">
        <v>39010006</v>
      </c>
      <c r="J746" s="27" t="s">
        <v>1639</v>
      </c>
      <c r="K746" s="27" t="s">
        <v>373</v>
      </c>
      <c r="L746" s="27" t="s">
        <v>1631</v>
      </c>
      <c r="M746" s="245" t="s">
        <v>216</v>
      </c>
      <c r="N746" s="27" t="s">
        <v>1640</v>
      </c>
      <c r="O746" s="27" t="s">
        <v>1633</v>
      </c>
      <c r="P746" s="27" t="s">
        <v>219</v>
      </c>
    </row>
    <row r="747" spans="9:16">
      <c r="I747" s="27">
        <v>39010007</v>
      </c>
      <c r="J747" s="27" t="s">
        <v>1641</v>
      </c>
      <c r="K747" s="27" t="s">
        <v>373</v>
      </c>
      <c r="L747" s="27" t="s">
        <v>1631</v>
      </c>
      <c r="M747" s="245" t="s">
        <v>216</v>
      </c>
      <c r="N747" s="27" t="s">
        <v>1642</v>
      </c>
      <c r="O747" s="27" t="s">
        <v>1633</v>
      </c>
      <c r="P747" s="27" t="s">
        <v>219</v>
      </c>
    </row>
    <row r="748" spans="9:16">
      <c r="I748" s="27">
        <v>39010008</v>
      </c>
      <c r="J748" s="27" t="s">
        <v>1643</v>
      </c>
      <c r="K748" s="27" t="s">
        <v>373</v>
      </c>
      <c r="L748" s="27" t="s">
        <v>1631</v>
      </c>
      <c r="M748" s="245" t="s">
        <v>216</v>
      </c>
      <c r="N748" s="27" t="s">
        <v>1640</v>
      </c>
      <c r="O748" s="27" t="s">
        <v>1633</v>
      </c>
      <c r="P748" s="27" t="s">
        <v>219</v>
      </c>
    </row>
    <row r="749" spans="9:16">
      <c r="I749" s="27">
        <v>39010009</v>
      </c>
      <c r="J749" s="27" t="s">
        <v>1644</v>
      </c>
      <c r="K749" s="27" t="s">
        <v>373</v>
      </c>
      <c r="L749" s="27" t="s">
        <v>1631</v>
      </c>
      <c r="M749" s="245" t="s">
        <v>216</v>
      </c>
      <c r="N749" s="27" t="s">
        <v>1637</v>
      </c>
      <c r="O749" s="27" t="s">
        <v>1633</v>
      </c>
      <c r="P749" s="27" t="s">
        <v>219</v>
      </c>
    </row>
    <row r="750" spans="9:16">
      <c r="I750" s="27">
        <v>39010101</v>
      </c>
      <c r="J750" s="27" t="s">
        <v>1645</v>
      </c>
      <c r="K750" s="27" t="s">
        <v>406</v>
      </c>
      <c r="L750" s="27" t="s">
        <v>1631</v>
      </c>
      <c r="M750" s="245" t="s">
        <v>216</v>
      </c>
      <c r="N750" s="27" t="s">
        <v>1637</v>
      </c>
      <c r="O750" s="27" t="s">
        <v>1633</v>
      </c>
      <c r="P750" s="27" t="s">
        <v>219</v>
      </c>
    </row>
    <row r="751" spans="9:16">
      <c r="I751" s="27">
        <v>39010102</v>
      </c>
      <c r="J751" s="27" t="s">
        <v>1646</v>
      </c>
      <c r="K751" s="27" t="s">
        <v>406</v>
      </c>
      <c r="L751" s="27" t="s">
        <v>1631</v>
      </c>
      <c r="M751" s="245" t="s">
        <v>216</v>
      </c>
      <c r="N751" s="27" t="s">
        <v>1647</v>
      </c>
      <c r="O751" s="27" t="s">
        <v>1633</v>
      </c>
      <c r="P751" s="27" t="s">
        <v>219</v>
      </c>
    </row>
    <row r="752" spans="9:16">
      <c r="I752" s="27">
        <v>39010103</v>
      </c>
      <c r="J752" s="27" t="s">
        <v>1648</v>
      </c>
      <c r="K752" s="27" t="s">
        <v>406</v>
      </c>
      <c r="L752" s="27" t="s">
        <v>1631</v>
      </c>
      <c r="M752" s="245" t="s">
        <v>216</v>
      </c>
      <c r="N752" s="27" t="s">
        <v>1649</v>
      </c>
      <c r="O752" s="27" t="s">
        <v>1633</v>
      </c>
      <c r="P752" s="27" t="s">
        <v>219</v>
      </c>
    </row>
    <row r="753" spans="9:16">
      <c r="I753" s="27">
        <v>39010104</v>
      </c>
      <c r="J753" s="27" t="s">
        <v>1650</v>
      </c>
      <c r="K753" s="27" t="s">
        <v>406</v>
      </c>
      <c r="L753" s="27" t="s">
        <v>1631</v>
      </c>
      <c r="M753" s="245" t="s">
        <v>216</v>
      </c>
      <c r="N753" s="27" t="s">
        <v>1651</v>
      </c>
      <c r="O753" s="27" t="s">
        <v>1633</v>
      </c>
      <c r="P753" s="27" t="s">
        <v>219</v>
      </c>
    </row>
    <row r="754" spans="9:16">
      <c r="I754" s="27">
        <v>39010105</v>
      </c>
      <c r="J754" s="27" t="s">
        <v>1652</v>
      </c>
      <c r="K754" s="27" t="s">
        <v>406</v>
      </c>
      <c r="L754" s="27" t="s">
        <v>1631</v>
      </c>
      <c r="M754" s="245" t="s">
        <v>216</v>
      </c>
      <c r="N754" s="27" t="s">
        <v>1640</v>
      </c>
      <c r="O754" s="27" t="s">
        <v>1633</v>
      </c>
      <c r="P754" s="27" t="s">
        <v>219</v>
      </c>
    </row>
    <row r="755" spans="9:16">
      <c r="I755" s="27">
        <v>39010106</v>
      </c>
      <c r="J755" s="27" t="s">
        <v>1653</v>
      </c>
      <c r="K755" s="27" t="s">
        <v>406</v>
      </c>
      <c r="L755" s="27" t="s">
        <v>1631</v>
      </c>
      <c r="M755" s="245" t="s">
        <v>216</v>
      </c>
      <c r="N755" s="27" t="s">
        <v>1654</v>
      </c>
      <c r="O755" s="27" t="s">
        <v>1633</v>
      </c>
      <c r="P755" s="27" t="s">
        <v>219</v>
      </c>
    </row>
    <row r="756" spans="9:16">
      <c r="I756" s="27">
        <v>40010001</v>
      </c>
      <c r="J756" s="27" t="s">
        <v>1655</v>
      </c>
      <c r="K756" s="27" t="s">
        <v>350</v>
      </c>
      <c r="L756" s="27" t="s">
        <v>1656</v>
      </c>
      <c r="M756" s="245" t="s">
        <v>216</v>
      </c>
      <c r="N756" s="27" t="s">
        <v>1657</v>
      </c>
      <c r="O756" s="27" t="s">
        <v>1658</v>
      </c>
      <c r="P756" s="27" t="s">
        <v>219</v>
      </c>
    </row>
    <row r="757" spans="9:16">
      <c r="I757" s="27">
        <v>40010002</v>
      </c>
      <c r="J757" s="27" t="s">
        <v>1659</v>
      </c>
      <c r="K757" s="27" t="s">
        <v>350</v>
      </c>
      <c r="L757" s="27" t="s">
        <v>1656</v>
      </c>
      <c r="M757" s="245" t="s">
        <v>216</v>
      </c>
      <c r="N757" s="27" t="s">
        <v>1657</v>
      </c>
      <c r="O757" s="27" t="s">
        <v>1658</v>
      </c>
      <c r="P757" s="27" t="s">
        <v>219</v>
      </c>
    </row>
    <row r="758" spans="9:16">
      <c r="I758" s="27">
        <v>40010003</v>
      </c>
      <c r="J758" s="27" t="s">
        <v>1660</v>
      </c>
      <c r="K758" s="27" t="s">
        <v>350</v>
      </c>
      <c r="L758" s="27" t="s">
        <v>1656</v>
      </c>
      <c r="M758" s="245" t="s">
        <v>216</v>
      </c>
      <c r="N758" s="27" t="s">
        <v>1661</v>
      </c>
      <c r="O758" s="27" t="s">
        <v>1658</v>
      </c>
      <c r="P758" s="27" t="s">
        <v>219</v>
      </c>
    </row>
    <row r="759" spans="9:16">
      <c r="I759" s="27">
        <v>40010004</v>
      </c>
      <c r="J759" s="27" t="s">
        <v>1662</v>
      </c>
      <c r="K759" s="27" t="s">
        <v>350</v>
      </c>
      <c r="L759" s="27" t="s">
        <v>1656</v>
      </c>
      <c r="M759" s="245" t="s">
        <v>216</v>
      </c>
      <c r="N759" s="27" t="s">
        <v>1657</v>
      </c>
      <c r="O759" s="27" t="s">
        <v>1658</v>
      </c>
      <c r="P759" s="27" t="s">
        <v>219</v>
      </c>
    </row>
    <row r="760" spans="9:16">
      <c r="I760" s="27">
        <v>40010005</v>
      </c>
      <c r="J760" s="27" t="s">
        <v>1663</v>
      </c>
      <c r="K760" s="27" t="s">
        <v>350</v>
      </c>
      <c r="L760" s="27" t="s">
        <v>1656</v>
      </c>
      <c r="M760" s="245" t="s">
        <v>216</v>
      </c>
      <c r="N760" s="27" t="s">
        <v>1664</v>
      </c>
      <c r="O760" s="27" t="s">
        <v>1658</v>
      </c>
      <c r="P760" s="27" t="s">
        <v>219</v>
      </c>
    </row>
    <row r="761" spans="9:16">
      <c r="I761" s="27">
        <v>40010006</v>
      </c>
      <c r="J761" s="27" t="s">
        <v>1665</v>
      </c>
      <c r="K761" s="27" t="s">
        <v>350</v>
      </c>
      <c r="L761" s="27" t="s">
        <v>1656</v>
      </c>
      <c r="M761" s="245" t="s">
        <v>216</v>
      </c>
      <c r="N761" s="27" t="s">
        <v>1666</v>
      </c>
      <c r="O761" s="27" t="s">
        <v>1658</v>
      </c>
      <c r="P761" s="27" t="s">
        <v>219</v>
      </c>
    </row>
    <row r="762" spans="9:16">
      <c r="I762" s="27">
        <v>40010007</v>
      </c>
      <c r="J762" s="27" t="s">
        <v>1667</v>
      </c>
      <c r="K762" s="27" t="s">
        <v>350</v>
      </c>
      <c r="L762" s="27" t="s">
        <v>1656</v>
      </c>
      <c r="M762" s="245" t="s">
        <v>216</v>
      </c>
      <c r="N762" s="27" t="s">
        <v>1668</v>
      </c>
      <c r="O762" s="27" t="s">
        <v>1658</v>
      </c>
      <c r="P762" s="27" t="s">
        <v>219</v>
      </c>
    </row>
    <row r="763" spans="9:16">
      <c r="I763" s="27">
        <v>40010008</v>
      </c>
      <c r="J763" s="27" t="s">
        <v>1669</v>
      </c>
      <c r="K763" s="27" t="s">
        <v>350</v>
      </c>
      <c r="L763" s="27" t="s">
        <v>1656</v>
      </c>
      <c r="M763" s="245" t="s">
        <v>216</v>
      </c>
      <c r="N763" s="27" t="s">
        <v>1657</v>
      </c>
      <c r="O763" s="27" t="s">
        <v>1658</v>
      </c>
      <c r="P763" s="27" t="s">
        <v>219</v>
      </c>
    </row>
    <row r="764" spans="9:16">
      <c r="I764" s="27">
        <v>40010009</v>
      </c>
      <c r="J764" s="27" t="s">
        <v>1670</v>
      </c>
      <c r="K764" s="27" t="s">
        <v>350</v>
      </c>
      <c r="L764" s="27" t="s">
        <v>1656</v>
      </c>
      <c r="M764" s="245" t="s">
        <v>216</v>
      </c>
      <c r="N764" s="27" t="s">
        <v>1671</v>
      </c>
      <c r="O764" s="27" t="s">
        <v>1658</v>
      </c>
      <c r="P764" s="27" t="s">
        <v>219</v>
      </c>
    </row>
    <row r="765" spans="9:16">
      <c r="I765" s="27">
        <v>40010010</v>
      </c>
      <c r="J765" s="27" t="s">
        <v>1672</v>
      </c>
      <c r="K765" s="27" t="s">
        <v>350</v>
      </c>
      <c r="L765" s="27" t="s">
        <v>1656</v>
      </c>
      <c r="M765" s="245" t="s">
        <v>216</v>
      </c>
      <c r="N765" s="27" t="s">
        <v>1673</v>
      </c>
      <c r="O765" s="27" t="s">
        <v>1658</v>
      </c>
      <c r="P765" s="27" t="s">
        <v>219</v>
      </c>
    </row>
    <row r="766" spans="9:16">
      <c r="I766" s="27">
        <v>40010011</v>
      </c>
      <c r="J766" s="27" t="s">
        <v>1674</v>
      </c>
      <c r="K766" s="27" t="s">
        <v>350</v>
      </c>
      <c r="L766" s="27" t="s">
        <v>1656</v>
      </c>
      <c r="M766" s="245" t="s">
        <v>216</v>
      </c>
      <c r="N766" s="27" t="s">
        <v>1675</v>
      </c>
      <c r="O766" s="27" t="s">
        <v>1658</v>
      </c>
      <c r="P766" s="27" t="s">
        <v>219</v>
      </c>
    </row>
    <row r="767" spans="9:16">
      <c r="I767" s="27">
        <v>40010012</v>
      </c>
      <c r="J767" s="27" t="s">
        <v>1676</v>
      </c>
      <c r="K767" s="27" t="s">
        <v>350</v>
      </c>
      <c r="L767" s="27" t="s">
        <v>1656</v>
      </c>
      <c r="M767" s="245" t="s">
        <v>216</v>
      </c>
      <c r="N767" s="27" t="s">
        <v>1677</v>
      </c>
      <c r="O767" s="27" t="s">
        <v>1658</v>
      </c>
      <c r="P767" s="27" t="s">
        <v>219</v>
      </c>
    </row>
    <row r="768" spans="9:16">
      <c r="I768" s="27">
        <v>40010013</v>
      </c>
      <c r="J768" s="27" t="s">
        <v>1678</v>
      </c>
      <c r="K768" s="27" t="s">
        <v>350</v>
      </c>
      <c r="L768" s="27" t="s">
        <v>1656</v>
      </c>
      <c r="M768" s="245" t="s">
        <v>216</v>
      </c>
      <c r="N768" s="27" t="s">
        <v>1677</v>
      </c>
      <c r="O768" s="27" t="s">
        <v>1658</v>
      </c>
      <c r="P768" s="27" t="s">
        <v>219</v>
      </c>
    </row>
    <row r="769" spans="9:16">
      <c r="I769" s="27">
        <v>40010014</v>
      </c>
      <c r="J769" s="27" t="s">
        <v>1679</v>
      </c>
      <c r="K769" s="27" t="s">
        <v>350</v>
      </c>
      <c r="L769" s="27" t="s">
        <v>1656</v>
      </c>
      <c r="M769" s="245" t="s">
        <v>216</v>
      </c>
      <c r="N769" s="27" t="s">
        <v>1677</v>
      </c>
      <c r="O769" s="27" t="s">
        <v>1658</v>
      </c>
      <c r="P769" s="27" t="s">
        <v>219</v>
      </c>
    </row>
    <row r="770" spans="9:16">
      <c r="I770" s="27">
        <v>40010015</v>
      </c>
      <c r="J770" s="27" t="s">
        <v>1680</v>
      </c>
      <c r="K770" s="27" t="s">
        <v>350</v>
      </c>
      <c r="L770" s="27" t="s">
        <v>1656</v>
      </c>
      <c r="M770" s="245" t="s">
        <v>216</v>
      </c>
      <c r="N770" s="27" t="s">
        <v>1681</v>
      </c>
      <c r="O770" s="27" t="s">
        <v>1658</v>
      </c>
      <c r="P770" s="27" t="s">
        <v>219</v>
      </c>
    </row>
    <row r="771" spans="9:16">
      <c r="I771" s="27">
        <v>40010016</v>
      </c>
      <c r="J771" s="27" t="s">
        <v>1682</v>
      </c>
      <c r="K771" s="27" t="s">
        <v>350</v>
      </c>
      <c r="L771" s="27" t="s">
        <v>1656</v>
      </c>
      <c r="M771" s="245" t="s">
        <v>216</v>
      </c>
      <c r="N771" s="27" t="s">
        <v>1677</v>
      </c>
      <c r="O771" s="27" t="s">
        <v>1658</v>
      </c>
      <c r="P771" s="27" t="s">
        <v>219</v>
      </c>
    </row>
    <row r="772" spans="9:16">
      <c r="I772" s="27">
        <v>40010017</v>
      </c>
      <c r="J772" s="27" t="s">
        <v>1683</v>
      </c>
      <c r="K772" s="27" t="s">
        <v>438</v>
      </c>
      <c r="L772" s="27" t="s">
        <v>1656</v>
      </c>
      <c r="M772" s="245" t="s">
        <v>313</v>
      </c>
      <c r="N772" s="27" t="s">
        <v>1684</v>
      </c>
      <c r="O772" s="245" t="s">
        <v>1685</v>
      </c>
      <c r="P772" s="27" t="s">
        <v>219</v>
      </c>
    </row>
    <row r="773" spans="9:16">
      <c r="I773" s="27">
        <v>40010018</v>
      </c>
      <c r="J773" s="27" t="s">
        <v>1686</v>
      </c>
      <c r="K773" s="27" t="s">
        <v>318</v>
      </c>
      <c r="L773" s="27" t="s">
        <v>1656</v>
      </c>
      <c r="M773" s="245" t="s">
        <v>313</v>
      </c>
      <c r="N773" s="27" t="s">
        <v>1657</v>
      </c>
      <c r="O773" s="245" t="s">
        <v>1687</v>
      </c>
      <c r="P773" s="27" t="s">
        <v>219</v>
      </c>
    </row>
    <row r="774" spans="9:16">
      <c r="I774" s="27">
        <v>40010019</v>
      </c>
      <c r="J774" s="27" t="s">
        <v>1688</v>
      </c>
      <c r="K774" s="27" t="s">
        <v>438</v>
      </c>
      <c r="L774" s="27" t="s">
        <v>1656</v>
      </c>
      <c r="M774" s="245" t="s">
        <v>1689</v>
      </c>
      <c r="N774" s="27" t="s">
        <v>1690</v>
      </c>
      <c r="O774" s="27" t="s">
        <v>1691</v>
      </c>
      <c r="P774" s="27" t="s">
        <v>219</v>
      </c>
    </row>
    <row r="775" spans="9:16">
      <c r="I775" s="27">
        <v>40010020</v>
      </c>
      <c r="J775" s="27" t="s">
        <v>1692</v>
      </c>
      <c r="K775" s="27" t="s">
        <v>373</v>
      </c>
      <c r="L775" s="27" t="s">
        <v>1656</v>
      </c>
      <c r="M775" s="245" t="s">
        <v>1693</v>
      </c>
      <c r="N775" s="27" t="s">
        <v>1677</v>
      </c>
      <c r="O775" s="27" t="s">
        <v>1694</v>
      </c>
      <c r="P775" s="27" t="s">
        <v>219</v>
      </c>
    </row>
    <row r="776" spans="9:16">
      <c r="I776" s="27">
        <v>40010101</v>
      </c>
      <c r="J776" s="27" t="s">
        <v>1695</v>
      </c>
      <c r="K776" s="27" t="s">
        <v>371</v>
      </c>
      <c r="L776" s="27" t="s">
        <v>1656</v>
      </c>
      <c r="M776" s="245" t="s">
        <v>216</v>
      </c>
      <c r="N776" s="27" t="s">
        <v>1696</v>
      </c>
      <c r="O776" s="27" t="s">
        <v>1658</v>
      </c>
      <c r="P776" s="27" t="s">
        <v>219</v>
      </c>
    </row>
    <row r="777" spans="9:16">
      <c r="I777" s="27">
        <v>40010102</v>
      </c>
      <c r="J777" s="27" t="s">
        <v>1697</v>
      </c>
      <c r="K777" s="27" t="s">
        <v>371</v>
      </c>
      <c r="L777" s="27" t="s">
        <v>1656</v>
      </c>
      <c r="M777" s="245" t="s">
        <v>216</v>
      </c>
      <c r="N777" s="27" t="s">
        <v>1684</v>
      </c>
      <c r="O777" s="27" t="s">
        <v>1658</v>
      </c>
      <c r="P777" s="27" t="s">
        <v>219</v>
      </c>
    </row>
    <row r="778" spans="9:16">
      <c r="I778" s="27">
        <v>40010103</v>
      </c>
      <c r="J778" s="27" t="s">
        <v>1698</v>
      </c>
      <c r="K778" s="27" t="s">
        <v>371</v>
      </c>
      <c r="L778" s="27" t="s">
        <v>1656</v>
      </c>
      <c r="M778" s="245" t="s">
        <v>216</v>
      </c>
      <c r="N778" s="27" t="s">
        <v>1699</v>
      </c>
      <c r="O778" s="27" t="s">
        <v>1658</v>
      </c>
      <c r="P778" s="27" t="s">
        <v>219</v>
      </c>
    </row>
    <row r="779" spans="9:16">
      <c r="I779" s="27">
        <v>40010104</v>
      </c>
      <c r="J779" s="27" t="s">
        <v>1700</v>
      </c>
      <c r="K779" s="27" t="s">
        <v>371</v>
      </c>
      <c r="L779" s="27" t="s">
        <v>1656</v>
      </c>
      <c r="M779" s="245" t="s">
        <v>216</v>
      </c>
      <c r="N779" s="27" t="s">
        <v>1701</v>
      </c>
      <c r="O779" s="27" t="s">
        <v>1658</v>
      </c>
      <c r="P779" s="27" t="s">
        <v>219</v>
      </c>
    </row>
    <row r="780" spans="9:16">
      <c r="I780" s="27">
        <v>40010105</v>
      </c>
      <c r="J780" s="27" t="s">
        <v>1702</v>
      </c>
      <c r="K780" s="27" t="s">
        <v>371</v>
      </c>
      <c r="L780" s="27" t="s">
        <v>1656</v>
      </c>
      <c r="M780" s="245" t="s">
        <v>216</v>
      </c>
      <c r="N780" s="27" t="s">
        <v>1677</v>
      </c>
      <c r="O780" s="27" t="s">
        <v>1658</v>
      </c>
      <c r="P780" s="27" t="s">
        <v>219</v>
      </c>
    </row>
    <row r="781" spans="9:16">
      <c r="I781" s="27">
        <v>40010106</v>
      </c>
      <c r="J781" s="27" t="s">
        <v>1703</v>
      </c>
      <c r="K781" s="27" t="s">
        <v>371</v>
      </c>
      <c r="L781" s="27" t="s">
        <v>1656</v>
      </c>
      <c r="M781" s="245" t="s">
        <v>216</v>
      </c>
      <c r="N781" s="27" t="s">
        <v>1657</v>
      </c>
      <c r="O781" s="27" t="s">
        <v>1658</v>
      </c>
      <c r="P781" s="27" t="s">
        <v>219</v>
      </c>
    </row>
    <row r="782" spans="9:16">
      <c r="I782" s="27">
        <v>40010107</v>
      </c>
      <c r="J782" s="27" t="s">
        <v>1704</v>
      </c>
      <c r="K782" s="27" t="s">
        <v>371</v>
      </c>
      <c r="L782" s="27" t="s">
        <v>1656</v>
      </c>
      <c r="M782" s="245" t="s">
        <v>216</v>
      </c>
      <c r="N782" s="27" t="s">
        <v>1705</v>
      </c>
      <c r="O782" s="27" t="s">
        <v>1658</v>
      </c>
      <c r="P782" s="27" t="s">
        <v>219</v>
      </c>
    </row>
    <row r="783" spans="9:16">
      <c r="I783" s="27">
        <v>40010108</v>
      </c>
      <c r="J783" s="27" t="s">
        <v>1706</v>
      </c>
      <c r="K783" s="27" t="s">
        <v>371</v>
      </c>
      <c r="L783" s="27" t="s">
        <v>1656</v>
      </c>
      <c r="M783" s="245" t="s">
        <v>216</v>
      </c>
      <c r="N783" s="27" t="s">
        <v>1677</v>
      </c>
      <c r="O783" s="27" t="s">
        <v>1658</v>
      </c>
      <c r="P783" s="27" t="s">
        <v>219</v>
      </c>
    </row>
    <row r="784" spans="9:16">
      <c r="I784" s="27">
        <v>40010109</v>
      </c>
      <c r="J784" s="27" t="s">
        <v>1707</v>
      </c>
      <c r="K784" s="27" t="s">
        <v>371</v>
      </c>
      <c r="L784" s="27" t="s">
        <v>1656</v>
      </c>
      <c r="M784" s="245" t="s">
        <v>216</v>
      </c>
      <c r="N784" s="27" t="s">
        <v>1657</v>
      </c>
      <c r="O784" s="27" t="s">
        <v>1658</v>
      </c>
      <c r="P784" s="27" t="s">
        <v>219</v>
      </c>
    </row>
    <row r="785" spans="9:16">
      <c r="I785" s="27">
        <v>40010110</v>
      </c>
      <c r="J785" s="27" t="s">
        <v>1708</v>
      </c>
      <c r="K785" s="27" t="s">
        <v>471</v>
      </c>
      <c r="L785" s="27" t="s">
        <v>1656</v>
      </c>
      <c r="M785" s="245" t="s">
        <v>313</v>
      </c>
      <c r="N785" s="27" t="s">
        <v>1677</v>
      </c>
      <c r="O785" s="27" t="s">
        <v>1694</v>
      </c>
      <c r="P785" s="27" t="s">
        <v>219</v>
      </c>
    </row>
    <row r="786" spans="9:16">
      <c r="I786" s="27">
        <v>40010111</v>
      </c>
      <c r="J786" s="27" t="s">
        <v>1709</v>
      </c>
      <c r="K786" s="27" t="s">
        <v>584</v>
      </c>
      <c r="L786" s="27" t="s">
        <v>1656</v>
      </c>
      <c r="M786" s="245" t="s">
        <v>313</v>
      </c>
      <c r="N786" s="27" t="s">
        <v>1677</v>
      </c>
      <c r="O786" s="245" t="s">
        <v>1710</v>
      </c>
      <c r="P786" s="27" t="s">
        <v>219</v>
      </c>
    </row>
    <row r="787" spans="9:16">
      <c r="I787" s="27">
        <v>41010003</v>
      </c>
      <c r="J787" s="27" t="s">
        <v>1711</v>
      </c>
      <c r="K787" s="27" t="s">
        <v>318</v>
      </c>
      <c r="L787" s="27" t="s">
        <v>1712</v>
      </c>
      <c r="M787" s="245" t="s">
        <v>216</v>
      </c>
      <c r="N787" s="27" t="s">
        <v>1713</v>
      </c>
      <c r="O787" s="27" t="s">
        <v>1714</v>
      </c>
      <c r="P787" s="27" t="s">
        <v>219</v>
      </c>
    </row>
    <row r="788" spans="9:16">
      <c r="I788" s="27">
        <v>41010101</v>
      </c>
      <c r="J788" s="27" t="s">
        <v>1715</v>
      </c>
      <c r="K788" s="27" t="s">
        <v>584</v>
      </c>
      <c r="L788" s="27" t="s">
        <v>1712</v>
      </c>
      <c r="M788" s="245" t="s">
        <v>216</v>
      </c>
      <c r="N788" s="27" t="s">
        <v>1716</v>
      </c>
      <c r="O788" s="27" t="s">
        <v>1714</v>
      </c>
      <c r="P788" s="27" t="s">
        <v>219</v>
      </c>
    </row>
    <row r="789" spans="9:16">
      <c r="I789" s="27">
        <v>42010001</v>
      </c>
      <c r="J789" s="27" t="s">
        <v>1717</v>
      </c>
      <c r="K789" s="27" t="s">
        <v>350</v>
      </c>
      <c r="L789" s="27" t="s">
        <v>1718</v>
      </c>
      <c r="M789" s="245" t="s">
        <v>216</v>
      </c>
      <c r="N789" s="27" t="s">
        <v>1719</v>
      </c>
      <c r="O789" s="27" t="s">
        <v>1720</v>
      </c>
      <c r="P789" s="27" t="s">
        <v>219</v>
      </c>
    </row>
    <row r="790" spans="9:16">
      <c r="I790" s="27">
        <v>42010002</v>
      </c>
      <c r="J790" s="27" t="s">
        <v>1721</v>
      </c>
      <c r="K790" s="27" t="s">
        <v>350</v>
      </c>
      <c r="L790" s="27" t="s">
        <v>1718</v>
      </c>
      <c r="M790" s="245" t="s">
        <v>216</v>
      </c>
      <c r="N790" s="27" t="s">
        <v>1722</v>
      </c>
      <c r="O790" s="27" t="s">
        <v>1720</v>
      </c>
      <c r="P790" s="27" t="s">
        <v>219</v>
      </c>
    </row>
    <row r="791" spans="9:16">
      <c r="I791" s="27">
        <v>42010003</v>
      </c>
      <c r="J791" s="27" t="s">
        <v>1723</v>
      </c>
      <c r="K791" s="27" t="s">
        <v>350</v>
      </c>
      <c r="L791" s="27" t="s">
        <v>1718</v>
      </c>
      <c r="M791" s="245" t="s">
        <v>216</v>
      </c>
      <c r="N791" s="27" t="s">
        <v>1724</v>
      </c>
      <c r="O791" s="27" t="s">
        <v>1720</v>
      </c>
      <c r="P791" s="27" t="s">
        <v>219</v>
      </c>
    </row>
    <row r="792" spans="9:16">
      <c r="I792" s="27">
        <v>42010004</v>
      </c>
      <c r="J792" s="27" t="s">
        <v>1725</v>
      </c>
      <c r="K792" s="27" t="s">
        <v>350</v>
      </c>
      <c r="L792" s="27" t="s">
        <v>1718</v>
      </c>
      <c r="M792" s="245" t="s">
        <v>216</v>
      </c>
      <c r="N792" s="27" t="s">
        <v>1726</v>
      </c>
      <c r="O792" s="27" t="s">
        <v>1720</v>
      </c>
      <c r="P792" s="27" t="s">
        <v>219</v>
      </c>
    </row>
    <row r="793" spans="9:16">
      <c r="I793" s="27">
        <v>42010005</v>
      </c>
      <c r="J793" s="27" t="s">
        <v>1727</v>
      </c>
      <c r="K793" s="27" t="s">
        <v>350</v>
      </c>
      <c r="L793" s="27" t="s">
        <v>1718</v>
      </c>
      <c r="M793" s="245" t="s">
        <v>216</v>
      </c>
      <c r="N793" s="27" t="s">
        <v>1728</v>
      </c>
      <c r="O793" s="27" t="s">
        <v>1720</v>
      </c>
      <c r="P793" s="27" t="s">
        <v>219</v>
      </c>
    </row>
    <row r="794" spans="9:16">
      <c r="I794" s="27">
        <v>42010006</v>
      </c>
      <c r="J794" s="27" t="s">
        <v>1729</v>
      </c>
      <c r="K794" s="27" t="s">
        <v>350</v>
      </c>
      <c r="L794" s="27" t="s">
        <v>1718</v>
      </c>
      <c r="M794" s="245" t="s">
        <v>216</v>
      </c>
      <c r="N794" s="27" t="s">
        <v>1730</v>
      </c>
      <c r="O794" s="27" t="s">
        <v>1720</v>
      </c>
      <c r="P794" s="27" t="s">
        <v>219</v>
      </c>
    </row>
    <row r="795" spans="9:16">
      <c r="I795" s="27">
        <v>42010007</v>
      </c>
      <c r="J795" s="27" t="s">
        <v>1731</v>
      </c>
      <c r="K795" s="27" t="s">
        <v>350</v>
      </c>
      <c r="L795" s="27" t="s">
        <v>1718</v>
      </c>
      <c r="M795" s="245" t="s">
        <v>216</v>
      </c>
      <c r="N795" s="27" t="s">
        <v>1732</v>
      </c>
      <c r="O795" s="27" t="s">
        <v>1720</v>
      </c>
      <c r="P795" s="27" t="s">
        <v>219</v>
      </c>
    </row>
    <row r="796" spans="9:16">
      <c r="I796" s="27">
        <v>42010008</v>
      </c>
      <c r="J796" s="27" t="s">
        <v>1733</v>
      </c>
      <c r="K796" s="27" t="s">
        <v>350</v>
      </c>
      <c r="L796" s="27" t="s">
        <v>1718</v>
      </c>
      <c r="M796" s="245" t="s">
        <v>216</v>
      </c>
      <c r="N796" s="27" t="s">
        <v>1734</v>
      </c>
      <c r="O796" s="27" t="s">
        <v>1720</v>
      </c>
      <c r="P796" s="27" t="s">
        <v>219</v>
      </c>
    </row>
    <row r="797" spans="9:16">
      <c r="I797" s="27">
        <v>42010009</v>
      </c>
      <c r="J797" s="27" t="s">
        <v>1735</v>
      </c>
      <c r="K797" s="27" t="s">
        <v>350</v>
      </c>
      <c r="L797" s="27" t="s">
        <v>1718</v>
      </c>
      <c r="M797" s="245" t="s">
        <v>216</v>
      </c>
      <c r="N797" s="27" t="s">
        <v>1736</v>
      </c>
      <c r="O797" s="27" t="s">
        <v>1720</v>
      </c>
      <c r="P797" s="27" t="s">
        <v>219</v>
      </c>
    </row>
    <row r="798" spans="9:16">
      <c r="I798" s="27">
        <v>42010010</v>
      </c>
      <c r="J798" s="27" t="s">
        <v>1737</v>
      </c>
      <c r="K798" s="27" t="s">
        <v>350</v>
      </c>
      <c r="L798" s="27" t="s">
        <v>1718</v>
      </c>
      <c r="M798" s="245" t="s">
        <v>216</v>
      </c>
      <c r="N798" s="27" t="s">
        <v>1738</v>
      </c>
      <c r="O798" s="27" t="s">
        <v>1720</v>
      </c>
      <c r="P798" s="27" t="s">
        <v>219</v>
      </c>
    </row>
    <row r="799" spans="9:16">
      <c r="I799" s="27">
        <v>42010011</v>
      </c>
      <c r="J799" s="27" t="s">
        <v>1739</v>
      </c>
      <c r="K799" s="27" t="s">
        <v>350</v>
      </c>
      <c r="L799" s="27" t="s">
        <v>1718</v>
      </c>
      <c r="M799" s="245" t="s">
        <v>216</v>
      </c>
      <c r="N799" s="27" t="s">
        <v>1719</v>
      </c>
      <c r="O799" s="27" t="s">
        <v>1720</v>
      </c>
      <c r="P799" s="27" t="s">
        <v>219</v>
      </c>
    </row>
    <row r="800" spans="9:16">
      <c r="I800" s="27">
        <v>42010012</v>
      </c>
      <c r="J800" s="27" t="s">
        <v>1740</v>
      </c>
      <c r="K800" s="27" t="s">
        <v>350</v>
      </c>
      <c r="L800" s="27" t="s">
        <v>1718</v>
      </c>
      <c r="M800" s="245" t="s">
        <v>216</v>
      </c>
      <c r="N800" s="27" t="s">
        <v>1741</v>
      </c>
      <c r="O800" s="27" t="s">
        <v>1720</v>
      </c>
      <c r="P800" s="27" t="s">
        <v>219</v>
      </c>
    </row>
    <row r="801" spans="9:16">
      <c r="I801" s="27">
        <v>42010013</v>
      </c>
      <c r="J801" s="27" t="s">
        <v>1742</v>
      </c>
      <c r="K801" s="27" t="s">
        <v>350</v>
      </c>
      <c r="L801" s="27" t="s">
        <v>1718</v>
      </c>
      <c r="M801" s="245" t="s">
        <v>216</v>
      </c>
      <c r="N801" s="27" t="s">
        <v>1722</v>
      </c>
      <c r="O801" s="27" t="s">
        <v>1720</v>
      </c>
      <c r="P801" s="27" t="s">
        <v>219</v>
      </c>
    </row>
    <row r="802" spans="9:16">
      <c r="I802" s="27">
        <v>42010014</v>
      </c>
      <c r="J802" s="27" t="s">
        <v>1743</v>
      </c>
      <c r="K802" s="27" t="s">
        <v>1744</v>
      </c>
      <c r="L802" s="27" t="s">
        <v>1718</v>
      </c>
      <c r="M802" s="245" t="s">
        <v>313</v>
      </c>
      <c r="N802" s="27" t="s">
        <v>1728</v>
      </c>
      <c r="O802" s="27" t="s">
        <v>1745</v>
      </c>
      <c r="P802" s="27" t="s">
        <v>219</v>
      </c>
    </row>
    <row r="803" spans="9:16">
      <c r="I803" s="27">
        <v>42010101</v>
      </c>
      <c r="J803" s="27" t="s">
        <v>1746</v>
      </c>
      <c r="K803" s="27" t="s">
        <v>371</v>
      </c>
      <c r="L803" s="27" t="s">
        <v>1718</v>
      </c>
      <c r="M803" s="245" t="s">
        <v>216</v>
      </c>
      <c r="N803" s="27" t="s">
        <v>1722</v>
      </c>
      <c r="O803" s="27" t="s">
        <v>1720</v>
      </c>
      <c r="P803" s="27" t="s">
        <v>219</v>
      </c>
    </row>
    <row r="804" spans="9:16">
      <c r="I804" s="27">
        <v>43010001</v>
      </c>
      <c r="J804" s="27" t="s">
        <v>1747</v>
      </c>
      <c r="K804" s="27" t="s">
        <v>350</v>
      </c>
      <c r="L804" s="27" t="s">
        <v>1748</v>
      </c>
      <c r="M804" s="245" t="s">
        <v>216</v>
      </c>
      <c r="N804" s="27" t="s">
        <v>1749</v>
      </c>
      <c r="O804" s="27" t="s">
        <v>1750</v>
      </c>
      <c r="P804" s="27" t="s">
        <v>219</v>
      </c>
    </row>
    <row r="805" spans="9:16">
      <c r="I805" s="27">
        <v>43010002</v>
      </c>
      <c r="J805" s="27" t="s">
        <v>1751</v>
      </c>
      <c r="K805" s="27" t="s">
        <v>350</v>
      </c>
      <c r="L805" s="27" t="s">
        <v>1748</v>
      </c>
      <c r="M805" s="245" t="s">
        <v>216</v>
      </c>
      <c r="N805" s="27" t="s">
        <v>1752</v>
      </c>
      <c r="O805" s="27" t="s">
        <v>1750</v>
      </c>
      <c r="P805" s="27" t="s">
        <v>219</v>
      </c>
    </row>
    <row r="806" spans="9:16">
      <c r="I806" s="27">
        <v>43010003</v>
      </c>
      <c r="J806" s="27" t="s">
        <v>1753</v>
      </c>
      <c r="K806" s="27" t="s">
        <v>350</v>
      </c>
      <c r="L806" s="27" t="s">
        <v>1748</v>
      </c>
      <c r="M806" s="245" t="s">
        <v>216</v>
      </c>
      <c r="N806" s="27" t="s">
        <v>1754</v>
      </c>
      <c r="O806" s="27" t="s">
        <v>1750</v>
      </c>
      <c r="P806" s="27" t="s">
        <v>219</v>
      </c>
    </row>
    <row r="807" spans="9:16">
      <c r="I807" s="27">
        <v>43010004</v>
      </c>
      <c r="J807" s="27" t="s">
        <v>1755</v>
      </c>
      <c r="K807" s="27" t="s">
        <v>350</v>
      </c>
      <c r="L807" s="27" t="s">
        <v>1748</v>
      </c>
      <c r="M807" s="245" t="s">
        <v>216</v>
      </c>
      <c r="N807" s="27" t="s">
        <v>1756</v>
      </c>
      <c r="O807" s="27" t="s">
        <v>1750</v>
      </c>
      <c r="P807" s="27" t="s">
        <v>219</v>
      </c>
    </row>
    <row r="808" spans="9:16">
      <c r="I808" s="27">
        <v>43010005</v>
      </c>
      <c r="J808" s="27" t="s">
        <v>1757</v>
      </c>
      <c r="K808" s="27" t="s">
        <v>350</v>
      </c>
      <c r="L808" s="27" t="s">
        <v>1748</v>
      </c>
      <c r="M808" s="245" t="s">
        <v>216</v>
      </c>
      <c r="N808" s="27" t="s">
        <v>1758</v>
      </c>
      <c r="O808" s="27" t="s">
        <v>1750</v>
      </c>
      <c r="P808" s="27" t="s">
        <v>219</v>
      </c>
    </row>
    <row r="809" spans="9:16">
      <c r="I809" s="27">
        <v>43010006</v>
      </c>
      <c r="J809" s="27" t="s">
        <v>1759</v>
      </c>
      <c r="K809" s="27" t="s">
        <v>350</v>
      </c>
      <c r="L809" s="27" t="s">
        <v>1748</v>
      </c>
      <c r="M809" s="245" t="s">
        <v>216</v>
      </c>
      <c r="N809" s="27" t="s">
        <v>1760</v>
      </c>
      <c r="O809" s="27" t="s">
        <v>1750</v>
      </c>
      <c r="P809" s="27" t="s">
        <v>219</v>
      </c>
    </row>
    <row r="810" spans="9:16">
      <c r="I810" s="27">
        <v>43010007</v>
      </c>
      <c r="J810" s="27" t="s">
        <v>1761</v>
      </c>
      <c r="K810" s="27" t="s">
        <v>318</v>
      </c>
      <c r="L810" s="27" t="s">
        <v>1748</v>
      </c>
      <c r="M810" s="245" t="s">
        <v>313</v>
      </c>
      <c r="N810" s="27" t="s">
        <v>1762</v>
      </c>
      <c r="O810" s="27" t="s">
        <v>1763</v>
      </c>
      <c r="P810" s="27" t="s">
        <v>219</v>
      </c>
    </row>
    <row r="811" spans="9:16">
      <c r="I811" s="27">
        <v>43010101</v>
      </c>
      <c r="J811" s="27" t="s">
        <v>1764</v>
      </c>
      <c r="K811" s="27" t="s">
        <v>371</v>
      </c>
      <c r="L811" s="27" t="s">
        <v>1748</v>
      </c>
      <c r="M811" s="245" t="s">
        <v>216</v>
      </c>
      <c r="N811" s="27" t="s">
        <v>1765</v>
      </c>
      <c r="O811" s="27" t="s">
        <v>1750</v>
      </c>
      <c r="P811" s="27" t="s">
        <v>219</v>
      </c>
    </row>
    <row r="812" spans="9:16">
      <c r="I812" s="27">
        <v>44010001</v>
      </c>
      <c r="J812" s="27" t="s">
        <v>1766</v>
      </c>
      <c r="K812" s="27" t="s">
        <v>373</v>
      </c>
      <c r="L812" s="27" t="s">
        <v>1767</v>
      </c>
      <c r="M812" s="245" t="s">
        <v>216</v>
      </c>
      <c r="N812" s="27" t="s">
        <v>1768</v>
      </c>
      <c r="O812" s="27" t="s">
        <v>1769</v>
      </c>
      <c r="P812" s="27" t="s">
        <v>219</v>
      </c>
    </row>
    <row r="813" spans="9:16">
      <c r="I813" s="27">
        <v>44010002</v>
      </c>
      <c r="J813" s="27" t="s">
        <v>1770</v>
      </c>
      <c r="K813" s="27" t="s">
        <v>373</v>
      </c>
      <c r="L813" s="27" t="s">
        <v>1767</v>
      </c>
      <c r="M813" s="245" t="s">
        <v>216</v>
      </c>
      <c r="N813" s="27" t="s">
        <v>1771</v>
      </c>
      <c r="O813" s="27" t="s">
        <v>1769</v>
      </c>
      <c r="P813" s="27" t="s">
        <v>219</v>
      </c>
    </row>
    <row r="814" spans="9:16">
      <c r="I814" s="27">
        <v>44010003</v>
      </c>
      <c r="J814" s="27" t="s">
        <v>1772</v>
      </c>
      <c r="K814" s="27" t="s">
        <v>373</v>
      </c>
      <c r="L814" s="27" t="s">
        <v>1767</v>
      </c>
      <c r="M814" s="245" t="s">
        <v>216</v>
      </c>
      <c r="N814" s="27" t="s">
        <v>1773</v>
      </c>
      <c r="O814" s="27" t="s">
        <v>1769</v>
      </c>
      <c r="P814" s="27" t="s">
        <v>219</v>
      </c>
    </row>
    <row r="815" spans="9:16">
      <c r="I815" s="27">
        <v>44010004</v>
      </c>
      <c r="J815" s="27" t="s">
        <v>1774</v>
      </c>
      <c r="K815" s="27" t="s">
        <v>373</v>
      </c>
      <c r="L815" s="27" t="s">
        <v>1767</v>
      </c>
      <c r="M815" s="245" t="s">
        <v>216</v>
      </c>
      <c r="N815" s="27" t="s">
        <v>1775</v>
      </c>
      <c r="O815" s="27" t="s">
        <v>1769</v>
      </c>
      <c r="P815" s="27" t="s">
        <v>219</v>
      </c>
    </row>
    <row r="816" spans="9:16">
      <c r="I816" s="27">
        <v>44010005</v>
      </c>
      <c r="J816" s="27" t="s">
        <v>1776</v>
      </c>
      <c r="K816" s="27" t="s">
        <v>373</v>
      </c>
      <c r="L816" s="27" t="s">
        <v>1767</v>
      </c>
      <c r="M816" s="245" t="s">
        <v>216</v>
      </c>
      <c r="N816" s="27" t="s">
        <v>1771</v>
      </c>
      <c r="O816" s="27" t="s">
        <v>1769</v>
      </c>
      <c r="P816" s="27" t="s">
        <v>219</v>
      </c>
    </row>
    <row r="817" spans="9:16">
      <c r="I817" s="27">
        <v>44010006</v>
      </c>
      <c r="J817" s="27" t="s">
        <v>1777</v>
      </c>
      <c r="K817" s="27" t="s">
        <v>373</v>
      </c>
      <c r="L817" s="27" t="s">
        <v>1767</v>
      </c>
      <c r="M817" s="245" t="s">
        <v>216</v>
      </c>
      <c r="N817" s="27" t="s">
        <v>1778</v>
      </c>
      <c r="O817" s="27" t="s">
        <v>1769</v>
      </c>
      <c r="P817" s="27" t="s">
        <v>219</v>
      </c>
    </row>
    <row r="818" spans="9:16">
      <c r="I818" s="27">
        <v>44010007</v>
      </c>
      <c r="J818" s="27" t="s">
        <v>1779</v>
      </c>
      <c r="K818" s="27" t="s">
        <v>373</v>
      </c>
      <c r="L818" s="27" t="s">
        <v>1767</v>
      </c>
      <c r="M818" s="245" t="s">
        <v>216</v>
      </c>
      <c r="N818" s="27" t="s">
        <v>1771</v>
      </c>
      <c r="O818" s="27" t="s">
        <v>1769</v>
      </c>
      <c r="P818" s="27" t="s">
        <v>219</v>
      </c>
    </row>
    <row r="819" spans="9:16">
      <c r="I819" s="27">
        <v>44010008</v>
      </c>
      <c r="J819" s="27" t="s">
        <v>1780</v>
      </c>
      <c r="K819" s="27" t="s">
        <v>373</v>
      </c>
      <c r="L819" s="27" t="s">
        <v>1767</v>
      </c>
      <c r="M819" s="245" t="s">
        <v>216</v>
      </c>
      <c r="N819" s="27" t="s">
        <v>1781</v>
      </c>
      <c r="O819" s="27" t="s">
        <v>1769</v>
      </c>
      <c r="P819" s="27" t="s">
        <v>219</v>
      </c>
    </row>
    <row r="820" spans="9:16">
      <c r="I820" s="27">
        <v>44010009</v>
      </c>
      <c r="J820" s="27" t="s">
        <v>1782</v>
      </c>
      <c r="K820" s="27" t="s">
        <v>373</v>
      </c>
      <c r="L820" s="27" t="s">
        <v>1767</v>
      </c>
      <c r="M820" s="245" t="s">
        <v>216</v>
      </c>
      <c r="N820" s="27" t="s">
        <v>1783</v>
      </c>
      <c r="O820" s="27" t="s">
        <v>1769</v>
      </c>
      <c r="P820" s="27" t="s">
        <v>219</v>
      </c>
    </row>
    <row r="821" spans="9:16">
      <c r="I821" s="27">
        <v>44010010</v>
      </c>
      <c r="J821" s="27" t="s">
        <v>1784</v>
      </c>
      <c r="K821" s="27" t="s">
        <v>373</v>
      </c>
      <c r="L821" s="27" t="s">
        <v>1767</v>
      </c>
      <c r="M821" s="245" t="s">
        <v>216</v>
      </c>
      <c r="N821" s="27" t="s">
        <v>1771</v>
      </c>
      <c r="O821" s="27" t="s">
        <v>1769</v>
      </c>
      <c r="P821" s="27" t="s">
        <v>219</v>
      </c>
    </row>
    <row r="822" spans="9:16">
      <c r="I822" s="27">
        <v>44010011</v>
      </c>
      <c r="J822" s="27" t="s">
        <v>1785</v>
      </c>
      <c r="K822" s="27" t="s">
        <v>373</v>
      </c>
      <c r="L822" s="27" t="s">
        <v>1767</v>
      </c>
      <c r="M822" s="245" t="s">
        <v>216</v>
      </c>
      <c r="N822" s="27" t="s">
        <v>1786</v>
      </c>
      <c r="O822" s="27" t="s">
        <v>1769</v>
      </c>
      <c r="P822" s="27" t="s">
        <v>219</v>
      </c>
    </row>
    <row r="823" spans="9:16">
      <c r="I823" s="27">
        <v>44010012</v>
      </c>
      <c r="J823" s="27" t="s">
        <v>1787</v>
      </c>
      <c r="K823" s="27" t="s">
        <v>373</v>
      </c>
      <c r="L823" s="27" t="s">
        <v>1767</v>
      </c>
      <c r="M823" s="245" t="s">
        <v>216</v>
      </c>
      <c r="N823" s="27" t="s">
        <v>1771</v>
      </c>
      <c r="O823" s="27" t="s">
        <v>1769</v>
      </c>
      <c r="P823" s="27" t="s">
        <v>219</v>
      </c>
    </row>
    <row r="824" spans="9:16">
      <c r="I824" s="27">
        <v>44010101</v>
      </c>
      <c r="J824" s="27" t="s">
        <v>1788</v>
      </c>
      <c r="K824" s="27" t="s">
        <v>406</v>
      </c>
      <c r="L824" s="27" t="s">
        <v>1767</v>
      </c>
      <c r="M824" s="245" t="s">
        <v>216</v>
      </c>
      <c r="N824" s="27" t="s">
        <v>1789</v>
      </c>
      <c r="O824" s="27" t="s">
        <v>1769</v>
      </c>
      <c r="P824" s="27" t="s">
        <v>219</v>
      </c>
    </row>
    <row r="825" spans="9:16">
      <c r="I825" s="27">
        <v>44010102</v>
      </c>
      <c r="J825" s="27" t="s">
        <v>1790</v>
      </c>
      <c r="K825" s="27" t="s">
        <v>406</v>
      </c>
      <c r="L825" s="27" t="s">
        <v>1767</v>
      </c>
      <c r="M825" s="245" t="s">
        <v>216</v>
      </c>
      <c r="N825" s="27" t="s">
        <v>1778</v>
      </c>
      <c r="O825" s="27" t="s">
        <v>1769</v>
      </c>
      <c r="P825" s="27" t="s">
        <v>219</v>
      </c>
    </row>
    <row r="826" spans="9:16">
      <c r="I826" s="27">
        <v>45010001</v>
      </c>
      <c r="J826" s="27" t="s">
        <v>1791</v>
      </c>
      <c r="K826" s="27" t="s">
        <v>373</v>
      </c>
      <c r="L826" s="27" t="s">
        <v>1792</v>
      </c>
      <c r="M826" s="245" t="s">
        <v>216</v>
      </c>
      <c r="N826" s="27" t="s">
        <v>1793</v>
      </c>
      <c r="O826" s="27" t="s">
        <v>1794</v>
      </c>
      <c r="P826" s="27" t="s">
        <v>219</v>
      </c>
    </row>
    <row r="827" spans="9:16">
      <c r="I827" s="27">
        <v>45010002</v>
      </c>
      <c r="J827" s="27" t="s">
        <v>1795</v>
      </c>
      <c r="K827" s="27" t="s">
        <v>373</v>
      </c>
      <c r="L827" s="27" t="s">
        <v>1792</v>
      </c>
      <c r="M827" s="245" t="s">
        <v>216</v>
      </c>
      <c r="N827" s="27" t="s">
        <v>1796</v>
      </c>
      <c r="O827" s="27" t="s">
        <v>1794</v>
      </c>
      <c r="P827" s="27" t="s">
        <v>219</v>
      </c>
    </row>
    <row r="828" spans="9:16">
      <c r="I828" s="27">
        <v>45010003</v>
      </c>
      <c r="J828" s="27" t="s">
        <v>1797</v>
      </c>
      <c r="K828" s="27" t="s">
        <v>373</v>
      </c>
      <c r="L828" s="27" t="s">
        <v>1792</v>
      </c>
      <c r="M828" s="245" t="s">
        <v>216</v>
      </c>
      <c r="N828" s="27" t="s">
        <v>1798</v>
      </c>
      <c r="O828" s="27" t="s">
        <v>1794</v>
      </c>
      <c r="P828" s="27" t="s">
        <v>219</v>
      </c>
    </row>
    <row r="829" spans="9:16">
      <c r="I829" s="27">
        <v>45010004</v>
      </c>
      <c r="J829" s="27" t="s">
        <v>1799</v>
      </c>
      <c r="K829" s="27" t="s">
        <v>373</v>
      </c>
      <c r="L829" s="27" t="s">
        <v>1792</v>
      </c>
      <c r="M829" s="245" t="s">
        <v>216</v>
      </c>
      <c r="N829" s="27" t="s">
        <v>1800</v>
      </c>
      <c r="O829" s="27" t="s">
        <v>1794</v>
      </c>
      <c r="P829" s="27" t="s">
        <v>219</v>
      </c>
    </row>
    <row r="830" spans="9:16">
      <c r="I830" s="27">
        <v>45010005</v>
      </c>
      <c r="J830" s="27" t="s">
        <v>1801</v>
      </c>
      <c r="K830" s="27" t="s">
        <v>373</v>
      </c>
      <c r="L830" s="27" t="s">
        <v>1792</v>
      </c>
      <c r="M830" s="245" t="s">
        <v>216</v>
      </c>
      <c r="N830" s="27" t="s">
        <v>1798</v>
      </c>
      <c r="O830" s="27" t="s">
        <v>1794</v>
      </c>
      <c r="P830" s="27" t="s">
        <v>219</v>
      </c>
    </row>
    <row r="831" spans="9:16">
      <c r="I831" s="27">
        <v>45010006</v>
      </c>
      <c r="J831" s="27" t="s">
        <v>1802</v>
      </c>
      <c r="K831" s="27" t="s">
        <v>373</v>
      </c>
      <c r="L831" s="27" t="s">
        <v>1792</v>
      </c>
      <c r="M831" s="245" t="s">
        <v>216</v>
      </c>
      <c r="N831" s="27" t="s">
        <v>1803</v>
      </c>
      <c r="O831" s="27" t="s">
        <v>1794</v>
      </c>
      <c r="P831" s="27" t="s">
        <v>219</v>
      </c>
    </row>
    <row r="832" spans="9:16">
      <c r="I832" s="27">
        <v>45010007</v>
      </c>
      <c r="J832" s="27" t="s">
        <v>1804</v>
      </c>
      <c r="K832" s="27" t="s">
        <v>373</v>
      </c>
      <c r="L832" s="27" t="s">
        <v>1792</v>
      </c>
      <c r="M832" s="245" t="s">
        <v>216</v>
      </c>
      <c r="N832" s="27" t="s">
        <v>1805</v>
      </c>
      <c r="O832" s="27" t="s">
        <v>1794</v>
      </c>
      <c r="P832" s="27" t="s">
        <v>219</v>
      </c>
    </row>
    <row r="833" spans="9:16">
      <c r="I833" s="27">
        <v>45010008</v>
      </c>
      <c r="J833" s="27" t="s">
        <v>1806</v>
      </c>
      <c r="K833" s="27" t="s">
        <v>373</v>
      </c>
      <c r="L833" s="27" t="s">
        <v>1792</v>
      </c>
      <c r="M833" s="245" t="s">
        <v>216</v>
      </c>
      <c r="N833" s="27" t="s">
        <v>1807</v>
      </c>
      <c r="O833" s="27" t="s">
        <v>1794</v>
      </c>
      <c r="P833" s="27" t="s">
        <v>219</v>
      </c>
    </row>
    <row r="834" spans="9:16">
      <c r="I834" s="27">
        <v>45010009</v>
      </c>
      <c r="J834" s="27" t="s">
        <v>1808</v>
      </c>
      <c r="K834" s="27" t="s">
        <v>373</v>
      </c>
      <c r="L834" s="27" t="s">
        <v>1792</v>
      </c>
      <c r="M834" s="245" t="s">
        <v>216</v>
      </c>
      <c r="N834" s="27" t="s">
        <v>1805</v>
      </c>
      <c r="O834" s="27" t="s">
        <v>1794</v>
      </c>
      <c r="P834" s="27" t="s">
        <v>219</v>
      </c>
    </row>
    <row r="835" spans="9:16">
      <c r="I835" s="27">
        <v>45010010</v>
      </c>
      <c r="J835" s="27" t="s">
        <v>1809</v>
      </c>
      <c r="K835" s="27" t="s">
        <v>373</v>
      </c>
      <c r="L835" s="27" t="s">
        <v>1792</v>
      </c>
      <c r="M835" s="245" t="s">
        <v>216</v>
      </c>
      <c r="N835" s="27" t="s">
        <v>1805</v>
      </c>
      <c r="O835" s="27" t="s">
        <v>1794</v>
      </c>
      <c r="P835" s="27" t="s">
        <v>219</v>
      </c>
    </row>
    <row r="836" spans="9:16">
      <c r="I836" s="27">
        <v>45010011</v>
      </c>
      <c r="J836" s="27" t="s">
        <v>1810</v>
      </c>
      <c r="K836" s="27" t="s">
        <v>373</v>
      </c>
      <c r="L836" s="27" t="s">
        <v>1792</v>
      </c>
      <c r="M836" s="245" t="s">
        <v>216</v>
      </c>
      <c r="N836" s="27" t="s">
        <v>1811</v>
      </c>
      <c r="O836" s="27" t="s">
        <v>1794</v>
      </c>
      <c r="P836" s="27" t="s">
        <v>219</v>
      </c>
    </row>
    <row r="837" spans="9:16">
      <c r="I837" s="27">
        <v>45010101</v>
      </c>
      <c r="J837" s="27" t="s">
        <v>1812</v>
      </c>
      <c r="K837" s="27" t="s">
        <v>406</v>
      </c>
      <c r="L837" s="27" t="s">
        <v>1792</v>
      </c>
      <c r="M837" s="245" t="s">
        <v>216</v>
      </c>
      <c r="N837" s="27" t="s">
        <v>1813</v>
      </c>
      <c r="O837" s="27" t="s">
        <v>1794</v>
      </c>
      <c r="P837" s="27" t="s">
        <v>441</v>
      </c>
    </row>
    <row r="838" spans="9:16">
      <c r="I838" s="27">
        <v>45010102</v>
      </c>
      <c r="J838" s="27" t="s">
        <v>1814</v>
      </c>
      <c r="K838" s="27" t="s">
        <v>406</v>
      </c>
      <c r="L838" s="27" t="s">
        <v>1792</v>
      </c>
      <c r="M838" s="245" t="s">
        <v>216</v>
      </c>
      <c r="N838" s="27" t="s">
        <v>1815</v>
      </c>
      <c r="O838" s="27" t="s">
        <v>1794</v>
      </c>
      <c r="P838" s="27" t="s">
        <v>219</v>
      </c>
    </row>
    <row r="839" spans="9:16">
      <c r="I839" s="27">
        <v>45010103</v>
      </c>
      <c r="J839" s="27" t="s">
        <v>1816</v>
      </c>
      <c r="K839" s="27" t="s">
        <v>406</v>
      </c>
      <c r="L839" s="27" t="s">
        <v>1792</v>
      </c>
      <c r="M839" s="245" t="s">
        <v>216</v>
      </c>
      <c r="N839" s="27" t="s">
        <v>1805</v>
      </c>
      <c r="O839" s="27" t="s">
        <v>1794</v>
      </c>
      <c r="P839" s="27" t="s">
        <v>219</v>
      </c>
    </row>
    <row r="840" spans="9:16">
      <c r="I840" s="27">
        <v>45010104</v>
      </c>
      <c r="J840" s="27" t="s">
        <v>1817</v>
      </c>
      <c r="K840" s="27" t="s">
        <v>406</v>
      </c>
      <c r="L840" s="27" t="s">
        <v>1792</v>
      </c>
      <c r="M840" s="245" t="s">
        <v>216</v>
      </c>
      <c r="N840" s="27" t="s">
        <v>1807</v>
      </c>
      <c r="O840" s="27" t="s">
        <v>1794</v>
      </c>
      <c r="P840" s="27" t="s">
        <v>219</v>
      </c>
    </row>
    <row r="841" spans="9:16">
      <c r="I841" s="27">
        <v>45010105</v>
      </c>
      <c r="J841" s="27" t="s">
        <v>1818</v>
      </c>
      <c r="K841" s="27" t="s">
        <v>406</v>
      </c>
      <c r="L841" s="27" t="s">
        <v>1792</v>
      </c>
      <c r="M841" s="245" t="s">
        <v>216</v>
      </c>
      <c r="N841" s="27" t="s">
        <v>1819</v>
      </c>
      <c r="O841" s="27" t="s">
        <v>1794</v>
      </c>
      <c r="P841" s="27" t="s">
        <v>219</v>
      </c>
    </row>
    <row r="842" spans="9:16">
      <c r="I842" s="27">
        <v>46010001</v>
      </c>
      <c r="J842" s="27" t="s">
        <v>1820</v>
      </c>
      <c r="K842" s="27" t="s">
        <v>350</v>
      </c>
      <c r="L842" s="27" t="s">
        <v>1821</v>
      </c>
      <c r="M842" s="245" t="s">
        <v>216</v>
      </c>
      <c r="N842" s="27" t="s">
        <v>1822</v>
      </c>
      <c r="O842" s="27" t="s">
        <v>1823</v>
      </c>
      <c r="P842" s="27" t="s">
        <v>219</v>
      </c>
    </row>
    <row r="843" spans="9:16">
      <c r="I843" s="27">
        <v>46010002</v>
      </c>
      <c r="J843" s="245" t="s">
        <v>1824</v>
      </c>
      <c r="K843" s="27" t="s">
        <v>350</v>
      </c>
      <c r="L843" s="27" t="s">
        <v>1821</v>
      </c>
      <c r="M843" s="245" t="s">
        <v>653</v>
      </c>
      <c r="N843" s="27" t="s">
        <v>1825</v>
      </c>
      <c r="O843" s="27" t="s">
        <v>1823</v>
      </c>
      <c r="P843" s="27" t="s">
        <v>219</v>
      </c>
    </row>
    <row r="844" spans="9:16">
      <c r="I844" s="27">
        <v>46010003</v>
      </c>
      <c r="J844" s="27" t="s">
        <v>1826</v>
      </c>
      <c r="K844" s="27" t="s">
        <v>350</v>
      </c>
      <c r="L844" s="27" t="s">
        <v>1821</v>
      </c>
      <c r="M844" s="245" t="s">
        <v>216</v>
      </c>
      <c r="N844" s="27" t="s">
        <v>1827</v>
      </c>
      <c r="O844" s="27" t="s">
        <v>1823</v>
      </c>
      <c r="P844" s="27" t="s">
        <v>219</v>
      </c>
    </row>
    <row r="845" spans="9:16">
      <c r="I845" s="27">
        <v>46010004</v>
      </c>
      <c r="J845" s="27" t="s">
        <v>1828</v>
      </c>
      <c r="K845" s="27" t="s">
        <v>350</v>
      </c>
      <c r="L845" s="27" t="s">
        <v>1821</v>
      </c>
      <c r="M845" s="245" t="s">
        <v>216</v>
      </c>
      <c r="N845" s="27" t="s">
        <v>1829</v>
      </c>
      <c r="O845" s="27" t="s">
        <v>1823</v>
      </c>
      <c r="P845" s="27" t="s">
        <v>219</v>
      </c>
    </row>
    <row r="846" spans="9:16">
      <c r="I846" s="27">
        <v>46010005</v>
      </c>
      <c r="J846" s="27" t="s">
        <v>1830</v>
      </c>
      <c r="K846" s="27" t="s">
        <v>350</v>
      </c>
      <c r="L846" s="27" t="s">
        <v>1821</v>
      </c>
      <c r="M846" s="245" t="s">
        <v>216</v>
      </c>
      <c r="N846" s="27" t="s">
        <v>1831</v>
      </c>
      <c r="O846" s="27" t="s">
        <v>1823</v>
      </c>
      <c r="P846" s="27" t="s">
        <v>219</v>
      </c>
    </row>
    <row r="847" spans="9:16">
      <c r="I847" s="27">
        <v>46010006</v>
      </c>
      <c r="J847" s="27" t="s">
        <v>1832</v>
      </c>
      <c r="K847" s="27" t="s">
        <v>350</v>
      </c>
      <c r="L847" s="27" t="s">
        <v>1821</v>
      </c>
      <c r="M847" s="245" t="s">
        <v>216</v>
      </c>
      <c r="N847" s="27" t="s">
        <v>1833</v>
      </c>
      <c r="O847" s="27" t="s">
        <v>1823</v>
      </c>
      <c r="P847" s="27" t="s">
        <v>219</v>
      </c>
    </row>
    <row r="848" spans="9:16">
      <c r="I848" s="27">
        <v>46010007</v>
      </c>
      <c r="J848" s="27" t="s">
        <v>1834</v>
      </c>
      <c r="K848" s="27" t="s">
        <v>350</v>
      </c>
      <c r="L848" s="27" t="s">
        <v>1821</v>
      </c>
      <c r="M848" s="245" t="s">
        <v>216</v>
      </c>
      <c r="N848" s="27" t="s">
        <v>1835</v>
      </c>
      <c r="O848" s="27" t="s">
        <v>1823</v>
      </c>
      <c r="P848" s="27" t="s">
        <v>219</v>
      </c>
    </row>
    <row r="849" spans="9:16">
      <c r="I849" s="27">
        <v>46010008</v>
      </c>
      <c r="J849" s="27" t="s">
        <v>1836</v>
      </c>
      <c r="K849" s="27" t="s">
        <v>350</v>
      </c>
      <c r="L849" s="27" t="s">
        <v>1821</v>
      </c>
      <c r="M849" s="245" t="s">
        <v>216</v>
      </c>
      <c r="N849" s="27" t="s">
        <v>1837</v>
      </c>
      <c r="O849" s="27" t="s">
        <v>1823</v>
      </c>
      <c r="P849" s="27" t="s">
        <v>219</v>
      </c>
    </row>
    <row r="850" spans="9:16">
      <c r="I850" s="27">
        <v>46010009</v>
      </c>
      <c r="J850" s="27" t="s">
        <v>1838</v>
      </c>
      <c r="K850" s="27" t="s">
        <v>350</v>
      </c>
      <c r="L850" s="27" t="s">
        <v>1821</v>
      </c>
      <c r="M850" s="245" t="s">
        <v>216</v>
      </c>
      <c r="N850" s="27" t="s">
        <v>1839</v>
      </c>
      <c r="O850" s="27" t="s">
        <v>1823</v>
      </c>
      <c r="P850" s="27" t="s">
        <v>219</v>
      </c>
    </row>
    <row r="851" spans="9:16">
      <c r="I851" s="27">
        <v>46010010</v>
      </c>
      <c r="J851" s="27" t="s">
        <v>1840</v>
      </c>
      <c r="K851" s="27" t="s">
        <v>350</v>
      </c>
      <c r="L851" s="27" t="s">
        <v>1821</v>
      </c>
      <c r="M851" s="245" t="s">
        <v>216</v>
      </c>
      <c r="N851" s="27" t="s">
        <v>1841</v>
      </c>
      <c r="O851" s="27" t="s">
        <v>1823</v>
      </c>
      <c r="P851" s="27" t="s">
        <v>219</v>
      </c>
    </row>
    <row r="852" spans="9:16">
      <c r="I852" s="27">
        <v>46010011</v>
      </c>
      <c r="J852" s="27" t="s">
        <v>1842</v>
      </c>
      <c r="K852" s="27" t="s">
        <v>350</v>
      </c>
      <c r="L852" s="27" t="s">
        <v>1821</v>
      </c>
      <c r="M852" s="245" t="s">
        <v>216</v>
      </c>
      <c r="N852" s="27" t="s">
        <v>1843</v>
      </c>
      <c r="O852" s="27" t="s">
        <v>1823</v>
      </c>
      <c r="P852" s="27" t="s">
        <v>219</v>
      </c>
    </row>
    <row r="853" spans="9:16">
      <c r="I853" s="27">
        <v>46010012</v>
      </c>
      <c r="J853" s="27" t="s">
        <v>1844</v>
      </c>
      <c r="K853" s="27" t="s">
        <v>350</v>
      </c>
      <c r="L853" s="27" t="s">
        <v>1821</v>
      </c>
      <c r="M853" s="245" t="s">
        <v>216</v>
      </c>
      <c r="N853" s="27" t="s">
        <v>1845</v>
      </c>
      <c r="O853" s="27" t="s">
        <v>1823</v>
      </c>
      <c r="P853" s="27" t="s">
        <v>219</v>
      </c>
    </row>
    <row r="854" spans="9:16">
      <c r="I854" s="27">
        <v>46010013</v>
      </c>
      <c r="J854" s="27" t="s">
        <v>1846</v>
      </c>
      <c r="K854" s="27" t="s">
        <v>350</v>
      </c>
      <c r="L854" s="27" t="s">
        <v>1821</v>
      </c>
      <c r="M854" s="245" t="s">
        <v>313</v>
      </c>
      <c r="N854" s="27" t="s">
        <v>1843</v>
      </c>
      <c r="O854" s="245" t="s">
        <v>1847</v>
      </c>
      <c r="P854" s="27" t="s">
        <v>219</v>
      </c>
    </row>
    <row r="855" spans="9:16">
      <c r="I855" s="27">
        <v>46010014</v>
      </c>
      <c r="J855" s="27" t="s">
        <v>1848</v>
      </c>
      <c r="K855" s="27" t="s">
        <v>350</v>
      </c>
      <c r="L855" s="27" t="s">
        <v>1821</v>
      </c>
      <c r="M855" s="245" t="s">
        <v>313</v>
      </c>
      <c r="N855" s="27" t="s">
        <v>1849</v>
      </c>
      <c r="O855" s="245" t="s">
        <v>1850</v>
      </c>
      <c r="P855" s="27" t="s">
        <v>219</v>
      </c>
    </row>
    <row r="856" spans="9:16">
      <c r="I856" s="27">
        <v>46010101</v>
      </c>
      <c r="J856" s="27" t="s">
        <v>1851</v>
      </c>
      <c r="K856" s="27" t="s">
        <v>371</v>
      </c>
      <c r="L856" s="27" t="s">
        <v>1821</v>
      </c>
      <c r="M856" s="245" t="s">
        <v>216</v>
      </c>
      <c r="N856" s="27" t="s">
        <v>1852</v>
      </c>
      <c r="O856" s="27" t="s">
        <v>1823</v>
      </c>
      <c r="P856" s="27" t="s">
        <v>219</v>
      </c>
    </row>
    <row r="857" spans="9:16">
      <c r="I857" s="27">
        <v>46010102</v>
      </c>
      <c r="J857" s="27" t="s">
        <v>1853</v>
      </c>
      <c r="K857" s="27" t="s">
        <v>371</v>
      </c>
      <c r="L857" s="27" t="s">
        <v>1821</v>
      </c>
      <c r="M857" s="245" t="s">
        <v>216</v>
      </c>
      <c r="N857" s="27" t="s">
        <v>1843</v>
      </c>
      <c r="O857" s="27" t="s">
        <v>1823</v>
      </c>
      <c r="P857" s="27" t="s">
        <v>219</v>
      </c>
    </row>
    <row r="858" spans="9:16">
      <c r="I858" s="27">
        <v>46010103</v>
      </c>
      <c r="J858" s="27" t="s">
        <v>1854</v>
      </c>
      <c r="K858" s="27" t="s">
        <v>371</v>
      </c>
      <c r="L858" s="27" t="s">
        <v>1821</v>
      </c>
      <c r="M858" s="245" t="s">
        <v>216</v>
      </c>
      <c r="N858" s="27" t="s">
        <v>1845</v>
      </c>
      <c r="O858" s="27" t="s">
        <v>1823</v>
      </c>
      <c r="P858" s="27" t="s">
        <v>219</v>
      </c>
    </row>
    <row r="859" spans="9:16">
      <c r="I859" s="27">
        <v>46010104</v>
      </c>
      <c r="J859" s="27" t="s">
        <v>1855</v>
      </c>
      <c r="K859" s="27" t="s">
        <v>371</v>
      </c>
      <c r="L859" s="27" t="s">
        <v>1821</v>
      </c>
      <c r="M859" s="245" t="s">
        <v>216</v>
      </c>
      <c r="N859" s="27" t="s">
        <v>1849</v>
      </c>
      <c r="O859" s="27" t="s">
        <v>1823</v>
      </c>
      <c r="P859" s="27" t="s">
        <v>219</v>
      </c>
    </row>
    <row r="860" spans="9:16">
      <c r="I860" s="27">
        <v>46010105</v>
      </c>
      <c r="J860" s="27" t="s">
        <v>1856</v>
      </c>
      <c r="K860" s="27" t="s">
        <v>371</v>
      </c>
      <c r="L860" s="27" t="s">
        <v>1821</v>
      </c>
      <c r="M860" s="245" t="s">
        <v>216</v>
      </c>
      <c r="N860" s="27" t="s">
        <v>1857</v>
      </c>
      <c r="O860" s="27" t="s">
        <v>1823</v>
      </c>
      <c r="P860" s="27" t="s">
        <v>219</v>
      </c>
    </row>
    <row r="861" spans="9:16">
      <c r="I861" s="27">
        <v>46010106</v>
      </c>
      <c r="J861" s="27" t="s">
        <v>1858</v>
      </c>
      <c r="K861" s="27" t="s">
        <v>371</v>
      </c>
      <c r="L861" s="27" t="s">
        <v>1821</v>
      </c>
      <c r="M861" s="245" t="s">
        <v>216</v>
      </c>
      <c r="N861" s="27" t="s">
        <v>1841</v>
      </c>
      <c r="O861" s="27" t="s">
        <v>1823</v>
      </c>
      <c r="P861" s="27" t="s">
        <v>219</v>
      </c>
    </row>
    <row r="862" spans="9:16">
      <c r="I862" s="27">
        <v>46010107</v>
      </c>
      <c r="J862" s="27" t="s">
        <v>1859</v>
      </c>
      <c r="K862" s="27" t="s">
        <v>371</v>
      </c>
      <c r="L862" s="27" t="s">
        <v>1821</v>
      </c>
      <c r="M862" s="245" t="s">
        <v>216</v>
      </c>
      <c r="N862" s="27" t="s">
        <v>1860</v>
      </c>
      <c r="O862" s="27" t="s">
        <v>1823</v>
      </c>
      <c r="P862" s="27" t="s">
        <v>219</v>
      </c>
    </row>
    <row r="863" spans="9:16">
      <c r="I863" s="27">
        <v>46010108</v>
      </c>
      <c r="J863" s="27" t="s">
        <v>1861</v>
      </c>
      <c r="K863" s="27" t="s">
        <v>371</v>
      </c>
      <c r="L863" s="27" t="s">
        <v>1821</v>
      </c>
      <c r="M863" s="245" t="s">
        <v>216</v>
      </c>
      <c r="N863" s="27" t="s">
        <v>1862</v>
      </c>
      <c r="O863" s="27" t="s">
        <v>1823</v>
      </c>
      <c r="P863" s="27" t="s">
        <v>219</v>
      </c>
    </row>
    <row r="864" spans="9:16">
      <c r="I864" s="27">
        <v>47010001</v>
      </c>
      <c r="J864" s="27" t="s">
        <v>1863</v>
      </c>
      <c r="K864" s="27" t="s">
        <v>373</v>
      </c>
      <c r="L864" s="27" t="s">
        <v>1864</v>
      </c>
      <c r="M864" s="245" t="s">
        <v>216</v>
      </c>
      <c r="N864" s="27" t="s">
        <v>1865</v>
      </c>
      <c r="O864" s="27" t="s">
        <v>1866</v>
      </c>
      <c r="P864" s="27" t="s">
        <v>219</v>
      </c>
    </row>
    <row r="865" spans="9:16">
      <c r="I865" s="27">
        <v>47010002</v>
      </c>
      <c r="J865" s="27" t="s">
        <v>1867</v>
      </c>
      <c r="K865" s="27" t="s">
        <v>373</v>
      </c>
      <c r="L865" s="27" t="s">
        <v>1864</v>
      </c>
      <c r="M865" s="245" t="s">
        <v>216</v>
      </c>
      <c r="N865" s="27" t="s">
        <v>1868</v>
      </c>
      <c r="O865" s="27" t="s">
        <v>1866</v>
      </c>
      <c r="P865" s="27" t="s">
        <v>219</v>
      </c>
    </row>
    <row r="866" spans="9:16">
      <c r="I866" s="27">
        <v>47010003</v>
      </c>
      <c r="J866" s="27" t="s">
        <v>1869</v>
      </c>
      <c r="K866" s="27" t="s">
        <v>373</v>
      </c>
      <c r="L866" s="27" t="s">
        <v>1864</v>
      </c>
      <c r="M866" s="245" t="s">
        <v>216</v>
      </c>
      <c r="N866" s="27" t="s">
        <v>1870</v>
      </c>
      <c r="O866" s="27" t="s">
        <v>1866</v>
      </c>
      <c r="P866" s="27" t="s">
        <v>219</v>
      </c>
    </row>
    <row r="867" spans="9:16">
      <c r="I867" s="27">
        <v>47010004</v>
      </c>
      <c r="J867" s="27" t="s">
        <v>1871</v>
      </c>
      <c r="K867" s="27" t="s">
        <v>373</v>
      </c>
      <c r="L867" s="27" t="s">
        <v>1864</v>
      </c>
      <c r="M867" s="245" t="s">
        <v>216</v>
      </c>
      <c r="N867" s="27" t="s">
        <v>1872</v>
      </c>
      <c r="O867" s="27" t="s">
        <v>1866</v>
      </c>
      <c r="P867" s="27" t="s">
        <v>219</v>
      </c>
    </row>
    <row r="868" spans="9:16">
      <c r="I868" s="27">
        <v>47010005</v>
      </c>
      <c r="J868" s="27" t="s">
        <v>1873</v>
      </c>
      <c r="K868" s="27" t="s">
        <v>373</v>
      </c>
      <c r="L868" s="27" t="s">
        <v>1864</v>
      </c>
      <c r="M868" s="245" t="s">
        <v>216</v>
      </c>
      <c r="N868" s="27" t="s">
        <v>1874</v>
      </c>
      <c r="O868" s="27" t="s">
        <v>1866</v>
      </c>
      <c r="P868" s="27" t="s">
        <v>219</v>
      </c>
    </row>
    <row r="869" spans="9:16">
      <c r="I869" s="27">
        <v>47010006</v>
      </c>
      <c r="J869" s="27" t="s">
        <v>1875</v>
      </c>
      <c r="K869" s="27" t="s">
        <v>373</v>
      </c>
      <c r="L869" s="27" t="s">
        <v>1864</v>
      </c>
      <c r="M869" s="245" t="s">
        <v>216</v>
      </c>
      <c r="N869" s="27" t="s">
        <v>1876</v>
      </c>
      <c r="O869" s="27" t="s">
        <v>1866</v>
      </c>
      <c r="P869" s="27" t="s">
        <v>219</v>
      </c>
    </row>
    <row r="870" spans="9:16">
      <c r="I870" s="27">
        <v>47010007</v>
      </c>
      <c r="J870" s="27" t="s">
        <v>1877</v>
      </c>
      <c r="K870" s="27" t="s">
        <v>373</v>
      </c>
      <c r="L870" s="27" t="s">
        <v>1864</v>
      </c>
      <c r="M870" s="245" t="s">
        <v>216</v>
      </c>
      <c r="N870" s="27" t="s">
        <v>1878</v>
      </c>
      <c r="O870" s="27" t="s">
        <v>1866</v>
      </c>
      <c r="P870" s="27" t="s">
        <v>219</v>
      </c>
    </row>
    <row r="871" spans="9:16">
      <c r="I871" s="27">
        <v>47010008</v>
      </c>
      <c r="J871" s="27" t="s">
        <v>1879</v>
      </c>
      <c r="K871" s="27" t="s">
        <v>373</v>
      </c>
      <c r="L871" s="27" t="s">
        <v>1864</v>
      </c>
      <c r="M871" s="245" t="s">
        <v>216</v>
      </c>
      <c r="N871" s="27" t="s">
        <v>1880</v>
      </c>
      <c r="O871" s="27" t="s">
        <v>1866</v>
      </c>
      <c r="P871" s="27" t="s">
        <v>219</v>
      </c>
    </row>
    <row r="872" spans="9:16">
      <c r="I872" s="27">
        <v>47010101</v>
      </c>
      <c r="J872" s="27" t="s">
        <v>1881</v>
      </c>
      <c r="K872" s="27" t="s">
        <v>406</v>
      </c>
      <c r="L872" s="27" t="s">
        <v>1864</v>
      </c>
      <c r="M872" s="245" t="s">
        <v>216</v>
      </c>
      <c r="N872" s="27" t="s">
        <v>1880</v>
      </c>
      <c r="O872" s="27" t="s">
        <v>1866</v>
      </c>
      <c r="P872" s="27" t="s">
        <v>219</v>
      </c>
    </row>
    <row r="873" spans="9:16">
      <c r="I873" s="27">
        <v>1020001</v>
      </c>
      <c r="J873" s="27" t="s">
        <v>1882</v>
      </c>
      <c r="K873" s="27" t="s">
        <v>373</v>
      </c>
      <c r="L873" s="27" t="s">
        <v>215</v>
      </c>
      <c r="M873" s="245" t="s">
        <v>1883</v>
      </c>
      <c r="N873" s="27" t="s">
        <v>1884</v>
      </c>
      <c r="O873" s="27" t="s">
        <v>1885</v>
      </c>
      <c r="P873" s="27" t="s">
        <v>219</v>
      </c>
    </row>
    <row r="874" spans="9:16">
      <c r="I874" s="27">
        <v>1020002</v>
      </c>
      <c r="J874" s="27" t="s">
        <v>1886</v>
      </c>
      <c r="K874" s="27" t="s">
        <v>373</v>
      </c>
      <c r="L874" s="245" t="s">
        <v>1887</v>
      </c>
      <c r="M874" s="245" t="s">
        <v>1883</v>
      </c>
      <c r="N874" s="27" t="s">
        <v>1888</v>
      </c>
      <c r="O874" s="27" t="s">
        <v>1889</v>
      </c>
      <c r="P874" s="27" t="s">
        <v>219</v>
      </c>
    </row>
    <row r="875" spans="9:16">
      <c r="I875" s="27">
        <v>1020003</v>
      </c>
      <c r="J875" s="27" t="s">
        <v>1890</v>
      </c>
      <c r="K875" s="27" t="s">
        <v>373</v>
      </c>
      <c r="L875" s="27" t="s">
        <v>215</v>
      </c>
      <c r="M875" s="245" t="s">
        <v>1883</v>
      </c>
      <c r="N875" s="27" t="s">
        <v>246</v>
      </c>
      <c r="O875" s="27" t="s">
        <v>1891</v>
      </c>
      <c r="P875" s="27" t="s">
        <v>219</v>
      </c>
    </row>
    <row r="876" spans="9:16">
      <c r="I876" s="27">
        <v>1020004</v>
      </c>
      <c r="J876" s="27" t="s">
        <v>1892</v>
      </c>
      <c r="K876" s="27" t="s">
        <v>373</v>
      </c>
      <c r="L876" s="27" t="s">
        <v>215</v>
      </c>
      <c r="M876" s="245" t="s">
        <v>1883</v>
      </c>
      <c r="N876" s="27" t="s">
        <v>246</v>
      </c>
      <c r="O876" s="27" t="s">
        <v>1893</v>
      </c>
      <c r="P876" s="27" t="s">
        <v>219</v>
      </c>
    </row>
    <row r="877" spans="9:16">
      <c r="I877" s="27">
        <v>1020005</v>
      </c>
      <c r="J877" s="27" t="s">
        <v>1894</v>
      </c>
      <c r="K877" s="27" t="s">
        <v>373</v>
      </c>
      <c r="L877" s="27" t="s">
        <v>215</v>
      </c>
      <c r="M877" s="245" t="s">
        <v>1883</v>
      </c>
      <c r="N877" s="27" t="s">
        <v>246</v>
      </c>
      <c r="O877" s="27" t="s">
        <v>1895</v>
      </c>
      <c r="P877" s="27" t="s">
        <v>219</v>
      </c>
    </row>
    <row r="878" spans="9:16">
      <c r="I878" s="27">
        <v>1020006</v>
      </c>
      <c r="J878" s="27" t="s">
        <v>1896</v>
      </c>
      <c r="K878" s="27" t="s">
        <v>373</v>
      </c>
      <c r="L878" s="27" t="s">
        <v>215</v>
      </c>
      <c r="M878" s="245" t="s">
        <v>1883</v>
      </c>
      <c r="N878" s="27" t="s">
        <v>285</v>
      </c>
      <c r="O878" s="27" t="s">
        <v>1897</v>
      </c>
      <c r="P878" s="27" t="s">
        <v>219</v>
      </c>
    </row>
    <row r="879" spans="9:16">
      <c r="I879" s="27">
        <v>1020007</v>
      </c>
      <c r="J879" s="27" t="s">
        <v>1898</v>
      </c>
      <c r="K879" s="27" t="s">
        <v>373</v>
      </c>
      <c r="L879" s="27" t="s">
        <v>215</v>
      </c>
      <c r="M879" s="245" t="s">
        <v>1883</v>
      </c>
      <c r="N879" s="27" t="s">
        <v>1899</v>
      </c>
      <c r="O879" s="27" t="s">
        <v>1900</v>
      </c>
      <c r="P879" s="27" t="s">
        <v>219</v>
      </c>
    </row>
    <row r="880" spans="9:16">
      <c r="I880" s="27">
        <v>1020008</v>
      </c>
      <c r="J880" s="27" t="s">
        <v>1901</v>
      </c>
      <c r="K880" s="27" t="s">
        <v>373</v>
      </c>
      <c r="L880" s="27" t="s">
        <v>215</v>
      </c>
      <c r="M880" s="245" t="s">
        <v>1883</v>
      </c>
      <c r="N880" s="27" t="s">
        <v>1902</v>
      </c>
      <c r="O880" s="27" t="s">
        <v>1903</v>
      </c>
      <c r="P880" s="27" t="s">
        <v>219</v>
      </c>
    </row>
    <row r="881" spans="9:16">
      <c r="I881" s="27">
        <v>1020101</v>
      </c>
      <c r="J881" s="27" t="s">
        <v>1904</v>
      </c>
      <c r="K881" s="27" t="s">
        <v>406</v>
      </c>
      <c r="L881" s="245" t="s">
        <v>1887</v>
      </c>
      <c r="M881" s="245" t="s">
        <v>1883</v>
      </c>
      <c r="N881" s="27" t="s">
        <v>1905</v>
      </c>
      <c r="O881" s="27" t="s">
        <v>1906</v>
      </c>
      <c r="P881" s="27" t="s">
        <v>219</v>
      </c>
    </row>
    <row r="882" spans="9:16">
      <c r="I882" s="27">
        <v>2020001</v>
      </c>
      <c r="J882" s="27" t="s">
        <v>1907</v>
      </c>
      <c r="K882" s="27" t="s">
        <v>373</v>
      </c>
      <c r="L882" s="27" t="s">
        <v>345</v>
      </c>
      <c r="M882" s="245" t="s">
        <v>1883</v>
      </c>
      <c r="N882" s="27" t="s">
        <v>1908</v>
      </c>
      <c r="O882" s="27" t="s">
        <v>1909</v>
      </c>
      <c r="P882" s="27" t="s">
        <v>219</v>
      </c>
    </row>
    <row r="883" spans="9:16">
      <c r="I883" s="27">
        <v>2020002</v>
      </c>
      <c r="J883" s="27" t="s">
        <v>1910</v>
      </c>
      <c r="K883" s="27" t="s">
        <v>373</v>
      </c>
      <c r="L883" s="27" t="s">
        <v>345</v>
      </c>
      <c r="M883" s="245" t="s">
        <v>1883</v>
      </c>
      <c r="N883" s="27" t="s">
        <v>353</v>
      </c>
      <c r="O883" s="27" t="s">
        <v>1911</v>
      </c>
      <c r="P883" s="27" t="s">
        <v>219</v>
      </c>
    </row>
    <row r="884" spans="9:16">
      <c r="I884" s="27">
        <v>2020101</v>
      </c>
      <c r="J884" s="27" t="s">
        <v>1912</v>
      </c>
      <c r="K884" s="27" t="s">
        <v>406</v>
      </c>
      <c r="L884" s="245" t="s">
        <v>1913</v>
      </c>
      <c r="M884" s="245" t="s">
        <v>1883</v>
      </c>
      <c r="N884" s="27" t="s">
        <v>346</v>
      </c>
      <c r="O884" s="27" t="s">
        <v>1914</v>
      </c>
      <c r="P884" s="27" t="s">
        <v>219</v>
      </c>
    </row>
    <row r="885" spans="9:16">
      <c r="I885" s="27">
        <v>3020001</v>
      </c>
      <c r="J885" s="27" t="s">
        <v>1915</v>
      </c>
      <c r="K885" s="27" t="s">
        <v>373</v>
      </c>
      <c r="L885" s="27" t="s">
        <v>374</v>
      </c>
      <c r="M885" s="245" t="s">
        <v>1883</v>
      </c>
      <c r="N885" s="27" t="s">
        <v>398</v>
      </c>
      <c r="O885" s="27" t="s">
        <v>1916</v>
      </c>
      <c r="P885" s="27" t="s">
        <v>219</v>
      </c>
    </row>
    <row r="886" spans="9:16">
      <c r="I886" s="27">
        <v>3020002</v>
      </c>
      <c r="J886" s="27" t="s">
        <v>1917</v>
      </c>
      <c r="K886" s="27" t="s">
        <v>373</v>
      </c>
      <c r="L886" s="27" t="s">
        <v>374</v>
      </c>
      <c r="M886" s="245" t="s">
        <v>1883</v>
      </c>
      <c r="N886" s="27" t="s">
        <v>378</v>
      </c>
      <c r="O886" s="27" t="s">
        <v>1918</v>
      </c>
      <c r="P886" s="27" t="s">
        <v>219</v>
      </c>
    </row>
    <row r="887" spans="9:16">
      <c r="I887" s="27">
        <v>3020003</v>
      </c>
      <c r="J887" s="27" t="s">
        <v>1919</v>
      </c>
      <c r="K887" s="27" t="s">
        <v>373</v>
      </c>
      <c r="L887" s="27" t="s">
        <v>374</v>
      </c>
      <c r="M887" s="245" t="s">
        <v>1883</v>
      </c>
      <c r="N887" s="27" t="s">
        <v>378</v>
      </c>
      <c r="O887" s="27" t="s">
        <v>1920</v>
      </c>
      <c r="P887" s="27" t="s">
        <v>219</v>
      </c>
    </row>
    <row r="888" spans="9:16">
      <c r="I888" s="27">
        <v>3020101</v>
      </c>
      <c r="J888" s="27" t="s">
        <v>1921</v>
      </c>
      <c r="K888" s="27" t="s">
        <v>406</v>
      </c>
      <c r="L888" s="27" t="s">
        <v>374</v>
      </c>
      <c r="M888" s="245" t="s">
        <v>1883</v>
      </c>
      <c r="N888" s="27" t="s">
        <v>378</v>
      </c>
      <c r="O888" s="27" t="s">
        <v>1922</v>
      </c>
      <c r="P888" s="27" t="s">
        <v>219</v>
      </c>
    </row>
    <row r="889" spans="9:16">
      <c r="I889" s="27">
        <v>4020001</v>
      </c>
      <c r="J889" s="27" t="s">
        <v>1923</v>
      </c>
      <c r="K889" s="27" t="s">
        <v>373</v>
      </c>
      <c r="L889" s="245" t="s">
        <v>1924</v>
      </c>
      <c r="M889" s="245" t="s">
        <v>1883</v>
      </c>
      <c r="N889" s="27" t="s">
        <v>420</v>
      </c>
      <c r="O889" s="27" t="s">
        <v>1925</v>
      </c>
      <c r="P889" s="27" t="s">
        <v>219</v>
      </c>
    </row>
    <row r="890" spans="9:16">
      <c r="I890" s="27">
        <v>4020002</v>
      </c>
      <c r="J890" s="27" t="s">
        <v>1926</v>
      </c>
      <c r="K890" s="27" t="s">
        <v>373</v>
      </c>
      <c r="L890" s="27" t="s">
        <v>412</v>
      </c>
      <c r="M890" s="245" t="s">
        <v>1883</v>
      </c>
      <c r="N890" s="27" t="s">
        <v>443</v>
      </c>
      <c r="O890" s="27" t="s">
        <v>1927</v>
      </c>
      <c r="P890" s="27" t="s">
        <v>219</v>
      </c>
    </row>
    <row r="891" spans="9:16">
      <c r="I891" s="27">
        <v>4020101</v>
      </c>
      <c r="J891" s="27" t="s">
        <v>1928</v>
      </c>
      <c r="K891" s="27" t="s">
        <v>406</v>
      </c>
      <c r="L891" s="27" t="s">
        <v>412</v>
      </c>
      <c r="M891" s="245" t="s">
        <v>1883</v>
      </c>
      <c r="N891" s="27" t="s">
        <v>443</v>
      </c>
      <c r="O891" s="27" t="s">
        <v>1929</v>
      </c>
      <c r="P891" s="27" t="s">
        <v>219</v>
      </c>
    </row>
    <row r="892" spans="9:16">
      <c r="I892" s="27">
        <v>6020001</v>
      </c>
      <c r="J892" s="27" t="s">
        <v>1930</v>
      </c>
      <c r="K892" s="27" t="s">
        <v>373</v>
      </c>
      <c r="L892" s="245" t="s">
        <v>1931</v>
      </c>
      <c r="M892" s="245" t="s">
        <v>1883</v>
      </c>
      <c r="N892" s="27" t="s">
        <v>486</v>
      </c>
      <c r="O892" s="27" t="s">
        <v>1932</v>
      </c>
      <c r="P892" s="27" t="s">
        <v>219</v>
      </c>
    </row>
    <row r="893" spans="9:16">
      <c r="I893" s="27">
        <v>6020002</v>
      </c>
      <c r="J893" s="27" t="s">
        <v>1933</v>
      </c>
      <c r="K893" s="27" t="s">
        <v>373</v>
      </c>
      <c r="L893" s="27" t="s">
        <v>474</v>
      </c>
      <c r="M893" s="245" t="s">
        <v>1883</v>
      </c>
      <c r="N893" s="27" t="s">
        <v>1934</v>
      </c>
      <c r="O893" s="27" t="s">
        <v>1935</v>
      </c>
      <c r="P893" s="27" t="s">
        <v>219</v>
      </c>
    </row>
    <row r="894" spans="9:16">
      <c r="I894" s="27">
        <v>6020101</v>
      </c>
      <c r="J894" s="27" t="s">
        <v>1936</v>
      </c>
      <c r="K894" s="27" t="s">
        <v>406</v>
      </c>
      <c r="L894" s="27" t="s">
        <v>474</v>
      </c>
      <c r="M894" s="245" t="s">
        <v>1883</v>
      </c>
      <c r="N894" s="27" t="s">
        <v>486</v>
      </c>
      <c r="O894" s="27" t="s">
        <v>1937</v>
      </c>
      <c r="P894" s="27" t="s">
        <v>219</v>
      </c>
    </row>
    <row r="895" spans="9:16">
      <c r="I895" s="27">
        <v>7020001</v>
      </c>
      <c r="J895" s="27" t="s">
        <v>1938</v>
      </c>
      <c r="K895" s="27" t="s">
        <v>373</v>
      </c>
      <c r="L895" s="27" t="s">
        <v>507</v>
      </c>
      <c r="M895" s="245" t="s">
        <v>1883</v>
      </c>
      <c r="N895" s="27" t="s">
        <v>519</v>
      </c>
      <c r="O895" s="27" t="s">
        <v>1939</v>
      </c>
      <c r="P895" s="27" t="s">
        <v>219</v>
      </c>
    </row>
    <row r="896" spans="9:16">
      <c r="I896" s="27">
        <v>7020002</v>
      </c>
      <c r="J896" s="27" t="s">
        <v>1940</v>
      </c>
      <c r="K896" s="27" t="s">
        <v>373</v>
      </c>
      <c r="L896" s="27" t="s">
        <v>507</v>
      </c>
      <c r="M896" s="245" t="s">
        <v>1883</v>
      </c>
      <c r="N896" s="27" t="s">
        <v>1941</v>
      </c>
      <c r="O896" s="27" t="s">
        <v>1942</v>
      </c>
      <c r="P896" s="27" t="s">
        <v>219</v>
      </c>
    </row>
    <row r="897" spans="9:16">
      <c r="I897" s="27">
        <v>7020003</v>
      </c>
      <c r="J897" s="27" t="s">
        <v>1943</v>
      </c>
      <c r="K897" s="27" t="s">
        <v>373</v>
      </c>
      <c r="L897" s="27" t="s">
        <v>507</v>
      </c>
      <c r="M897" s="245" t="s">
        <v>1883</v>
      </c>
      <c r="N897" s="27" t="s">
        <v>508</v>
      </c>
      <c r="O897" s="27" t="s">
        <v>1944</v>
      </c>
      <c r="P897" s="27" t="s">
        <v>219</v>
      </c>
    </row>
    <row r="898" spans="9:16">
      <c r="I898" s="27">
        <v>7020101</v>
      </c>
      <c r="J898" s="27" t="s">
        <v>1945</v>
      </c>
      <c r="K898" s="27" t="s">
        <v>406</v>
      </c>
      <c r="L898" s="27" t="s">
        <v>507</v>
      </c>
      <c r="M898" s="245" t="s">
        <v>1883</v>
      </c>
      <c r="N898" s="27" t="s">
        <v>1946</v>
      </c>
      <c r="O898" s="27" t="s">
        <v>1947</v>
      </c>
      <c r="P898" s="27" t="s">
        <v>219</v>
      </c>
    </row>
    <row r="899" spans="9:16">
      <c r="I899" s="27">
        <v>7020102</v>
      </c>
      <c r="J899" s="27" t="s">
        <v>1948</v>
      </c>
      <c r="K899" s="27" t="s">
        <v>406</v>
      </c>
      <c r="L899" s="27" t="s">
        <v>507</v>
      </c>
      <c r="M899" s="245" t="s">
        <v>1883</v>
      </c>
      <c r="N899" s="27" t="s">
        <v>517</v>
      </c>
      <c r="O899" s="27" t="s">
        <v>1949</v>
      </c>
      <c r="P899" s="27" t="s">
        <v>219</v>
      </c>
    </row>
    <row r="900" spans="9:16">
      <c r="I900" s="27">
        <v>8020001</v>
      </c>
      <c r="J900" s="27" t="s">
        <v>1950</v>
      </c>
      <c r="K900" s="27" t="s">
        <v>373</v>
      </c>
      <c r="L900" s="27" t="s">
        <v>535</v>
      </c>
      <c r="M900" s="245" t="s">
        <v>1883</v>
      </c>
      <c r="N900" s="27" t="s">
        <v>548</v>
      </c>
      <c r="O900" s="27" t="s">
        <v>1951</v>
      </c>
      <c r="P900" s="27" t="s">
        <v>219</v>
      </c>
    </row>
    <row r="901" spans="9:16">
      <c r="I901" s="27">
        <v>8020002</v>
      </c>
      <c r="J901" s="27" t="s">
        <v>1952</v>
      </c>
      <c r="K901" s="27" t="s">
        <v>373</v>
      </c>
      <c r="L901" s="27" t="s">
        <v>535</v>
      </c>
      <c r="M901" s="245" t="s">
        <v>1883</v>
      </c>
      <c r="N901" s="27" t="s">
        <v>548</v>
      </c>
      <c r="O901" s="27" t="s">
        <v>1953</v>
      </c>
      <c r="P901" s="27" t="s">
        <v>219</v>
      </c>
    </row>
    <row r="902" spans="9:16">
      <c r="I902" s="27">
        <v>8020003</v>
      </c>
      <c r="J902" s="27" t="s">
        <v>1954</v>
      </c>
      <c r="K902" s="27" t="s">
        <v>373</v>
      </c>
      <c r="L902" s="27" t="s">
        <v>535</v>
      </c>
      <c r="M902" s="245" t="s">
        <v>1883</v>
      </c>
      <c r="N902" s="27" t="s">
        <v>1955</v>
      </c>
      <c r="O902" s="27" t="s">
        <v>1951</v>
      </c>
      <c r="P902" s="27" t="s">
        <v>219</v>
      </c>
    </row>
    <row r="903" spans="9:16">
      <c r="I903" s="27">
        <v>8020101</v>
      </c>
      <c r="J903" s="27" t="s">
        <v>1956</v>
      </c>
      <c r="K903" s="27" t="s">
        <v>406</v>
      </c>
      <c r="L903" s="27" t="s">
        <v>535</v>
      </c>
      <c r="M903" s="245" t="s">
        <v>1883</v>
      </c>
      <c r="N903" s="27" t="s">
        <v>1957</v>
      </c>
      <c r="O903" s="27" t="s">
        <v>1958</v>
      </c>
      <c r="P903" s="27" t="s">
        <v>219</v>
      </c>
    </row>
    <row r="904" spans="9:16">
      <c r="I904" s="27">
        <v>9020001</v>
      </c>
      <c r="J904" s="27" t="s">
        <v>1959</v>
      </c>
      <c r="K904" s="27" t="s">
        <v>373</v>
      </c>
      <c r="L904" s="27" t="s">
        <v>569</v>
      </c>
      <c r="M904" s="245" t="s">
        <v>1883</v>
      </c>
      <c r="N904" s="27" t="s">
        <v>570</v>
      </c>
      <c r="O904" s="27" t="s">
        <v>1960</v>
      </c>
      <c r="P904" s="27" t="s">
        <v>219</v>
      </c>
    </row>
    <row r="905" spans="9:16">
      <c r="I905" s="27">
        <v>9020002</v>
      </c>
      <c r="J905" s="27" t="s">
        <v>1961</v>
      </c>
      <c r="K905" s="27" t="s">
        <v>373</v>
      </c>
      <c r="L905" s="27" t="s">
        <v>569</v>
      </c>
      <c r="M905" s="245" t="s">
        <v>1883</v>
      </c>
      <c r="N905" s="27" t="s">
        <v>570</v>
      </c>
      <c r="O905" s="27" t="s">
        <v>1962</v>
      </c>
      <c r="P905" s="27" t="s">
        <v>219</v>
      </c>
    </row>
    <row r="906" spans="9:16">
      <c r="I906" s="27">
        <v>9020003</v>
      </c>
      <c r="J906" s="27" t="s">
        <v>1963</v>
      </c>
      <c r="K906" s="27" t="s">
        <v>373</v>
      </c>
      <c r="L906" s="27" t="s">
        <v>569</v>
      </c>
      <c r="M906" s="245" t="s">
        <v>1883</v>
      </c>
      <c r="N906" s="27" t="s">
        <v>579</v>
      </c>
      <c r="O906" s="27" t="s">
        <v>1964</v>
      </c>
      <c r="P906" s="27" t="s">
        <v>219</v>
      </c>
    </row>
    <row r="907" spans="9:16">
      <c r="I907" s="27">
        <v>9020004</v>
      </c>
      <c r="J907" s="245" t="s">
        <v>1965</v>
      </c>
      <c r="K907" s="27" t="s">
        <v>373</v>
      </c>
      <c r="L907" s="27" t="s">
        <v>569</v>
      </c>
      <c r="M907" s="245" t="s">
        <v>1883</v>
      </c>
      <c r="N907" s="27" t="s">
        <v>579</v>
      </c>
      <c r="O907" s="27" t="s">
        <v>1964</v>
      </c>
      <c r="P907" s="27" t="s">
        <v>219</v>
      </c>
    </row>
    <row r="908" spans="9:16">
      <c r="I908" s="27">
        <v>9020101</v>
      </c>
      <c r="J908" s="27" t="s">
        <v>1966</v>
      </c>
      <c r="K908" s="27" t="s">
        <v>406</v>
      </c>
      <c r="L908" s="245" t="s">
        <v>1967</v>
      </c>
      <c r="M908" s="245" t="s">
        <v>1883</v>
      </c>
      <c r="N908" s="27" t="s">
        <v>576</v>
      </c>
      <c r="O908" s="27" t="s">
        <v>1968</v>
      </c>
      <c r="P908" s="27" t="s">
        <v>219</v>
      </c>
    </row>
    <row r="909" spans="9:16">
      <c r="I909" s="27">
        <v>10020001</v>
      </c>
      <c r="J909" s="27" t="s">
        <v>1969</v>
      </c>
      <c r="K909" s="27" t="s">
        <v>373</v>
      </c>
      <c r="L909" s="27" t="s">
        <v>586</v>
      </c>
      <c r="M909" s="245" t="s">
        <v>1883</v>
      </c>
      <c r="N909" s="27" t="s">
        <v>610</v>
      </c>
      <c r="O909" s="27" t="s">
        <v>1970</v>
      </c>
      <c r="P909" s="27" t="s">
        <v>219</v>
      </c>
    </row>
    <row r="910" spans="9:16">
      <c r="I910" s="27">
        <v>10020002</v>
      </c>
      <c r="J910" s="27" t="s">
        <v>1971</v>
      </c>
      <c r="K910" s="27" t="s">
        <v>373</v>
      </c>
      <c r="L910" s="27" t="s">
        <v>586</v>
      </c>
      <c r="M910" s="245" t="s">
        <v>1883</v>
      </c>
      <c r="N910" s="27" t="s">
        <v>597</v>
      </c>
      <c r="O910" s="27" t="s">
        <v>1972</v>
      </c>
      <c r="P910" s="27" t="s">
        <v>219</v>
      </c>
    </row>
    <row r="911" spans="9:16">
      <c r="I911" s="27">
        <v>10020003</v>
      </c>
      <c r="J911" s="27" t="s">
        <v>1973</v>
      </c>
      <c r="K911" s="27" t="s">
        <v>373</v>
      </c>
      <c r="L911" s="27" t="s">
        <v>586</v>
      </c>
      <c r="M911" s="245" t="s">
        <v>1883</v>
      </c>
      <c r="N911" s="27" t="s">
        <v>595</v>
      </c>
      <c r="O911" s="27" t="s">
        <v>1974</v>
      </c>
      <c r="P911" s="27" t="s">
        <v>219</v>
      </c>
    </row>
    <row r="912" spans="9:16">
      <c r="I912" s="27">
        <v>10020004</v>
      </c>
      <c r="J912" s="27" t="s">
        <v>1975</v>
      </c>
      <c r="K912" s="27" t="s">
        <v>373</v>
      </c>
      <c r="L912" s="27" t="s">
        <v>586</v>
      </c>
      <c r="M912" s="245" t="s">
        <v>1883</v>
      </c>
      <c r="N912" s="27" t="s">
        <v>1976</v>
      </c>
      <c r="O912" s="27" t="s">
        <v>1977</v>
      </c>
      <c r="P912" s="27" t="s">
        <v>219</v>
      </c>
    </row>
    <row r="913" spans="9:16">
      <c r="I913" s="27">
        <v>10020005</v>
      </c>
      <c r="J913" s="27" t="s">
        <v>1978</v>
      </c>
      <c r="K913" s="27" t="s">
        <v>373</v>
      </c>
      <c r="L913" s="27" t="s">
        <v>586</v>
      </c>
      <c r="M913" s="245" t="s">
        <v>1883</v>
      </c>
      <c r="N913" s="27" t="s">
        <v>593</v>
      </c>
      <c r="O913" s="27" t="s">
        <v>1979</v>
      </c>
      <c r="P913" s="27" t="s">
        <v>219</v>
      </c>
    </row>
    <row r="914" spans="9:16">
      <c r="I914" s="27">
        <v>10020101</v>
      </c>
      <c r="J914" s="27" t="s">
        <v>1980</v>
      </c>
      <c r="K914" s="27" t="s">
        <v>406</v>
      </c>
      <c r="L914" s="27" t="s">
        <v>586</v>
      </c>
      <c r="M914" s="245" t="s">
        <v>1883</v>
      </c>
      <c r="N914" s="27" t="s">
        <v>595</v>
      </c>
      <c r="O914" s="27" t="s">
        <v>1981</v>
      </c>
      <c r="P914" s="27" t="s">
        <v>219</v>
      </c>
    </row>
    <row r="915" spans="9:16">
      <c r="I915" s="27">
        <v>11020001</v>
      </c>
      <c r="J915" s="27" t="s">
        <v>1982</v>
      </c>
      <c r="K915" s="27" t="s">
        <v>373</v>
      </c>
      <c r="L915" s="27" t="s">
        <v>616</v>
      </c>
      <c r="M915" s="245" t="s">
        <v>1883</v>
      </c>
      <c r="N915" s="27" t="s">
        <v>1983</v>
      </c>
      <c r="O915" s="27" t="s">
        <v>1984</v>
      </c>
      <c r="P915" s="27" t="s">
        <v>219</v>
      </c>
    </row>
    <row r="916" spans="9:16">
      <c r="I916" s="27">
        <v>11020002</v>
      </c>
      <c r="J916" s="27" t="s">
        <v>1985</v>
      </c>
      <c r="K916" s="27" t="s">
        <v>373</v>
      </c>
      <c r="L916" s="27" t="s">
        <v>616</v>
      </c>
      <c r="M916" s="245" t="s">
        <v>1883</v>
      </c>
      <c r="N916" s="27" t="s">
        <v>1986</v>
      </c>
      <c r="O916" s="27" t="s">
        <v>1987</v>
      </c>
      <c r="P916" s="27" t="s">
        <v>219</v>
      </c>
    </row>
    <row r="917" spans="9:16">
      <c r="I917" s="27">
        <v>11020003</v>
      </c>
      <c r="J917" s="27" t="s">
        <v>1988</v>
      </c>
      <c r="K917" s="27" t="s">
        <v>373</v>
      </c>
      <c r="L917" s="27" t="s">
        <v>616</v>
      </c>
      <c r="M917" s="245" t="s">
        <v>1883</v>
      </c>
      <c r="N917" s="27" t="s">
        <v>1989</v>
      </c>
      <c r="O917" s="27" t="s">
        <v>1990</v>
      </c>
      <c r="P917" s="27" t="s">
        <v>219</v>
      </c>
    </row>
    <row r="918" spans="9:16">
      <c r="I918" s="27">
        <v>11020005</v>
      </c>
      <c r="J918" s="27" t="s">
        <v>1991</v>
      </c>
      <c r="K918" s="27" t="s">
        <v>373</v>
      </c>
      <c r="L918" s="27" t="s">
        <v>616</v>
      </c>
      <c r="M918" s="245" t="s">
        <v>1883</v>
      </c>
      <c r="N918" s="27" t="s">
        <v>680</v>
      </c>
      <c r="O918" s="27" t="s">
        <v>1992</v>
      </c>
      <c r="P918" s="27" t="s">
        <v>219</v>
      </c>
    </row>
    <row r="919" spans="9:16">
      <c r="I919" s="27">
        <v>11020006</v>
      </c>
      <c r="J919" s="27" t="s">
        <v>1993</v>
      </c>
      <c r="K919" s="27" t="s">
        <v>373</v>
      </c>
      <c r="L919" s="27" t="s">
        <v>616</v>
      </c>
      <c r="M919" s="245" t="s">
        <v>1883</v>
      </c>
      <c r="N919" s="27" t="s">
        <v>1994</v>
      </c>
      <c r="O919" s="27" t="s">
        <v>1995</v>
      </c>
      <c r="P919" s="27" t="s">
        <v>219</v>
      </c>
    </row>
    <row r="920" spans="9:16">
      <c r="I920" s="27">
        <v>11020101</v>
      </c>
      <c r="J920" s="27" t="s">
        <v>1996</v>
      </c>
      <c r="K920" s="27" t="s">
        <v>406</v>
      </c>
      <c r="L920" s="27" t="s">
        <v>616</v>
      </c>
      <c r="M920" s="245" t="s">
        <v>1883</v>
      </c>
      <c r="N920" s="27" t="s">
        <v>639</v>
      </c>
      <c r="O920" s="27" t="s">
        <v>1997</v>
      </c>
      <c r="P920" s="27" t="s">
        <v>219</v>
      </c>
    </row>
    <row r="921" spans="9:16">
      <c r="I921" s="27">
        <v>12020001</v>
      </c>
      <c r="J921" s="27" t="s">
        <v>1998</v>
      </c>
      <c r="K921" s="27" t="s">
        <v>373</v>
      </c>
      <c r="L921" s="27" t="s">
        <v>682</v>
      </c>
      <c r="M921" s="245" t="s">
        <v>1883</v>
      </c>
      <c r="N921" s="27" t="s">
        <v>1999</v>
      </c>
      <c r="O921" s="27" t="s">
        <v>2000</v>
      </c>
      <c r="P921" s="27" t="s">
        <v>219</v>
      </c>
    </row>
    <row r="922" spans="9:16">
      <c r="I922" s="27">
        <v>12020002</v>
      </c>
      <c r="J922" s="27" t="s">
        <v>2001</v>
      </c>
      <c r="K922" s="27" t="s">
        <v>373</v>
      </c>
      <c r="L922" s="27" t="s">
        <v>682</v>
      </c>
      <c r="M922" s="245" t="s">
        <v>1883</v>
      </c>
      <c r="N922" s="27" t="s">
        <v>683</v>
      </c>
      <c r="O922" s="27" t="s">
        <v>2002</v>
      </c>
      <c r="P922" s="27" t="s">
        <v>219</v>
      </c>
    </row>
    <row r="923" spans="9:16">
      <c r="I923" s="27">
        <v>12020003</v>
      </c>
      <c r="J923" s="27" t="s">
        <v>2003</v>
      </c>
      <c r="K923" s="27" t="s">
        <v>373</v>
      </c>
      <c r="L923" s="27" t="s">
        <v>682</v>
      </c>
      <c r="M923" s="245" t="s">
        <v>1883</v>
      </c>
      <c r="N923" s="27" t="s">
        <v>719</v>
      </c>
      <c r="O923" s="27" t="s">
        <v>2004</v>
      </c>
      <c r="P923" s="27" t="s">
        <v>219</v>
      </c>
    </row>
    <row r="924" spans="9:16">
      <c r="I924" s="27">
        <v>12020004</v>
      </c>
      <c r="J924" s="27" t="s">
        <v>2005</v>
      </c>
      <c r="K924" s="27" t="s">
        <v>373</v>
      </c>
      <c r="L924" s="27" t="s">
        <v>682</v>
      </c>
      <c r="M924" s="245" t="s">
        <v>1883</v>
      </c>
      <c r="N924" s="27" t="s">
        <v>2006</v>
      </c>
      <c r="O924" s="27" t="s">
        <v>2007</v>
      </c>
      <c r="P924" s="27" t="s">
        <v>441</v>
      </c>
    </row>
    <row r="925" spans="9:16">
      <c r="I925" s="27">
        <v>12020005</v>
      </c>
      <c r="J925" s="27" t="s">
        <v>2008</v>
      </c>
      <c r="K925" s="27" t="s">
        <v>373</v>
      </c>
      <c r="L925" s="27" t="s">
        <v>682</v>
      </c>
      <c r="M925" s="245" t="s">
        <v>1883</v>
      </c>
      <c r="N925" s="27" t="s">
        <v>2009</v>
      </c>
      <c r="O925" s="27" t="s">
        <v>2004</v>
      </c>
      <c r="P925" s="27" t="s">
        <v>219</v>
      </c>
    </row>
    <row r="926" spans="9:16">
      <c r="I926" s="27">
        <v>12020006</v>
      </c>
      <c r="J926" s="27" t="s">
        <v>2010</v>
      </c>
      <c r="K926" s="27" t="s">
        <v>373</v>
      </c>
      <c r="L926" s="27" t="s">
        <v>682</v>
      </c>
      <c r="M926" s="245" t="s">
        <v>1883</v>
      </c>
      <c r="N926" s="27" t="s">
        <v>2011</v>
      </c>
      <c r="O926" s="27" t="s">
        <v>2012</v>
      </c>
      <c r="P926" s="27" t="s">
        <v>219</v>
      </c>
    </row>
    <row r="927" spans="9:16">
      <c r="I927" s="27">
        <v>12020008</v>
      </c>
      <c r="J927" s="27" t="s">
        <v>2013</v>
      </c>
      <c r="K927" s="27" t="s">
        <v>373</v>
      </c>
      <c r="L927" s="27" t="s">
        <v>682</v>
      </c>
      <c r="M927" s="245" t="s">
        <v>1883</v>
      </c>
      <c r="N927" s="27" t="s">
        <v>704</v>
      </c>
      <c r="O927" s="27" t="s">
        <v>2014</v>
      </c>
      <c r="P927" s="27" t="s">
        <v>219</v>
      </c>
    </row>
    <row r="928" spans="9:16">
      <c r="I928" s="27">
        <v>12020009</v>
      </c>
      <c r="J928" s="27" t="s">
        <v>2015</v>
      </c>
      <c r="K928" s="27" t="s">
        <v>373</v>
      </c>
      <c r="L928" s="27" t="s">
        <v>682</v>
      </c>
      <c r="M928" s="245" t="s">
        <v>1883</v>
      </c>
      <c r="N928" s="27" t="s">
        <v>2016</v>
      </c>
      <c r="O928" s="27" t="s">
        <v>2017</v>
      </c>
      <c r="P928" s="27" t="s">
        <v>219</v>
      </c>
    </row>
    <row r="929" spans="9:16">
      <c r="I929" s="27">
        <v>12020010</v>
      </c>
      <c r="J929" s="27" t="s">
        <v>2018</v>
      </c>
      <c r="K929" s="27" t="s">
        <v>373</v>
      </c>
      <c r="L929" s="27" t="s">
        <v>682</v>
      </c>
      <c r="M929" s="245" t="s">
        <v>1883</v>
      </c>
      <c r="N929" s="27" t="s">
        <v>719</v>
      </c>
      <c r="O929" s="27" t="s">
        <v>2019</v>
      </c>
      <c r="P929" s="27" t="s">
        <v>219</v>
      </c>
    </row>
    <row r="930" spans="9:16">
      <c r="I930" s="27">
        <v>12020011</v>
      </c>
      <c r="J930" s="27" t="s">
        <v>2020</v>
      </c>
      <c r="K930" s="27" t="s">
        <v>373</v>
      </c>
      <c r="L930" s="27" t="s">
        <v>682</v>
      </c>
      <c r="M930" s="245" t="s">
        <v>1883</v>
      </c>
      <c r="N930" s="27" t="s">
        <v>704</v>
      </c>
      <c r="O930" s="27" t="s">
        <v>2021</v>
      </c>
      <c r="P930" s="27" t="s">
        <v>219</v>
      </c>
    </row>
    <row r="931" spans="9:16">
      <c r="I931" s="27">
        <v>12020101</v>
      </c>
      <c r="J931" s="27" t="s">
        <v>2022</v>
      </c>
      <c r="K931" s="27" t="s">
        <v>406</v>
      </c>
      <c r="L931" s="27" t="s">
        <v>682</v>
      </c>
      <c r="M931" s="245" t="s">
        <v>1883</v>
      </c>
      <c r="N931" s="27" t="s">
        <v>683</v>
      </c>
      <c r="O931" s="27" t="s">
        <v>2023</v>
      </c>
      <c r="P931" s="27" t="s">
        <v>219</v>
      </c>
    </row>
    <row r="932" spans="9:16">
      <c r="I932" s="27">
        <v>12020102</v>
      </c>
      <c r="J932" s="27" t="s">
        <v>2024</v>
      </c>
      <c r="K932" s="27" t="s">
        <v>406</v>
      </c>
      <c r="L932" s="27" t="s">
        <v>682</v>
      </c>
      <c r="M932" s="245" t="s">
        <v>1883</v>
      </c>
      <c r="N932" s="27" t="s">
        <v>2025</v>
      </c>
      <c r="O932" s="27" t="s">
        <v>2026</v>
      </c>
      <c r="P932" s="27" t="s">
        <v>219</v>
      </c>
    </row>
    <row r="933" spans="9:16">
      <c r="I933" s="27">
        <v>13020001</v>
      </c>
      <c r="J933" s="27" t="s">
        <v>2027</v>
      </c>
      <c r="K933" s="27" t="s">
        <v>373</v>
      </c>
      <c r="L933" s="27" t="s">
        <v>734</v>
      </c>
      <c r="M933" s="245" t="s">
        <v>1883</v>
      </c>
      <c r="N933" s="27" t="s">
        <v>2028</v>
      </c>
      <c r="O933" s="27" t="s">
        <v>2029</v>
      </c>
      <c r="P933" s="27" t="s">
        <v>219</v>
      </c>
    </row>
    <row r="934" spans="9:16">
      <c r="I934" s="27">
        <v>13020002</v>
      </c>
      <c r="J934" s="27" t="s">
        <v>2030</v>
      </c>
      <c r="K934" s="27" t="s">
        <v>373</v>
      </c>
      <c r="L934" s="27" t="s">
        <v>734</v>
      </c>
      <c r="M934" s="245" t="s">
        <v>1883</v>
      </c>
      <c r="N934" s="27" t="s">
        <v>2031</v>
      </c>
      <c r="O934" s="27" t="s">
        <v>2032</v>
      </c>
      <c r="P934" s="27" t="s">
        <v>219</v>
      </c>
    </row>
    <row r="935" spans="9:16">
      <c r="I935" s="27">
        <v>13020003</v>
      </c>
      <c r="J935" s="27" t="s">
        <v>2033</v>
      </c>
      <c r="K935" s="27" t="s">
        <v>373</v>
      </c>
      <c r="L935" s="27" t="s">
        <v>734</v>
      </c>
      <c r="M935" s="245" t="s">
        <v>1883</v>
      </c>
      <c r="N935" s="27" t="s">
        <v>774</v>
      </c>
      <c r="O935" s="27" t="s">
        <v>2034</v>
      </c>
      <c r="P935" s="27" t="s">
        <v>219</v>
      </c>
    </row>
    <row r="936" spans="9:16">
      <c r="I936" s="27">
        <v>13020004</v>
      </c>
      <c r="J936" s="27" t="s">
        <v>2035</v>
      </c>
      <c r="K936" s="27" t="s">
        <v>373</v>
      </c>
      <c r="L936" s="27" t="s">
        <v>734</v>
      </c>
      <c r="M936" s="245" t="s">
        <v>1883</v>
      </c>
      <c r="N936" s="27" t="s">
        <v>2036</v>
      </c>
      <c r="O936" s="27" t="s">
        <v>2037</v>
      </c>
      <c r="P936" s="27" t="s">
        <v>219</v>
      </c>
    </row>
    <row r="937" spans="9:16">
      <c r="I937" s="27">
        <v>13020005</v>
      </c>
      <c r="J937" s="27" t="s">
        <v>2038</v>
      </c>
      <c r="K937" s="27" t="s">
        <v>373</v>
      </c>
      <c r="L937" s="27" t="s">
        <v>734</v>
      </c>
      <c r="M937" s="245" t="s">
        <v>1883</v>
      </c>
      <c r="N937" s="27" t="s">
        <v>2039</v>
      </c>
      <c r="O937" s="27" t="s">
        <v>2040</v>
      </c>
      <c r="P937" s="27" t="s">
        <v>219</v>
      </c>
    </row>
    <row r="938" spans="9:16">
      <c r="I938" s="27">
        <v>13020006</v>
      </c>
      <c r="J938" s="27" t="s">
        <v>2041</v>
      </c>
      <c r="K938" s="27" t="s">
        <v>373</v>
      </c>
      <c r="L938" s="27" t="s">
        <v>734</v>
      </c>
      <c r="M938" s="245" t="s">
        <v>1883</v>
      </c>
      <c r="N938" s="27" t="s">
        <v>2042</v>
      </c>
      <c r="O938" s="27" t="s">
        <v>2043</v>
      </c>
      <c r="P938" s="27" t="s">
        <v>219</v>
      </c>
    </row>
    <row r="939" spans="9:16">
      <c r="I939" s="27">
        <v>13020007</v>
      </c>
      <c r="J939" s="27" t="s">
        <v>2044</v>
      </c>
      <c r="K939" s="27" t="s">
        <v>373</v>
      </c>
      <c r="L939" s="27" t="s">
        <v>734</v>
      </c>
      <c r="M939" s="245" t="s">
        <v>1883</v>
      </c>
      <c r="N939" s="27" t="s">
        <v>2045</v>
      </c>
      <c r="O939" s="27" t="s">
        <v>2046</v>
      </c>
      <c r="P939" s="27" t="s">
        <v>219</v>
      </c>
    </row>
    <row r="940" spans="9:16">
      <c r="I940" s="27">
        <v>13020008</v>
      </c>
      <c r="J940" s="27" t="s">
        <v>2047</v>
      </c>
      <c r="K940" s="27" t="s">
        <v>373</v>
      </c>
      <c r="L940" s="27" t="s">
        <v>734</v>
      </c>
      <c r="M940" s="245" t="s">
        <v>1883</v>
      </c>
      <c r="N940" s="27" t="s">
        <v>2048</v>
      </c>
      <c r="O940" s="27" t="s">
        <v>2049</v>
      </c>
      <c r="P940" s="27" t="s">
        <v>219</v>
      </c>
    </row>
    <row r="941" spans="9:16">
      <c r="I941" s="27">
        <v>13020009</v>
      </c>
      <c r="J941" s="27" t="s">
        <v>2050</v>
      </c>
      <c r="K941" s="27" t="s">
        <v>373</v>
      </c>
      <c r="L941" s="27" t="s">
        <v>734</v>
      </c>
      <c r="M941" s="245" t="s">
        <v>1883</v>
      </c>
      <c r="N941" s="27" t="s">
        <v>761</v>
      </c>
      <c r="O941" s="27" t="s">
        <v>2051</v>
      </c>
      <c r="P941" s="27" t="s">
        <v>219</v>
      </c>
    </row>
    <row r="942" spans="9:16">
      <c r="I942" s="27">
        <v>13020010</v>
      </c>
      <c r="J942" s="27" t="s">
        <v>2052</v>
      </c>
      <c r="K942" s="27" t="s">
        <v>373</v>
      </c>
      <c r="L942" s="27" t="s">
        <v>734</v>
      </c>
      <c r="M942" s="245" t="s">
        <v>1883</v>
      </c>
      <c r="N942" s="27" t="s">
        <v>757</v>
      </c>
      <c r="O942" s="27" t="s">
        <v>2053</v>
      </c>
      <c r="P942" s="27" t="s">
        <v>219</v>
      </c>
    </row>
    <row r="943" spans="9:16">
      <c r="I943" s="27">
        <v>13020011</v>
      </c>
      <c r="J943" s="27" t="s">
        <v>2054</v>
      </c>
      <c r="K943" s="27" t="s">
        <v>373</v>
      </c>
      <c r="L943" s="27" t="s">
        <v>734</v>
      </c>
      <c r="M943" s="245" t="s">
        <v>1883</v>
      </c>
      <c r="N943" s="27" t="s">
        <v>2055</v>
      </c>
      <c r="O943" s="27" t="s">
        <v>2056</v>
      </c>
      <c r="P943" s="27" t="s">
        <v>219</v>
      </c>
    </row>
    <row r="944" spans="9:16">
      <c r="I944" s="27">
        <v>13020012</v>
      </c>
      <c r="J944" s="27" t="s">
        <v>2057</v>
      </c>
      <c r="K944" s="27" t="s">
        <v>373</v>
      </c>
      <c r="L944" s="27" t="s">
        <v>734</v>
      </c>
      <c r="M944" s="245" t="s">
        <v>1883</v>
      </c>
      <c r="N944" s="27" t="s">
        <v>755</v>
      </c>
      <c r="O944" s="27" t="s">
        <v>2058</v>
      </c>
      <c r="P944" s="27" t="s">
        <v>219</v>
      </c>
    </row>
    <row r="945" spans="9:16">
      <c r="I945" s="27">
        <v>13020013</v>
      </c>
      <c r="J945" s="27" t="s">
        <v>2059</v>
      </c>
      <c r="K945" s="27" t="s">
        <v>373</v>
      </c>
      <c r="L945" s="27" t="s">
        <v>734</v>
      </c>
      <c r="M945" s="245" t="s">
        <v>1883</v>
      </c>
      <c r="N945" s="27" t="s">
        <v>774</v>
      </c>
      <c r="O945" s="27" t="s">
        <v>2060</v>
      </c>
      <c r="P945" s="27" t="s">
        <v>219</v>
      </c>
    </row>
    <row r="946" spans="9:16">
      <c r="I946" s="27">
        <v>13020015</v>
      </c>
      <c r="J946" s="27" t="s">
        <v>2061</v>
      </c>
      <c r="K946" s="27" t="s">
        <v>373</v>
      </c>
      <c r="L946" s="27" t="s">
        <v>734</v>
      </c>
      <c r="M946" s="245" t="s">
        <v>1883</v>
      </c>
      <c r="N946" s="27" t="s">
        <v>761</v>
      </c>
      <c r="O946" s="27" t="s">
        <v>2062</v>
      </c>
      <c r="P946" s="27" t="s">
        <v>219</v>
      </c>
    </row>
    <row r="947" spans="9:16">
      <c r="I947" s="27">
        <v>13020016</v>
      </c>
      <c r="J947" s="27" t="s">
        <v>2063</v>
      </c>
      <c r="K947" s="27" t="s">
        <v>373</v>
      </c>
      <c r="L947" s="27" t="s">
        <v>734</v>
      </c>
      <c r="M947" s="245" t="s">
        <v>1883</v>
      </c>
      <c r="N947" s="27" t="s">
        <v>755</v>
      </c>
      <c r="O947" s="27" t="s">
        <v>2064</v>
      </c>
      <c r="P947" s="27" t="s">
        <v>219</v>
      </c>
    </row>
    <row r="948" spans="9:16">
      <c r="I948" s="27">
        <v>13020019</v>
      </c>
      <c r="J948" s="27" t="s">
        <v>2065</v>
      </c>
      <c r="K948" s="27" t="s">
        <v>373</v>
      </c>
      <c r="L948" s="27" t="s">
        <v>734</v>
      </c>
      <c r="M948" s="245" t="s">
        <v>1883</v>
      </c>
      <c r="N948" s="27" t="s">
        <v>2066</v>
      </c>
      <c r="O948" s="27" t="s">
        <v>2067</v>
      </c>
      <c r="P948" s="27" t="s">
        <v>219</v>
      </c>
    </row>
    <row r="949" spans="9:16">
      <c r="I949" s="27">
        <v>13020020</v>
      </c>
      <c r="J949" s="27" t="s">
        <v>2068</v>
      </c>
      <c r="K949" s="27" t="s">
        <v>373</v>
      </c>
      <c r="L949" s="27" t="s">
        <v>734</v>
      </c>
      <c r="M949" s="245" t="s">
        <v>1883</v>
      </c>
      <c r="N949" s="27" t="s">
        <v>757</v>
      </c>
      <c r="O949" s="27" t="s">
        <v>2069</v>
      </c>
      <c r="P949" s="27" t="s">
        <v>219</v>
      </c>
    </row>
    <row r="950" spans="9:16">
      <c r="I950" s="27">
        <v>13020021</v>
      </c>
      <c r="J950" s="27" t="s">
        <v>2070</v>
      </c>
      <c r="K950" s="27" t="s">
        <v>373</v>
      </c>
      <c r="L950" s="27" t="s">
        <v>734</v>
      </c>
      <c r="M950" s="245" t="s">
        <v>1883</v>
      </c>
      <c r="N950" s="27" t="s">
        <v>797</v>
      </c>
      <c r="O950" s="27" t="s">
        <v>2071</v>
      </c>
      <c r="P950" s="27" t="s">
        <v>219</v>
      </c>
    </row>
    <row r="951" spans="9:16">
      <c r="I951" s="27">
        <v>13020022</v>
      </c>
      <c r="J951" s="27" t="s">
        <v>2072</v>
      </c>
      <c r="K951" s="27" t="s">
        <v>373</v>
      </c>
      <c r="L951" s="27" t="s">
        <v>734</v>
      </c>
      <c r="M951" s="245" t="s">
        <v>1883</v>
      </c>
      <c r="N951" s="27" t="s">
        <v>830</v>
      </c>
      <c r="O951" s="27" t="s">
        <v>2073</v>
      </c>
      <c r="P951" s="27" t="s">
        <v>219</v>
      </c>
    </row>
    <row r="952" spans="9:16">
      <c r="I952" s="27">
        <v>13020023</v>
      </c>
      <c r="J952" s="27" t="s">
        <v>2074</v>
      </c>
      <c r="K952" s="27" t="s">
        <v>373</v>
      </c>
      <c r="L952" s="27" t="s">
        <v>734</v>
      </c>
      <c r="M952" s="245" t="s">
        <v>1883</v>
      </c>
      <c r="N952" s="27" t="s">
        <v>2075</v>
      </c>
      <c r="O952" s="27" t="s">
        <v>2076</v>
      </c>
      <c r="P952" s="27" t="s">
        <v>219</v>
      </c>
    </row>
    <row r="953" spans="9:16">
      <c r="I953" s="27">
        <v>13020024</v>
      </c>
      <c r="J953" s="27" t="s">
        <v>2077</v>
      </c>
      <c r="K953" s="27" t="s">
        <v>373</v>
      </c>
      <c r="L953" s="27" t="s">
        <v>734</v>
      </c>
      <c r="M953" s="245" t="s">
        <v>1883</v>
      </c>
      <c r="N953" s="27" t="s">
        <v>2078</v>
      </c>
      <c r="O953" s="27" t="s">
        <v>2079</v>
      </c>
      <c r="P953" s="27" t="s">
        <v>219</v>
      </c>
    </row>
    <row r="954" spans="9:16">
      <c r="I954" s="27">
        <v>13020025</v>
      </c>
      <c r="J954" s="27" t="s">
        <v>2080</v>
      </c>
      <c r="K954" s="27" t="s">
        <v>373</v>
      </c>
      <c r="L954" s="27" t="s">
        <v>734</v>
      </c>
      <c r="M954" s="245" t="s">
        <v>1883</v>
      </c>
      <c r="N954" s="27" t="s">
        <v>813</v>
      </c>
      <c r="O954" s="27" t="s">
        <v>2081</v>
      </c>
      <c r="P954" s="27" t="s">
        <v>219</v>
      </c>
    </row>
    <row r="955" spans="9:16">
      <c r="I955" s="27">
        <v>13020026</v>
      </c>
      <c r="J955" s="27" t="s">
        <v>2082</v>
      </c>
      <c r="K955" s="27" t="s">
        <v>373</v>
      </c>
      <c r="L955" s="27" t="s">
        <v>734</v>
      </c>
      <c r="M955" s="245" t="s">
        <v>1883</v>
      </c>
      <c r="N955" s="27" t="s">
        <v>740</v>
      </c>
      <c r="O955" s="27" t="s">
        <v>2083</v>
      </c>
      <c r="P955" s="27" t="s">
        <v>219</v>
      </c>
    </row>
    <row r="956" spans="9:16">
      <c r="I956" s="27">
        <v>13020027</v>
      </c>
      <c r="J956" s="27" t="s">
        <v>2084</v>
      </c>
      <c r="K956" s="27" t="s">
        <v>373</v>
      </c>
      <c r="L956" s="27" t="s">
        <v>734</v>
      </c>
      <c r="M956" s="245" t="s">
        <v>1883</v>
      </c>
      <c r="N956" s="27" t="s">
        <v>820</v>
      </c>
      <c r="O956" s="27" t="s">
        <v>1920</v>
      </c>
      <c r="P956" s="27" t="s">
        <v>219</v>
      </c>
    </row>
    <row r="957" spans="9:16">
      <c r="I957" s="27">
        <v>13020028</v>
      </c>
      <c r="J957" s="27" t="s">
        <v>2085</v>
      </c>
      <c r="K957" s="27" t="s">
        <v>373</v>
      </c>
      <c r="L957" s="27" t="s">
        <v>734</v>
      </c>
      <c r="M957" s="245" t="s">
        <v>1883</v>
      </c>
      <c r="N957" s="27" t="s">
        <v>2086</v>
      </c>
      <c r="O957" s="27" t="s">
        <v>2087</v>
      </c>
      <c r="P957" s="27" t="s">
        <v>219</v>
      </c>
    </row>
    <row r="958" spans="9:16">
      <c r="I958" s="27">
        <v>13020029</v>
      </c>
      <c r="J958" s="27" t="s">
        <v>2088</v>
      </c>
      <c r="K958" s="27" t="s">
        <v>373</v>
      </c>
      <c r="L958" s="27" t="s">
        <v>734</v>
      </c>
      <c r="M958" s="245" t="s">
        <v>1883</v>
      </c>
      <c r="N958" s="27" t="s">
        <v>2089</v>
      </c>
      <c r="O958" s="27" t="s">
        <v>2090</v>
      </c>
      <c r="P958" s="27" t="s">
        <v>219</v>
      </c>
    </row>
    <row r="959" spans="9:16">
      <c r="I959" s="27">
        <v>13020031</v>
      </c>
      <c r="J959" s="27" t="s">
        <v>2091</v>
      </c>
      <c r="K959" s="27" t="s">
        <v>373</v>
      </c>
      <c r="L959" s="27" t="s">
        <v>734</v>
      </c>
      <c r="M959" s="245" t="s">
        <v>1883</v>
      </c>
      <c r="N959" s="27" t="s">
        <v>757</v>
      </c>
      <c r="O959" s="27" t="s">
        <v>2092</v>
      </c>
      <c r="P959" s="27" t="s">
        <v>219</v>
      </c>
    </row>
    <row r="960" spans="9:16">
      <c r="I960" s="27">
        <v>13020032</v>
      </c>
      <c r="J960" s="27" t="s">
        <v>2093</v>
      </c>
      <c r="K960" s="27" t="s">
        <v>373</v>
      </c>
      <c r="L960" s="27" t="s">
        <v>734</v>
      </c>
      <c r="M960" s="245" t="s">
        <v>1883</v>
      </c>
      <c r="N960" s="27" t="s">
        <v>742</v>
      </c>
      <c r="O960" s="27" t="s">
        <v>2094</v>
      </c>
      <c r="P960" s="27" t="s">
        <v>219</v>
      </c>
    </row>
    <row r="961" spans="9:16">
      <c r="I961" s="27">
        <v>13020033</v>
      </c>
      <c r="J961" s="27" t="s">
        <v>2095</v>
      </c>
      <c r="K961" s="27" t="s">
        <v>373</v>
      </c>
      <c r="L961" s="27" t="s">
        <v>734</v>
      </c>
      <c r="M961" s="245" t="s">
        <v>1883</v>
      </c>
      <c r="N961" s="27" t="s">
        <v>2096</v>
      </c>
      <c r="O961" s="27" t="s">
        <v>2097</v>
      </c>
      <c r="P961" s="27" t="s">
        <v>219</v>
      </c>
    </row>
    <row r="962" spans="9:16">
      <c r="I962" s="27">
        <v>13020034</v>
      </c>
      <c r="J962" s="27" t="s">
        <v>2098</v>
      </c>
      <c r="K962" s="27" t="s">
        <v>373</v>
      </c>
      <c r="L962" s="27" t="s">
        <v>734</v>
      </c>
      <c r="M962" s="245" t="s">
        <v>1883</v>
      </c>
      <c r="N962" s="27" t="s">
        <v>2099</v>
      </c>
      <c r="O962" s="27" t="s">
        <v>2100</v>
      </c>
      <c r="P962" s="27" t="s">
        <v>219</v>
      </c>
    </row>
    <row r="963" spans="9:16">
      <c r="I963" s="27">
        <v>13020035</v>
      </c>
      <c r="J963" s="27" t="s">
        <v>2101</v>
      </c>
      <c r="K963" s="27" t="s">
        <v>373</v>
      </c>
      <c r="L963" s="27" t="s">
        <v>734</v>
      </c>
      <c r="M963" s="245" t="s">
        <v>1883</v>
      </c>
      <c r="N963" s="27" t="s">
        <v>2028</v>
      </c>
      <c r="O963" s="27" t="s">
        <v>2102</v>
      </c>
      <c r="P963" s="27" t="s">
        <v>219</v>
      </c>
    </row>
    <row r="964" spans="9:16">
      <c r="I964" s="27">
        <v>13020036</v>
      </c>
      <c r="J964" s="27" t="s">
        <v>2103</v>
      </c>
      <c r="K964" s="27" t="s">
        <v>373</v>
      </c>
      <c r="L964" s="27" t="s">
        <v>734</v>
      </c>
      <c r="M964" s="245" t="s">
        <v>1883</v>
      </c>
      <c r="N964" s="27" t="s">
        <v>820</v>
      </c>
      <c r="O964" s="27" t="s">
        <v>2104</v>
      </c>
      <c r="P964" s="27" t="s">
        <v>219</v>
      </c>
    </row>
    <row r="965" spans="9:16">
      <c r="I965" s="27">
        <v>13020037</v>
      </c>
      <c r="J965" s="27" t="s">
        <v>2105</v>
      </c>
      <c r="K965" s="27" t="s">
        <v>373</v>
      </c>
      <c r="L965" s="27" t="s">
        <v>734</v>
      </c>
      <c r="M965" s="245" t="s">
        <v>1883</v>
      </c>
      <c r="N965" s="27" t="s">
        <v>2106</v>
      </c>
      <c r="O965" s="27" t="s">
        <v>2107</v>
      </c>
      <c r="P965" s="27" t="s">
        <v>219</v>
      </c>
    </row>
    <row r="966" spans="9:16">
      <c r="I966" s="27">
        <v>13020038</v>
      </c>
      <c r="J966" s="27" t="s">
        <v>2108</v>
      </c>
      <c r="K966" s="27" t="s">
        <v>373</v>
      </c>
      <c r="L966" s="27" t="s">
        <v>734</v>
      </c>
      <c r="M966" s="245" t="s">
        <v>1883</v>
      </c>
      <c r="N966" s="27" t="s">
        <v>736</v>
      </c>
      <c r="O966" s="27" t="s">
        <v>2109</v>
      </c>
      <c r="P966" s="27" t="s">
        <v>441</v>
      </c>
    </row>
    <row r="967" spans="9:16">
      <c r="I967" s="27">
        <v>13020039</v>
      </c>
      <c r="J967" s="27" t="s">
        <v>2110</v>
      </c>
      <c r="K967" s="27" t="s">
        <v>373</v>
      </c>
      <c r="L967" s="27" t="s">
        <v>734</v>
      </c>
      <c r="M967" s="245" t="s">
        <v>1883</v>
      </c>
      <c r="N967" s="27" t="s">
        <v>2111</v>
      </c>
      <c r="O967" s="27" t="s">
        <v>2112</v>
      </c>
      <c r="P967" s="27" t="s">
        <v>219</v>
      </c>
    </row>
    <row r="968" spans="9:16">
      <c r="I968" s="27">
        <v>13020040</v>
      </c>
      <c r="J968" s="27" t="s">
        <v>2113</v>
      </c>
      <c r="K968" s="27" t="s">
        <v>373</v>
      </c>
      <c r="L968" s="27" t="s">
        <v>734</v>
      </c>
      <c r="M968" s="245" t="s">
        <v>1883</v>
      </c>
      <c r="N968" s="27" t="s">
        <v>820</v>
      </c>
      <c r="O968" s="27" t="s">
        <v>2114</v>
      </c>
      <c r="P968" s="27" t="s">
        <v>219</v>
      </c>
    </row>
    <row r="969" spans="9:16">
      <c r="I969" s="27">
        <v>13020041</v>
      </c>
      <c r="J969" s="27" t="s">
        <v>2115</v>
      </c>
      <c r="K969" s="27" t="s">
        <v>373</v>
      </c>
      <c r="L969" s="27" t="s">
        <v>734</v>
      </c>
      <c r="M969" s="245" t="s">
        <v>1883</v>
      </c>
      <c r="N969" s="27" t="s">
        <v>2116</v>
      </c>
      <c r="O969" s="27" t="s">
        <v>2117</v>
      </c>
      <c r="P969" s="27" t="s">
        <v>219</v>
      </c>
    </row>
    <row r="970" spans="9:16">
      <c r="I970" s="27">
        <v>13020042</v>
      </c>
      <c r="J970" s="27" t="s">
        <v>2118</v>
      </c>
      <c r="K970" s="27" t="s">
        <v>373</v>
      </c>
      <c r="L970" s="27" t="s">
        <v>734</v>
      </c>
      <c r="M970" s="245" t="s">
        <v>1883</v>
      </c>
      <c r="N970" s="27" t="s">
        <v>2119</v>
      </c>
      <c r="O970" s="27" t="s">
        <v>2120</v>
      </c>
      <c r="P970" s="27" t="s">
        <v>219</v>
      </c>
    </row>
    <row r="971" spans="9:16">
      <c r="I971" s="27">
        <v>13020043</v>
      </c>
      <c r="J971" s="27" t="s">
        <v>2121</v>
      </c>
      <c r="K971" s="27" t="s">
        <v>373</v>
      </c>
      <c r="L971" s="27" t="s">
        <v>734</v>
      </c>
      <c r="M971" s="245" t="s">
        <v>1883</v>
      </c>
      <c r="N971" s="27" t="s">
        <v>2122</v>
      </c>
      <c r="O971" s="27" t="s">
        <v>2123</v>
      </c>
      <c r="P971" s="27" t="s">
        <v>219</v>
      </c>
    </row>
    <row r="972" spans="9:16">
      <c r="I972" s="27">
        <v>13020044</v>
      </c>
      <c r="J972" s="27" t="s">
        <v>2124</v>
      </c>
      <c r="K972" s="27" t="s">
        <v>373</v>
      </c>
      <c r="L972" s="27" t="s">
        <v>734</v>
      </c>
      <c r="M972" s="245" t="s">
        <v>1883</v>
      </c>
      <c r="N972" s="27" t="s">
        <v>2125</v>
      </c>
      <c r="O972" s="27" t="s">
        <v>2126</v>
      </c>
      <c r="P972" s="27" t="s">
        <v>219</v>
      </c>
    </row>
    <row r="973" spans="9:16">
      <c r="I973" s="27">
        <v>13020045</v>
      </c>
      <c r="J973" s="27" t="s">
        <v>2127</v>
      </c>
      <c r="K973" s="27" t="s">
        <v>373</v>
      </c>
      <c r="L973" s="27" t="s">
        <v>734</v>
      </c>
      <c r="M973" s="245" t="s">
        <v>1883</v>
      </c>
      <c r="N973" s="27" t="s">
        <v>2128</v>
      </c>
      <c r="O973" s="27" t="s">
        <v>2014</v>
      </c>
      <c r="P973" s="27" t="s">
        <v>219</v>
      </c>
    </row>
    <row r="974" spans="9:16">
      <c r="I974" s="27">
        <v>13020046</v>
      </c>
      <c r="J974" s="27" t="s">
        <v>2129</v>
      </c>
      <c r="K974" s="27" t="s">
        <v>373</v>
      </c>
      <c r="L974" s="27" t="s">
        <v>734</v>
      </c>
      <c r="M974" s="245" t="s">
        <v>1883</v>
      </c>
      <c r="N974" s="27" t="s">
        <v>805</v>
      </c>
      <c r="O974" s="27" t="s">
        <v>2130</v>
      </c>
      <c r="P974" s="27" t="s">
        <v>219</v>
      </c>
    </row>
    <row r="975" spans="9:16">
      <c r="I975" s="27">
        <v>13020047</v>
      </c>
      <c r="J975" s="27" t="s">
        <v>2131</v>
      </c>
      <c r="K975" s="27" t="s">
        <v>373</v>
      </c>
      <c r="L975" s="27" t="s">
        <v>734</v>
      </c>
      <c r="M975" s="245" t="s">
        <v>1883</v>
      </c>
      <c r="N975" s="27" t="s">
        <v>2132</v>
      </c>
      <c r="O975" s="27" t="s">
        <v>2133</v>
      </c>
      <c r="P975" s="27" t="s">
        <v>219</v>
      </c>
    </row>
    <row r="976" spans="9:16">
      <c r="I976" s="27">
        <v>13020048</v>
      </c>
      <c r="J976" s="27" t="s">
        <v>2134</v>
      </c>
      <c r="K976" s="27" t="s">
        <v>373</v>
      </c>
      <c r="L976" s="27" t="s">
        <v>734</v>
      </c>
      <c r="M976" s="245" t="s">
        <v>1883</v>
      </c>
      <c r="N976" s="27" t="s">
        <v>2036</v>
      </c>
      <c r="O976" s="27" t="s">
        <v>2135</v>
      </c>
      <c r="P976" s="27" t="s">
        <v>219</v>
      </c>
    </row>
    <row r="977" spans="9:16">
      <c r="I977" s="27">
        <v>13020049</v>
      </c>
      <c r="J977" s="27" t="s">
        <v>2136</v>
      </c>
      <c r="K977" s="27" t="s">
        <v>373</v>
      </c>
      <c r="L977" s="27" t="s">
        <v>734</v>
      </c>
      <c r="M977" s="245" t="s">
        <v>1883</v>
      </c>
      <c r="N977" s="27" t="s">
        <v>815</v>
      </c>
      <c r="O977" s="27" t="s">
        <v>2137</v>
      </c>
      <c r="P977" s="27" t="s">
        <v>219</v>
      </c>
    </row>
    <row r="978" spans="9:16">
      <c r="I978" s="27">
        <v>13020051</v>
      </c>
      <c r="J978" s="27" t="s">
        <v>2138</v>
      </c>
      <c r="K978" s="27" t="s">
        <v>373</v>
      </c>
      <c r="L978" s="27" t="s">
        <v>734</v>
      </c>
      <c r="M978" s="245" t="s">
        <v>1883</v>
      </c>
      <c r="N978" s="27" t="s">
        <v>2045</v>
      </c>
      <c r="O978" s="27" t="s">
        <v>2139</v>
      </c>
      <c r="P978" s="27" t="s">
        <v>219</v>
      </c>
    </row>
    <row r="979" spans="9:16">
      <c r="I979" s="27">
        <v>13020052</v>
      </c>
      <c r="J979" s="27" t="s">
        <v>2140</v>
      </c>
      <c r="K979" s="27" t="s">
        <v>373</v>
      </c>
      <c r="L979" s="27" t="s">
        <v>734</v>
      </c>
      <c r="M979" s="245" t="s">
        <v>1883</v>
      </c>
      <c r="N979" s="27" t="s">
        <v>2141</v>
      </c>
      <c r="O979" s="27" t="s">
        <v>2142</v>
      </c>
      <c r="P979" s="27" t="s">
        <v>219</v>
      </c>
    </row>
    <row r="980" spans="9:16">
      <c r="I980" s="27">
        <v>13020053</v>
      </c>
      <c r="J980" s="27" t="s">
        <v>2143</v>
      </c>
      <c r="K980" s="27" t="s">
        <v>373</v>
      </c>
      <c r="L980" s="27" t="s">
        <v>734</v>
      </c>
      <c r="M980" s="245" t="s">
        <v>1883</v>
      </c>
      <c r="N980" s="27" t="s">
        <v>2144</v>
      </c>
      <c r="O980" s="27" t="s">
        <v>2145</v>
      </c>
      <c r="P980" s="27" t="s">
        <v>219</v>
      </c>
    </row>
    <row r="981" spans="9:16">
      <c r="I981" s="27">
        <v>13020054</v>
      </c>
      <c r="J981" s="27" t="s">
        <v>2146</v>
      </c>
      <c r="K981" s="27" t="s">
        <v>373</v>
      </c>
      <c r="L981" s="27" t="s">
        <v>734</v>
      </c>
      <c r="M981" s="245" t="s">
        <v>1883</v>
      </c>
      <c r="N981" s="27" t="s">
        <v>740</v>
      </c>
      <c r="O981" s="27" t="s">
        <v>2147</v>
      </c>
      <c r="P981" s="27" t="s">
        <v>219</v>
      </c>
    </row>
    <row r="982" spans="9:16">
      <c r="I982" s="27">
        <v>13020101</v>
      </c>
      <c r="J982" s="27" t="s">
        <v>2148</v>
      </c>
      <c r="K982" s="27" t="s">
        <v>406</v>
      </c>
      <c r="L982" s="27" t="s">
        <v>734</v>
      </c>
      <c r="M982" s="245" t="s">
        <v>1883</v>
      </c>
      <c r="N982" s="27" t="s">
        <v>2149</v>
      </c>
      <c r="O982" s="27" t="s">
        <v>2150</v>
      </c>
      <c r="P982" s="27" t="s">
        <v>219</v>
      </c>
    </row>
    <row r="983" spans="9:16">
      <c r="I983" s="27">
        <v>13020102</v>
      </c>
      <c r="J983" s="27" t="s">
        <v>2151</v>
      </c>
      <c r="K983" s="27" t="s">
        <v>406</v>
      </c>
      <c r="L983" s="27" t="s">
        <v>734</v>
      </c>
      <c r="M983" s="245" t="s">
        <v>1883</v>
      </c>
      <c r="N983" s="27" t="s">
        <v>755</v>
      </c>
      <c r="O983" s="27" t="s">
        <v>2152</v>
      </c>
      <c r="P983" s="27" t="s">
        <v>219</v>
      </c>
    </row>
    <row r="984" spans="9:16">
      <c r="I984" s="27">
        <v>13020103</v>
      </c>
      <c r="J984" s="27" t="s">
        <v>2153</v>
      </c>
      <c r="K984" s="27" t="s">
        <v>406</v>
      </c>
      <c r="L984" s="27" t="s">
        <v>734</v>
      </c>
      <c r="M984" s="245" t="s">
        <v>1883</v>
      </c>
      <c r="N984" s="27" t="s">
        <v>757</v>
      </c>
      <c r="O984" s="27" t="s">
        <v>2053</v>
      </c>
      <c r="P984" s="27" t="s">
        <v>219</v>
      </c>
    </row>
    <row r="985" spans="9:16">
      <c r="I985" s="27">
        <v>13020104</v>
      </c>
      <c r="J985" s="27" t="s">
        <v>2154</v>
      </c>
      <c r="K985" s="27" t="s">
        <v>406</v>
      </c>
      <c r="L985" s="27" t="s">
        <v>734</v>
      </c>
      <c r="M985" s="245" t="s">
        <v>1883</v>
      </c>
      <c r="N985" s="27" t="s">
        <v>757</v>
      </c>
      <c r="O985" s="27" t="s">
        <v>2155</v>
      </c>
      <c r="P985" s="27" t="s">
        <v>219</v>
      </c>
    </row>
    <row r="986" spans="9:16">
      <c r="I986" s="27">
        <v>13020105</v>
      </c>
      <c r="J986" s="27" t="s">
        <v>2156</v>
      </c>
      <c r="K986" s="27" t="s">
        <v>406</v>
      </c>
      <c r="L986" s="27" t="s">
        <v>734</v>
      </c>
      <c r="M986" s="245" t="s">
        <v>1883</v>
      </c>
      <c r="N986" s="27" t="s">
        <v>792</v>
      </c>
      <c r="O986" s="27" t="s">
        <v>2157</v>
      </c>
      <c r="P986" s="27" t="s">
        <v>219</v>
      </c>
    </row>
    <row r="987" spans="9:16">
      <c r="I987" s="27">
        <v>13020106</v>
      </c>
      <c r="J987" s="27" t="s">
        <v>2158</v>
      </c>
      <c r="K987" s="27" t="s">
        <v>406</v>
      </c>
      <c r="L987" s="27" t="s">
        <v>734</v>
      </c>
      <c r="M987" s="245" t="s">
        <v>1883</v>
      </c>
      <c r="N987" s="27" t="s">
        <v>805</v>
      </c>
      <c r="O987" s="27" t="s">
        <v>2159</v>
      </c>
      <c r="P987" s="27" t="s">
        <v>219</v>
      </c>
    </row>
    <row r="988" spans="9:16">
      <c r="I988" s="27">
        <v>13020107</v>
      </c>
      <c r="J988" s="27" t="s">
        <v>2160</v>
      </c>
      <c r="K988" s="27" t="s">
        <v>406</v>
      </c>
      <c r="L988" s="27" t="s">
        <v>734</v>
      </c>
      <c r="M988" s="245" t="s">
        <v>1883</v>
      </c>
      <c r="N988" s="27" t="s">
        <v>2161</v>
      </c>
      <c r="O988" s="27" t="s">
        <v>2162</v>
      </c>
      <c r="P988" s="27" t="s">
        <v>219</v>
      </c>
    </row>
    <row r="989" spans="9:16">
      <c r="I989" s="27">
        <v>13020108</v>
      </c>
      <c r="J989" s="27" t="s">
        <v>2163</v>
      </c>
      <c r="K989" s="27" t="s">
        <v>406</v>
      </c>
      <c r="L989" s="27" t="s">
        <v>734</v>
      </c>
      <c r="M989" s="245" t="s">
        <v>1883</v>
      </c>
      <c r="N989" s="27" t="s">
        <v>2164</v>
      </c>
      <c r="O989" s="27" t="s">
        <v>2165</v>
      </c>
      <c r="P989" s="27" t="s">
        <v>219</v>
      </c>
    </row>
    <row r="990" spans="9:16">
      <c r="I990" s="27">
        <v>13020109</v>
      </c>
      <c r="J990" s="27" t="s">
        <v>2166</v>
      </c>
      <c r="K990" s="27" t="s">
        <v>406</v>
      </c>
      <c r="L990" s="27" t="s">
        <v>734</v>
      </c>
      <c r="M990" s="245" t="s">
        <v>1883</v>
      </c>
      <c r="N990" s="27" t="s">
        <v>742</v>
      </c>
      <c r="O990" s="27" t="s">
        <v>1900</v>
      </c>
      <c r="P990" s="27" t="s">
        <v>219</v>
      </c>
    </row>
    <row r="991" spans="9:16">
      <c r="I991" s="27">
        <v>13020110</v>
      </c>
      <c r="J991" s="27" t="s">
        <v>2167</v>
      </c>
      <c r="K991" s="27" t="s">
        <v>406</v>
      </c>
      <c r="L991" s="27" t="s">
        <v>734</v>
      </c>
      <c r="M991" s="245" t="s">
        <v>1883</v>
      </c>
      <c r="N991" s="27" t="s">
        <v>2168</v>
      </c>
      <c r="O991" s="27" t="s">
        <v>2169</v>
      </c>
      <c r="P991" s="27" t="s">
        <v>219</v>
      </c>
    </row>
    <row r="992" spans="9:16">
      <c r="I992" s="27">
        <v>14020001</v>
      </c>
      <c r="J992" s="27" t="s">
        <v>2170</v>
      </c>
      <c r="K992" s="27" t="s">
        <v>373</v>
      </c>
      <c r="L992" s="27" t="s">
        <v>833</v>
      </c>
      <c r="M992" s="245" t="s">
        <v>1883</v>
      </c>
      <c r="N992" s="27" t="s">
        <v>2171</v>
      </c>
      <c r="O992" s="27" t="s">
        <v>2172</v>
      </c>
      <c r="P992" s="27" t="s">
        <v>219</v>
      </c>
    </row>
    <row r="993" spans="9:16">
      <c r="I993" s="27">
        <v>14020002</v>
      </c>
      <c r="J993" s="27" t="s">
        <v>2173</v>
      </c>
      <c r="K993" s="27" t="s">
        <v>373</v>
      </c>
      <c r="L993" s="27" t="s">
        <v>833</v>
      </c>
      <c r="M993" s="245" t="s">
        <v>1883</v>
      </c>
      <c r="N993" s="27" t="s">
        <v>2174</v>
      </c>
      <c r="O993" s="27" t="s">
        <v>2175</v>
      </c>
      <c r="P993" s="27" t="s">
        <v>219</v>
      </c>
    </row>
    <row r="994" spans="9:16">
      <c r="I994" s="27">
        <v>14020003</v>
      </c>
      <c r="J994" s="27" t="s">
        <v>2176</v>
      </c>
      <c r="K994" s="27" t="s">
        <v>373</v>
      </c>
      <c r="L994" s="27" t="s">
        <v>833</v>
      </c>
      <c r="M994" s="245" t="s">
        <v>1883</v>
      </c>
      <c r="N994" s="27" t="s">
        <v>834</v>
      </c>
      <c r="O994" s="27" t="s">
        <v>2177</v>
      </c>
      <c r="P994" s="27" t="s">
        <v>219</v>
      </c>
    </row>
    <row r="995" spans="9:16">
      <c r="I995" s="27">
        <v>14020004</v>
      </c>
      <c r="J995" s="27" t="s">
        <v>2178</v>
      </c>
      <c r="K995" s="27" t="s">
        <v>373</v>
      </c>
      <c r="L995" s="27" t="s">
        <v>833</v>
      </c>
      <c r="M995" s="245" t="s">
        <v>1883</v>
      </c>
      <c r="N995" s="27" t="s">
        <v>2179</v>
      </c>
      <c r="O995" s="27" t="s">
        <v>2180</v>
      </c>
      <c r="P995" s="27" t="s">
        <v>219</v>
      </c>
    </row>
    <row r="996" spans="9:16">
      <c r="I996" s="27">
        <v>14020005</v>
      </c>
      <c r="J996" s="27" t="s">
        <v>2181</v>
      </c>
      <c r="K996" s="27" t="s">
        <v>373</v>
      </c>
      <c r="L996" s="27" t="s">
        <v>833</v>
      </c>
      <c r="M996" s="245" t="s">
        <v>1883</v>
      </c>
      <c r="N996" s="27" t="s">
        <v>2182</v>
      </c>
      <c r="O996" s="27" t="s">
        <v>2183</v>
      </c>
      <c r="P996" s="27" t="s">
        <v>219</v>
      </c>
    </row>
    <row r="997" spans="9:16">
      <c r="I997" s="27">
        <v>14020006</v>
      </c>
      <c r="J997" s="27" t="s">
        <v>2184</v>
      </c>
      <c r="K997" s="27" t="s">
        <v>373</v>
      </c>
      <c r="L997" s="27" t="s">
        <v>833</v>
      </c>
      <c r="M997" s="245" t="s">
        <v>1883</v>
      </c>
      <c r="N997" s="27" t="s">
        <v>850</v>
      </c>
      <c r="O997" s="27" t="s">
        <v>2185</v>
      </c>
      <c r="P997" s="27" t="s">
        <v>219</v>
      </c>
    </row>
    <row r="998" spans="9:16">
      <c r="I998" s="27">
        <v>14020007</v>
      </c>
      <c r="J998" s="27" t="s">
        <v>2186</v>
      </c>
      <c r="K998" s="27" t="s">
        <v>373</v>
      </c>
      <c r="L998" s="27" t="s">
        <v>833</v>
      </c>
      <c r="M998" s="245" t="s">
        <v>1883</v>
      </c>
      <c r="N998" s="27" t="s">
        <v>2187</v>
      </c>
      <c r="O998" s="27" t="s">
        <v>2188</v>
      </c>
      <c r="P998" s="27" t="s">
        <v>219</v>
      </c>
    </row>
    <row r="999" spans="9:16">
      <c r="I999" s="27">
        <v>14020008</v>
      </c>
      <c r="J999" s="27" t="s">
        <v>2189</v>
      </c>
      <c r="K999" s="27" t="s">
        <v>373</v>
      </c>
      <c r="L999" s="27" t="s">
        <v>833</v>
      </c>
      <c r="M999" s="245" t="s">
        <v>1883</v>
      </c>
      <c r="N999" s="27" t="s">
        <v>834</v>
      </c>
      <c r="O999" s="27" t="s">
        <v>2190</v>
      </c>
      <c r="P999" s="27" t="s">
        <v>219</v>
      </c>
    </row>
    <row r="1000" spans="9:16">
      <c r="I1000" s="27">
        <v>14020009</v>
      </c>
      <c r="J1000" s="27" t="s">
        <v>2191</v>
      </c>
      <c r="K1000" s="27" t="s">
        <v>373</v>
      </c>
      <c r="L1000" s="27" t="s">
        <v>833</v>
      </c>
      <c r="M1000" s="245" t="s">
        <v>1883</v>
      </c>
      <c r="N1000" s="27" t="s">
        <v>2192</v>
      </c>
      <c r="O1000" s="27" t="s">
        <v>2193</v>
      </c>
      <c r="P1000" s="27" t="s">
        <v>219</v>
      </c>
    </row>
    <row r="1001" spans="9:16">
      <c r="I1001" s="27">
        <v>14020101</v>
      </c>
      <c r="J1001" s="27" t="s">
        <v>2194</v>
      </c>
      <c r="K1001" s="27" t="s">
        <v>406</v>
      </c>
      <c r="L1001" s="27" t="s">
        <v>833</v>
      </c>
      <c r="M1001" s="245" t="s">
        <v>1883</v>
      </c>
      <c r="N1001" s="27" t="s">
        <v>834</v>
      </c>
      <c r="O1001" s="27" t="s">
        <v>2195</v>
      </c>
      <c r="P1001" s="27" t="s">
        <v>219</v>
      </c>
    </row>
    <row r="1002" spans="9:16">
      <c r="I1002" s="27">
        <v>14020102</v>
      </c>
      <c r="J1002" s="27" t="s">
        <v>2196</v>
      </c>
      <c r="K1002" s="27" t="s">
        <v>406</v>
      </c>
      <c r="L1002" s="27" t="s">
        <v>833</v>
      </c>
      <c r="M1002" s="245" t="s">
        <v>1883</v>
      </c>
      <c r="N1002" s="27" t="s">
        <v>841</v>
      </c>
      <c r="O1002" s="27" t="s">
        <v>2197</v>
      </c>
      <c r="P1002" s="27" t="s">
        <v>219</v>
      </c>
    </row>
    <row r="1003" spans="9:16">
      <c r="I1003" s="27">
        <v>14020103</v>
      </c>
      <c r="J1003" s="27" t="s">
        <v>2198</v>
      </c>
      <c r="K1003" s="27" t="s">
        <v>406</v>
      </c>
      <c r="L1003" s="27" t="s">
        <v>833</v>
      </c>
      <c r="M1003" s="245" t="s">
        <v>1883</v>
      </c>
      <c r="N1003" s="27" t="s">
        <v>2199</v>
      </c>
      <c r="O1003" s="27" t="s">
        <v>2135</v>
      </c>
      <c r="P1003" s="27" t="s">
        <v>219</v>
      </c>
    </row>
    <row r="1004" spans="9:16">
      <c r="I1004" s="27">
        <v>14020104</v>
      </c>
      <c r="J1004" s="27" t="s">
        <v>2200</v>
      </c>
      <c r="K1004" s="27" t="s">
        <v>406</v>
      </c>
      <c r="L1004" s="27" t="s">
        <v>833</v>
      </c>
      <c r="M1004" s="245" t="s">
        <v>1883</v>
      </c>
      <c r="N1004" s="27" t="s">
        <v>2201</v>
      </c>
      <c r="O1004" s="27" t="s">
        <v>2202</v>
      </c>
      <c r="P1004" s="27" t="s">
        <v>219</v>
      </c>
    </row>
    <row r="1005" spans="9:16">
      <c r="I1005" s="27">
        <v>14020105</v>
      </c>
      <c r="J1005" s="27" t="s">
        <v>2203</v>
      </c>
      <c r="K1005" s="27" t="s">
        <v>406</v>
      </c>
      <c r="L1005" s="27" t="s">
        <v>833</v>
      </c>
      <c r="M1005" s="245" t="s">
        <v>1883</v>
      </c>
      <c r="N1005" s="27" t="s">
        <v>850</v>
      </c>
      <c r="O1005" s="27" t="s">
        <v>2204</v>
      </c>
      <c r="P1005" s="27" t="s">
        <v>219</v>
      </c>
    </row>
    <row r="1006" spans="9:16">
      <c r="I1006" s="27">
        <v>15020001</v>
      </c>
      <c r="J1006" s="27" t="s">
        <v>2205</v>
      </c>
      <c r="K1006" s="27" t="s">
        <v>373</v>
      </c>
      <c r="L1006" s="27" t="s">
        <v>876</v>
      </c>
      <c r="M1006" s="245" t="s">
        <v>1883</v>
      </c>
      <c r="N1006" s="27" t="s">
        <v>877</v>
      </c>
      <c r="O1006" s="27" t="s">
        <v>2206</v>
      </c>
      <c r="P1006" s="27" t="s">
        <v>219</v>
      </c>
    </row>
    <row r="1007" spans="9:16">
      <c r="I1007" s="27">
        <v>15020002</v>
      </c>
      <c r="J1007" s="27" t="s">
        <v>2207</v>
      </c>
      <c r="K1007" s="27" t="s">
        <v>373</v>
      </c>
      <c r="L1007" s="27" t="s">
        <v>876</v>
      </c>
      <c r="M1007" s="245" t="s">
        <v>1883</v>
      </c>
      <c r="N1007" s="27" t="s">
        <v>877</v>
      </c>
      <c r="O1007" s="27" t="s">
        <v>2208</v>
      </c>
      <c r="P1007" s="27" t="s">
        <v>219</v>
      </c>
    </row>
    <row r="1008" spans="9:16">
      <c r="I1008" s="27">
        <v>15020101</v>
      </c>
      <c r="J1008" s="27" t="s">
        <v>2209</v>
      </c>
      <c r="K1008" s="27" t="s">
        <v>406</v>
      </c>
      <c r="L1008" s="27" t="s">
        <v>876</v>
      </c>
      <c r="M1008" s="245" t="s">
        <v>1883</v>
      </c>
      <c r="N1008" s="27" t="s">
        <v>2210</v>
      </c>
      <c r="O1008" s="27" t="s">
        <v>2211</v>
      </c>
      <c r="P1008" s="27" t="s">
        <v>219</v>
      </c>
    </row>
    <row r="1009" spans="9:16">
      <c r="I1009" s="27">
        <v>16020001</v>
      </c>
      <c r="J1009" s="27" t="s">
        <v>2212</v>
      </c>
      <c r="K1009" s="27" t="s">
        <v>373</v>
      </c>
      <c r="L1009" s="27" t="s">
        <v>907</v>
      </c>
      <c r="M1009" s="245" t="s">
        <v>1883</v>
      </c>
      <c r="N1009" s="27" t="s">
        <v>917</v>
      </c>
      <c r="O1009" s="27" t="s">
        <v>2213</v>
      </c>
      <c r="P1009" s="27" t="s">
        <v>219</v>
      </c>
    </row>
    <row r="1010" spans="9:16">
      <c r="I1010" s="27">
        <v>16020002</v>
      </c>
      <c r="J1010" s="27" t="s">
        <v>2214</v>
      </c>
      <c r="K1010" s="27" t="s">
        <v>373</v>
      </c>
      <c r="L1010" s="27" t="s">
        <v>907</v>
      </c>
      <c r="M1010" s="245" t="s">
        <v>1883</v>
      </c>
      <c r="N1010" s="27" t="s">
        <v>915</v>
      </c>
      <c r="O1010" s="27" t="s">
        <v>2215</v>
      </c>
      <c r="P1010" s="27" t="s">
        <v>219</v>
      </c>
    </row>
    <row r="1011" spans="9:16">
      <c r="I1011" s="27">
        <v>16020003</v>
      </c>
      <c r="J1011" s="27" t="s">
        <v>2216</v>
      </c>
      <c r="K1011" s="27" t="s">
        <v>373</v>
      </c>
      <c r="L1011" s="27" t="s">
        <v>907</v>
      </c>
      <c r="M1011" s="245" t="s">
        <v>1883</v>
      </c>
      <c r="N1011" s="27" t="s">
        <v>2217</v>
      </c>
      <c r="O1011" s="27" t="s">
        <v>2218</v>
      </c>
      <c r="P1011" s="27" t="s">
        <v>219</v>
      </c>
    </row>
    <row r="1012" spans="9:16">
      <c r="I1012" s="27">
        <v>16020004</v>
      </c>
      <c r="J1012" s="27" t="s">
        <v>2219</v>
      </c>
      <c r="K1012" s="27" t="s">
        <v>373</v>
      </c>
      <c r="L1012" s="27" t="s">
        <v>907</v>
      </c>
      <c r="M1012" s="245" t="s">
        <v>1883</v>
      </c>
      <c r="N1012" s="27" t="s">
        <v>915</v>
      </c>
      <c r="O1012" s="27" t="s">
        <v>2220</v>
      </c>
      <c r="P1012" s="27" t="s">
        <v>219</v>
      </c>
    </row>
    <row r="1013" spans="9:16">
      <c r="I1013" s="27">
        <v>16020005</v>
      </c>
      <c r="J1013" s="27" t="s">
        <v>2221</v>
      </c>
      <c r="K1013" s="27" t="s">
        <v>373</v>
      </c>
      <c r="L1013" s="27" t="s">
        <v>907</v>
      </c>
      <c r="M1013" s="245" t="s">
        <v>1883</v>
      </c>
      <c r="N1013" s="27" t="s">
        <v>917</v>
      </c>
      <c r="O1013" s="27" t="s">
        <v>2222</v>
      </c>
      <c r="P1013" s="27" t="s">
        <v>219</v>
      </c>
    </row>
    <row r="1014" spans="9:16">
      <c r="I1014" s="27">
        <v>16020006</v>
      </c>
      <c r="J1014" s="27" t="s">
        <v>2223</v>
      </c>
      <c r="K1014" s="27" t="s">
        <v>373</v>
      </c>
      <c r="L1014" s="27" t="s">
        <v>907</v>
      </c>
      <c r="M1014" s="245" t="s">
        <v>1883</v>
      </c>
      <c r="N1014" s="27" t="s">
        <v>917</v>
      </c>
      <c r="O1014" s="27" t="s">
        <v>2224</v>
      </c>
      <c r="P1014" s="27" t="s">
        <v>219</v>
      </c>
    </row>
    <row r="1015" spans="9:16">
      <c r="I1015" s="27">
        <v>16020007</v>
      </c>
      <c r="J1015" s="27" t="s">
        <v>2225</v>
      </c>
      <c r="K1015" s="27" t="s">
        <v>373</v>
      </c>
      <c r="L1015" s="27" t="s">
        <v>907</v>
      </c>
      <c r="M1015" s="245" t="s">
        <v>1883</v>
      </c>
      <c r="N1015" s="27" t="s">
        <v>913</v>
      </c>
      <c r="O1015" s="27" t="s">
        <v>2222</v>
      </c>
      <c r="P1015" s="27" t="s">
        <v>219</v>
      </c>
    </row>
    <row r="1016" spans="9:16">
      <c r="I1016" s="27">
        <v>16020101</v>
      </c>
      <c r="J1016" s="27" t="s">
        <v>2226</v>
      </c>
      <c r="K1016" s="27" t="s">
        <v>406</v>
      </c>
      <c r="L1016" s="27" t="s">
        <v>907</v>
      </c>
      <c r="M1016" s="245" t="s">
        <v>1883</v>
      </c>
      <c r="N1016" s="27" t="s">
        <v>915</v>
      </c>
      <c r="O1016" s="27" t="s">
        <v>2227</v>
      </c>
      <c r="P1016" s="27" t="s">
        <v>219</v>
      </c>
    </row>
    <row r="1017" spans="9:16">
      <c r="I1017" s="27">
        <v>17020003</v>
      </c>
      <c r="J1017" s="27" t="s">
        <v>2228</v>
      </c>
      <c r="K1017" s="27" t="s">
        <v>373</v>
      </c>
      <c r="L1017" s="27" t="s">
        <v>924</v>
      </c>
      <c r="M1017" s="245" t="s">
        <v>1883</v>
      </c>
      <c r="N1017" s="27" t="s">
        <v>928</v>
      </c>
      <c r="O1017" s="27" t="s">
        <v>2229</v>
      </c>
      <c r="P1017" s="27" t="s">
        <v>219</v>
      </c>
    </row>
    <row r="1018" spans="9:16">
      <c r="I1018" s="27">
        <v>17020101</v>
      </c>
      <c r="J1018" s="27" t="s">
        <v>2230</v>
      </c>
      <c r="K1018" s="27" t="s">
        <v>406</v>
      </c>
      <c r="L1018" s="27" t="s">
        <v>924</v>
      </c>
      <c r="M1018" s="245" t="s">
        <v>1883</v>
      </c>
      <c r="N1018" s="27" t="s">
        <v>2231</v>
      </c>
      <c r="O1018" s="27" t="s">
        <v>2232</v>
      </c>
      <c r="P1018" s="27" t="s">
        <v>219</v>
      </c>
    </row>
    <row r="1019" spans="9:16">
      <c r="I1019" s="27">
        <v>18020001</v>
      </c>
      <c r="J1019" s="27" t="s">
        <v>2233</v>
      </c>
      <c r="K1019" s="27" t="s">
        <v>373</v>
      </c>
      <c r="L1019" s="27" t="s">
        <v>944</v>
      </c>
      <c r="M1019" s="245" t="s">
        <v>1883</v>
      </c>
      <c r="N1019" s="27" t="s">
        <v>2234</v>
      </c>
      <c r="O1019" s="27" t="s">
        <v>2235</v>
      </c>
      <c r="P1019" s="27" t="s">
        <v>219</v>
      </c>
    </row>
    <row r="1020" spans="9:16">
      <c r="I1020" s="27">
        <v>18020101</v>
      </c>
      <c r="J1020" s="27" t="s">
        <v>2236</v>
      </c>
      <c r="K1020" s="27" t="s">
        <v>406</v>
      </c>
      <c r="L1020" s="27" t="s">
        <v>944</v>
      </c>
      <c r="M1020" s="245" t="s">
        <v>1883</v>
      </c>
      <c r="N1020" s="27" t="s">
        <v>2234</v>
      </c>
      <c r="O1020" s="27" t="s">
        <v>2237</v>
      </c>
      <c r="P1020" s="27" t="s">
        <v>219</v>
      </c>
    </row>
    <row r="1021" spans="9:16">
      <c r="I1021" s="27">
        <v>19020001</v>
      </c>
      <c r="J1021" s="27" t="s">
        <v>2238</v>
      </c>
      <c r="K1021" s="27" t="s">
        <v>373</v>
      </c>
      <c r="L1021" s="27" t="s">
        <v>965</v>
      </c>
      <c r="M1021" s="245" t="s">
        <v>1883</v>
      </c>
      <c r="N1021" s="27" t="s">
        <v>2239</v>
      </c>
      <c r="O1021" s="27" t="s">
        <v>2240</v>
      </c>
      <c r="P1021" s="27" t="s">
        <v>219</v>
      </c>
    </row>
    <row r="1022" spans="9:16">
      <c r="I1022" s="27">
        <v>19020101</v>
      </c>
      <c r="J1022" s="27" t="s">
        <v>2241</v>
      </c>
      <c r="K1022" s="27" t="s">
        <v>406</v>
      </c>
      <c r="L1022" s="27" t="s">
        <v>965</v>
      </c>
      <c r="M1022" s="245" t="s">
        <v>1883</v>
      </c>
      <c r="N1022" s="27" t="s">
        <v>970</v>
      </c>
      <c r="O1022" s="27" t="s">
        <v>2242</v>
      </c>
      <c r="P1022" s="27" t="s">
        <v>219</v>
      </c>
    </row>
    <row r="1023" spans="9:16">
      <c r="I1023" s="27">
        <v>20020001</v>
      </c>
      <c r="J1023" s="27" t="s">
        <v>2243</v>
      </c>
      <c r="K1023" s="27" t="s">
        <v>373</v>
      </c>
      <c r="L1023" s="27" t="s">
        <v>984</v>
      </c>
      <c r="M1023" s="245" t="s">
        <v>1883</v>
      </c>
      <c r="N1023" s="27" t="s">
        <v>985</v>
      </c>
      <c r="O1023" s="27" t="s">
        <v>2244</v>
      </c>
      <c r="P1023" s="27" t="s">
        <v>219</v>
      </c>
    </row>
    <row r="1024" spans="9:16">
      <c r="I1024" s="27">
        <v>20020002</v>
      </c>
      <c r="J1024" s="27" t="s">
        <v>2245</v>
      </c>
      <c r="K1024" s="27" t="s">
        <v>373</v>
      </c>
      <c r="L1024" s="27" t="s">
        <v>984</v>
      </c>
      <c r="M1024" s="245" t="s">
        <v>1883</v>
      </c>
      <c r="N1024" s="27" t="s">
        <v>2246</v>
      </c>
      <c r="O1024" s="27" t="s">
        <v>2247</v>
      </c>
      <c r="P1024" s="27" t="s">
        <v>219</v>
      </c>
    </row>
    <row r="1025" spans="9:16">
      <c r="I1025" s="27">
        <v>20020003</v>
      </c>
      <c r="J1025" s="27" t="s">
        <v>2248</v>
      </c>
      <c r="K1025" s="27" t="s">
        <v>373</v>
      </c>
      <c r="L1025" s="27" t="s">
        <v>984</v>
      </c>
      <c r="M1025" s="245" t="s">
        <v>1883</v>
      </c>
      <c r="N1025" s="27" t="s">
        <v>990</v>
      </c>
      <c r="O1025" s="27" t="s">
        <v>2249</v>
      </c>
      <c r="P1025" s="27" t="s">
        <v>441</v>
      </c>
    </row>
    <row r="1026" spans="9:16">
      <c r="I1026" s="27">
        <v>20020101</v>
      </c>
      <c r="J1026" s="27" t="s">
        <v>2250</v>
      </c>
      <c r="K1026" s="27" t="s">
        <v>406</v>
      </c>
      <c r="L1026" s="27" t="s">
        <v>984</v>
      </c>
      <c r="M1026" s="245" t="s">
        <v>1883</v>
      </c>
      <c r="N1026" s="27" t="s">
        <v>990</v>
      </c>
      <c r="O1026" s="27" t="s">
        <v>2251</v>
      </c>
      <c r="P1026" s="27" t="s">
        <v>219</v>
      </c>
    </row>
    <row r="1027" spans="9:16">
      <c r="I1027" s="27">
        <v>21020001</v>
      </c>
      <c r="J1027" s="27" t="s">
        <v>2252</v>
      </c>
      <c r="K1027" s="27" t="s">
        <v>373</v>
      </c>
      <c r="L1027" s="27" t="s">
        <v>1013</v>
      </c>
      <c r="M1027" s="245" t="s">
        <v>1883</v>
      </c>
      <c r="N1027" s="27" t="s">
        <v>2253</v>
      </c>
      <c r="O1027" s="27" t="s">
        <v>2254</v>
      </c>
      <c r="P1027" s="27" t="s">
        <v>219</v>
      </c>
    </row>
    <row r="1028" spans="9:16">
      <c r="I1028" s="27">
        <v>21020002</v>
      </c>
      <c r="J1028" s="27" t="s">
        <v>2255</v>
      </c>
      <c r="K1028" s="27" t="s">
        <v>373</v>
      </c>
      <c r="L1028" s="27" t="s">
        <v>1013</v>
      </c>
      <c r="M1028" s="245" t="s">
        <v>1883</v>
      </c>
      <c r="N1028" s="27" t="s">
        <v>1029</v>
      </c>
      <c r="O1028" s="27" t="s">
        <v>2256</v>
      </c>
      <c r="P1028" s="27" t="s">
        <v>219</v>
      </c>
    </row>
    <row r="1029" spans="9:16">
      <c r="I1029" s="27">
        <v>21020003</v>
      </c>
      <c r="J1029" s="27" t="s">
        <v>2257</v>
      </c>
      <c r="K1029" s="27" t="s">
        <v>373</v>
      </c>
      <c r="L1029" s="27" t="s">
        <v>1013</v>
      </c>
      <c r="M1029" s="245" t="s">
        <v>1883</v>
      </c>
      <c r="N1029" s="27" t="s">
        <v>2258</v>
      </c>
      <c r="O1029" s="27" t="s">
        <v>2259</v>
      </c>
      <c r="P1029" s="27" t="s">
        <v>219</v>
      </c>
    </row>
    <row r="1030" spans="9:16">
      <c r="I1030" s="27">
        <v>21020004</v>
      </c>
      <c r="J1030" s="27" t="s">
        <v>2260</v>
      </c>
      <c r="K1030" s="27" t="s">
        <v>373</v>
      </c>
      <c r="L1030" s="27" t="s">
        <v>1013</v>
      </c>
      <c r="M1030" s="245" t="s">
        <v>1883</v>
      </c>
      <c r="N1030" s="27" t="s">
        <v>1019</v>
      </c>
      <c r="O1030" s="27" t="s">
        <v>2261</v>
      </c>
      <c r="P1030" s="27" t="s">
        <v>219</v>
      </c>
    </row>
    <row r="1031" spans="9:16">
      <c r="I1031" s="27">
        <v>21020101</v>
      </c>
      <c r="J1031" s="27" t="s">
        <v>2262</v>
      </c>
      <c r="K1031" s="27" t="s">
        <v>406</v>
      </c>
      <c r="L1031" s="27" t="s">
        <v>1013</v>
      </c>
      <c r="M1031" s="245" t="s">
        <v>1883</v>
      </c>
      <c r="N1031" s="27" t="s">
        <v>2263</v>
      </c>
      <c r="O1031" s="27" t="s">
        <v>2264</v>
      </c>
      <c r="P1031" s="27" t="s">
        <v>219</v>
      </c>
    </row>
    <row r="1032" spans="9:16">
      <c r="I1032" s="27">
        <v>22020001</v>
      </c>
      <c r="J1032" s="27" t="s">
        <v>2265</v>
      </c>
      <c r="K1032" s="27" t="s">
        <v>373</v>
      </c>
      <c r="L1032" s="27" t="s">
        <v>1036</v>
      </c>
      <c r="M1032" s="245" t="s">
        <v>1883</v>
      </c>
      <c r="N1032" s="27" t="s">
        <v>1045</v>
      </c>
      <c r="O1032" s="27" t="s">
        <v>2266</v>
      </c>
      <c r="P1032" s="27" t="s">
        <v>219</v>
      </c>
    </row>
    <row r="1033" spans="9:16">
      <c r="I1033" s="27">
        <v>22020002</v>
      </c>
      <c r="J1033" s="27" t="s">
        <v>2267</v>
      </c>
      <c r="K1033" s="27" t="s">
        <v>373</v>
      </c>
      <c r="L1033" s="27" t="s">
        <v>1036</v>
      </c>
      <c r="M1033" s="245" t="s">
        <v>1883</v>
      </c>
      <c r="N1033" s="27" t="s">
        <v>1071</v>
      </c>
      <c r="O1033" s="27" t="s">
        <v>2268</v>
      </c>
      <c r="P1033" s="27" t="s">
        <v>219</v>
      </c>
    </row>
    <row r="1034" spans="9:16">
      <c r="I1034" s="27">
        <v>22020003</v>
      </c>
      <c r="J1034" s="27" t="s">
        <v>2269</v>
      </c>
      <c r="K1034" s="27" t="s">
        <v>373</v>
      </c>
      <c r="L1034" s="27" t="s">
        <v>1036</v>
      </c>
      <c r="M1034" s="245" t="s">
        <v>1883</v>
      </c>
      <c r="N1034" s="27" t="s">
        <v>1037</v>
      </c>
      <c r="O1034" s="27" t="s">
        <v>2270</v>
      </c>
      <c r="P1034" s="27" t="s">
        <v>219</v>
      </c>
    </row>
    <row r="1035" spans="9:16">
      <c r="I1035" s="27">
        <v>22020004</v>
      </c>
      <c r="J1035" s="27" t="s">
        <v>2271</v>
      </c>
      <c r="K1035" s="27" t="s">
        <v>373</v>
      </c>
      <c r="L1035" s="27" t="s">
        <v>1036</v>
      </c>
      <c r="M1035" s="245" t="s">
        <v>1883</v>
      </c>
      <c r="N1035" s="27" t="s">
        <v>1042</v>
      </c>
      <c r="O1035" s="27" t="s">
        <v>2272</v>
      </c>
      <c r="P1035" s="27" t="s">
        <v>219</v>
      </c>
    </row>
    <row r="1036" spans="9:16">
      <c r="I1036" s="27">
        <v>22020005</v>
      </c>
      <c r="J1036" s="27" t="s">
        <v>2273</v>
      </c>
      <c r="K1036" s="27" t="s">
        <v>373</v>
      </c>
      <c r="L1036" s="27" t="s">
        <v>1036</v>
      </c>
      <c r="M1036" s="245" t="s">
        <v>1883</v>
      </c>
      <c r="N1036" s="27" t="s">
        <v>2274</v>
      </c>
      <c r="O1036" s="27" t="s">
        <v>2275</v>
      </c>
      <c r="P1036" s="27" t="s">
        <v>219</v>
      </c>
    </row>
    <row r="1037" spans="9:16">
      <c r="I1037" s="27">
        <v>22020006</v>
      </c>
      <c r="J1037" s="27" t="s">
        <v>2276</v>
      </c>
      <c r="K1037" s="27" t="s">
        <v>373</v>
      </c>
      <c r="L1037" s="27" t="s">
        <v>1036</v>
      </c>
      <c r="M1037" s="245" t="s">
        <v>1883</v>
      </c>
      <c r="N1037" s="27" t="s">
        <v>1042</v>
      </c>
      <c r="O1037" s="27" t="s">
        <v>2277</v>
      </c>
      <c r="P1037" s="27" t="s">
        <v>219</v>
      </c>
    </row>
    <row r="1038" spans="9:16">
      <c r="I1038" s="27">
        <v>22020007</v>
      </c>
      <c r="J1038" s="27" t="s">
        <v>2278</v>
      </c>
      <c r="K1038" s="27" t="s">
        <v>373</v>
      </c>
      <c r="L1038" s="27" t="s">
        <v>1036</v>
      </c>
      <c r="M1038" s="245" t="s">
        <v>1883</v>
      </c>
      <c r="N1038" s="27" t="s">
        <v>1045</v>
      </c>
      <c r="O1038" s="27" t="s">
        <v>2279</v>
      </c>
      <c r="P1038" s="27" t="s">
        <v>219</v>
      </c>
    </row>
    <row r="1039" spans="9:16">
      <c r="I1039" s="27">
        <v>22020101</v>
      </c>
      <c r="J1039" s="27" t="s">
        <v>2280</v>
      </c>
      <c r="K1039" s="27" t="s">
        <v>406</v>
      </c>
      <c r="L1039" s="27" t="s">
        <v>1036</v>
      </c>
      <c r="M1039" s="245" t="s">
        <v>1883</v>
      </c>
      <c r="N1039" s="27" t="s">
        <v>1037</v>
      </c>
      <c r="O1039" s="27" t="s">
        <v>2281</v>
      </c>
      <c r="P1039" s="27" t="s">
        <v>219</v>
      </c>
    </row>
    <row r="1040" spans="9:16">
      <c r="I1040" s="27">
        <v>22020102</v>
      </c>
      <c r="J1040" s="27" t="s">
        <v>2282</v>
      </c>
      <c r="K1040" s="27" t="s">
        <v>406</v>
      </c>
      <c r="L1040" s="27" t="s">
        <v>1036</v>
      </c>
      <c r="M1040" s="245" t="s">
        <v>1883</v>
      </c>
      <c r="N1040" s="27" t="s">
        <v>1042</v>
      </c>
      <c r="O1040" s="27" t="s">
        <v>2283</v>
      </c>
      <c r="P1040" s="27" t="s">
        <v>219</v>
      </c>
    </row>
    <row r="1041" spans="9:16">
      <c r="I1041" s="27">
        <v>23020001</v>
      </c>
      <c r="J1041" s="27" t="s">
        <v>2284</v>
      </c>
      <c r="K1041" s="27" t="s">
        <v>373</v>
      </c>
      <c r="L1041" s="27" t="s">
        <v>1075</v>
      </c>
      <c r="M1041" s="245" t="s">
        <v>1883</v>
      </c>
      <c r="N1041" s="27" t="s">
        <v>2285</v>
      </c>
      <c r="O1041" s="27" t="s">
        <v>2286</v>
      </c>
      <c r="P1041" s="27" t="s">
        <v>219</v>
      </c>
    </row>
    <row r="1042" spans="9:16">
      <c r="I1042" s="27">
        <v>23020002</v>
      </c>
      <c r="J1042" s="27" t="s">
        <v>2287</v>
      </c>
      <c r="K1042" s="27" t="s">
        <v>373</v>
      </c>
      <c r="L1042" s="27" t="s">
        <v>1075</v>
      </c>
      <c r="M1042" s="245" t="s">
        <v>1883</v>
      </c>
      <c r="N1042" s="27" t="s">
        <v>2288</v>
      </c>
      <c r="O1042" s="27" t="s">
        <v>2289</v>
      </c>
      <c r="P1042" s="27" t="s">
        <v>219</v>
      </c>
    </row>
    <row r="1043" spans="9:16">
      <c r="I1043" s="27">
        <v>23020004</v>
      </c>
      <c r="J1043" s="27" t="s">
        <v>2290</v>
      </c>
      <c r="K1043" s="27" t="s">
        <v>373</v>
      </c>
      <c r="L1043" s="27" t="s">
        <v>1075</v>
      </c>
      <c r="M1043" s="245" t="s">
        <v>1883</v>
      </c>
      <c r="N1043" s="27" t="s">
        <v>1079</v>
      </c>
      <c r="O1043" s="27" t="s">
        <v>2291</v>
      </c>
      <c r="P1043" s="27" t="s">
        <v>219</v>
      </c>
    </row>
    <row r="1044" spans="9:16">
      <c r="I1044" s="27">
        <v>23020005</v>
      </c>
      <c r="J1044" s="27" t="s">
        <v>2292</v>
      </c>
      <c r="K1044" s="27" t="s">
        <v>373</v>
      </c>
      <c r="L1044" s="27" t="s">
        <v>1075</v>
      </c>
      <c r="M1044" s="245" t="s">
        <v>1883</v>
      </c>
      <c r="N1044" s="27" t="s">
        <v>1079</v>
      </c>
      <c r="O1044" s="27" t="s">
        <v>2293</v>
      </c>
      <c r="P1044" s="27" t="s">
        <v>219</v>
      </c>
    </row>
    <row r="1045" spans="9:16">
      <c r="I1045" s="27">
        <v>23020006</v>
      </c>
      <c r="J1045" s="27" t="s">
        <v>2294</v>
      </c>
      <c r="K1045" s="27" t="s">
        <v>373</v>
      </c>
      <c r="L1045" s="27" t="s">
        <v>1075</v>
      </c>
      <c r="M1045" s="245" t="s">
        <v>1883</v>
      </c>
      <c r="N1045" s="27" t="s">
        <v>1079</v>
      </c>
      <c r="O1045" s="27" t="s">
        <v>2295</v>
      </c>
      <c r="P1045" s="27" t="s">
        <v>219</v>
      </c>
    </row>
    <row r="1046" spans="9:16">
      <c r="I1046" s="27">
        <v>23020007</v>
      </c>
      <c r="J1046" s="27" t="s">
        <v>2296</v>
      </c>
      <c r="K1046" s="27" t="s">
        <v>373</v>
      </c>
      <c r="L1046" s="27" t="s">
        <v>1075</v>
      </c>
      <c r="M1046" s="245" t="s">
        <v>1883</v>
      </c>
      <c r="N1046" s="27" t="s">
        <v>1079</v>
      </c>
      <c r="O1046" s="27" t="s">
        <v>2297</v>
      </c>
      <c r="P1046" s="27" t="s">
        <v>219</v>
      </c>
    </row>
    <row r="1047" spans="9:16">
      <c r="I1047" s="27">
        <v>23020008</v>
      </c>
      <c r="J1047" s="27" t="s">
        <v>2298</v>
      </c>
      <c r="K1047" s="27" t="s">
        <v>373</v>
      </c>
      <c r="L1047" s="27" t="s">
        <v>1075</v>
      </c>
      <c r="M1047" s="245" t="s">
        <v>1883</v>
      </c>
      <c r="N1047" s="27" t="s">
        <v>1092</v>
      </c>
      <c r="O1047" s="27" t="s">
        <v>2299</v>
      </c>
      <c r="P1047" s="27" t="s">
        <v>219</v>
      </c>
    </row>
    <row r="1048" spans="9:16">
      <c r="I1048" s="27">
        <v>23020009</v>
      </c>
      <c r="J1048" s="27" t="s">
        <v>2300</v>
      </c>
      <c r="K1048" s="27" t="s">
        <v>373</v>
      </c>
      <c r="L1048" s="27" t="s">
        <v>1075</v>
      </c>
      <c r="M1048" s="245" t="s">
        <v>1883</v>
      </c>
      <c r="N1048" s="27" t="s">
        <v>1079</v>
      </c>
      <c r="O1048" s="27" t="s">
        <v>2301</v>
      </c>
      <c r="P1048" s="27" t="s">
        <v>219</v>
      </c>
    </row>
    <row r="1049" spans="9:16">
      <c r="I1049" s="27">
        <v>23020010</v>
      </c>
      <c r="J1049" s="27" t="s">
        <v>2302</v>
      </c>
      <c r="K1049" s="27" t="s">
        <v>373</v>
      </c>
      <c r="L1049" s="27" t="s">
        <v>1075</v>
      </c>
      <c r="M1049" s="245" t="s">
        <v>1883</v>
      </c>
      <c r="N1049" s="27" t="s">
        <v>1079</v>
      </c>
      <c r="O1049" s="27" t="s">
        <v>2303</v>
      </c>
      <c r="P1049" s="27" t="s">
        <v>219</v>
      </c>
    </row>
    <row r="1050" spans="9:16">
      <c r="I1050" s="27">
        <v>23020101</v>
      </c>
      <c r="J1050" s="27" t="s">
        <v>2304</v>
      </c>
      <c r="K1050" s="27" t="s">
        <v>406</v>
      </c>
      <c r="L1050" s="27" t="s">
        <v>1075</v>
      </c>
      <c r="M1050" s="245" t="s">
        <v>1883</v>
      </c>
      <c r="N1050" s="27" t="s">
        <v>1079</v>
      </c>
      <c r="O1050" s="27" t="s">
        <v>2305</v>
      </c>
      <c r="P1050" s="27" t="s">
        <v>219</v>
      </c>
    </row>
    <row r="1051" spans="9:16">
      <c r="I1051" s="27">
        <v>23020102</v>
      </c>
      <c r="J1051" s="27" t="s">
        <v>2306</v>
      </c>
      <c r="K1051" s="27" t="s">
        <v>406</v>
      </c>
      <c r="L1051" s="27" t="s">
        <v>1075</v>
      </c>
      <c r="M1051" s="245" t="s">
        <v>1883</v>
      </c>
      <c r="N1051" s="27" t="s">
        <v>1079</v>
      </c>
      <c r="O1051" s="27" t="s">
        <v>2307</v>
      </c>
      <c r="P1051" s="27" t="s">
        <v>219</v>
      </c>
    </row>
    <row r="1052" spans="9:16">
      <c r="I1052" s="27">
        <v>24020001</v>
      </c>
      <c r="J1052" s="27" t="s">
        <v>2308</v>
      </c>
      <c r="K1052" s="27" t="s">
        <v>373</v>
      </c>
      <c r="L1052" s="27" t="s">
        <v>1139</v>
      </c>
      <c r="M1052" s="245" t="s">
        <v>1883</v>
      </c>
      <c r="N1052" s="27" t="s">
        <v>1152</v>
      </c>
      <c r="O1052" s="27" t="s">
        <v>2309</v>
      </c>
      <c r="P1052" s="27" t="s">
        <v>219</v>
      </c>
    </row>
    <row r="1053" spans="9:16">
      <c r="I1053" s="27">
        <v>24020002</v>
      </c>
      <c r="J1053" s="27" t="s">
        <v>2310</v>
      </c>
      <c r="K1053" s="27" t="s">
        <v>373</v>
      </c>
      <c r="L1053" s="27" t="s">
        <v>1139</v>
      </c>
      <c r="M1053" s="245" t="s">
        <v>1883</v>
      </c>
      <c r="N1053" s="27" t="s">
        <v>1157</v>
      </c>
      <c r="O1053" s="27" t="s">
        <v>2311</v>
      </c>
      <c r="P1053" s="27" t="s">
        <v>219</v>
      </c>
    </row>
    <row r="1054" spans="9:16">
      <c r="I1054" s="27">
        <v>24020003</v>
      </c>
      <c r="J1054" s="27" t="s">
        <v>2312</v>
      </c>
      <c r="K1054" s="27" t="s">
        <v>373</v>
      </c>
      <c r="L1054" s="27" t="s">
        <v>1139</v>
      </c>
      <c r="M1054" s="245" t="s">
        <v>1883</v>
      </c>
      <c r="N1054" s="27" t="s">
        <v>1148</v>
      </c>
      <c r="O1054" s="27" t="s">
        <v>2313</v>
      </c>
      <c r="P1054" s="27" t="s">
        <v>219</v>
      </c>
    </row>
    <row r="1055" spans="9:16">
      <c r="I1055" s="27">
        <v>24020004</v>
      </c>
      <c r="J1055" s="27" t="s">
        <v>2314</v>
      </c>
      <c r="K1055" s="27" t="s">
        <v>373</v>
      </c>
      <c r="L1055" s="27" t="s">
        <v>1139</v>
      </c>
      <c r="M1055" s="245" t="s">
        <v>1883</v>
      </c>
      <c r="N1055" s="27" t="s">
        <v>1154</v>
      </c>
      <c r="O1055" s="27" t="s">
        <v>2315</v>
      </c>
      <c r="P1055" s="27" t="s">
        <v>219</v>
      </c>
    </row>
    <row r="1056" spans="9:16">
      <c r="I1056" s="27">
        <v>24020005</v>
      </c>
      <c r="J1056" s="27" t="s">
        <v>2316</v>
      </c>
      <c r="K1056" s="27" t="s">
        <v>373</v>
      </c>
      <c r="L1056" s="27" t="s">
        <v>1139</v>
      </c>
      <c r="M1056" s="245" t="s">
        <v>1883</v>
      </c>
      <c r="N1056" s="27" t="s">
        <v>1143</v>
      </c>
      <c r="O1056" s="27" t="s">
        <v>2317</v>
      </c>
      <c r="P1056" s="27" t="s">
        <v>219</v>
      </c>
    </row>
    <row r="1057" spans="9:16">
      <c r="I1057" s="27">
        <v>24020101</v>
      </c>
      <c r="J1057" s="27" t="s">
        <v>2318</v>
      </c>
      <c r="K1057" s="27" t="s">
        <v>406</v>
      </c>
      <c r="L1057" s="27" t="s">
        <v>1139</v>
      </c>
      <c r="M1057" s="245" t="s">
        <v>1883</v>
      </c>
      <c r="N1057" s="27" t="s">
        <v>1154</v>
      </c>
      <c r="O1057" s="27" t="s">
        <v>2319</v>
      </c>
      <c r="P1057" s="27" t="s">
        <v>219</v>
      </c>
    </row>
    <row r="1058" spans="9:16">
      <c r="I1058" s="27">
        <v>25020001</v>
      </c>
      <c r="J1058" s="27" t="s">
        <v>2320</v>
      </c>
      <c r="K1058" s="27" t="s">
        <v>373</v>
      </c>
      <c r="L1058" s="27" t="s">
        <v>1173</v>
      </c>
      <c r="M1058" s="245" t="s">
        <v>1883</v>
      </c>
      <c r="N1058" s="27" t="s">
        <v>2321</v>
      </c>
      <c r="O1058" s="27" t="s">
        <v>2322</v>
      </c>
      <c r="P1058" s="27" t="s">
        <v>219</v>
      </c>
    </row>
    <row r="1059" spans="9:16">
      <c r="I1059" s="27">
        <v>25020002</v>
      </c>
      <c r="J1059" s="27" t="s">
        <v>2323</v>
      </c>
      <c r="K1059" s="27" t="s">
        <v>373</v>
      </c>
      <c r="L1059" s="27" t="s">
        <v>1173</v>
      </c>
      <c r="M1059" s="245" t="s">
        <v>1883</v>
      </c>
      <c r="N1059" s="27" t="s">
        <v>1177</v>
      </c>
      <c r="O1059" s="27" t="s">
        <v>2324</v>
      </c>
      <c r="P1059" s="27" t="s">
        <v>219</v>
      </c>
    </row>
    <row r="1060" spans="9:16">
      <c r="I1060" s="27">
        <v>25020101</v>
      </c>
      <c r="J1060" s="27" t="s">
        <v>2325</v>
      </c>
      <c r="K1060" s="27" t="s">
        <v>406</v>
      </c>
      <c r="L1060" s="27" t="s">
        <v>1173</v>
      </c>
      <c r="M1060" s="245" t="s">
        <v>1883</v>
      </c>
      <c r="N1060" s="27" t="s">
        <v>1188</v>
      </c>
      <c r="O1060" s="27" t="s">
        <v>2326</v>
      </c>
      <c r="P1060" s="27" t="s">
        <v>219</v>
      </c>
    </row>
    <row r="1061" spans="9:16">
      <c r="I1061" s="27">
        <v>26020001</v>
      </c>
      <c r="J1061" s="27" t="s">
        <v>2327</v>
      </c>
      <c r="K1061" s="27" t="s">
        <v>373</v>
      </c>
      <c r="L1061" s="27" t="s">
        <v>1192</v>
      </c>
      <c r="M1061" s="245" t="s">
        <v>1883</v>
      </c>
      <c r="N1061" s="27" t="s">
        <v>2328</v>
      </c>
      <c r="O1061" s="27" t="s">
        <v>2326</v>
      </c>
      <c r="P1061" s="27" t="s">
        <v>219</v>
      </c>
    </row>
    <row r="1062" spans="9:16">
      <c r="I1062" s="27">
        <v>26020002</v>
      </c>
      <c r="J1062" s="27" t="s">
        <v>2329</v>
      </c>
      <c r="K1062" s="27" t="s">
        <v>373</v>
      </c>
      <c r="L1062" s="27" t="s">
        <v>1192</v>
      </c>
      <c r="M1062" s="245" t="s">
        <v>1883</v>
      </c>
      <c r="N1062" s="27" t="s">
        <v>1202</v>
      </c>
      <c r="O1062" s="27" t="s">
        <v>2330</v>
      </c>
      <c r="P1062" s="27" t="s">
        <v>219</v>
      </c>
    </row>
    <row r="1063" spans="9:16">
      <c r="I1063" s="27">
        <v>26020003</v>
      </c>
      <c r="J1063" s="27" t="s">
        <v>2331</v>
      </c>
      <c r="K1063" s="27" t="s">
        <v>373</v>
      </c>
      <c r="L1063" s="27" t="s">
        <v>1192</v>
      </c>
      <c r="M1063" s="245" t="s">
        <v>1883</v>
      </c>
      <c r="N1063" s="27" t="s">
        <v>2332</v>
      </c>
      <c r="O1063" s="27" t="s">
        <v>2333</v>
      </c>
      <c r="P1063" s="27" t="s">
        <v>219</v>
      </c>
    </row>
    <row r="1064" spans="9:16">
      <c r="I1064" s="27">
        <v>26020004</v>
      </c>
      <c r="J1064" s="27" t="s">
        <v>2334</v>
      </c>
      <c r="K1064" s="27" t="s">
        <v>373</v>
      </c>
      <c r="L1064" s="27" t="s">
        <v>1192</v>
      </c>
      <c r="M1064" s="245" t="s">
        <v>1883</v>
      </c>
      <c r="N1064" s="27" t="s">
        <v>1202</v>
      </c>
      <c r="O1064" s="27" t="s">
        <v>2335</v>
      </c>
      <c r="P1064" s="27" t="s">
        <v>219</v>
      </c>
    </row>
    <row r="1065" spans="9:16">
      <c r="I1065" s="27">
        <v>26020005</v>
      </c>
      <c r="J1065" s="27" t="s">
        <v>2336</v>
      </c>
      <c r="K1065" s="27" t="s">
        <v>373</v>
      </c>
      <c r="L1065" s="27" t="s">
        <v>1192</v>
      </c>
      <c r="M1065" s="245" t="s">
        <v>1883</v>
      </c>
      <c r="N1065" s="27" t="s">
        <v>2337</v>
      </c>
      <c r="O1065" s="27" t="s">
        <v>2338</v>
      </c>
      <c r="P1065" s="27" t="s">
        <v>219</v>
      </c>
    </row>
    <row r="1066" spans="9:16">
      <c r="I1066" s="27">
        <v>26020006</v>
      </c>
      <c r="J1066" s="27" t="s">
        <v>2339</v>
      </c>
      <c r="K1066" s="27" t="s">
        <v>373</v>
      </c>
      <c r="L1066" s="27" t="s">
        <v>1192</v>
      </c>
      <c r="M1066" s="245" t="s">
        <v>1883</v>
      </c>
      <c r="N1066" s="27" t="s">
        <v>1202</v>
      </c>
      <c r="O1066" s="27" t="s">
        <v>2340</v>
      </c>
      <c r="P1066" s="27" t="s">
        <v>219</v>
      </c>
    </row>
    <row r="1067" spans="9:16">
      <c r="I1067" s="27">
        <v>26020007</v>
      </c>
      <c r="J1067" s="27" t="s">
        <v>2341</v>
      </c>
      <c r="K1067" s="27" t="s">
        <v>373</v>
      </c>
      <c r="L1067" s="27" t="s">
        <v>1192</v>
      </c>
      <c r="M1067" s="245" t="s">
        <v>1883</v>
      </c>
      <c r="N1067" s="27" t="s">
        <v>1202</v>
      </c>
      <c r="O1067" s="27" t="s">
        <v>2342</v>
      </c>
      <c r="P1067" s="27" t="s">
        <v>219</v>
      </c>
    </row>
    <row r="1068" spans="9:16">
      <c r="I1068" s="27">
        <v>26020008</v>
      </c>
      <c r="J1068" s="27" t="s">
        <v>2343</v>
      </c>
      <c r="K1068" s="27" t="s">
        <v>373</v>
      </c>
      <c r="L1068" s="27" t="s">
        <v>1192</v>
      </c>
      <c r="M1068" s="245" t="s">
        <v>1883</v>
      </c>
      <c r="N1068" s="27" t="s">
        <v>1202</v>
      </c>
      <c r="O1068" s="27" t="s">
        <v>2344</v>
      </c>
      <c r="P1068" s="27" t="s">
        <v>219</v>
      </c>
    </row>
    <row r="1069" spans="9:16">
      <c r="I1069" s="27">
        <v>26020009</v>
      </c>
      <c r="J1069" s="27" t="s">
        <v>2345</v>
      </c>
      <c r="K1069" s="27" t="s">
        <v>373</v>
      </c>
      <c r="L1069" s="27" t="s">
        <v>1192</v>
      </c>
      <c r="M1069" s="245" t="s">
        <v>1883</v>
      </c>
      <c r="N1069" s="27" t="s">
        <v>1209</v>
      </c>
      <c r="O1069" s="27" t="s">
        <v>2346</v>
      </c>
      <c r="P1069" s="27" t="s">
        <v>219</v>
      </c>
    </row>
    <row r="1070" spans="9:16">
      <c r="I1070" s="27">
        <v>26020010</v>
      </c>
      <c r="J1070" s="27" t="s">
        <v>2347</v>
      </c>
      <c r="K1070" s="27" t="s">
        <v>373</v>
      </c>
      <c r="L1070" s="27" t="s">
        <v>1192</v>
      </c>
      <c r="M1070" s="245" t="s">
        <v>1883</v>
      </c>
      <c r="N1070" s="27" t="s">
        <v>1198</v>
      </c>
      <c r="O1070" s="27" t="s">
        <v>2348</v>
      </c>
      <c r="P1070" s="27" t="s">
        <v>219</v>
      </c>
    </row>
    <row r="1071" spans="9:16">
      <c r="I1071" s="27">
        <v>26020011</v>
      </c>
      <c r="J1071" s="27" t="s">
        <v>2349</v>
      </c>
      <c r="K1071" s="27" t="s">
        <v>373</v>
      </c>
      <c r="L1071" s="27" t="s">
        <v>1192</v>
      </c>
      <c r="M1071" s="245" t="s">
        <v>1883</v>
      </c>
      <c r="N1071" s="27" t="s">
        <v>2350</v>
      </c>
      <c r="O1071" s="27" t="s">
        <v>2351</v>
      </c>
      <c r="P1071" s="27" t="s">
        <v>219</v>
      </c>
    </row>
    <row r="1072" spans="9:16">
      <c r="I1072" s="27">
        <v>26020012</v>
      </c>
      <c r="J1072" s="27" t="s">
        <v>2352</v>
      </c>
      <c r="K1072" s="27" t="s">
        <v>373</v>
      </c>
      <c r="L1072" s="27" t="s">
        <v>1192</v>
      </c>
      <c r="M1072" s="245" t="s">
        <v>1883</v>
      </c>
      <c r="N1072" s="27" t="s">
        <v>1202</v>
      </c>
      <c r="O1072" s="27" t="s">
        <v>2351</v>
      </c>
      <c r="P1072" s="27" t="s">
        <v>219</v>
      </c>
    </row>
    <row r="1073" spans="9:16">
      <c r="I1073" s="27">
        <v>26020101</v>
      </c>
      <c r="J1073" s="27" t="s">
        <v>2353</v>
      </c>
      <c r="K1073" s="27" t="s">
        <v>406</v>
      </c>
      <c r="L1073" s="27" t="s">
        <v>1192</v>
      </c>
      <c r="M1073" s="245" t="s">
        <v>1883</v>
      </c>
      <c r="N1073" s="27" t="s">
        <v>1222</v>
      </c>
      <c r="O1073" s="27" t="s">
        <v>2354</v>
      </c>
      <c r="P1073" s="27" t="s">
        <v>219</v>
      </c>
    </row>
    <row r="1074" spans="9:16">
      <c r="I1074" s="27">
        <v>26020102</v>
      </c>
      <c r="J1074" s="27" t="s">
        <v>2355</v>
      </c>
      <c r="K1074" s="27" t="s">
        <v>406</v>
      </c>
      <c r="L1074" s="27" t="s">
        <v>1192</v>
      </c>
      <c r="M1074" s="245" t="s">
        <v>1883</v>
      </c>
      <c r="N1074" s="27" t="s">
        <v>1202</v>
      </c>
      <c r="O1074" s="27" t="s">
        <v>2356</v>
      </c>
      <c r="P1074" s="27" t="s">
        <v>219</v>
      </c>
    </row>
    <row r="1075" spans="9:16">
      <c r="I1075" s="27">
        <v>27020001</v>
      </c>
      <c r="J1075" s="27" t="s">
        <v>2357</v>
      </c>
      <c r="K1075" s="27" t="s">
        <v>373</v>
      </c>
      <c r="L1075" s="27" t="s">
        <v>1233</v>
      </c>
      <c r="M1075" s="245" t="s">
        <v>1883</v>
      </c>
      <c r="N1075" s="27" t="s">
        <v>1256</v>
      </c>
      <c r="O1075" s="27" t="s">
        <v>2358</v>
      </c>
      <c r="P1075" s="27" t="s">
        <v>219</v>
      </c>
    </row>
    <row r="1076" spans="9:16">
      <c r="I1076" s="27">
        <v>27020002</v>
      </c>
      <c r="J1076" s="27" t="s">
        <v>2359</v>
      </c>
      <c r="K1076" s="27" t="s">
        <v>373</v>
      </c>
      <c r="L1076" s="27" t="s">
        <v>1233</v>
      </c>
      <c r="M1076" s="245" t="s">
        <v>1883</v>
      </c>
      <c r="N1076" s="27" t="s">
        <v>1237</v>
      </c>
      <c r="O1076" s="27" t="s">
        <v>2360</v>
      </c>
      <c r="P1076" s="27" t="s">
        <v>219</v>
      </c>
    </row>
    <row r="1077" spans="9:16">
      <c r="I1077" s="27">
        <v>27020003</v>
      </c>
      <c r="J1077" s="27" t="s">
        <v>2361</v>
      </c>
      <c r="K1077" s="27" t="s">
        <v>373</v>
      </c>
      <c r="L1077" s="27" t="s">
        <v>1233</v>
      </c>
      <c r="M1077" s="245" t="s">
        <v>1883</v>
      </c>
      <c r="N1077" s="27" t="s">
        <v>1251</v>
      </c>
      <c r="O1077" s="27" t="s">
        <v>2362</v>
      </c>
      <c r="P1077" s="27" t="s">
        <v>219</v>
      </c>
    </row>
    <row r="1078" spans="9:16">
      <c r="I1078" s="27">
        <v>27020004</v>
      </c>
      <c r="J1078" s="27" t="s">
        <v>2363</v>
      </c>
      <c r="K1078" s="27" t="s">
        <v>373</v>
      </c>
      <c r="L1078" s="27" t="s">
        <v>1233</v>
      </c>
      <c r="M1078" s="245" t="s">
        <v>1883</v>
      </c>
      <c r="N1078" s="27" t="s">
        <v>1305</v>
      </c>
      <c r="O1078" s="27" t="s">
        <v>2364</v>
      </c>
      <c r="P1078" s="27" t="s">
        <v>219</v>
      </c>
    </row>
    <row r="1079" spans="9:16">
      <c r="I1079" s="27">
        <v>27020005</v>
      </c>
      <c r="J1079" s="27" t="s">
        <v>2365</v>
      </c>
      <c r="K1079" s="27" t="s">
        <v>373</v>
      </c>
      <c r="L1079" s="27" t="s">
        <v>1233</v>
      </c>
      <c r="M1079" s="245" t="s">
        <v>1883</v>
      </c>
      <c r="N1079" s="27" t="s">
        <v>1268</v>
      </c>
      <c r="O1079" s="27" t="s">
        <v>2366</v>
      </c>
      <c r="P1079" s="27" t="s">
        <v>219</v>
      </c>
    </row>
    <row r="1080" spans="9:16">
      <c r="I1080" s="27">
        <v>27020006</v>
      </c>
      <c r="J1080" s="27" t="s">
        <v>2367</v>
      </c>
      <c r="K1080" s="27" t="s">
        <v>373</v>
      </c>
      <c r="L1080" s="27" t="s">
        <v>1233</v>
      </c>
      <c r="M1080" s="245" t="s">
        <v>1883</v>
      </c>
      <c r="N1080" s="27" t="s">
        <v>1237</v>
      </c>
      <c r="O1080" s="27" t="s">
        <v>2368</v>
      </c>
      <c r="P1080" s="27" t="s">
        <v>219</v>
      </c>
    </row>
    <row r="1081" spans="9:16">
      <c r="I1081" s="27">
        <v>27020007</v>
      </c>
      <c r="J1081" s="27" t="s">
        <v>2369</v>
      </c>
      <c r="K1081" s="27" t="s">
        <v>373</v>
      </c>
      <c r="L1081" s="27" t="s">
        <v>1233</v>
      </c>
      <c r="M1081" s="245" t="s">
        <v>1883</v>
      </c>
      <c r="N1081" s="27" t="s">
        <v>1234</v>
      </c>
      <c r="O1081" s="27" t="s">
        <v>2370</v>
      </c>
      <c r="P1081" s="27" t="s">
        <v>219</v>
      </c>
    </row>
    <row r="1082" spans="9:16">
      <c r="I1082" s="27">
        <v>27020008</v>
      </c>
      <c r="J1082" s="27" t="s">
        <v>2371</v>
      </c>
      <c r="K1082" s="27" t="s">
        <v>373</v>
      </c>
      <c r="L1082" s="27" t="s">
        <v>1233</v>
      </c>
      <c r="M1082" s="245" t="s">
        <v>1883</v>
      </c>
      <c r="N1082" s="27" t="s">
        <v>1256</v>
      </c>
      <c r="O1082" s="27" t="s">
        <v>2372</v>
      </c>
      <c r="P1082" s="27" t="s">
        <v>219</v>
      </c>
    </row>
    <row r="1083" spans="9:16">
      <c r="I1083" s="27">
        <v>27020009</v>
      </c>
      <c r="J1083" s="27" t="s">
        <v>2373</v>
      </c>
      <c r="K1083" s="27" t="s">
        <v>373</v>
      </c>
      <c r="L1083" s="27" t="s">
        <v>1233</v>
      </c>
      <c r="M1083" s="245" t="s">
        <v>1883</v>
      </c>
      <c r="N1083" s="27" t="s">
        <v>1241</v>
      </c>
      <c r="O1083" s="27" t="s">
        <v>2374</v>
      </c>
      <c r="P1083" s="27" t="s">
        <v>219</v>
      </c>
    </row>
    <row r="1084" spans="9:16">
      <c r="I1084" s="27">
        <v>27020010</v>
      </c>
      <c r="J1084" s="27" t="s">
        <v>2375</v>
      </c>
      <c r="K1084" s="27" t="s">
        <v>373</v>
      </c>
      <c r="L1084" s="27" t="s">
        <v>1233</v>
      </c>
      <c r="M1084" s="245" t="s">
        <v>1883</v>
      </c>
      <c r="N1084" s="27" t="s">
        <v>1237</v>
      </c>
      <c r="O1084" s="27" t="s">
        <v>2376</v>
      </c>
      <c r="P1084" s="27" t="s">
        <v>219</v>
      </c>
    </row>
    <row r="1085" spans="9:16">
      <c r="I1085" s="27">
        <v>27020011</v>
      </c>
      <c r="J1085" s="27" t="s">
        <v>2377</v>
      </c>
      <c r="K1085" s="27" t="s">
        <v>373</v>
      </c>
      <c r="L1085" s="27" t="s">
        <v>1233</v>
      </c>
      <c r="M1085" s="245" t="s">
        <v>1883</v>
      </c>
      <c r="N1085" s="27" t="s">
        <v>2378</v>
      </c>
      <c r="O1085" s="27" t="s">
        <v>2379</v>
      </c>
      <c r="P1085" s="27" t="s">
        <v>219</v>
      </c>
    </row>
    <row r="1086" spans="9:16">
      <c r="I1086" s="27">
        <v>27020012</v>
      </c>
      <c r="J1086" s="27" t="s">
        <v>2380</v>
      </c>
      <c r="K1086" s="27" t="s">
        <v>373</v>
      </c>
      <c r="L1086" s="27" t="s">
        <v>1233</v>
      </c>
      <c r="M1086" s="245" t="s">
        <v>1883</v>
      </c>
      <c r="N1086" s="27" t="s">
        <v>1243</v>
      </c>
      <c r="O1086" s="27" t="s">
        <v>2381</v>
      </c>
      <c r="P1086" s="27" t="s">
        <v>219</v>
      </c>
    </row>
    <row r="1087" spans="9:16">
      <c r="I1087" s="27">
        <v>27020013</v>
      </c>
      <c r="J1087" s="27" t="s">
        <v>2382</v>
      </c>
      <c r="K1087" s="27" t="s">
        <v>373</v>
      </c>
      <c r="L1087" s="27" t="s">
        <v>1233</v>
      </c>
      <c r="M1087" s="245" t="s">
        <v>1883</v>
      </c>
      <c r="N1087" s="27" t="s">
        <v>2383</v>
      </c>
      <c r="O1087" s="27" t="s">
        <v>2384</v>
      </c>
      <c r="P1087" s="27" t="s">
        <v>219</v>
      </c>
    </row>
    <row r="1088" spans="9:16">
      <c r="I1088" s="27">
        <v>27020014</v>
      </c>
      <c r="J1088" s="27" t="s">
        <v>2385</v>
      </c>
      <c r="K1088" s="27" t="s">
        <v>373</v>
      </c>
      <c r="L1088" s="27" t="s">
        <v>1233</v>
      </c>
      <c r="M1088" s="245" t="s">
        <v>1883</v>
      </c>
      <c r="N1088" s="27" t="s">
        <v>1274</v>
      </c>
      <c r="O1088" s="27" t="s">
        <v>2386</v>
      </c>
      <c r="P1088" s="27" t="s">
        <v>219</v>
      </c>
    </row>
    <row r="1089" spans="9:16">
      <c r="I1089" s="27">
        <v>27020015</v>
      </c>
      <c r="J1089" s="27" t="s">
        <v>2387</v>
      </c>
      <c r="K1089" s="27" t="s">
        <v>373</v>
      </c>
      <c r="L1089" s="27" t="s">
        <v>1233</v>
      </c>
      <c r="M1089" s="245" t="s">
        <v>1883</v>
      </c>
      <c r="N1089" s="27" t="s">
        <v>1237</v>
      </c>
      <c r="O1089" s="27" t="s">
        <v>2388</v>
      </c>
      <c r="P1089" s="27" t="s">
        <v>219</v>
      </c>
    </row>
    <row r="1090" spans="9:16">
      <c r="I1090" s="27">
        <v>27020016</v>
      </c>
      <c r="J1090" s="27" t="s">
        <v>2389</v>
      </c>
      <c r="K1090" s="27" t="s">
        <v>373</v>
      </c>
      <c r="L1090" s="27" t="s">
        <v>1233</v>
      </c>
      <c r="M1090" s="245" t="s">
        <v>1883</v>
      </c>
      <c r="N1090" s="27" t="s">
        <v>1243</v>
      </c>
      <c r="O1090" s="27" t="s">
        <v>2390</v>
      </c>
      <c r="P1090" s="27" t="s">
        <v>219</v>
      </c>
    </row>
    <row r="1091" spans="9:16">
      <c r="I1091" s="27">
        <v>27020017</v>
      </c>
      <c r="J1091" s="27" t="s">
        <v>2391</v>
      </c>
      <c r="K1091" s="27" t="s">
        <v>373</v>
      </c>
      <c r="L1091" s="27" t="s">
        <v>1233</v>
      </c>
      <c r="M1091" s="245" t="s">
        <v>1883</v>
      </c>
      <c r="N1091" s="27" t="s">
        <v>1237</v>
      </c>
      <c r="O1091" s="27" t="s">
        <v>2392</v>
      </c>
      <c r="P1091" s="27" t="s">
        <v>219</v>
      </c>
    </row>
    <row r="1092" spans="9:16">
      <c r="I1092" s="27">
        <v>27020101</v>
      </c>
      <c r="J1092" s="27" t="s">
        <v>2393</v>
      </c>
      <c r="K1092" s="27" t="s">
        <v>406</v>
      </c>
      <c r="L1092" s="27" t="s">
        <v>1233</v>
      </c>
      <c r="M1092" s="245" t="s">
        <v>1883</v>
      </c>
      <c r="N1092" s="27" t="s">
        <v>1237</v>
      </c>
      <c r="O1092" s="27" t="s">
        <v>2394</v>
      </c>
      <c r="P1092" s="27" t="s">
        <v>219</v>
      </c>
    </row>
    <row r="1093" spans="9:16">
      <c r="I1093" s="27">
        <v>27020102</v>
      </c>
      <c r="J1093" s="27" t="s">
        <v>2395</v>
      </c>
      <c r="K1093" s="27" t="s">
        <v>406</v>
      </c>
      <c r="L1093" s="27" t="s">
        <v>1233</v>
      </c>
      <c r="M1093" s="245" t="s">
        <v>1883</v>
      </c>
      <c r="N1093" s="27" t="s">
        <v>2396</v>
      </c>
      <c r="O1093" s="27" t="s">
        <v>2397</v>
      </c>
      <c r="P1093" s="27" t="s">
        <v>219</v>
      </c>
    </row>
    <row r="1094" spans="9:16">
      <c r="I1094" s="27">
        <v>27020103</v>
      </c>
      <c r="J1094" s="27" t="s">
        <v>2398</v>
      </c>
      <c r="K1094" s="27" t="s">
        <v>406</v>
      </c>
      <c r="L1094" s="27" t="s">
        <v>1233</v>
      </c>
      <c r="M1094" s="245" t="s">
        <v>1883</v>
      </c>
      <c r="N1094" s="27" t="s">
        <v>1237</v>
      </c>
      <c r="O1094" s="27" t="s">
        <v>2399</v>
      </c>
      <c r="P1094" s="27" t="s">
        <v>219</v>
      </c>
    </row>
    <row r="1095" spans="9:16">
      <c r="I1095" s="27">
        <v>28020001</v>
      </c>
      <c r="J1095" s="27" t="s">
        <v>2400</v>
      </c>
      <c r="K1095" s="27" t="s">
        <v>373</v>
      </c>
      <c r="L1095" s="27" t="s">
        <v>1310</v>
      </c>
      <c r="M1095" s="245" t="s">
        <v>1883</v>
      </c>
      <c r="N1095" s="27" t="s">
        <v>1339</v>
      </c>
      <c r="O1095" s="27" t="s">
        <v>2401</v>
      </c>
      <c r="P1095" s="27" t="s">
        <v>219</v>
      </c>
    </row>
    <row r="1096" spans="9:16">
      <c r="I1096" s="27">
        <v>28020002</v>
      </c>
      <c r="J1096" s="27" t="s">
        <v>2402</v>
      </c>
      <c r="K1096" s="27" t="s">
        <v>373</v>
      </c>
      <c r="L1096" s="27" t="s">
        <v>1310</v>
      </c>
      <c r="M1096" s="245" t="s">
        <v>1883</v>
      </c>
      <c r="N1096" s="27" t="s">
        <v>2403</v>
      </c>
      <c r="O1096" s="27" t="s">
        <v>2404</v>
      </c>
      <c r="P1096" s="27" t="s">
        <v>219</v>
      </c>
    </row>
    <row r="1097" spans="9:16">
      <c r="I1097" s="27">
        <v>28020003</v>
      </c>
      <c r="J1097" s="27" t="s">
        <v>2405</v>
      </c>
      <c r="K1097" s="27" t="s">
        <v>373</v>
      </c>
      <c r="L1097" s="27" t="s">
        <v>1310</v>
      </c>
      <c r="M1097" s="245" t="s">
        <v>1883</v>
      </c>
      <c r="N1097" s="27" t="s">
        <v>1329</v>
      </c>
      <c r="O1097" s="27" t="s">
        <v>2406</v>
      </c>
      <c r="P1097" s="27" t="s">
        <v>219</v>
      </c>
    </row>
    <row r="1098" spans="9:16">
      <c r="I1098" s="27">
        <v>28020004</v>
      </c>
      <c r="J1098" s="27" t="s">
        <v>2407</v>
      </c>
      <c r="K1098" s="27" t="s">
        <v>373</v>
      </c>
      <c r="L1098" s="27" t="s">
        <v>1310</v>
      </c>
      <c r="M1098" s="245" t="s">
        <v>1883</v>
      </c>
      <c r="N1098" s="27" t="s">
        <v>2408</v>
      </c>
      <c r="O1098" s="27" t="s">
        <v>2409</v>
      </c>
      <c r="P1098" s="27" t="s">
        <v>219</v>
      </c>
    </row>
    <row r="1099" spans="9:16">
      <c r="I1099" s="27">
        <v>28020005</v>
      </c>
      <c r="J1099" s="27" t="s">
        <v>2410</v>
      </c>
      <c r="K1099" s="27" t="s">
        <v>373</v>
      </c>
      <c r="L1099" s="27" t="s">
        <v>1310</v>
      </c>
      <c r="M1099" s="245" t="s">
        <v>1883</v>
      </c>
      <c r="N1099" s="27" t="s">
        <v>1329</v>
      </c>
      <c r="O1099" s="27" t="s">
        <v>2411</v>
      </c>
      <c r="P1099" s="27" t="s">
        <v>219</v>
      </c>
    </row>
    <row r="1100" spans="9:16">
      <c r="I1100" s="27">
        <v>28020006</v>
      </c>
      <c r="J1100" s="27" t="s">
        <v>2412</v>
      </c>
      <c r="K1100" s="27" t="s">
        <v>373</v>
      </c>
      <c r="L1100" s="27" t="s">
        <v>1310</v>
      </c>
      <c r="M1100" s="245" t="s">
        <v>1883</v>
      </c>
      <c r="N1100" s="27" t="s">
        <v>2413</v>
      </c>
      <c r="O1100" s="27" t="s">
        <v>2414</v>
      </c>
      <c r="P1100" s="27" t="s">
        <v>219</v>
      </c>
    </row>
    <row r="1101" spans="9:16">
      <c r="I1101" s="27">
        <v>28020007</v>
      </c>
      <c r="J1101" s="27" t="s">
        <v>2415</v>
      </c>
      <c r="K1101" s="27" t="s">
        <v>373</v>
      </c>
      <c r="L1101" s="27" t="s">
        <v>1310</v>
      </c>
      <c r="M1101" s="245" t="s">
        <v>1883</v>
      </c>
      <c r="N1101" s="27" t="s">
        <v>1329</v>
      </c>
      <c r="O1101" s="27" t="s">
        <v>2416</v>
      </c>
      <c r="P1101" s="27" t="s">
        <v>219</v>
      </c>
    </row>
    <row r="1102" spans="9:16">
      <c r="I1102" s="27">
        <v>28020008</v>
      </c>
      <c r="J1102" s="27" t="s">
        <v>2417</v>
      </c>
      <c r="K1102" s="27" t="s">
        <v>373</v>
      </c>
      <c r="L1102" s="27" t="s">
        <v>1310</v>
      </c>
      <c r="M1102" s="245" t="s">
        <v>1883</v>
      </c>
      <c r="N1102" s="27" t="s">
        <v>1329</v>
      </c>
      <c r="O1102" s="27" t="s">
        <v>2418</v>
      </c>
      <c r="P1102" s="27" t="s">
        <v>219</v>
      </c>
    </row>
    <row r="1103" spans="9:16">
      <c r="I1103" s="27">
        <v>28020009</v>
      </c>
      <c r="J1103" s="27" t="s">
        <v>2419</v>
      </c>
      <c r="K1103" s="27" t="s">
        <v>373</v>
      </c>
      <c r="L1103" s="27" t="s">
        <v>1310</v>
      </c>
      <c r="M1103" s="245" t="s">
        <v>1883</v>
      </c>
      <c r="N1103" s="27" t="s">
        <v>2420</v>
      </c>
      <c r="O1103" s="27" t="s">
        <v>2421</v>
      </c>
      <c r="P1103" s="27" t="s">
        <v>219</v>
      </c>
    </row>
    <row r="1104" spans="9:16">
      <c r="I1104" s="27">
        <v>28020010</v>
      </c>
      <c r="J1104" s="27" t="s">
        <v>2422</v>
      </c>
      <c r="K1104" s="27" t="s">
        <v>373</v>
      </c>
      <c r="L1104" s="27" t="s">
        <v>1310</v>
      </c>
      <c r="M1104" s="245" t="s">
        <v>1883</v>
      </c>
      <c r="N1104" s="27" t="s">
        <v>1311</v>
      </c>
      <c r="O1104" s="27" t="s">
        <v>2381</v>
      </c>
      <c r="P1104" s="27" t="s">
        <v>219</v>
      </c>
    </row>
    <row r="1105" spans="9:16">
      <c r="I1105" s="27">
        <v>28020011</v>
      </c>
      <c r="J1105" s="27" t="s">
        <v>2423</v>
      </c>
      <c r="K1105" s="27" t="s">
        <v>373</v>
      </c>
      <c r="L1105" s="27" t="s">
        <v>1310</v>
      </c>
      <c r="M1105" s="245" t="s">
        <v>1883</v>
      </c>
      <c r="N1105" s="27" t="s">
        <v>1339</v>
      </c>
      <c r="O1105" s="27" t="s">
        <v>2424</v>
      </c>
      <c r="P1105" s="27" t="s">
        <v>219</v>
      </c>
    </row>
    <row r="1106" spans="9:16">
      <c r="I1106" s="27">
        <v>28020012</v>
      </c>
      <c r="J1106" s="27" t="s">
        <v>2425</v>
      </c>
      <c r="K1106" s="27" t="s">
        <v>373</v>
      </c>
      <c r="L1106" s="27" t="s">
        <v>1310</v>
      </c>
      <c r="M1106" s="245" t="s">
        <v>1883</v>
      </c>
      <c r="N1106" s="27" t="s">
        <v>2426</v>
      </c>
      <c r="O1106" s="27" t="s">
        <v>2427</v>
      </c>
      <c r="P1106" s="27" t="s">
        <v>219</v>
      </c>
    </row>
    <row r="1107" spans="9:16">
      <c r="I1107" s="27">
        <v>28020013</v>
      </c>
      <c r="J1107" s="27" t="s">
        <v>2428</v>
      </c>
      <c r="K1107" s="27" t="s">
        <v>373</v>
      </c>
      <c r="L1107" s="27" t="s">
        <v>1310</v>
      </c>
      <c r="M1107" s="245" t="s">
        <v>1883</v>
      </c>
      <c r="N1107" s="27" t="s">
        <v>2429</v>
      </c>
      <c r="O1107" s="27" t="s">
        <v>2430</v>
      </c>
      <c r="P1107" s="27" t="s">
        <v>219</v>
      </c>
    </row>
    <row r="1108" spans="9:16">
      <c r="I1108" s="27">
        <v>28020101</v>
      </c>
      <c r="J1108" s="27" t="s">
        <v>2431</v>
      </c>
      <c r="K1108" s="27" t="s">
        <v>406</v>
      </c>
      <c r="L1108" s="27" t="s">
        <v>1310</v>
      </c>
      <c r="M1108" s="245" t="s">
        <v>1883</v>
      </c>
      <c r="N1108" s="27" t="s">
        <v>1359</v>
      </c>
      <c r="O1108" s="27" t="s">
        <v>2432</v>
      </c>
      <c r="P1108" s="27" t="s">
        <v>219</v>
      </c>
    </row>
    <row r="1109" spans="9:16">
      <c r="I1109" s="27">
        <v>28020102</v>
      </c>
      <c r="J1109" s="27" t="s">
        <v>2433</v>
      </c>
      <c r="K1109" s="27" t="s">
        <v>406</v>
      </c>
      <c r="L1109" s="27" t="s">
        <v>1310</v>
      </c>
      <c r="M1109" s="245" t="s">
        <v>1883</v>
      </c>
      <c r="N1109" s="27" t="s">
        <v>2434</v>
      </c>
      <c r="O1109" s="27" t="s">
        <v>2435</v>
      </c>
      <c r="P1109" s="27" t="s">
        <v>219</v>
      </c>
    </row>
    <row r="1110" spans="9:16">
      <c r="I1110" s="27">
        <v>28020103</v>
      </c>
      <c r="J1110" s="27" t="s">
        <v>2436</v>
      </c>
      <c r="K1110" s="27" t="s">
        <v>406</v>
      </c>
      <c r="L1110" s="27" t="s">
        <v>1310</v>
      </c>
      <c r="M1110" s="245" t="s">
        <v>1883</v>
      </c>
      <c r="N1110" s="27" t="s">
        <v>2437</v>
      </c>
      <c r="O1110" s="27" t="s">
        <v>2438</v>
      </c>
      <c r="P1110" s="27" t="s">
        <v>219</v>
      </c>
    </row>
    <row r="1111" spans="9:16">
      <c r="I1111" s="27">
        <v>28020104</v>
      </c>
      <c r="J1111" s="27" t="s">
        <v>2439</v>
      </c>
      <c r="K1111" s="27" t="s">
        <v>406</v>
      </c>
      <c r="L1111" s="27" t="s">
        <v>1310</v>
      </c>
      <c r="M1111" s="245" t="s">
        <v>1883</v>
      </c>
      <c r="N1111" s="27" t="s">
        <v>1329</v>
      </c>
      <c r="O1111" s="27" t="s">
        <v>2440</v>
      </c>
      <c r="P1111" s="27" t="s">
        <v>219</v>
      </c>
    </row>
    <row r="1112" spans="9:16">
      <c r="I1112" s="27">
        <v>29020001</v>
      </c>
      <c r="J1112" s="27" t="s">
        <v>2441</v>
      </c>
      <c r="K1112" s="27" t="s">
        <v>373</v>
      </c>
      <c r="L1112" s="27" t="s">
        <v>1385</v>
      </c>
      <c r="M1112" s="245" t="s">
        <v>1883</v>
      </c>
      <c r="N1112" s="27" t="s">
        <v>2442</v>
      </c>
      <c r="O1112" s="27" t="s">
        <v>2443</v>
      </c>
      <c r="P1112" s="27" t="s">
        <v>219</v>
      </c>
    </row>
    <row r="1113" spans="9:16">
      <c r="I1113" s="27">
        <v>29020002</v>
      </c>
      <c r="J1113" s="27" t="s">
        <v>2444</v>
      </c>
      <c r="K1113" s="27" t="s">
        <v>373</v>
      </c>
      <c r="L1113" s="27" t="s">
        <v>1385</v>
      </c>
      <c r="M1113" s="245" t="s">
        <v>1883</v>
      </c>
      <c r="N1113" s="27" t="s">
        <v>2445</v>
      </c>
      <c r="O1113" s="27" t="s">
        <v>2446</v>
      </c>
      <c r="P1113" s="27" t="s">
        <v>219</v>
      </c>
    </row>
    <row r="1114" spans="9:16">
      <c r="I1114" s="27">
        <v>29020101</v>
      </c>
      <c r="J1114" s="27" t="s">
        <v>2447</v>
      </c>
      <c r="K1114" s="27" t="s">
        <v>406</v>
      </c>
      <c r="L1114" s="27" t="s">
        <v>1385</v>
      </c>
      <c r="M1114" s="245" t="s">
        <v>1883</v>
      </c>
      <c r="N1114" s="27" t="s">
        <v>2448</v>
      </c>
      <c r="O1114" s="27" t="s">
        <v>2443</v>
      </c>
      <c r="P1114" s="27" t="s">
        <v>219</v>
      </c>
    </row>
    <row r="1115" spans="9:16">
      <c r="I1115" s="27">
        <v>30020101</v>
      </c>
      <c r="J1115" s="27" t="s">
        <v>2449</v>
      </c>
      <c r="K1115" s="27" t="s">
        <v>406</v>
      </c>
      <c r="L1115" s="27" t="s">
        <v>1408</v>
      </c>
      <c r="M1115" s="245" t="s">
        <v>1883</v>
      </c>
      <c r="N1115" s="27" t="s">
        <v>2450</v>
      </c>
      <c r="O1115" s="27" t="s">
        <v>2379</v>
      </c>
      <c r="P1115" s="27" t="s">
        <v>219</v>
      </c>
    </row>
    <row r="1116" spans="9:16">
      <c r="I1116" s="27">
        <v>31020101</v>
      </c>
      <c r="J1116" s="27" t="s">
        <v>2451</v>
      </c>
      <c r="K1116" s="27" t="s">
        <v>406</v>
      </c>
      <c r="L1116" s="27" t="s">
        <v>1432</v>
      </c>
      <c r="M1116" s="245" t="s">
        <v>1883</v>
      </c>
      <c r="N1116" s="27" t="s">
        <v>2452</v>
      </c>
      <c r="O1116" s="27" t="s">
        <v>2453</v>
      </c>
      <c r="P1116" s="27" t="s">
        <v>219</v>
      </c>
    </row>
    <row r="1117" spans="9:16">
      <c r="I1117" s="27">
        <v>32020001</v>
      </c>
      <c r="J1117" s="27" t="s">
        <v>2454</v>
      </c>
      <c r="K1117" s="27" t="s">
        <v>373</v>
      </c>
      <c r="L1117" s="27" t="s">
        <v>1446</v>
      </c>
      <c r="M1117" s="245" t="s">
        <v>1883</v>
      </c>
      <c r="N1117" s="27" t="s">
        <v>1467</v>
      </c>
      <c r="O1117" s="27" t="s">
        <v>2455</v>
      </c>
      <c r="P1117" s="27" t="s">
        <v>219</v>
      </c>
    </row>
    <row r="1118" spans="9:16">
      <c r="I1118" s="27">
        <v>32020002</v>
      </c>
      <c r="J1118" s="27" t="s">
        <v>2456</v>
      </c>
      <c r="K1118" s="27" t="s">
        <v>373</v>
      </c>
      <c r="L1118" s="27" t="s">
        <v>1446</v>
      </c>
      <c r="M1118" s="245" t="s">
        <v>1883</v>
      </c>
      <c r="N1118" s="27" t="s">
        <v>2457</v>
      </c>
      <c r="O1118" s="27" t="s">
        <v>2458</v>
      </c>
      <c r="P1118" s="27" t="s">
        <v>219</v>
      </c>
    </row>
    <row r="1119" spans="9:16">
      <c r="I1119" s="27">
        <v>32020003</v>
      </c>
      <c r="J1119" s="27" t="s">
        <v>2459</v>
      </c>
      <c r="K1119" s="27" t="s">
        <v>373</v>
      </c>
      <c r="L1119" s="27" t="s">
        <v>1446</v>
      </c>
      <c r="M1119" s="245" t="s">
        <v>1883</v>
      </c>
      <c r="N1119" s="27" t="s">
        <v>1482</v>
      </c>
      <c r="O1119" s="27" t="s">
        <v>2460</v>
      </c>
      <c r="P1119" s="27" t="s">
        <v>219</v>
      </c>
    </row>
    <row r="1120" spans="9:16">
      <c r="I1120" s="27">
        <v>32020004</v>
      </c>
      <c r="J1120" s="27" t="s">
        <v>2461</v>
      </c>
      <c r="K1120" s="27" t="s">
        <v>373</v>
      </c>
      <c r="L1120" s="27" t="s">
        <v>1446</v>
      </c>
      <c r="M1120" s="245" t="s">
        <v>1883</v>
      </c>
      <c r="N1120" s="27" t="s">
        <v>1482</v>
      </c>
      <c r="O1120" s="27" t="s">
        <v>2462</v>
      </c>
      <c r="P1120" s="27" t="s">
        <v>219</v>
      </c>
    </row>
    <row r="1121" spans="9:16">
      <c r="I1121" s="27">
        <v>32020101</v>
      </c>
      <c r="J1121" s="27" t="s">
        <v>2463</v>
      </c>
      <c r="K1121" s="27" t="s">
        <v>406</v>
      </c>
      <c r="L1121" s="27" t="s">
        <v>1446</v>
      </c>
      <c r="M1121" s="245" t="s">
        <v>1883</v>
      </c>
      <c r="N1121" s="27" t="s">
        <v>1467</v>
      </c>
      <c r="O1121" s="27" t="s">
        <v>2464</v>
      </c>
      <c r="P1121" s="27" t="s">
        <v>219</v>
      </c>
    </row>
    <row r="1122" spans="9:16">
      <c r="I1122" s="27">
        <v>33020001</v>
      </c>
      <c r="J1122" s="27" t="s">
        <v>2465</v>
      </c>
      <c r="K1122" s="27" t="s">
        <v>373</v>
      </c>
      <c r="L1122" s="27" t="s">
        <v>1491</v>
      </c>
      <c r="M1122" s="245" t="s">
        <v>1883</v>
      </c>
      <c r="N1122" s="27" t="s">
        <v>2466</v>
      </c>
      <c r="O1122" s="27" t="s">
        <v>2467</v>
      </c>
      <c r="P1122" s="27" t="s">
        <v>219</v>
      </c>
    </row>
    <row r="1123" spans="9:16">
      <c r="I1123" s="27">
        <v>33020002</v>
      </c>
      <c r="J1123" s="27" t="s">
        <v>2468</v>
      </c>
      <c r="K1123" s="27" t="s">
        <v>373</v>
      </c>
      <c r="L1123" s="27" t="s">
        <v>1491</v>
      </c>
      <c r="M1123" s="245" t="s">
        <v>1883</v>
      </c>
      <c r="N1123" s="27" t="s">
        <v>1497</v>
      </c>
      <c r="O1123" s="27" t="s">
        <v>2469</v>
      </c>
      <c r="P1123" s="27" t="s">
        <v>219</v>
      </c>
    </row>
    <row r="1124" spans="9:16">
      <c r="I1124" s="27">
        <v>33020003</v>
      </c>
      <c r="J1124" s="27" t="s">
        <v>2470</v>
      </c>
      <c r="K1124" s="27" t="s">
        <v>373</v>
      </c>
      <c r="L1124" s="27" t="s">
        <v>1491</v>
      </c>
      <c r="M1124" s="245" t="s">
        <v>1883</v>
      </c>
      <c r="N1124" s="27" t="s">
        <v>1492</v>
      </c>
      <c r="O1124" s="27" t="s">
        <v>2471</v>
      </c>
      <c r="P1124" s="27" t="s">
        <v>219</v>
      </c>
    </row>
    <row r="1125" spans="9:16">
      <c r="I1125" s="27">
        <v>33020005</v>
      </c>
      <c r="J1125" s="27" t="s">
        <v>2472</v>
      </c>
      <c r="K1125" s="27" t="s">
        <v>373</v>
      </c>
      <c r="L1125" s="27" t="s">
        <v>1491</v>
      </c>
      <c r="M1125" s="245" t="s">
        <v>1883</v>
      </c>
      <c r="N1125" s="27" t="s">
        <v>2473</v>
      </c>
      <c r="O1125" s="27" t="s">
        <v>2474</v>
      </c>
      <c r="P1125" s="27" t="s">
        <v>219</v>
      </c>
    </row>
    <row r="1126" spans="9:16">
      <c r="I1126" s="27">
        <v>33020101</v>
      </c>
      <c r="J1126" s="27" t="s">
        <v>2475</v>
      </c>
      <c r="K1126" s="27" t="s">
        <v>406</v>
      </c>
      <c r="L1126" s="27" t="s">
        <v>1491</v>
      </c>
      <c r="M1126" s="245" t="s">
        <v>1883</v>
      </c>
      <c r="N1126" s="27" t="s">
        <v>2476</v>
      </c>
      <c r="O1126" s="27" t="s">
        <v>2477</v>
      </c>
      <c r="P1126" s="27" t="s">
        <v>219</v>
      </c>
    </row>
    <row r="1127" spans="9:16">
      <c r="I1127" s="27">
        <v>33020102</v>
      </c>
      <c r="J1127" s="27" t="s">
        <v>2478</v>
      </c>
      <c r="K1127" s="27" t="s">
        <v>406</v>
      </c>
      <c r="L1127" s="27" t="s">
        <v>1491</v>
      </c>
      <c r="M1127" s="245" t="s">
        <v>1883</v>
      </c>
      <c r="N1127" s="27" t="s">
        <v>1492</v>
      </c>
      <c r="O1127" s="27" t="s">
        <v>2479</v>
      </c>
      <c r="P1127" s="27" t="s">
        <v>219</v>
      </c>
    </row>
    <row r="1128" spans="9:16">
      <c r="I1128" s="27">
        <v>33020103</v>
      </c>
      <c r="J1128" s="27" t="s">
        <v>2480</v>
      </c>
      <c r="K1128" s="27" t="s">
        <v>406</v>
      </c>
      <c r="L1128" s="27" t="s">
        <v>1491</v>
      </c>
      <c r="M1128" s="245" t="s">
        <v>1883</v>
      </c>
      <c r="N1128" s="27" t="s">
        <v>1492</v>
      </c>
      <c r="O1128" s="27" t="s">
        <v>2481</v>
      </c>
      <c r="P1128" s="27" t="s">
        <v>219</v>
      </c>
    </row>
    <row r="1129" spans="9:16">
      <c r="I1129" s="27">
        <v>34020001</v>
      </c>
      <c r="J1129" s="27" t="s">
        <v>2482</v>
      </c>
      <c r="K1129" s="27" t="s">
        <v>373</v>
      </c>
      <c r="L1129" s="27" t="s">
        <v>1524</v>
      </c>
      <c r="M1129" s="245" t="s">
        <v>1883</v>
      </c>
      <c r="N1129" s="27" t="s">
        <v>2483</v>
      </c>
      <c r="O1129" s="27" t="s">
        <v>2484</v>
      </c>
      <c r="P1129" s="27" t="s">
        <v>219</v>
      </c>
    </row>
    <row r="1130" spans="9:16">
      <c r="I1130" s="27">
        <v>34020002</v>
      </c>
      <c r="J1130" s="27" t="s">
        <v>2485</v>
      </c>
      <c r="K1130" s="27" t="s">
        <v>373</v>
      </c>
      <c r="L1130" s="27" t="s">
        <v>1524</v>
      </c>
      <c r="M1130" s="245" t="s">
        <v>1883</v>
      </c>
      <c r="N1130" s="27" t="s">
        <v>2486</v>
      </c>
      <c r="O1130" s="27" t="s">
        <v>2487</v>
      </c>
      <c r="P1130" s="27" t="s">
        <v>219</v>
      </c>
    </row>
    <row r="1131" spans="9:16">
      <c r="I1131" s="27">
        <v>34020003</v>
      </c>
      <c r="J1131" s="27" t="s">
        <v>2488</v>
      </c>
      <c r="K1131" s="27" t="s">
        <v>373</v>
      </c>
      <c r="L1131" s="27" t="s">
        <v>1524</v>
      </c>
      <c r="M1131" s="245" t="s">
        <v>1883</v>
      </c>
      <c r="N1131" s="27" t="s">
        <v>1528</v>
      </c>
      <c r="O1131" s="27" t="s">
        <v>2489</v>
      </c>
      <c r="P1131" s="27" t="s">
        <v>219</v>
      </c>
    </row>
    <row r="1132" spans="9:16">
      <c r="I1132" s="27">
        <v>34020004</v>
      </c>
      <c r="J1132" s="27" t="s">
        <v>2490</v>
      </c>
      <c r="K1132" s="27" t="s">
        <v>373</v>
      </c>
      <c r="L1132" s="27" t="s">
        <v>1524</v>
      </c>
      <c r="M1132" s="245" t="s">
        <v>1883</v>
      </c>
      <c r="N1132" s="27" t="s">
        <v>2491</v>
      </c>
      <c r="O1132" s="27" t="s">
        <v>2492</v>
      </c>
      <c r="P1132" s="27" t="s">
        <v>219</v>
      </c>
    </row>
    <row r="1133" spans="9:16">
      <c r="I1133" s="27">
        <v>34020005</v>
      </c>
      <c r="J1133" s="27" t="s">
        <v>2493</v>
      </c>
      <c r="K1133" s="27" t="s">
        <v>373</v>
      </c>
      <c r="L1133" s="27" t="s">
        <v>1524</v>
      </c>
      <c r="M1133" s="245" t="s">
        <v>1883</v>
      </c>
      <c r="N1133" s="27" t="s">
        <v>2494</v>
      </c>
      <c r="O1133" s="27" t="s">
        <v>2489</v>
      </c>
      <c r="P1133" s="27" t="s">
        <v>219</v>
      </c>
    </row>
    <row r="1134" spans="9:16">
      <c r="I1134" s="27">
        <v>34020101</v>
      </c>
      <c r="J1134" s="27" t="s">
        <v>2495</v>
      </c>
      <c r="K1134" s="27" t="s">
        <v>406</v>
      </c>
      <c r="L1134" s="27" t="s">
        <v>1524</v>
      </c>
      <c r="M1134" s="245" t="s">
        <v>1883</v>
      </c>
      <c r="N1134" s="27" t="s">
        <v>2496</v>
      </c>
      <c r="O1134" s="27" t="s">
        <v>2497</v>
      </c>
      <c r="P1134" s="27" t="s">
        <v>219</v>
      </c>
    </row>
    <row r="1135" spans="9:16">
      <c r="I1135" s="27">
        <v>34020102</v>
      </c>
      <c r="J1135" s="27" t="s">
        <v>2498</v>
      </c>
      <c r="K1135" s="27" t="s">
        <v>406</v>
      </c>
      <c r="L1135" s="27" t="s">
        <v>1524</v>
      </c>
      <c r="M1135" s="245" t="s">
        <v>1883</v>
      </c>
      <c r="N1135" s="27" t="s">
        <v>1525</v>
      </c>
      <c r="O1135" s="27" t="s">
        <v>2499</v>
      </c>
      <c r="P1135" s="27" t="s">
        <v>219</v>
      </c>
    </row>
    <row r="1136" spans="9:16">
      <c r="I1136" s="27">
        <v>34020103</v>
      </c>
      <c r="J1136" s="27" t="s">
        <v>2500</v>
      </c>
      <c r="K1136" s="27" t="s">
        <v>406</v>
      </c>
      <c r="L1136" s="27" t="s">
        <v>1524</v>
      </c>
      <c r="M1136" s="245" t="s">
        <v>1883</v>
      </c>
      <c r="N1136" s="27" t="s">
        <v>2501</v>
      </c>
      <c r="O1136" s="27" t="s">
        <v>2502</v>
      </c>
      <c r="P1136" s="27" t="s">
        <v>219</v>
      </c>
    </row>
    <row r="1137" spans="9:16">
      <c r="I1137" s="27">
        <v>35020001</v>
      </c>
      <c r="J1137" s="27" t="s">
        <v>2503</v>
      </c>
      <c r="K1137" s="27" t="s">
        <v>373</v>
      </c>
      <c r="L1137" s="27" t="s">
        <v>1551</v>
      </c>
      <c r="M1137" s="245" t="s">
        <v>1883</v>
      </c>
      <c r="N1137" s="27" t="s">
        <v>1560</v>
      </c>
      <c r="O1137" s="27" t="s">
        <v>2504</v>
      </c>
      <c r="P1137" s="27" t="s">
        <v>219</v>
      </c>
    </row>
    <row r="1138" spans="9:16">
      <c r="I1138" s="27">
        <v>35020002</v>
      </c>
      <c r="J1138" s="27" t="s">
        <v>2505</v>
      </c>
      <c r="K1138" s="27" t="s">
        <v>373</v>
      </c>
      <c r="L1138" s="27" t="s">
        <v>1551</v>
      </c>
      <c r="M1138" s="245" t="s">
        <v>1883</v>
      </c>
      <c r="N1138" s="27" t="s">
        <v>1556</v>
      </c>
      <c r="O1138" s="27" t="s">
        <v>2506</v>
      </c>
      <c r="P1138" s="27" t="s">
        <v>219</v>
      </c>
    </row>
    <row r="1139" spans="9:16">
      <c r="I1139" s="27">
        <v>35020003</v>
      </c>
      <c r="J1139" s="27" t="s">
        <v>2507</v>
      </c>
      <c r="K1139" s="27" t="s">
        <v>373</v>
      </c>
      <c r="L1139" s="27" t="s">
        <v>1551</v>
      </c>
      <c r="M1139" s="245" t="s">
        <v>1883</v>
      </c>
      <c r="N1139" s="27" t="s">
        <v>2508</v>
      </c>
      <c r="O1139" s="27" t="s">
        <v>2509</v>
      </c>
      <c r="P1139" s="27" t="s">
        <v>219</v>
      </c>
    </row>
    <row r="1140" spans="9:16">
      <c r="I1140" s="27">
        <v>35020004</v>
      </c>
      <c r="J1140" s="27" t="s">
        <v>2510</v>
      </c>
      <c r="K1140" s="27" t="s">
        <v>373</v>
      </c>
      <c r="L1140" s="27" t="s">
        <v>1551</v>
      </c>
      <c r="M1140" s="245" t="s">
        <v>1883</v>
      </c>
      <c r="N1140" s="27" t="s">
        <v>1558</v>
      </c>
      <c r="O1140" s="27" t="s">
        <v>2511</v>
      </c>
      <c r="P1140" s="27" t="s">
        <v>219</v>
      </c>
    </row>
    <row r="1141" spans="9:16">
      <c r="I1141" s="27">
        <v>35020005</v>
      </c>
      <c r="J1141" s="27" t="s">
        <v>2512</v>
      </c>
      <c r="K1141" s="27" t="s">
        <v>373</v>
      </c>
      <c r="L1141" s="27" t="s">
        <v>1551</v>
      </c>
      <c r="M1141" s="245" t="s">
        <v>1883</v>
      </c>
      <c r="N1141" s="27" t="s">
        <v>1560</v>
      </c>
      <c r="O1141" s="27" t="s">
        <v>2513</v>
      </c>
      <c r="P1141" s="27" t="s">
        <v>219</v>
      </c>
    </row>
    <row r="1142" spans="9:16">
      <c r="I1142" s="27">
        <v>35020006</v>
      </c>
      <c r="J1142" s="27" t="s">
        <v>2514</v>
      </c>
      <c r="K1142" s="27" t="s">
        <v>373</v>
      </c>
      <c r="L1142" s="27" t="s">
        <v>1551</v>
      </c>
      <c r="M1142" s="245" t="s">
        <v>1883</v>
      </c>
      <c r="N1142" s="27" t="s">
        <v>1564</v>
      </c>
      <c r="O1142" s="27" t="s">
        <v>2515</v>
      </c>
      <c r="P1142" s="27" t="s">
        <v>219</v>
      </c>
    </row>
    <row r="1143" spans="9:16">
      <c r="I1143" s="27">
        <v>35020101</v>
      </c>
      <c r="J1143" s="27" t="s">
        <v>2516</v>
      </c>
      <c r="K1143" s="27" t="s">
        <v>406</v>
      </c>
      <c r="L1143" s="27" t="s">
        <v>1551</v>
      </c>
      <c r="M1143" s="245" t="s">
        <v>1883</v>
      </c>
      <c r="N1143" s="27" t="s">
        <v>2517</v>
      </c>
      <c r="O1143" s="27" t="s">
        <v>2518</v>
      </c>
      <c r="P1143" s="27" t="s">
        <v>219</v>
      </c>
    </row>
    <row r="1144" spans="9:16">
      <c r="I1144" s="27">
        <v>37020001</v>
      </c>
      <c r="J1144" s="27" t="s">
        <v>2519</v>
      </c>
      <c r="K1144" s="27" t="s">
        <v>373</v>
      </c>
      <c r="L1144" s="27" t="s">
        <v>1594</v>
      </c>
      <c r="M1144" s="245" t="s">
        <v>1883</v>
      </c>
      <c r="N1144" s="27" t="s">
        <v>2520</v>
      </c>
      <c r="O1144" s="27" t="s">
        <v>2521</v>
      </c>
      <c r="P1144" s="27" t="s">
        <v>219</v>
      </c>
    </row>
    <row r="1145" spans="9:16">
      <c r="I1145" s="27">
        <v>37020002</v>
      </c>
      <c r="J1145" s="27" t="s">
        <v>2522</v>
      </c>
      <c r="K1145" s="27" t="s">
        <v>373</v>
      </c>
      <c r="L1145" s="27" t="s">
        <v>1594</v>
      </c>
      <c r="M1145" s="245" t="s">
        <v>1883</v>
      </c>
      <c r="N1145" s="27" t="s">
        <v>1600</v>
      </c>
      <c r="O1145" s="27" t="s">
        <v>2523</v>
      </c>
      <c r="P1145" s="27" t="s">
        <v>219</v>
      </c>
    </row>
    <row r="1146" spans="9:16">
      <c r="I1146" s="27">
        <v>37020003</v>
      </c>
      <c r="J1146" s="27" t="s">
        <v>2524</v>
      </c>
      <c r="K1146" s="27" t="s">
        <v>373</v>
      </c>
      <c r="L1146" s="27" t="s">
        <v>1594</v>
      </c>
      <c r="M1146" s="245" t="s">
        <v>1883</v>
      </c>
      <c r="N1146" s="27" t="s">
        <v>2525</v>
      </c>
      <c r="O1146" s="27" t="s">
        <v>2526</v>
      </c>
      <c r="P1146" s="27" t="s">
        <v>219</v>
      </c>
    </row>
    <row r="1147" spans="9:16">
      <c r="I1147" s="27">
        <v>37020004</v>
      </c>
      <c r="J1147" s="27" t="s">
        <v>2527</v>
      </c>
      <c r="K1147" s="27" t="s">
        <v>373</v>
      </c>
      <c r="L1147" s="27" t="s">
        <v>1594</v>
      </c>
      <c r="M1147" s="245" t="s">
        <v>1883</v>
      </c>
      <c r="N1147" s="27" t="s">
        <v>2528</v>
      </c>
      <c r="O1147" s="27" t="s">
        <v>2529</v>
      </c>
      <c r="P1147" s="27" t="s">
        <v>219</v>
      </c>
    </row>
    <row r="1148" spans="9:16">
      <c r="I1148" s="27">
        <v>37020101</v>
      </c>
      <c r="J1148" s="27" t="s">
        <v>2530</v>
      </c>
      <c r="K1148" s="27" t="s">
        <v>406</v>
      </c>
      <c r="L1148" s="27" t="s">
        <v>1594</v>
      </c>
      <c r="M1148" s="245" t="s">
        <v>1883</v>
      </c>
      <c r="N1148" s="27" t="s">
        <v>2531</v>
      </c>
      <c r="O1148" s="27" t="s">
        <v>2532</v>
      </c>
      <c r="P1148" s="27" t="s">
        <v>219</v>
      </c>
    </row>
    <row r="1149" spans="9:16">
      <c r="I1149" s="27">
        <v>38020001</v>
      </c>
      <c r="J1149" s="27" t="s">
        <v>2533</v>
      </c>
      <c r="K1149" s="27" t="s">
        <v>373</v>
      </c>
      <c r="L1149" s="27" t="s">
        <v>1605</v>
      </c>
      <c r="M1149" s="245" t="s">
        <v>1883</v>
      </c>
      <c r="N1149" s="27" t="s">
        <v>1624</v>
      </c>
      <c r="O1149" s="27" t="s">
        <v>2534</v>
      </c>
      <c r="P1149" s="27" t="s">
        <v>219</v>
      </c>
    </row>
    <row r="1150" spans="9:16">
      <c r="I1150" s="27">
        <v>38020003</v>
      </c>
      <c r="J1150" s="27" t="s">
        <v>2535</v>
      </c>
      <c r="K1150" s="27" t="s">
        <v>373</v>
      </c>
      <c r="L1150" s="27" t="s">
        <v>1605</v>
      </c>
      <c r="M1150" s="245" t="s">
        <v>1883</v>
      </c>
      <c r="N1150" s="27" t="s">
        <v>1629</v>
      </c>
      <c r="O1150" s="27" t="s">
        <v>2536</v>
      </c>
      <c r="P1150" s="27" t="s">
        <v>441</v>
      </c>
    </row>
    <row r="1151" spans="9:16">
      <c r="I1151" s="27">
        <v>38020004</v>
      </c>
      <c r="J1151" s="27" t="s">
        <v>2537</v>
      </c>
      <c r="K1151" s="27" t="s">
        <v>373</v>
      </c>
      <c r="L1151" s="27" t="s">
        <v>1605</v>
      </c>
      <c r="M1151" s="245" t="s">
        <v>1883</v>
      </c>
      <c r="N1151" s="27" t="s">
        <v>1629</v>
      </c>
      <c r="O1151" s="27" t="s">
        <v>2538</v>
      </c>
      <c r="P1151" s="27" t="s">
        <v>441</v>
      </c>
    </row>
    <row r="1152" spans="9:16">
      <c r="I1152" s="27">
        <v>38020101</v>
      </c>
      <c r="J1152" s="27" t="s">
        <v>2539</v>
      </c>
      <c r="K1152" s="27" t="s">
        <v>406</v>
      </c>
      <c r="L1152" s="27" t="s">
        <v>1605</v>
      </c>
      <c r="M1152" s="245" t="s">
        <v>1883</v>
      </c>
      <c r="N1152" s="27" t="s">
        <v>1629</v>
      </c>
      <c r="O1152" s="27" t="s">
        <v>2540</v>
      </c>
      <c r="P1152" s="27" t="s">
        <v>219</v>
      </c>
    </row>
    <row r="1153" spans="9:16">
      <c r="I1153" s="27">
        <v>39020001</v>
      </c>
      <c r="J1153" s="27" t="s">
        <v>2541</v>
      </c>
      <c r="K1153" s="27" t="s">
        <v>373</v>
      </c>
      <c r="L1153" s="27" t="s">
        <v>1631</v>
      </c>
      <c r="M1153" s="245" t="s">
        <v>1883</v>
      </c>
      <c r="N1153" s="27" t="s">
        <v>2542</v>
      </c>
      <c r="O1153" s="27" t="s">
        <v>2543</v>
      </c>
      <c r="P1153" s="27" t="s">
        <v>219</v>
      </c>
    </row>
    <row r="1154" spans="9:16">
      <c r="I1154" s="27">
        <v>39020002</v>
      </c>
      <c r="J1154" s="27" t="s">
        <v>2544</v>
      </c>
      <c r="K1154" s="27" t="s">
        <v>373</v>
      </c>
      <c r="L1154" s="27" t="s">
        <v>1631</v>
      </c>
      <c r="M1154" s="245" t="s">
        <v>1883</v>
      </c>
      <c r="N1154" s="27" t="s">
        <v>1637</v>
      </c>
      <c r="O1154" s="27" t="s">
        <v>2545</v>
      </c>
      <c r="P1154" s="27" t="s">
        <v>219</v>
      </c>
    </row>
    <row r="1155" spans="9:16">
      <c r="I1155" s="27">
        <v>39020003</v>
      </c>
      <c r="J1155" s="27" t="s">
        <v>2546</v>
      </c>
      <c r="K1155" s="27" t="s">
        <v>373</v>
      </c>
      <c r="L1155" s="27" t="s">
        <v>1631</v>
      </c>
      <c r="M1155" s="245" t="s">
        <v>1883</v>
      </c>
      <c r="N1155" s="27" t="s">
        <v>1637</v>
      </c>
      <c r="O1155" s="27" t="s">
        <v>2547</v>
      </c>
      <c r="P1155" s="27" t="s">
        <v>219</v>
      </c>
    </row>
    <row r="1156" spans="9:16">
      <c r="I1156" s="27">
        <v>39020004</v>
      </c>
      <c r="J1156" s="27" t="s">
        <v>2548</v>
      </c>
      <c r="K1156" s="27" t="s">
        <v>373</v>
      </c>
      <c r="L1156" s="27" t="s">
        <v>1631</v>
      </c>
      <c r="M1156" s="245" t="s">
        <v>1883</v>
      </c>
      <c r="N1156" s="27" t="s">
        <v>1637</v>
      </c>
      <c r="O1156" s="27" t="s">
        <v>2549</v>
      </c>
      <c r="P1156" s="27" t="s">
        <v>219</v>
      </c>
    </row>
    <row r="1157" spans="9:16">
      <c r="I1157" s="27">
        <v>40020001</v>
      </c>
      <c r="J1157" s="27" t="s">
        <v>2550</v>
      </c>
      <c r="K1157" s="27" t="s">
        <v>373</v>
      </c>
      <c r="L1157" s="27" t="s">
        <v>1656</v>
      </c>
      <c r="M1157" s="245" t="s">
        <v>1883</v>
      </c>
      <c r="N1157" s="27" t="s">
        <v>2551</v>
      </c>
      <c r="O1157" s="27" t="s">
        <v>2552</v>
      </c>
      <c r="P1157" s="27" t="s">
        <v>219</v>
      </c>
    </row>
    <row r="1158" spans="9:16">
      <c r="I1158" s="27">
        <v>40020002</v>
      </c>
      <c r="J1158" s="27" t="s">
        <v>2553</v>
      </c>
      <c r="K1158" s="27" t="s">
        <v>373</v>
      </c>
      <c r="L1158" s="27" t="s">
        <v>1656</v>
      </c>
      <c r="M1158" s="245" t="s">
        <v>1883</v>
      </c>
      <c r="N1158" s="27" t="s">
        <v>2554</v>
      </c>
      <c r="O1158" s="27" t="s">
        <v>2555</v>
      </c>
      <c r="P1158" s="27" t="s">
        <v>219</v>
      </c>
    </row>
    <row r="1159" spans="9:16">
      <c r="I1159" s="27">
        <v>40020003</v>
      </c>
      <c r="J1159" s="27" t="s">
        <v>2556</v>
      </c>
      <c r="K1159" s="27" t="s">
        <v>373</v>
      </c>
      <c r="L1159" s="27" t="s">
        <v>1656</v>
      </c>
      <c r="M1159" s="245" t="s">
        <v>1883</v>
      </c>
      <c r="N1159" s="27" t="s">
        <v>1677</v>
      </c>
      <c r="O1159" s="27" t="s">
        <v>2555</v>
      </c>
      <c r="P1159" s="27" t="s">
        <v>219</v>
      </c>
    </row>
    <row r="1160" spans="9:16">
      <c r="I1160" s="27">
        <v>40020004</v>
      </c>
      <c r="J1160" s="27" t="s">
        <v>2557</v>
      </c>
      <c r="K1160" s="27" t="s">
        <v>373</v>
      </c>
      <c r="L1160" s="27" t="s">
        <v>1656</v>
      </c>
      <c r="M1160" s="245" t="s">
        <v>1883</v>
      </c>
      <c r="N1160" s="27" t="s">
        <v>2558</v>
      </c>
      <c r="O1160" s="27" t="s">
        <v>2559</v>
      </c>
      <c r="P1160" s="27" t="s">
        <v>219</v>
      </c>
    </row>
    <row r="1161" spans="9:16">
      <c r="I1161" s="27">
        <v>40020005</v>
      </c>
      <c r="J1161" s="27" t="s">
        <v>2560</v>
      </c>
      <c r="K1161" s="27" t="s">
        <v>373</v>
      </c>
      <c r="L1161" s="27" t="s">
        <v>1656</v>
      </c>
      <c r="M1161" s="245" t="s">
        <v>1883</v>
      </c>
      <c r="N1161" s="27" t="s">
        <v>1677</v>
      </c>
      <c r="O1161" s="27" t="s">
        <v>2561</v>
      </c>
      <c r="P1161" s="27" t="s">
        <v>219</v>
      </c>
    </row>
    <row r="1162" spans="9:16">
      <c r="I1162" s="27">
        <v>40020006</v>
      </c>
      <c r="J1162" s="27" t="s">
        <v>2562</v>
      </c>
      <c r="K1162" s="27" t="s">
        <v>373</v>
      </c>
      <c r="L1162" s="27" t="s">
        <v>1656</v>
      </c>
      <c r="M1162" s="245" t="s">
        <v>1883</v>
      </c>
      <c r="N1162" s="27" t="s">
        <v>1658</v>
      </c>
      <c r="O1162" s="27" t="s">
        <v>2563</v>
      </c>
      <c r="P1162" s="27" t="s">
        <v>219</v>
      </c>
    </row>
    <row r="1163" spans="9:16">
      <c r="I1163" s="27">
        <v>40020007</v>
      </c>
      <c r="J1163" s="27" t="s">
        <v>2564</v>
      </c>
      <c r="K1163" s="27" t="s">
        <v>373</v>
      </c>
      <c r="L1163" s="27" t="s">
        <v>1656</v>
      </c>
      <c r="M1163" s="245" t="s">
        <v>1883</v>
      </c>
      <c r="N1163" s="27" t="s">
        <v>1677</v>
      </c>
      <c r="O1163" s="27" t="s">
        <v>2565</v>
      </c>
      <c r="P1163" s="27" t="s">
        <v>219</v>
      </c>
    </row>
    <row r="1164" spans="9:16">
      <c r="I1164" s="27">
        <v>40020008</v>
      </c>
      <c r="J1164" s="27" t="s">
        <v>2566</v>
      </c>
      <c r="K1164" s="27" t="s">
        <v>373</v>
      </c>
      <c r="L1164" s="27" t="s">
        <v>1656</v>
      </c>
      <c r="M1164" s="245" t="s">
        <v>1883</v>
      </c>
      <c r="N1164" s="27" t="s">
        <v>1657</v>
      </c>
      <c r="O1164" s="27" t="s">
        <v>2567</v>
      </c>
      <c r="P1164" s="27" t="s">
        <v>219</v>
      </c>
    </row>
    <row r="1165" spans="9:16">
      <c r="I1165" s="27">
        <v>40020009</v>
      </c>
      <c r="J1165" s="27" t="s">
        <v>2568</v>
      </c>
      <c r="K1165" s="27" t="s">
        <v>373</v>
      </c>
      <c r="L1165" s="27" t="s">
        <v>1656</v>
      </c>
      <c r="M1165" s="245" t="s">
        <v>1883</v>
      </c>
      <c r="N1165" s="27" t="s">
        <v>1658</v>
      </c>
      <c r="O1165" s="27" t="s">
        <v>2569</v>
      </c>
      <c r="P1165" s="27" t="s">
        <v>219</v>
      </c>
    </row>
    <row r="1166" spans="9:16">
      <c r="I1166" s="27">
        <v>40020011</v>
      </c>
      <c r="J1166" s="27" t="s">
        <v>2570</v>
      </c>
      <c r="K1166" s="27" t="s">
        <v>373</v>
      </c>
      <c r="L1166" s="27" t="s">
        <v>1656</v>
      </c>
      <c r="M1166" s="245" t="s">
        <v>1883</v>
      </c>
      <c r="N1166" s="27" t="s">
        <v>2571</v>
      </c>
      <c r="O1166" s="27" t="s">
        <v>2572</v>
      </c>
      <c r="P1166" s="27" t="s">
        <v>219</v>
      </c>
    </row>
    <row r="1167" spans="9:16">
      <c r="I1167" s="27">
        <v>40020012</v>
      </c>
      <c r="J1167" s="27" t="s">
        <v>2573</v>
      </c>
      <c r="K1167" s="27" t="s">
        <v>373</v>
      </c>
      <c r="L1167" s="27" t="s">
        <v>1656</v>
      </c>
      <c r="M1167" s="245" t="s">
        <v>1883</v>
      </c>
      <c r="N1167" s="27" t="s">
        <v>1677</v>
      </c>
      <c r="O1167" s="27" t="s">
        <v>2574</v>
      </c>
      <c r="P1167" s="27" t="s">
        <v>219</v>
      </c>
    </row>
    <row r="1168" spans="9:16">
      <c r="I1168" s="27">
        <v>40020013</v>
      </c>
      <c r="J1168" s="27" t="s">
        <v>2575</v>
      </c>
      <c r="K1168" s="27" t="s">
        <v>373</v>
      </c>
      <c r="L1168" s="27" t="s">
        <v>1656</v>
      </c>
      <c r="M1168" s="245" t="s">
        <v>1883</v>
      </c>
      <c r="N1168" s="27" t="s">
        <v>1657</v>
      </c>
      <c r="O1168" s="27" t="s">
        <v>2576</v>
      </c>
      <c r="P1168" s="27" t="s">
        <v>219</v>
      </c>
    </row>
    <row r="1169" spans="9:16">
      <c r="I1169" s="27">
        <v>40020014</v>
      </c>
      <c r="J1169" s="27" t="s">
        <v>2577</v>
      </c>
      <c r="K1169" s="27" t="s">
        <v>373</v>
      </c>
      <c r="L1169" s="27" t="s">
        <v>1656</v>
      </c>
      <c r="M1169" s="245" t="s">
        <v>1883</v>
      </c>
      <c r="N1169" s="27" t="s">
        <v>2578</v>
      </c>
      <c r="O1169" s="27" t="s">
        <v>2579</v>
      </c>
      <c r="P1169" s="27" t="s">
        <v>219</v>
      </c>
    </row>
    <row r="1170" spans="9:16">
      <c r="I1170" s="27">
        <v>40020015</v>
      </c>
      <c r="J1170" s="27" t="s">
        <v>2580</v>
      </c>
      <c r="K1170" s="27" t="s">
        <v>373</v>
      </c>
      <c r="L1170" s="27" t="s">
        <v>1656</v>
      </c>
      <c r="M1170" s="245" t="s">
        <v>1883</v>
      </c>
      <c r="N1170" s="27" t="s">
        <v>1677</v>
      </c>
      <c r="O1170" s="27" t="s">
        <v>2581</v>
      </c>
      <c r="P1170" s="27" t="s">
        <v>219</v>
      </c>
    </row>
    <row r="1171" spans="9:16">
      <c r="I1171" s="27">
        <v>40020101</v>
      </c>
      <c r="J1171" s="27" t="s">
        <v>2582</v>
      </c>
      <c r="K1171" s="27" t="s">
        <v>406</v>
      </c>
      <c r="L1171" s="27" t="s">
        <v>1656</v>
      </c>
      <c r="M1171" s="245" t="s">
        <v>1883</v>
      </c>
      <c r="N1171" s="27" t="s">
        <v>2583</v>
      </c>
      <c r="O1171" s="27" t="s">
        <v>2584</v>
      </c>
      <c r="P1171" s="27" t="s">
        <v>219</v>
      </c>
    </row>
    <row r="1172" spans="9:16">
      <c r="I1172" s="27">
        <v>40020102</v>
      </c>
      <c r="J1172" s="27" t="s">
        <v>2585</v>
      </c>
      <c r="K1172" s="27" t="s">
        <v>406</v>
      </c>
      <c r="L1172" s="27" t="s">
        <v>1656</v>
      </c>
      <c r="M1172" s="245" t="s">
        <v>1883</v>
      </c>
      <c r="N1172" s="27" t="s">
        <v>2551</v>
      </c>
      <c r="O1172" s="27" t="s">
        <v>2586</v>
      </c>
      <c r="P1172" s="27" t="s">
        <v>219</v>
      </c>
    </row>
    <row r="1173" spans="9:16">
      <c r="I1173" s="27">
        <v>41020001</v>
      </c>
      <c r="J1173" s="27" t="s">
        <v>2587</v>
      </c>
      <c r="K1173" s="27" t="s">
        <v>373</v>
      </c>
      <c r="L1173" s="27" t="s">
        <v>1712</v>
      </c>
      <c r="M1173" s="245" t="s">
        <v>1883</v>
      </c>
      <c r="N1173" s="27" t="s">
        <v>2588</v>
      </c>
      <c r="O1173" s="27" t="s">
        <v>2589</v>
      </c>
      <c r="P1173" s="27" t="s">
        <v>219</v>
      </c>
    </row>
    <row r="1174" spans="9:16">
      <c r="I1174" s="27">
        <v>41020101</v>
      </c>
      <c r="J1174" s="27" t="s">
        <v>2590</v>
      </c>
      <c r="K1174" s="27" t="s">
        <v>406</v>
      </c>
      <c r="L1174" s="27" t="s">
        <v>1712</v>
      </c>
      <c r="M1174" s="245" t="s">
        <v>1883</v>
      </c>
      <c r="N1174" s="27" t="s">
        <v>1713</v>
      </c>
      <c r="O1174" s="27" t="s">
        <v>2591</v>
      </c>
      <c r="P1174" s="27" t="s">
        <v>219</v>
      </c>
    </row>
    <row r="1175" spans="9:16">
      <c r="I1175" s="27">
        <v>42020001</v>
      </c>
      <c r="J1175" s="27" t="s">
        <v>2592</v>
      </c>
      <c r="K1175" s="27" t="s">
        <v>373</v>
      </c>
      <c r="L1175" s="27" t="s">
        <v>1718</v>
      </c>
      <c r="M1175" s="245" t="s">
        <v>1883</v>
      </c>
      <c r="N1175" s="27" t="s">
        <v>1728</v>
      </c>
      <c r="O1175" s="27" t="s">
        <v>2593</v>
      </c>
      <c r="P1175" s="27" t="s">
        <v>219</v>
      </c>
    </row>
    <row r="1176" spans="9:16">
      <c r="I1176" s="27">
        <v>42020002</v>
      </c>
      <c r="J1176" s="27" t="s">
        <v>2594</v>
      </c>
      <c r="K1176" s="27" t="s">
        <v>373</v>
      </c>
      <c r="L1176" s="27" t="s">
        <v>1718</v>
      </c>
      <c r="M1176" s="245" t="s">
        <v>1883</v>
      </c>
      <c r="N1176" s="27" t="s">
        <v>1728</v>
      </c>
      <c r="O1176" s="27" t="s">
        <v>2595</v>
      </c>
      <c r="P1176" s="27" t="s">
        <v>219</v>
      </c>
    </row>
    <row r="1177" spans="9:16">
      <c r="I1177" s="27">
        <v>42020003</v>
      </c>
      <c r="J1177" s="27" t="s">
        <v>2596</v>
      </c>
      <c r="K1177" s="27" t="s">
        <v>373</v>
      </c>
      <c r="L1177" s="27" t="s">
        <v>1718</v>
      </c>
      <c r="M1177" s="245" t="s">
        <v>1883</v>
      </c>
      <c r="N1177" s="27" t="s">
        <v>2597</v>
      </c>
      <c r="O1177" s="27" t="s">
        <v>2598</v>
      </c>
      <c r="P1177" s="27" t="s">
        <v>219</v>
      </c>
    </row>
    <row r="1178" spans="9:16">
      <c r="I1178" s="27">
        <v>42020101</v>
      </c>
      <c r="J1178" s="27" t="s">
        <v>2599</v>
      </c>
      <c r="K1178" s="27" t="s">
        <v>406</v>
      </c>
      <c r="L1178" s="27" t="s">
        <v>1718</v>
      </c>
      <c r="M1178" s="245" t="s">
        <v>1883</v>
      </c>
      <c r="N1178" s="27" t="s">
        <v>1734</v>
      </c>
      <c r="O1178" s="27" t="s">
        <v>2600</v>
      </c>
      <c r="P1178" s="27" t="s">
        <v>219</v>
      </c>
    </row>
    <row r="1179" spans="9:16">
      <c r="I1179" s="27">
        <v>43020001</v>
      </c>
      <c r="J1179" s="27" t="s">
        <v>2601</v>
      </c>
      <c r="K1179" s="27" t="s">
        <v>373</v>
      </c>
      <c r="L1179" s="27" t="s">
        <v>1748</v>
      </c>
      <c r="M1179" s="245" t="s">
        <v>1883</v>
      </c>
      <c r="N1179" s="27" t="s">
        <v>1758</v>
      </c>
      <c r="O1179" s="27" t="s">
        <v>2602</v>
      </c>
      <c r="P1179" s="27" t="s">
        <v>219</v>
      </c>
    </row>
    <row r="1180" spans="9:16">
      <c r="I1180" s="27">
        <v>43020002</v>
      </c>
      <c r="J1180" s="27" t="s">
        <v>2603</v>
      </c>
      <c r="K1180" s="27" t="s">
        <v>373</v>
      </c>
      <c r="L1180" s="27" t="s">
        <v>1748</v>
      </c>
      <c r="M1180" s="245" t="s">
        <v>1883</v>
      </c>
      <c r="N1180" s="27" t="s">
        <v>2604</v>
      </c>
      <c r="O1180" s="27" t="s">
        <v>2605</v>
      </c>
      <c r="P1180" s="27" t="s">
        <v>219</v>
      </c>
    </row>
    <row r="1181" spans="9:16">
      <c r="I1181" s="27">
        <v>43020003</v>
      </c>
      <c r="J1181" s="27" t="s">
        <v>2110</v>
      </c>
      <c r="K1181" s="27" t="s">
        <v>373</v>
      </c>
      <c r="L1181" s="27" t="s">
        <v>1748</v>
      </c>
      <c r="M1181" s="245" t="s">
        <v>1883</v>
      </c>
      <c r="N1181" s="27" t="s">
        <v>2606</v>
      </c>
      <c r="O1181" s="27" t="s">
        <v>2607</v>
      </c>
      <c r="P1181" s="27" t="s">
        <v>219</v>
      </c>
    </row>
    <row r="1182" spans="9:16">
      <c r="I1182" s="27">
        <v>43020101</v>
      </c>
      <c r="J1182" s="27" t="s">
        <v>2608</v>
      </c>
      <c r="K1182" s="27" t="s">
        <v>406</v>
      </c>
      <c r="L1182" s="27" t="s">
        <v>1748</v>
      </c>
      <c r="M1182" s="245" t="s">
        <v>1883</v>
      </c>
      <c r="N1182" s="27" t="s">
        <v>1762</v>
      </c>
      <c r="O1182" s="27" t="s">
        <v>2609</v>
      </c>
      <c r="P1182" s="27" t="s">
        <v>219</v>
      </c>
    </row>
    <row r="1183" spans="9:16">
      <c r="I1183" s="27">
        <v>44020001</v>
      </c>
      <c r="J1183" s="27" t="s">
        <v>2610</v>
      </c>
      <c r="K1183" s="27" t="s">
        <v>373</v>
      </c>
      <c r="L1183" s="27" t="s">
        <v>1767</v>
      </c>
      <c r="M1183" s="245" t="s">
        <v>1883</v>
      </c>
      <c r="N1183" s="27" t="s">
        <v>2611</v>
      </c>
      <c r="O1183" s="27" t="s">
        <v>2612</v>
      </c>
      <c r="P1183" s="27" t="s">
        <v>219</v>
      </c>
    </row>
    <row r="1184" spans="9:16">
      <c r="I1184" s="27">
        <v>44020002</v>
      </c>
      <c r="J1184" s="27" t="s">
        <v>2613</v>
      </c>
      <c r="K1184" s="27" t="s">
        <v>373</v>
      </c>
      <c r="L1184" s="27" t="s">
        <v>1767</v>
      </c>
      <c r="M1184" s="245" t="s">
        <v>1883</v>
      </c>
      <c r="N1184" s="27" t="s">
        <v>2614</v>
      </c>
      <c r="O1184" s="27" t="s">
        <v>2615</v>
      </c>
      <c r="P1184" s="27" t="s">
        <v>219</v>
      </c>
    </row>
    <row r="1185" spans="9:16">
      <c r="I1185" s="27">
        <v>44020101</v>
      </c>
      <c r="J1185" s="27" t="s">
        <v>2616</v>
      </c>
      <c r="K1185" s="27" t="s">
        <v>406</v>
      </c>
      <c r="L1185" s="27" t="s">
        <v>1767</v>
      </c>
      <c r="M1185" s="245" t="s">
        <v>1883</v>
      </c>
      <c r="N1185" s="27" t="s">
        <v>1771</v>
      </c>
      <c r="O1185" s="27" t="s">
        <v>2617</v>
      </c>
      <c r="P1185" s="27" t="s">
        <v>219</v>
      </c>
    </row>
    <row r="1186" spans="9:16">
      <c r="I1186" s="27">
        <v>45020001</v>
      </c>
      <c r="J1186" s="27" t="s">
        <v>2618</v>
      </c>
      <c r="K1186" s="27" t="s">
        <v>373</v>
      </c>
      <c r="L1186" s="27" t="s">
        <v>1792</v>
      </c>
      <c r="M1186" s="245" t="s">
        <v>1883</v>
      </c>
      <c r="N1186" s="27" t="s">
        <v>2619</v>
      </c>
      <c r="O1186" s="27" t="s">
        <v>2620</v>
      </c>
      <c r="P1186" s="27" t="s">
        <v>219</v>
      </c>
    </row>
    <row r="1187" spans="9:16">
      <c r="I1187" s="27">
        <v>45020101</v>
      </c>
      <c r="J1187" s="27" t="s">
        <v>2621</v>
      </c>
      <c r="K1187" s="27" t="s">
        <v>406</v>
      </c>
      <c r="L1187" s="27" t="s">
        <v>1792</v>
      </c>
      <c r="M1187" s="245" t="s">
        <v>1883</v>
      </c>
      <c r="N1187" s="27" t="s">
        <v>1800</v>
      </c>
      <c r="O1187" s="27" t="s">
        <v>2622</v>
      </c>
      <c r="P1187" s="27" t="s">
        <v>219</v>
      </c>
    </row>
    <row r="1188" spans="9:16">
      <c r="I1188" s="27">
        <v>46020001</v>
      </c>
      <c r="J1188" s="27" t="s">
        <v>2623</v>
      </c>
      <c r="K1188" s="27" t="s">
        <v>373</v>
      </c>
      <c r="L1188" s="27" t="s">
        <v>1821</v>
      </c>
      <c r="M1188" s="245" t="s">
        <v>1883</v>
      </c>
      <c r="N1188" s="27" t="s">
        <v>1843</v>
      </c>
      <c r="O1188" s="27" t="s">
        <v>2624</v>
      </c>
      <c r="P1188" s="27" t="s">
        <v>219</v>
      </c>
    </row>
    <row r="1189" spans="9:16">
      <c r="I1189" s="27">
        <v>46020002</v>
      </c>
      <c r="J1189" s="27" t="s">
        <v>2625</v>
      </c>
      <c r="K1189" s="27" t="s">
        <v>373</v>
      </c>
      <c r="L1189" s="27" t="s">
        <v>1821</v>
      </c>
      <c r="M1189" s="245" t="s">
        <v>1883</v>
      </c>
      <c r="N1189" s="27" t="s">
        <v>1839</v>
      </c>
      <c r="O1189" s="27" t="s">
        <v>2626</v>
      </c>
      <c r="P1189" s="27" t="s">
        <v>219</v>
      </c>
    </row>
    <row r="1190" spans="9:16">
      <c r="I1190" s="27">
        <v>46020101</v>
      </c>
      <c r="J1190" s="27" t="s">
        <v>2627</v>
      </c>
      <c r="K1190" s="27" t="s">
        <v>406</v>
      </c>
      <c r="L1190" s="27" t="s">
        <v>1821</v>
      </c>
      <c r="M1190" s="245" t="s">
        <v>1883</v>
      </c>
      <c r="N1190" s="27" t="s">
        <v>1843</v>
      </c>
      <c r="O1190" s="27" t="s">
        <v>2628</v>
      </c>
      <c r="P1190" s="27" t="s">
        <v>219</v>
      </c>
    </row>
    <row r="1191" spans="9:16">
      <c r="I1191" s="27">
        <v>46020102</v>
      </c>
      <c r="J1191" s="27" t="s">
        <v>2629</v>
      </c>
      <c r="K1191" s="27" t="s">
        <v>406</v>
      </c>
      <c r="L1191" s="27" t="s">
        <v>1821</v>
      </c>
      <c r="M1191" s="245" t="s">
        <v>1883</v>
      </c>
      <c r="N1191" s="27" t="s">
        <v>2630</v>
      </c>
      <c r="O1191" s="27" t="s">
        <v>2631</v>
      </c>
      <c r="P1191" s="27" t="s">
        <v>219</v>
      </c>
    </row>
    <row r="1192" spans="9:16">
      <c r="I1192" s="27">
        <v>47020001</v>
      </c>
      <c r="J1192" s="27" t="s">
        <v>2632</v>
      </c>
      <c r="K1192" s="27" t="s">
        <v>373</v>
      </c>
      <c r="L1192" s="27" t="s">
        <v>1864</v>
      </c>
      <c r="M1192" s="245" t="s">
        <v>1883</v>
      </c>
      <c r="N1192" s="27" t="s">
        <v>2633</v>
      </c>
      <c r="O1192" s="27" t="s">
        <v>2634</v>
      </c>
      <c r="P1192" s="27" t="s">
        <v>219</v>
      </c>
    </row>
  </sheetData>
  <autoFilter ref="I1:P1192" xr:uid="{401158D5-58A4-4AB2-B8CD-55F408225ADB}"/>
  <phoneticPr fontId="14"/>
  <pageMargins left="0.7" right="0.7" top="0.75" bottom="0.75" header="0.3" footer="0.3"/>
  <pageSetup paperSize="9" orientation="portrait" r:id="rId1"/>
  <headerFooter>
    <oddHeader>&amp;L【機密性○（取扱制限）】</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9F19-90CB-4AAC-9C19-17E3B8808A65}">
  <sheetPr>
    <tabColor theme="1"/>
  </sheetPr>
  <dimension ref="A1:KS1192"/>
  <sheetViews>
    <sheetView zoomScaleNormal="100" workbookViewId="0">
      <selection activeCell="AO5" sqref="AO5"/>
    </sheetView>
  </sheetViews>
  <sheetFormatPr defaultColWidth="9" defaultRowHeight="15.75" customHeight="1"/>
  <cols>
    <col min="1" max="1" width="9.625" style="207" customWidth="1"/>
    <col min="2" max="2" width="7.625" style="207" customWidth="1"/>
    <col min="3" max="3" width="9.5" style="207" customWidth="1"/>
    <col min="4" max="4" width="8.375" style="207" customWidth="1"/>
    <col min="5" max="5" width="10.875" style="207" customWidth="1"/>
    <col min="6" max="6" width="18.125" style="207" customWidth="1"/>
    <col min="7" max="7" width="13.125" style="207" customWidth="1"/>
    <col min="8" max="9" width="18.125" style="207" customWidth="1"/>
    <col min="10" max="11" width="9.625" style="207" customWidth="1"/>
    <col min="12" max="12" width="3.625" style="207" customWidth="1"/>
    <col min="13" max="14" width="4" style="207" customWidth="1"/>
    <col min="15" max="27" width="3.375" style="207" customWidth="1"/>
    <col min="28" max="28" width="7.375" style="207" customWidth="1"/>
    <col min="29" max="37" width="7" style="207" customWidth="1"/>
    <col min="38" max="38" width="8.125" style="207" customWidth="1"/>
    <col min="39" max="39" width="8.625" style="207" customWidth="1"/>
    <col min="40" max="42" width="10.625" style="207" customWidth="1"/>
    <col min="43" max="44" width="7.125" style="207" customWidth="1"/>
    <col min="45" max="46" width="4.875" style="207" customWidth="1"/>
    <col min="47" max="48" width="9.375" style="207" customWidth="1"/>
    <col min="49" max="49" width="6.625" style="207" customWidth="1"/>
    <col min="50" max="53" width="4.875" style="207" customWidth="1"/>
    <col min="54" max="55" width="9" style="207"/>
    <col min="56" max="56" width="6.625" style="207" customWidth="1"/>
    <col min="57" max="58" width="4.875" style="207" customWidth="1"/>
    <col min="59" max="60" width="9" style="207"/>
    <col min="61" max="61" width="6.625" style="207" customWidth="1"/>
    <col min="62" max="63" width="4.875" style="207" customWidth="1"/>
    <col min="64" max="65" width="9" style="207"/>
    <col min="66" max="66" width="6.625" style="207" customWidth="1"/>
    <col min="67" max="68" width="4.875" style="207" customWidth="1"/>
    <col min="69" max="70" width="9" style="207"/>
    <col min="71" max="71" width="6.625" style="207" customWidth="1"/>
    <col min="72" max="73" width="4.875" style="207" customWidth="1"/>
    <col min="74" max="75" width="9" style="207"/>
    <col min="76" max="76" width="6.625" style="207" customWidth="1"/>
    <col min="77" max="78" width="4.875" style="207" customWidth="1"/>
    <col min="79" max="80" width="9" style="207"/>
    <col min="81" max="86" width="6.625" style="207" customWidth="1"/>
    <col min="87" max="88" width="4.625" style="207" customWidth="1"/>
    <col min="89" max="90" width="9" style="207"/>
    <col min="91" max="91" width="6.625" style="207" customWidth="1"/>
    <col min="92" max="93" width="4.625" style="207" customWidth="1"/>
    <col min="94" max="95" width="9" style="207"/>
    <col min="96" max="96" width="6.625" style="207" customWidth="1"/>
    <col min="97" max="98" width="4.625" style="207" customWidth="1"/>
    <col min="99" max="100" width="9" style="207"/>
    <col min="101" max="101" width="6.625" style="207" customWidth="1"/>
    <col min="102" max="103" width="4.625" style="207" customWidth="1"/>
    <col min="104" max="105" width="9" style="207"/>
    <col min="106" max="106" width="6.625" style="207" customWidth="1"/>
    <col min="107" max="108" width="4.625" style="207" customWidth="1"/>
    <col min="109" max="110" width="9" style="207"/>
    <col min="111" max="111" width="6.625" style="207" customWidth="1"/>
    <col min="112" max="113" width="4.625" style="207" customWidth="1"/>
    <col min="114" max="115" width="9" style="207"/>
    <col min="116" max="116" width="6.625" style="207" customWidth="1"/>
    <col min="117" max="118" width="4.625" style="207" customWidth="1"/>
    <col min="119" max="120" width="9" style="207"/>
    <col min="121" max="121" width="6.625" style="207" customWidth="1"/>
    <col min="122" max="123" width="4.625" style="207" customWidth="1"/>
    <col min="124" max="125" width="9" style="207"/>
    <col min="126" max="129" width="6.625" style="207" customWidth="1"/>
    <col min="130" max="130" width="8.625" style="207" customWidth="1"/>
    <col min="131" max="131" width="6.625" style="207" customWidth="1"/>
    <col min="132" max="133" width="4.875" style="207" customWidth="1"/>
    <col min="134" max="135" width="9" style="207"/>
    <col min="136" max="136" width="6.625" style="207" customWidth="1"/>
    <col min="137" max="138" width="4.875" style="207" customWidth="1"/>
    <col min="139" max="140" width="9" style="207"/>
    <col min="141" max="141" width="6.625" style="207" customWidth="1"/>
    <col min="142" max="143" width="4.875" style="207" customWidth="1"/>
    <col min="144" max="145" width="9" style="207"/>
    <col min="146" max="146" width="6.625" style="207" customWidth="1"/>
    <col min="147" max="148" width="4.875" style="207" customWidth="1"/>
    <col min="149" max="150" width="9" style="207"/>
    <col min="151" max="151" width="6.625" style="207" customWidth="1"/>
    <col min="152" max="153" width="4.875" style="207" customWidth="1"/>
    <col min="154" max="155" width="9" style="207"/>
    <col min="156" max="156" width="6.625" style="207" customWidth="1"/>
    <col min="157" max="158" width="4.875" style="207" customWidth="1"/>
    <col min="159" max="160" width="8.625" style="207" customWidth="1"/>
    <col min="161" max="161" width="6.625" style="207" customWidth="1"/>
    <col min="162" max="163" width="4.625" style="207" customWidth="1"/>
    <col min="164" max="165" width="9" style="207"/>
    <col min="166" max="166" width="6.625" style="207" customWidth="1"/>
    <col min="167" max="168" width="4.625" style="207" customWidth="1"/>
    <col min="169" max="170" width="9" style="207"/>
    <col min="171" max="171" width="6.625" style="207" customWidth="1"/>
    <col min="172" max="173" width="4.625" style="207" customWidth="1"/>
    <col min="174" max="175" width="9" style="207"/>
    <col min="176" max="176" width="6.625" style="207" customWidth="1"/>
    <col min="177" max="178" width="4.625" style="207" customWidth="1"/>
    <col min="179" max="180" width="9" style="207"/>
    <col min="181" max="186" width="6.625" style="207" customWidth="1"/>
    <col min="187" max="190" width="4.875" style="207" customWidth="1"/>
    <col min="191" max="192" width="9" style="207"/>
    <col min="193" max="193" width="6.625" style="207" customWidth="1"/>
    <col min="194" max="195" width="4.875" style="207" customWidth="1"/>
    <col min="196" max="197" width="9" style="207"/>
    <col min="198" max="198" width="6.625" style="207" customWidth="1"/>
    <col min="199" max="202" width="4.875" style="207" customWidth="1"/>
    <col min="203" max="204" width="9" style="207"/>
    <col min="205" max="205" width="6.625" style="207" customWidth="1"/>
    <col min="206" max="207" width="4.875" style="207" customWidth="1"/>
    <col min="208" max="209" width="9" style="207"/>
    <col min="210" max="210" width="6.625" style="207" customWidth="1"/>
    <col min="211" max="212" width="4.875" style="207" customWidth="1"/>
    <col min="213" max="214" width="9" style="207"/>
    <col min="215" max="215" width="6.625" style="207" customWidth="1"/>
    <col min="216" max="217" width="4.875" style="207" customWidth="1"/>
    <col min="218" max="219" width="9" style="207"/>
    <col min="220" max="220" width="6.625" style="207" customWidth="1"/>
    <col min="221" max="222" width="4.875" style="207" customWidth="1"/>
    <col min="223" max="224" width="9" style="207"/>
    <col min="225" max="225" width="6.625" style="207" customWidth="1"/>
    <col min="226" max="227" width="4.875" style="207" customWidth="1"/>
    <col min="228" max="229" width="9" style="207"/>
    <col min="230" max="230" width="6.625" style="207" customWidth="1"/>
    <col min="231" max="232" width="4.875" style="207" customWidth="1"/>
    <col min="233" max="234" width="9" style="207"/>
    <col min="235" max="235" width="6.625" style="207" customWidth="1"/>
    <col min="236" max="237" width="4.875" style="207" customWidth="1"/>
    <col min="238" max="239" width="9" style="207"/>
    <col min="240" max="240" width="6.625" style="207" customWidth="1"/>
    <col min="241" max="241" width="3.625" style="207" customWidth="1"/>
    <col min="242" max="242" width="2.875" style="207" customWidth="1"/>
    <col min="243" max="243" width="5.625" style="207" customWidth="1"/>
    <col min="244" max="247" width="2.875" style="207" customWidth="1"/>
    <col min="248" max="248" width="5.375" style="207" customWidth="1"/>
    <col min="249" max="252" width="2.875" style="207" customWidth="1"/>
    <col min="253" max="253" width="5.875" style="207" customWidth="1"/>
    <col min="254" max="255" width="2.875" style="207" customWidth="1"/>
    <col min="256" max="257" width="8" style="207" customWidth="1"/>
    <col min="258" max="259" width="2.875" style="207" customWidth="1"/>
    <col min="260" max="260" width="6.625" style="207" customWidth="1"/>
    <col min="261" max="264" width="2.875" style="207" customWidth="1"/>
    <col min="265" max="265" width="5.625" style="207" customWidth="1"/>
    <col min="266" max="269" width="2.875" style="207" customWidth="1"/>
    <col min="270" max="270" width="5.875" style="207" customWidth="1"/>
    <col min="271" max="272" width="2.875" style="207" customWidth="1"/>
    <col min="273" max="275" width="10.375" style="207" customWidth="1"/>
    <col min="276" max="278" width="2.875" style="207" customWidth="1"/>
    <col min="279" max="280" width="6.125" style="207" customWidth="1"/>
    <col min="281" max="284" width="5.125" style="207" customWidth="1"/>
    <col min="285" max="286" width="2.875" style="207" customWidth="1"/>
    <col min="287" max="287" width="6.125" style="207" customWidth="1"/>
    <col min="288" max="289" width="2.875" style="207" customWidth="1"/>
    <col min="290" max="292" width="5.125" style="207" customWidth="1"/>
    <col min="293" max="295" width="2.875" style="207" customWidth="1"/>
    <col min="296" max="296" width="6" style="207" customWidth="1"/>
    <col min="297" max="299" width="2.875" style="207" customWidth="1"/>
    <col min="300" max="305" width="12.5" style="207" customWidth="1"/>
    <col min="306" max="16384" width="9" style="207"/>
  </cols>
  <sheetData>
    <row r="1" spans="1:305" ht="18.75">
      <c r="A1" s="530" t="s">
        <v>2635</v>
      </c>
      <c r="B1" s="530"/>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t="s">
        <v>2636</v>
      </c>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c r="IZ1" s="530"/>
      <c r="JA1" s="530"/>
      <c r="JB1" s="530"/>
      <c r="JC1" s="530"/>
      <c r="JD1" s="530"/>
      <c r="JE1" s="530"/>
      <c r="JF1" s="530"/>
      <c r="JG1" s="530"/>
      <c r="JH1" s="530"/>
      <c r="JI1" s="530"/>
      <c r="JJ1" s="530"/>
      <c r="JK1" s="530"/>
      <c r="JL1" s="530"/>
      <c r="JM1" s="530"/>
      <c r="JN1" s="530"/>
      <c r="JO1" s="530"/>
      <c r="JP1" s="530"/>
      <c r="JQ1" s="530"/>
      <c r="JR1" s="530"/>
      <c r="JS1" s="530"/>
      <c r="JT1" s="530"/>
      <c r="JU1" s="530"/>
      <c r="JV1" s="530"/>
      <c r="JW1" s="530"/>
      <c r="JX1" s="530"/>
      <c r="JY1" s="530"/>
      <c r="JZ1" s="530"/>
      <c r="KA1" s="530"/>
      <c r="KB1" s="530"/>
      <c r="KC1" s="530"/>
      <c r="KD1" s="530"/>
      <c r="KE1" s="530"/>
      <c r="KF1" s="530"/>
      <c r="KG1" s="530"/>
      <c r="KH1" s="530"/>
      <c r="KI1" s="530"/>
      <c r="KJ1" s="530"/>
      <c r="KK1" s="530"/>
      <c r="KL1" s="530"/>
      <c r="KM1" s="530"/>
      <c r="KN1" s="530" t="s">
        <v>56</v>
      </c>
      <c r="KO1" s="530"/>
      <c r="KP1" s="530"/>
      <c r="KQ1" s="530"/>
      <c r="KR1" s="530"/>
      <c r="KS1" s="530"/>
    </row>
    <row r="2" spans="1:305" ht="39.75" customHeight="1">
      <c r="A2" s="531" t="s">
        <v>2637</v>
      </c>
      <c r="B2" s="531" t="s">
        <v>2638</v>
      </c>
      <c r="C2" s="536" t="s">
        <v>2639</v>
      </c>
      <c r="D2" s="536" t="s">
        <v>2640</v>
      </c>
      <c r="E2" s="536" t="s">
        <v>2641</v>
      </c>
      <c r="F2" s="531" t="s">
        <v>2642</v>
      </c>
      <c r="G2" s="527" t="s">
        <v>13</v>
      </c>
      <c r="H2" s="527" t="s">
        <v>15</v>
      </c>
      <c r="I2" s="527" t="s">
        <v>2643</v>
      </c>
      <c r="J2" s="536" t="s">
        <v>2644</v>
      </c>
      <c r="K2" s="539" t="s">
        <v>2645</v>
      </c>
      <c r="L2" s="540" t="s">
        <v>2646</v>
      </c>
      <c r="M2" s="541"/>
      <c r="N2" s="542"/>
      <c r="O2" s="546" t="s">
        <v>2647</v>
      </c>
      <c r="P2" s="546"/>
      <c r="Q2" s="546"/>
      <c r="R2" s="546"/>
      <c r="S2" s="546"/>
      <c r="T2" s="546"/>
      <c r="U2" s="546"/>
      <c r="V2" s="546"/>
      <c r="W2" s="546"/>
      <c r="X2" s="546"/>
      <c r="Y2" s="546"/>
      <c r="Z2" s="546"/>
      <c r="AA2" s="546"/>
      <c r="AB2" s="547" t="s">
        <v>2648</v>
      </c>
      <c r="AC2" s="548"/>
      <c r="AD2" s="548"/>
      <c r="AE2" s="548"/>
      <c r="AF2" s="548"/>
      <c r="AG2" s="548"/>
      <c r="AH2" s="548"/>
      <c r="AI2" s="548"/>
      <c r="AJ2" s="548"/>
      <c r="AK2" s="548"/>
      <c r="AL2" s="548"/>
      <c r="AM2" s="548"/>
      <c r="AN2" s="549"/>
      <c r="AO2" s="550" t="s">
        <v>2799</v>
      </c>
      <c r="AP2" s="551" t="s">
        <v>2649</v>
      </c>
      <c r="AQ2" s="546" t="s">
        <v>2650</v>
      </c>
      <c r="AR2" s="561" t="s">
        <v>2651</v>
      </c>
      <c r="AS2" s="564" t="s">
        <v>79</v>
      </c>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565"/>
      <c r="BW2" s="565"/>
      <c r="BX2" s="565"/>
      <c r="BY2" s="565"/>
      <c r="BZ2" s="565"/>
      <c r="CA2" s="565"/>
      <c r="CB2" s="565"/>
      <c r="CC2" s="565"/>
      <c r="CD2" s="565"/>
      <c r="CE2" s="565"/>
      <c r="CF2" s="565"/>
      <c r="CG2" s="565"/>
      <c r="CH2" s="565"/>
      <c r="CI2" s="565"/>
      <c r="CJ2" s="565"/>
      <c r="CK2" s="565"/>
      <c r="CL2" s="565"/>
      <c r="CM2" s="565"/>
      <c r="CN2" s="565"/>
      <c r="CO2" s="565"/>
      <c r="CP2" s="565"/>
      <c r="CQ2" s="565"/>
      <c r="CR2" s="565"/>
      <c r="CS2" s="565"/>
      <c r="CT2" s="565"/>
      <c r="CU2" s="565"/>
      <c r="CV2" s="565"/>
      <c r="CW2" s="565"/>
      <c r="CX2" s="565"/>
      <c r="CY2" s="565"/>
      <c r="CZ2" s="565"/>
      <c r="DA2" s="565"/>
      <c r="DB2" s="565"/>
      <c r="DC2" s="565"/>
      <c r="DD2" s="565"/>
      <c r="DE2" s="565"/>
      <c r="DF2" s="565"/>
      <c r="DG2" s="565"/>
      <c r="DH2" s="565"/>
      <c r="DI2" s="565"/>
      <c r="DJ2" s="565"/>
      <c r="DK2" s="565"/>
      <c r="DL2" s="565"/>
      <c r="DM2" s="565"/>
      <c r="DN2" s="565"/>
      <c r="DO2" s="565"/>
      <c r="DP2" s="565"/>
      <c r="DQ2" s="565"/>
      <c r="DR2" s="565"/>
      <c r="DS2" s="565"/>
      <c r="DT2" s="565"/>
      <c r="DU2" s="565"/>
      <c r="DV2" s="565"/>
      <c r="DW2" s="565"/>
      <c r="DX2" s="565"/>
      <c r="DY2" s="565"/>
      <c r="DZ2" s="565"/>
      <c r="EA2" s="565"/>
      <c r="EB2" s="565"/>
      <c r="EC2" s="565"/>
      <c r="ED2" s="565"/>
      <c r="EE2" s="565"/>
      <c r="EF2" s="565"/>
      <c r="EG2" s="565"/>
      <c r="EH2" s="565"/>
      <c r="EI2" s="565"/>
      <c r="EJ2" s="565"/>
      <c r="EK2" s="565"/>
      <c r="EL2" s="565"/>
      <c r="EM2" s="565"/>
      <c r="EN2" s="565"/>
      <c r="EO2" s="565"/>
      <c r="EP2" s="565"/>
      <c r="EQ2" s="565"/>
      <c r="ER2" s="565"/>
      <c r="ES2" s="565"/>
      <c r="ET2" s="565"/>
      <c r="EU2" s="565"/>
      <c r="EV2" s="565"/>
      <c r="EW2" s="565"/>
      <c r="EX2" s="565"/>
      <c r="EY2" s="565"/>
      <c r="EZ2" s="565"/>
      <c r="FA2" s="565"/>
      <c r="FB2" s="565"/>
      <c r="FC2" s="565"/>
      <c r="FD2" s="565"/>
      <c r="FE2" s="565"/>
      <c r="FF2" s="565"/>
      <c r="FG2" s="565"/>
      <c r="FH2" s="565"/>
      <c r="FI2" s="565"/>
      <c r="FJ2" s="565"/>
      <c r="FK2" s="565"/>
      <c r="FL2" s="565"/>
      <c r="FM2" s="565"/>
      <c r="FN2" s="565"/>
      <c r="FO2" s="565"/>
      <c r="FP2" s="565"/>
      <c r="FQ2" s="565"/>
      <c r="FR2" s="565"/>
      <c r="FS2" s="565"/>
      <c r="FT2" s="565"/>
      <c r="FU2" s="565"/>
      <c r="FV2" s="565"/>
      <c r="FW2" s="565"/>
      <c r="FX2" s="565"/>
      <c r="FY2" s="565"/>
      <c r="FZ2" s="565"/>
      <c r="GA2" s="565"/>
      <c r="GB2" s="565"/>
      <c r="GC2" s="565"/>
      <c r="GD2" s="565"/>
      <c r="GE2" s="565"/>
      <c r="GF2" s="565"/>
      <c r="GG2" s="565"/>
      <c r="GH2" s="565"/>
      <c r="GI2" s="565"/>
      <c r="GJ2" s="565"/>
      <c r="GK2" s="565"/>
      <c r="GL2" s="565"/>
      <c r="GM2" s="565"/>
      <c r="GN2" s="565"/>
      <c r="GO2" s="565"/>
      <c r="GP2" s="565"/>
      <c r="GQ2" s="565"/>
      <c r="GR2" s="565"/>
      <c r="GS2" s="565"/>
      <c r="GT2" s="565"/>
      <c r="GU2" s="565"/>
      <c r="GV2" s="565"/>
      <c r="GW2" s="565"/>
      <c r="GX2" s="565"/>
      <c r="GY2" s="565"/>
      <c r="GZ2" s="565"/>
      <c r="HA2" s="565"/>
      <c r="HB2" s="565"/>
      <c r="HC2" s="565"/>
      <c r="HD2" s="565"/>
      <c r="HE2" s="565"/>
      <c r="HF2" s="565"/>
      <c r="HG2" s="565"/>
      <c r="HH2" s="565"/>
      <c r="HI2" s="565"/>
      <c r="HJ2" s="565"/>
      <c r="HK2" s="565"/>
      <c r="HL2" s="565"/>
      <c r="HM2" s="565"/>
      <c r="HN2" s="565"/>
      <c r="HO2" s="565"/>
      <c r="HP2" s="565"/>
      <c r="HQ2" s="565"/>
      <c r="HR2" s="565"/>
      <c r="HS2" s="565"/>
      <c r="HT2" s="565"/>
      <c r="HU2" s="565"/>
      <c r="HV2" s="565"/>
      <c r="HW2" s="565"/>
      <c r="HX2" s="565"/>
      <c r="HY2" s="565"/>
      <c r="HZ2" s="565"/>
      <c r="IA2" s="565"/>
      <c r="IB2" s="565"/>
      <c r="IC2" s="565"/>
      <c r="ID2" s="565"/>
      <c r="IE2" s="565"/>
      <c r="IF2" s="566"/>
      <c r="IG2" s="560" t="s">
        <v>2652</v>
      </c>
      <c r="IH2" s="560"/>
      <c r="II2" s="560"/>
      <c r="IJ2" s="560"/>
      <c r="IK2" s="560"/>
      <c r="IL2" s="560"/>
      <c r="IM2" s="560"/>
      <c r="IN2" s="560"/>
      <c r="IO2" s="560"/>
      <c r="IP2" s="560"/>
      <c r="IQ2" s="560"/>
      <c r="IR2" s="560"/>
      <c r="IS2" s="560"/>
      <c r="IT2" s="560"/>
      <c r="IU2" s="560"/>
      <c r="IV2" s="553" t="s">
        <v>2653</v>
      </c>
      <c r="IW2" s="554"/>
      <c r="IX2" s="554"/>
      <c r="IY2" s="554"/>
      <c r="IZ2" s="554"/>
      <c r="JA2" s="554"/>
      <c r="JB2" s="554"/>
      <c r="JC2" s="554"/>
      <c r="JD2" s="554"/>
      <c r="JE2" s="554"/>
      <c r="JF2" s="554"/>
      <c r="JG2" s="554"/>
      <c r="JH2" s="554"/>
      <c r="JI2" s="554"/>
      <c r="JJ2" s="554"/>
      <c r="JK2" s="554"/>
      <c r="JL2" s="555"/>
      <c r="JM2" s="556" t="s">
        <v>2654</v>
      </c>
      <c r="JN2" s="557"/>
      <c r="JO2" s="557"/>
      <c r="JP2" s="557"/>
      <c r="JQ2" s="557"/>
      <c r="JR2" s="558"/>
      <c r="JS2" s="559" t="s">
        <v>2655</v>
      </c>
      <c r="JT2" s="560"/>
      <c r="JU2" s="559" t="s">
        <v>2656</v>
      </c>
      <c r="JV2" s="560"/>
      <c r="JW2" s="559" t="s">
        <v>2657</v>
      </c>
      <c r="JX2" s="560"/>
      <c r="JY2" s="559" t="s">
        <v>2658</v>
      </c>
      <c r="JZ2" s="560"/>
      <c r="KA2" s="560"/>
      <c r="KB2" s="560"/>
      <c r="KC2" s="560"/>
      <c r="KD2" s="559" t="s">
        <v>2659</v>
      </c>
      <c r="KE2" s="560"/>
      <c r="KF2" s="560"/>
      <c r="KG2" s="559" t="s">
        <v>2660</v>
      </c>
      <c r="KH2" s="559"/>
      <c r="KI2" s="560"/>
      <c r="KJ2" s="560"/>
      <c r="KK2" s="560"/>
      <c r="KL2" s="560"/>
      <c r="KM2" s="560"/>
      <c r="KN2" s="550" t="s">
        <v>2661</v>
      </c>
      <c r="KO2" s="550" t="s">
        <v>2662</v>
      </c>
      <c r="KP2" s="550" t="s">
        <v>2663</v>
      </c>
      <c r="KQ2" s="551" t="s">
        <v>2664</v>
      </c>
      <c r="KR2" s="551" t="s">
        <v>2665</v>
      </c>
      <c r="KS2" s="551" t="s">
        <v>68</v>
      </c>
    </row>
    <row r="3" spans="1:305" ht="30" customHeight="1">
      <c r="A3" s="532"/>
      <c r="B3" s="534"/>
      <c r="C3" s="537"/>
      <c r="D3" s="537"/>
      <c r="E3" s="537"/>
      <c r="F3" s="537"/>
      <c r="G3" s="537"/>
      <c r="H3" s="537"/>
      <c r="I3" s="528"/>
      <c r="J3" s="537"/>
      <c r="K3" s="537"/>
      <c r="L3" s="543"/>
      <c r="M3" s="544"/>
      <c r="N3" s="545"/>
      <c r="O3" s="550" t="s">
        <v>24</v>
      </c>
      <c r="P3" s="550" t="s">
        <v>25</v>
      </c>
      <c r="Q3" s="550" t="s">
        <v>26</v>
      </c>
      <c r="R3" s="550" t="s">
        <v>27</v>
      </c>
      <c r="S3" s="550" t="s">
        <v>28</v>
      </c>
      <c r="T3" s="550" t="s">
        <v>29</v>
      </c>
      <c r="U3" s="550" t="s">
        <v>30</v>
      </c>
      <c r="V3" s="550" t="s">
        <v>31</v>
      </c>
      <c r="W3" s="550" t="s">
        <v>32</v>
      </c>
      <c r="X3" s="550" t="s">
        <v>2666</v>
      </c>
      <c r="Y3" s="550" t="s">
        <v>34</v>
      </c>
      <c r="Z3" s="550" t="s">
        <v>2667</v>
      </c>
      <c r="AA3" s="550" t="s">
        <v>36</v>
      </c>
      <c r="AB3" s="551" t="s">
        <v>2668</v>
      </c>
      <c r="AC3" s="551" t="s">
        <v>2669</v>
      </c>
      <c r="AD3" s="551" t="s">
        <v>2670</v>
      </c>
      <c r="AE3" s="551" t="s">
        <v>2671</v>
      </c>
      <c r="AF3" s="551" t="s">
        <v>2672</v>
      </c>
      <c r="AG3" s="551" t="s">
        <v>2673</v>
      </c>
      <c r="AH3" s="551" t="s">
        <v>2674</v>
      </c>
      <c r="AI3" s="551" t="s">
        <v>2675</v>
      </c>
      <c r="AJ3" s="551" t="s">
        <v>2676</v>
      </c>
      <c r="AK3" s="551" t="s">
        <v>2677</v>
      </c>
      <c r="AL3" s="551" t="s">
        <v>2678</v>
      </c>
      <c r="AM3" s="551" t="s">
        <v>2679</v>
      </c>
      <c r="AN3" s="551" t="s">
        <v>50</v>
      </c>
      <c r="AO3" s="550"/>
      <c r="AP3" s="572"/>
      <c r="AQ3" s="546"/>
      <c r="AR3" s="562"/>
      <c r="AS3" s="567">
        <v>1</v>
      </c>
      <c r="AT3" s="568"/>
      <c r="AU3" s="568"/>
      <c r="AV3" s="568"/>
      <c r="AW3" s="568"/>
      <c r="AX3" s="568"/>
      <c r="AY3" s="568"/>
      <c r="AZ3" s="568"/>
      <c r="BA3" s="568"/>
      <c r="BB3" s="568"/>
      <c r="BC3" s="568"/>
      <c r="BD3" s="568"/>
      <c r="BE3" s="568"/>
      <c r="BF3" s="568"/>
      <c r="BG3" s="568"/>
      <c r="BH3" s="568"/>
      <c r="BI3" s="568"/>
      <c r="BJ3" s="568"/>
      <c r="BK3" s="568"/>
      <c r="BL3" s="568"/>
      <c r="BM3" s="568"/>
      <c r="BN3" s="568"/>
      <c r="BO3" s="568"/>
      <c r="BP3" s="568"/>
      <c r="BQ3" s="568"/>
      <c r="BR3" s="568"/>
      <c r="BS3" s="568"/>
      <c r="BT3" s="568"/>
      <c r="BU3" s="568"/>
      <c r="BV3" s="568"/>
      <c r="BW3" s="568"/>
      <c r="BX3" s="568"/>
      <c r="BY3" s="568"/>
      <c r="BZ3" s="568"/>
      <c r="CA3" s="568"/>
      <c r="CB3" s="568"/>
      <c r="CC3" s="568"/>
      <c r="CD3" s="568"/>
      <c r="CE3" s="568"/>
      <c r="CF3" s="568"/>
      <c r="CG3" s="568"/>
      <c r="CH3" s="568"/>
      <c r="CI3" s="568"/>
      <c r="CJ3" s="568"/>
      <c r="CK3" s="568"/>
      <c r="CL3" s="568"/>
      <c r="CM3" s="568"/>
      <c r="CN3" s="568"/>
      <c r="CO3" s="568"/>
      <c r="CP3" s="568"/>
      <c r="CQ3" s="568"/>
      <c r="CR3" s="568"/>
      <c r="CS3" s="568"/>
      <c r="CT3" s="568"/>
      <c r="CU3" s="568"/>
      <c r="CV3" s="568"/>
      <c r="CW3" s="568"/>
      <c r="CX3" s="568"/>
      <c r="CY3" s="568"/>
      <c r="CZ3" s="568"/>
      <c r="DA3" s="568"/>
      <c r="DB3" s="568"/>
      <c r="DC3" s="568"/>
      <c r="DD3" s="568"/>
      <c r="DE3" s="568"/>
      <c r="DF3" s="568"/>
      <c r="DG3" s="568"/>
      <c r="DH3" s="568"/>
      <c r="DI3" s="568"/>
      <c r="DJ3" s="568"/>
      <c r="DK3" s="568"/>
      <c r="DL3" s="568"/>
      <c r="DM3" s="568"/>
      <c r="DN3" s="568"/>
      <c r="DO3" s="568"/>
      <c r="DP3" s="568"/>
      <c r="DQ3" s="568"/>
      <c r="DR3" s="568"/>
      <c r="DS3" s="568"/>
      <c r="DT3" s="568"/>
      <c r="DU3" s="568"/>
      <c r="DV3" s="568"/>
      <c r="DW3" s="568"/>
      <c r="DX3" s="568"/>
      <c r="DY3" s="568"/>
      <c r="DZ3" s="568"/>
      <c r="EA3" s="569"/>
      <c r="EB3" s="573">
        <v>2</v>
      </c>
      <c r="EC3" s="574"/>
      <c r="ED3" s="574"/>
      <c r="EE3" s="574"/>
      <c r="EF3" s="574"/>
      <c r="EG3" s="574"/>
      <c r="EH3" s="574"/>
      <c r="EI3" s="574"/>
      <c r="EJ3" s="574"/>
      <c r="EK3" s="574"/>
      <c r="EL3" s="574"/>
      <c r="EM3" s="574"/>
      <c r="EN3" s="574"/>
      <c r="EO3" s="574"/>
      <c r="EP3" s="574"/>
      <c r="EQ3" s="574"/>
      <c r="ER3" s="574"/>
      <c r="ES3" s="574"/>
      <c r="ET3" s="574"/>
      <c r="EU3" s="574"/>
      <c r="EV3" s="574"/>
      <c r="EW3" s="574"/>
      <c r="EX3" s="574"/>
      <c r="EY3" s="574"/>
      <c r="EZ3" s="574"/>
      <c r="FA3" s="574"/>
      <c r="FB3" s="574"/>
      <c r="FC3" s="574"/>
      <c r="FD3" s="574"/>
      <c r="FE3" s="575"/>
      <c r="FF3" s="576">
        <v>3</v>
      </c>
      <c r="FG3" s="577"/>
      <c r="FH3" s="574"/>
      <c r="FI3" s="574"/>
      <c r="FJ3" s="574"/>
      <c r="FK3" s="574"/>
      <c r="FL3" s="574"/>
      <c r="FM3" s="574"/>
      <c r="FN3" s="574"/>
      <c r="FO3" s="574"/>
      <c r="FP3" s="574"/>
      <c r="FQ3" s="574"/>
      <c r="FR3" s="574"/>
      <c r="FS3" s="574"/>
      <c r="FT3" s="574"/>
      <c r="FU3" s="574"/>
      <c r="FV3" s="574"/>
      <c r="FW3" s="574"/>
      <c r="FX3" s="574"/>
      <c r="FY3" s="574"/>
      <c r="FZ3" s="574"/>
      <c r="GA3" s="574"/>
      <c r="GB3" s="574"/>
      <c r="GC3" s="574"/>
      <c r="GD3" s="575"/>
      <c r="GE3" s="573">
        <v>4</v>
      </c>
      <c r="GF3" s="574"/>
      <c r="GG3" s="574"/>
      <c r="GH3" s="574"/>
      <c r="GI3" s="574"/>
      <c r="GJ3" s="574"/>
      <c r="GK3" s="574"/>
      <c r="GL3" s="574"/>
      <c r="GM3" s="574"/>
      <c r="GN3" s="574"/>
      <c r="GO3" s="574"/>
      <c r="GP3" s="575"/>
      <c r="GQ3" s="573">
        <v>5</v>
      </c>
      <c r="GR3" s="574"/>
      <c r="GS3" s="574"/>
      <c r="GT3" s="574"/>
      <c r="GU3" s="574"/>
      <c r="GV3" s="574"/>
      <c r="GW3" s="574"/>
      <c r="GX3" s="574"/>
      <c r="GY3" s="574"/>
      <c r="GZ3" s="574"/>
      <c r="HA3" s="574"/>
      <c r="HB3" s="574"/>
      <c r="HC3" s="574"/>
      <c r="HD3" s="574"/>
      <c r="HE3" s="574"/>
      <c r="HF3" s="574"/>
      <c r="HG3" s="575"/>
      <c r="HH3" s="573">
        <v>6</v>
      </c>
      <c r="HI3" s="574"/>
      <c r="HJ3" s="574"/>
      <c r="HK3" s="574"/>
      <c r="HL3" s="574"/>
      <c r="HM3" s="574"/>
      <c r="HN3" s="574"/>
      <c r="HO3" s="574"/>
      <c r="HP3" s="574"/>
      <c r="HQ3" s="574"/>
      <c r="HR3" s="574"/>
      <c r="HS3" s="574"/>
      <c r="HT3" s="574"/>
      <c r="HU3" s="574"/>
      <c r="HV3" s="575"/>
      <c r="HW3" s="573">
        <v>7</v>
      </c>
      <c r="HX3" s="574"/>
      <c r="HY3" s="574"/>
      <c r="HZ3" s="574"/>
      <c r="IA3" s="574"/>
      <c r="IB3" s="574"/>
      <c r="IC3" s="574"/>
      <c r="ID3" s="574"/>
      <c r="IE3" s="574"/>
      <c r="IF3" s="575"/>
      <c r="IG3" s="570" t="s">
        <v>2680</v>
      </c>
      <c r="IH3" s="570"/>
      <c r="II3" s="208" t="s">
        <v>2681</v>
      </c>
      <c r="IJ3" s="571" t="s">
        <v>77</v>
      </c>
      <c r="IK3" s="571"/>
      <c r="IL3" s="570" t="s">
        <v>2680</v>
      </c>
      <c r="IM3" s="570"/>
      <c r="IN3" s="208" t="s">
        <v>2681</v>
      </c>
      <c r="IO3" s="571" t="s">
        <v>77</v>
      </c>
      <c r="IP3" s="571"/>
      <c r="IQ3" s="570" t="s">
        <v>2680</v>
      </c>
      <c r="IR3" s="570"/>
      <c r="IS3" s="208" t="s">
        <v>2681</v>
      </c>
      <c r="IT3" s="571" t="s">
        <v>77</v>
      </c>
      <c r="IU3" s="571"/>
      <c r="IV3" s="208" t="s">
        <v>2681</v>
      </c>
      <c r="IW3" s="241" t="s">
        <v>77</v>
      </c>
      <c r="IX3" s="570" t="s">
        <v>2680</v>
      </c>
      <c r="IY3" s="570"/>
      <c r="IZ3" s="208" t="s">
        <v>2681</v>
      </c>
      <c r="JA3" s="571" t="s">
        <v>77</v>
      </c>
      <c r="JB3" s="571"/>
      <c r="JC3" s="570" t="s">
        <v>2680</v>
      </c>
      <c r="JD3" s="570"/>
      <c r="JE3" s="208" t="s">
        <v>2681</v>
      </c>
      <c r="JF3" s="571" t="s">
        <v>77</v>
      </c>
      <c r="JG3" s="571"/>
      <c r="JH3" s="570" t="s">
        <v>2680</v>
      </c>
      <c r="JI3" s="570"/>
      <c r="JJ3" s="208" t="s">
        <v>2681</v>
      </c>
      <c r="JK3" s="571" t="s">
        <v>77</v>
      </c>
      <c r="JL3" s="571"/>
      <c r="JM3" s="209" t="s">
        <v>2680</v>
      </c>
      <c r="JN3" s="209" t="s">
        <v>2681</v>
      </c>
      <c r="JO3" s="210" t="s">
        <v>77</v>
      </c>
      <c r="JP3" s="209" t="s">
        <v>2680</v>
      </c>
      <c r="JQ3" s="209" t="s">
        <v>2681</v>
      </c>
      <c r="JR3" s="210" t="s">
        <v>77</v>
      </c>
      <c r="JS3" s="209" t="s">
        <v>2681</v>
      </c>
      <c r="JT3" s="210" t="s">
        <v>77</v>
      </c>
      <c r="JU3" s="209" t="s">
        <v>2681</v>
      </c>
      <c r="JV3" s="210" t="s">
        <v>77</v>
      </c>
      <c r="JW3" s="209" t="s">
        <v>2681</v>
      </c>
      <c r="JX3" s="210" t="s">
        <v>77</v>
      </c>
      <c r="JY3" s="570" t="s">
        <v>2680</v>
      </c>
      <c r="JZ3" s="570"/>
      <c r="KA3" s="208" t="s">
        <v>2681</v>
      </c>
      <c r="KB3" s="571" t="s">
        <v>77</v>
      </c>
      <c r="KC3" s="571"/>
      <c r="KD3" s="209" t="s">
        <v>2680</v>
      </c>
      <c r="KE3" s="209" t="s">
        <v>2681</v>
      </c>
      <c r="KF3" s="210" t="s">
        <v>77</v>
      </c>
      <c r="KG3" s="570" t="s">
        <v>2680</v>
      </c>
      <c r="KH3" s="570"/>
      <c r="KI3" s="570"/>
      <c r="KJ3" s="208" t="s">
        <v>2681</v>
      </c>
      <c r="KK3" s="578" t="s">
        <v>77</v>
      </c>
      <c r="KL3" s="578"/>
      <c r="KM3" s="578"/>
      <c r="KN3" s="550"/>
      <c r="KO3" s="550"/>
      <c r="KP3" s="550"/>
      <c r="KQ3" s="579"/>
      <c r="KR3" s="579"/>
      <c r="KS3" s="579"/>
    </row>
    <row r="4" spans="1:305" ht="64.5" customHeight="1">
      <c r="A4" s="533"/>
      <c r="B4" s="535"/>
      <c r="C4" s="538"/>
      <c r="D4" s="538"/>
      <c r="E4" s="538"/>
      <c r="F4" s="538"/>
      <c r="G4" s="538"/>
      <c r="H4" s="538"/>
      <c r="I4" s="529"/>
      <c r="J4" s="538"/>
      <c r="K4" s="538"/>
      <c r="L4" s="68" t="s">
        <v>20</v>
      </c>
      <c r="M4" s="68" t="s">
        <v>21</v>
      </c>
      <c r="N4" s="68" t="s">
        <v>22</v>
      </c>
      <c r="O4" s="550"/>
      <c r="P4" s="550"/>
      <c r="Q4" s="550"/>
      <c r="R4" s="550"/>
      <c r="S4" s="550"/>
      <c r="T4" s="550"/>
      <c r="U4" s="550"/>
      <c r="V4" s="550"/>
      <c r="W4" s="550"/>
      <c r="X4" s="550"/>
      <c r="Y4" s="550"/>
      <c r="Z4" s="550"/>
      <c r="AA4" s="550"/>
      <c r="AB4" s="552"/>
      <c r="AC4" s="552"/>
      <c r="AD4" s="552"/>
      <c r="AE4" s="552"/>
      <c r="AF4" s="552"/>
      <c r="AG4" s="552"/>
      <c r="AH4" s="552"/>
      <c r="AI4" s="552"/>
      <c r="AJ4" s="552"/>
      <c r="AK4" s="552"/>
      <c r="AL4" s="552"/>
      <c r="AM4" s="552"/>
      <c r="AN4" s="552"/>
      <c r="AO4" s="550"/>
      <c r="AP4" s="552"/>
      <c r="AQ4" s="546"/>
      <c r="AR4" s="563"/>
      <c r="AS4" s="73" t="s">
        <v>2682</v>
      </c>
      <c r="AT4" s="73" t="s">
        <v>2683</v>
      </c>
      <c r="AU4" s="68" t="s">
        <v>2684</v>
      </c>
      <c r="AV4" s="74" t="s">
        <v>2685</v>
      </c>
      <c r="AW4" s="75" t="s">
        <v>2686</v>
      </c>
      <c r="AX4" s="71" t="s">
        <v>2687</v>
      </c>
      <c r="AY4" s="71" t="s">
        <v>2688</v>
      </c>
      <c r="AZ4" s="71" t="s">
        <v>2689</v>
      </c>
      <c r="BA4" s="71" t="s">
        <v>2690</v>
      </c>
      <c r="BB4" s="68" t="s">
        <v>2684</v>
      </c>
      <c r="BC4" s="74" t="s">
        <v>2685</v>
      </c>
      <c r="BD4" s="75" t="s">
        <v>2686</v>
      </c>
      <c r="BE4" s="71" t="s">
        <v>2691</v>
      </c>
      <c r="BF4" s="71" t="s">
        <v>2692</v>
      </c>
      <c r="BG4" s="68" t="s">
        <v>2684</v>
      </c>
      <c r="BH4" s="74" t="s">
        <v>2685</v>
      </c>
      <c r="BI4" s="75" t="s">
        <v>2686</v>
      </c>
      <c r="BJ4" s="71" t="s">
        <v>2693</v>
      </c>
      <c r="BK4" s="71" t="s">
        <v>2694</v>
      </c>
      <c r="BL4" s="68" t="s">
        <v>2684</v>
      </c>
      <c r="BM4" s="74" t="s">
        <v>2685</v>
      </c>
      <c r="BN4" s="75" t="s">
        <v>2686</v>
      </c>
      <c r="BO4" s="71" t="s">
        <v>2695</v>
      </c>
      <c r="BP4" s="71" t="s">
        <v>2696</v>
      </c>
      <c r="BQ4" s="68" t="s">
        <v>2684</v>
      </c>
      <c r="BR4" s="74" t="s">
        <v>2685</v>
      </c>
      <c r="BS4" s="75" t="s">
        <v>2686</v>
      </c>
      <c r="BT4" s="71" t="s">
        <v>2697</v>
      </c>
      <c r="BU4" s="71" t="s">
        <v>2698</v>
      </c>
      <c r="BV4" s="68" t="s">
        <v>2684</v>
      </c>
      <c r="BW4" s="74" t="s">
        <v>2685</v>
      </c>
      <c r="BX4" s="75" t="s">
        <v>2686</v>
      </c>
      <c r="BY4" s="71" t="s">
        <v>2699</v>
      </c>
      <c r="BZ4" s="71" t="s">
        <v>2700</v>
      </c>
      <c r="CA4" s="68" t="s">
        <v>2684</v>
      </c>
      <c r="CB4" s="74" t="s">
        <v>2685</v>
      </c>
      <c r="CC4" s="75" t="s">
        <v>2686</v>
      </c>
      <c r="CD4" s="71" t="s">
        <v>2701</v>
      </c>
      <c r="CE4" s="71" t="s">
        <v>2702</v>
      </c>
      <c r="CF4" s="68" t="s">
        <v>2684</v>
      </c>
      <c r="CG4" s="74" t="s">
        <v>2685</v>
      </c>
      <c r="CH4" s="75" t="s">
        <v>2686</v>
      </c>
      <c r="CI4" s="69" t="s">
        <v>2703</v>
      </c>
      <c r="CJ4" s="69" t="s">
        <v>2704</v>
      </c>
      <c r="CK4" s="68" t="s">
        <v>2684</v>
      </c>
      <c r="CL4" s="74" t="s">
        <v>2685</v>
      </c>
      <c r="CM4" s="75" t="s">
        <v>2686</v>
      </c>
      <c r="CN4" s="71" t="s">
        <v>2705</v>
      </c>
      <c r="CO4" s="71" t="s">
        <v>2706</v>
      </c>
      <c r="CP4" s="68" t="s">
        <v>2684</v>
      </c>
      <c r="CQ4" s="74" t="s">
        <v>2685</v>
      </c>
      <c r="CR4" s="75" t="s">
        <v>2686</v>
      </c>
      <c r="CS4" s="71" t="s">
        <v>2707</v>
      </c>
      <c r="CT4" s="71" t="s">
        <v>2708</v>
      </c>
      <c r="CU4" s="68" t="s">
        <v>2684</v>
      </c>
      <c r="CV4" s="74" t="s">
        <v>2685</v>
      </c>
      <c r="CW4" s="75" t="s">
        <v>2686</v>
      </c>
      <c r="CX4" s="71" t="s">
        <v>2709</v>
      </c>
      <c r="CY4" s="71" t="s">
        <v>2710</v>
      </c>
      <c r="CZ4" s="68" t="s">
        <v>2684</v>
      </c>
      <c r="DA4" s="74" t="s">
        <v>2685</v>
      </c>
      <c r="DB4" s="75" t="s">
        <v>2686</v>
      </c>
      <c r="DC4" s="71" t="s">
        <v>2711</v>
      </c>
      <c r="DD4" s="71" t="s">
        <v>2712</v>
      </c>
      <c r="DE4" s="68" t="s">
        <v>2684</v>
      </c>
      <c r="DF4" s="74" t="s">
        <v>2685</v>
      </c>
      <c r="DG4" s="75" t="s">
        <v>2686</v>
      </c>
      <c r="DH4" s="71" t="s">
        <v>2713</v>
      </c>
      <c r="DI4" s="71" t="s">
        <v>2714</v>
      </c>
      <c r="DJ4" s="68" t="s">
        <v>2684</v>
      </c>
      <c r="DK4" s="74" t="s">
        <v>2685</v>
      </c>
      <c r="DL4" s="75" t="s">
        <v>2686</v>
      </c>
      <c r="DM4" s="71" t="s">
        <v>2715</v>
      </c>
      <c r="DN4" s="71" t="s">
        <v>2716</v>
      </c>
      <c r="DO4" s="68" t="s">
        <v>2684</v>
      </c>
      <c r="DP4" s="74" t="s">
        <v>2685</v>
      </c>
      <c r="DQ4" s="75" t="s">
        <v>2686</v>
      </c>
      <c r="DR4" s="71" t="s">
        <v>2717</v>
      </c>
      <c r="DS4" s="71" t="s">
        <v>2718</v>
      </c>
      <c r="DT4" s="68" t="s">
        <v>2684</v>
      </c>
      <c r="DU4" s="74" t="s">
        <v>2685</v>
      </c>
      <c r="DV4" s="75" t="s">
        <v>2686</v>
      </c>
      <c r="DW4" s="71" t="s">
        <v>2719</v>
      </c>
      <c r="DX4" s="71" t="s">
        <v>2720</v>
      </c>
      <c r="DY4" s="68" t="s">
        <v>2684</v>
      </c>
      <c r="DZ4" s="74" t="s">
        <v>2685</v>
      </c>
      <c r="EA4" s="75" t="s">
        <v>2686</v>
      </c>
      <c r="EB4" s="69" t="s">
        <v>2721</v>
      </c>
      <c r="EC4" s="69" t="s">
        <v>2722</v>
      </c>
      <c r="ED4" s="68" t="s">
        <v>2684</v>
      </c>
      <c r="EE4" s="74" t="s">
        <v>2685</v>
      </c>
      <c r="EF4" s="75" t="s">
        <v>2686</v>
      </c>
      <c r="EG4" s="71" t="s">
        <v>2723</v>
      </c>
      <c r="EH4" s="71" t="s">
        <v>2724</v>
      </c>
      <c r="EI4" s="68" t="s">
        <v>2684</v>
      </c>
      <c r="EJ4" s="74" t="s">
        <v>2685</v>
      </c>
      <c r="EK4" s="75" t="s">
        <v>2686</v>
      </c>
      <c r="EL4" s="71" t="s">
        <v>2725</v>
      </c>
      <c r="EM4" s="71" t="s">
        <v>2726</v>
      </c>
      <c r="EN4" s="68" t="s">
        <v>2684</v>
      </c>
      <c r="EO4" s="74" t="s">
        <v>2685</v>
      </c>
      <c r="EP4" s="75" t="s">
        <v>2686</v>
      </c>
      <c r="EQ4" s="71" t="s">
        <v>2727</v>
      </c>
      <c r="ER4" s="71" t="s">
        <v>2728</v>
      </c>
      <c r="ES4" s="68" t="s">
        <v>2684</v>
      </c>
      <c r="ET4" s="74" t="s">
        <v>2685</v>
      </c>
      <c r="EU4" s="75" t="s">
        <v>2686</v>
      </c>
      <c r="EV4" s="71" t="s">
        <v>2729</v>
      </c>
      <c r="EW4" s="71" t="s">
        <v>2730</v>
      </c>
      <c r="EX4" s="68" t="s">
        <v>2684</v>
      </c>
      <c r="EY4" s="74" t="s">
        <v>2685</v>
      </c>
      <c r="EZ4" s="75" t="s">
        <v>2686</v>
      </c>
      <c r="FA4" s="71" t="s">
        <v>2731</v>
      </c>
      <c r="FB4" s="71" t="s">
        <v>2732</v>
      </c>
      <c r="FC4" s="68" t="s">
        <v>2684</v>
      </c>
      <c r="FD4" s="74" t="s">
        <v>2685</v>
      </c>
      <c r="FE4" s="75" t="s">
        <v>2686</v>
      </c>
      <c r="FF4" s="71" t="s">
        <v>2733</v>
      </c>
      <c r="FG4" s="71" t="s">
        <v>2734</v>
      </c>
      <c r="FH4" s="68" t="s">
        <v>2684</v>
      </c>
      <c r="FI4" s="74" t="s">
        <v>2685</v>
      </c>
      <c r="FJ4" s="75" t="s">
        <v>2686</v>
      </c>
      <c r="FK4" s="71" t="s">
        <v>2735</v>
      </c>
      <c r="FL4" s="71" t="s">
        <v>2736</v>
      </c>
      <c r="FM4" s="68" t="s">
        <v>2684</v>
      </c>
      <c r="FN4" s="74" t="s">
        <v>2737</v>
      </c>
      <c r="FO4" s="75" t="s">
        <v>2686</v>
      </c>
      <c r="FP4" s="71" t="s">
        <v>2738</v>
      </c>
      <c r="FQ4" s="71" t="s">
        <v>2739</v>
      </c>
      <c r="FR4" s="68" t="s">
        <v>2684</v>
      </c>
      <c r="FS4" s="74" t="s">
        <v>2737</v>
      </c>
      <c r="FT4" s="75" t="s">
        <v>2686</v>
      </c>
      <c r="FU4" s="71" t="s">
        <v>2740</v>
      </c>
      <c r="FV4" s="71" t="s">
        <v>2741</v>
      </c>
      <c r="FW4" s="68" t="s">
        <v>2684</v>
      </c>
      <c r="FX4" s="74" t="s">
        <v>2737</v>
      </c>
      <c r="FY4" s="75" t="s">
        <v>2686</v>
      </c>
      <c r="FZ4" s="71" t="s">
        <v>2742</v>
      </c>
      <c r="GA4" s="71" t="s">
        <v>2743</v>
      </c>
      <c r="GB4" s="68" t="s">
        <v>2684</v>
      </c>
      <c r="GC4" s="74" t="s">
        <v>2737</v>
      </c>
      <c r="GD4" s="75" t="s">
        <v>2686</v>
      </c>
      <c r="GE4" s="72" t="s">
        <v>2744</v>
      </c>
      <c r="GF4" s="72" t="s">
        <v>2745</v>
      </c>
      <c r="GG4" s="67" t="s">
        <v>2746</v>
      </c>
      <c r="GH4" s="67" t="s">
        <v>2747</v>
      </c>
      <c r="GI4" s="68" t="s">
        <v>2684</v>
      </c>
      <c r="GJ4" s="74" t="s">
        <v>2737</v>
      </c>
      <c r="GK4" s="75" t="s">
        <v>2686</v>
      </c>
      <c r="GL4" s="71" t="s">
        <v>2748</v>
      </c>
      <c r="GM4" s="71" t="s">
        <v>2749</v>
      </c>
      <c r="GN4" s="68" t="s">
        <v>2684</v>
      </c>
      <c r="GO4" s="74" t="s">
        <v>2737</v>
      </c>
      <c r="GP4" s="75" t="s">
        <v>2686</v>
      </c>
      <c r="GQ4" s="70" t="s">
        <v>2750</v>
      </c>
      <c r="GR4" s="70" t="s">
        <v>2751</v>
      </c>
      <c r="GS4" s="71" t="s">
        <v>2752</v>
      </c>
      <c r="GT4" s="71" t="s">
        <v>2753</v>
      </c>
      <c r="GU4" s="68" t="s">
        <v>2684</v>
      </c>
      <c r="GV4" s="74" t="s">
        <v>2737</v>
      </c>
      <c r="GW4" s="75" t="s">
        <v>2686</v>
      </c>
      <c r="GX4" s="71" t="s">
        <v>2754</v>
      </c>
      <c r="GY4" s="71" t="s">
        <v>2755</v>
      </c>
      <c r="GZ4" s="68" t="s">
        <v>2684</v>
      </c>
      <c r="HA4" s="74" t="s">
        <v>2737</v>
      </c>
      <c r="HB4" s="75" t="s">
        <v>2686</v>
      </c>
      <c r="HC4" s="71" t="s">
        <v>2756</v>
      </c>
      <c r="HD4" s="71" t="s">
        <v>2757</v>
      </c>
      <c r="HE4" s="68" t="s">
        <v>2684</v>
      </c>
      <c r="HF4" s="74" t="s">
        <v>2737</v>
      </c>
      <c r="HG4" s="75" t="s">
        <v>2686</v>
      </c>
      <c r="HH4" s="71" t="s">
        <v>2758</v>
      </c>
      <c r="HI4" s="71" t="s">
        <v>2759</v>
      </c>
      <c r="HJ4" s="68" t="s">
        <v>2684</v>
      </c>
      <c r="HK4" s="74" t="s">
        <v>2737</v>
      </c>
      <c r="HL4" s="75" t="s">
        <v>2686</v>
      </c>
      <c r="HM4" s="71" t="s">
        <v>2760</v>
      </c>
      <c r="HN4" s="71" t="s">
        <v>2761</v>
      </c>
      <c r="HO4" s="68" t="s">
        <v>2684</v>
      </c>
      <c r="HP4" s="74" t="s">
        <v>2737</v>
      </c>
      <c r="HQ4" s="75" t="s">
        <v>2686</v>
      </c>
      <c r="HR4" s="71" t="s">
        <v>2762</v>
      </c>
      <c r="HS4" s="71" t="s">
        <v>2763</v>
      </c>
      <c r="HT4" s="68" t="s">
        <v>2684</v>
      </c>
      <c r="HU4" s="74" t="s">
        <v>2737</v>
      </c>
      <c r="HV4" s="75" t="s">
        <v>2686</v>
      </c>
      <c r="HW4" s="71" t="s">
        <v>2764</v>
      </c>
      <c r="HX4" s="71" t="s">
        <v>2765</v>
      </c>
      <c r="HY4" s="68" t="s">
        <v>2684</v>
      </c>
      <c r="HZ4" s="74" t="s">
        <v>2737</v>
      </c>
      <c r="IA4" s="75" t="s">
        <v>2686</v>
      </c>
      <c r="IB4" s="71" t="s">
        <v>2766</v>
      </c>
      <c r="IC4" s="71" t="s">
        <v>2767</v>
      </c>
      <c r="ID4" s="68" t="s">
        <v>2684</v>
      </c>
      <c r="IE4" s="74" t="s">
        <v>2737</v>
      </c>
      <c r="IF4" s="75" t="s">
        <v>2686</v>
      </c>
      <c r="IG4" s="211" t="s">
        <v>2768</v>
      </c>
      <c r="IH4" s="212" t="s">
        <v>2769</v>
      </c>
      <c r="II4" s="213" t="s">
        <v>90</v>
      </c>
      <c r="IJ4" s="212" t="s">
        <v>2768</v>
      </c>
      <c r="IK4" s="212" t="s">
        <v>2769</v>
      </c>
      <c r="IL4" s="212" t="s">
        <v>2770</v>
      </c>
      <c r="IM4" s="212" t="s">
        <v>2771</v>
      </c>
      <c r="IN4" s="213" t="s">
        <v>90</v>
      </c>
      <c r="IO4" s="212" t="s">
        <v>2770</v>
      </c>
      <c r="IP4" s="212" t="s">
        <v>2771</v>
      </c>
      <c r="IQ4" s="212" t="s">
        <v>2772</v>
      </c>
      <c r="IR4" s="212" t="s">
        <v>2773</v>
      </c>
      <c r="IS4" s="213" t="s">
        <v>90</v>
      </c>
      <c r="IT4" s="212" t="s">
        <v>2772</v>
      </c>
      <c r="IU4" s="212" t="s">
        <v>2773</v>
      </c>
      <c r="IV4" s="212" t="s">
        <v>2774</v>
      </c>
      <c r="IW4" s="212" t="s">
        <v>2775</v>
      </c>
      <c r="IX4" s="212" t="s">
        <v>2768</v>
      </c>
      <c r="IY4" s="212" t="s">
        <v>2769</v>
      </c>
      <c r="IZ4" s="213" t="s">
        <v>90</v>
      </c>
      <c r="JA4" s="212" t="s">
        <v>2768</v>
      </c>
      <c r="JB4" s="212" t="s">
        <v>2769</v>
      </c>
      <c r="JC4" s="212" t="s">
        <v>2770</v>
      </c>
      <c r="JD4" s="212" t="s">
        <v>2771</v>
      </c>
      <c r="JE4" s="213" t="s">
        <v>90</v>
      </c>
      <c r="JF4" s="212" t="s">
        <v>2770</v>
      </c>
      <c r="JG4" s="212" t="s">
        <v>2771</v>
      </c>
      <c r="JH4" s="212" t="s">
        <v>2772</v>
      </c>
      <c r="JI4" s="212" t="s">
        <v>2773</v>
      </c>
      <c r="JJ4" s="213" t="s">
        <v>90</v>
      </c>
      <c r="JK4" s="212" t="s">
        <v>2772</v>
      </c>
      <c r="JL4" s="212" t="s">
        <v>2773</v>
      </c>
      <c r="JM4" s="212" t="s">
        <v>2776</v>
      </c>
      <c r="JN4" s="212" t="s">
        <v>2777</v>
      </c>
      <c r="JO4" s="212" t="s">
        <v>2778</v>
      </c>
      <c r="JP4" s="212" t="s">
        <v>2779</v>
      </c>
      <c r="JQ4" s="212" t="s">
        <v>2779</v>
      </c>
      <c r="JR4" s="212" t="s">
        <v>2779</v>
      </c>
      <c r="JS4" s="212" t="s">
        <v>2780</v>
      </c>
      <c r="JT4" s="212" t="s">
        <v>2781</v>
      </c>
      <c r="JU4" s="212" t="s">
        <v>2782</v>
      </c>
      <c r="JV4" s="212" t="s">
        <v>2783</v>
      </c>
      <c r="JW4" s="212" t="s">
        <v>2782</v>
      </c>
      <c r="JX4" s="212" t="s">
        <v>2783</v>
      </c>
      <c r="JY4" s="212" t="s">
        <v>2784</v>
      </c>
      <c r="JZ4" s="212" t="s">
        <v>2785</v>
      </c>
      <c r="KA4" s="213" t="s">
        <v>90</v>
      </c>
      <c r="KB4" s="212" t="s">
        <v>2784</v>
      </c>
      <c r="KC4" s="212" t="s">
        <v>2785</v>
      </c>
      <c r="KD4" s="212" t="s">
        <v>2786</v>
      </c>
      <c r="KE4" s="212" t="s">
        <v>2787</v>
      </c>
      <c r="KF4" s="212" t="s">
        <v>2788</v>
      </c>
      <c r="KG4" s="212" t="s">
        <v>2789</v>
      </c>
      <c r="KH4" s="212" t="s">
        <v>2790</v>
      </c>
      <c r="KI4" s="212" t="s">
        <v>2791</v>
      </c>
      <c r="KJ4" s="213" t="s">
        <v>90</v>
      </c>
      <c r="KK4" s="212" t="s">
        <v>2789</v>
      </c>
      <c r="KL4" s="212" t="s">
        <v>2790</v>
      </c>
      <c r="KM4" s="212" t="s">
        <v>2791</v>
      </c>
      <c r="KN4" s="550"/>
      <c r="KO4" s="550"/>
      <c r="KP4" s="550"/>
      <c r="KQ4" s="580"/>
      <c r="KR4" s="580"/>
      <c r="KS4" s="580"/>
    </row>
    <row r="5" spans="1:305" ht="18.75">
      <c r="A5" s="213" cm="1">
        <f t="array" aca="1" ref="A5" ca="1">INDIRECT($A$1&amp;"!B2")</f>
        <v>0</v>
      </c>
      <c r="B5" s="213" t="str" cm="1">
        <f t="array" aca="1" ref="B5" ca="1">INDIRECT(A1&amp;"!B3")</f>
        <v>基本類型</v>
      </c>
      <c r="C5" s="213" t="str" cm="1">
        <f t="array" aca="1" ref="C5" ca="1">INDIRECT(A1&amp;"!B4")</f>
        <v/>
      </c>
      <c r="D5" s="213" t="str" cm="1">
        <f t="array" aca="1" ref="D5" ca="1">INDIRECT(A1&amp;"!B5")</f>
        <v/>
      </c>
      <c r="E5" s="213" t="str" cm="1">
        <f t="array" aca="1" ref="E5" ca="1">INDIRECT(A1&amp;"!B6")</f>
        <v/>
      </c>
      <c r="F5" s="213" t="str" cm="1">
        <f t="array" aca="1" ref="F5" ca="1">INDIRECT(A1&amp;"!B7")</f>
        <v/>
      </c>
      <c r="G5" s="213" t="str" cm="1">
        <f t="array" aca="1" ref="G5" ca="1">INDIRECT(A1&amp;"!B8")</f>
        <v/>
      </c>
      <c r="H5" s="213" t="str" cm="1">
        <f t="array" aca="1" ref="H5" ca="1">INDIRECT(A1&amp;"!B9")</f>
        <v/>
      </c>
      <c r="I5" s="213" cm="1">
        <f t="array" aca="1" ref="I5" ca="1">INDIRECT(A1&amp;"!E9")</f>
        <v>0</v>
      </c>
      <c r="J5" s="213" t="str" cm="1">
        <f t="array" aca="1" ref="J5" ca="1">INDIRECT(A1&amp;"!B10")</f>
        <v/>
      </c>
      <c r="K5" s="213" cm="1">
        <f t="array" aca="1" ref="K5" ca="1">INDIRECT(A1&amp;"!B11")</f>
        <v>0</v>
      </c>
      <c r="L5" s="213" cm="1">
        <f t="array" aca="1" ref="L5" ca="1">INDIRECT(A1&amp;"!B13")</f>
        <v>0</v>
      </c>
      <c r="M5" s="213" cm="1">
        <f t="array" aca="1" ref="M5" ca="1">INDIRECT(A1&amp;"!C13")</f>
        <v>0</v>
      </c>
      <c r="N5" s="213" cm="1">
        <f t="array" aca="1" ref="N5" ca="1">INDIRECT(A1&amp;"!D13")</f>
        <v>0</v>
      </c>
      <c r="O5" s="213" cm="1">
        <f t="array" aca="1" ref="O5" ca="1">INDIRECT($A$1&amp;"!B15")</f>
        <v>0</v>
      </c>
      <c r="P5" s="213" cm="1">
        <f t="array" aca="1" ref="P5" ca="1">INDIRECT(A1&amp;"!C15")</f>
        <v>0</v>
      </c>
      <c r="Q5" s="213" cm="1">
        <f t="array" aca="1" ref="Q5" ca="1">INDIRECT(A1&amp;"!D15")</f>
        <v>0</v>
      </c>
      <c r="R5" s="213" cm="1">
        <f t="array" aca="1" ref="R5" ca="1">INDIRECT(A1&amp;"!E15")</f>
        <v>0</v>
      </c>
      <c r="S5" s="213" cm="1">
        <f t="array" aca="1" ref="S5" ca="1">INDIRECT(A1&amp;"!F15")</f>
        <v>0</v>
      </c>
      <c r="T5" s="213" cm="1">
        <f t="array" aca="1" ref="T5" ca="1">INDIRECT(A1&amp;"!G15")</f>
        <v>0</v>
      </c>
      <c r="U5" s="213" cm="1">
        <f t="array" aca="1" ref="U5" ca="1">INDIRECT(A1&amp;"!H15")</f>
        <v>0</v>
      </c>
      <c r="V5" s="213" cm="1">
        <f t="array" aca="1" ref="V5" ca="1">INDIRECT(A1&amp;"!I15")</f>
        <v>0</v>
      </c>
      <c r="W5" s="213" cm="1">
        <f t="array" aca="1" ref="W5" ca="1">INDIRECT(A1&amp;"!J15")</f>
        <v>0</v>
      </c>
      <c r="X5" s="213" cm="1">
        <f t="array" aca="1" ref="X5" ca="1">INDIRECT(A1&amp;"!K15")</f>
        <v>0</v>
      </c>
      <c r="Y5" s="213" cm="1">
        <f t="array" aca="1" ref="Y5" ca="1">INDIRECT(A1&amp;"!L15")</f>
        <v>0</v>
      </c>
      <c r="Z5" s="213" cm="1">
        <f t="array" aca="1" ref="Z5" ca="1">INDIRECT(A1&amp;"!M15")</f>
        <v>0</v>
      </c>
      <c r="AA5" s="213" cm="1">
        <f t="array" aca="1" ref="AA5" ca="1">INDIRECT(A1&amp;"!N15")</f>
        <v>0</v>
      </c>
      <c r="AB5" s="247" cm="1">
        <f t="array" aca="1" ref="AB5" ca="1">INDIRECT($A$1&amp;"!B17")</f>
        <v>0</v>
      </c>
      <c r="AC5" s="247" cm="1">
        <f t="array" aca="1" ref="AC5" ca="1">INDIRECT($A$1&amp;"!C17")</f>
        <v>0</v>
      </c>
      <c r="AD5" s="247" cm="1">
        <f t="array" aca="1" ref="AD5" ca="1">INDIRECT($A$1&amp;"!D17")</f>
        <v>0</v>
      </c>
      <c r="AE5" s="247" cm="1">
        <f t="array" aca="1" ref="AE5" ca="1">INDIRECT($A$1&amp;"!E17")</f>
        <v>0</v>
      </c>
      <c r="AF5" s="247" cm="1">
        <f t="array" aca="1" ref="AF5" ca="1">INDIRECT($A$1&amp;"!F17")</f>
        <v>0</v>
      </c>
      <c r="AG5" s="247" cm="1">
        <f t="array" aca="1" ref="AG5" ca="1">INDIRECT($A$1&amp;"!G17")</f>
        <v>0</v>
      </c>
      <c r="AH5" s="247" cm="1">
        <f t="array" aca="1" ref="AH5" ca="1">INDIRECT($A$1&amp;"!H17")</f>
        <v>0</v>
      </c>
      <c r="AI5" s="247" cm="1">
        <f t="array" aca="1" ref="AI5" ca="1">INDIRECT($A$1&amp;"!I17")</f>
        <v>0</v>
      </c>
      <c r="AJ5" s="247" cm="1">
        <f t="array" aca="1" ref="AJ5" ca="1">INDIRECT($A$1&amp;"!J17")</f>
        <v>0</v>
      </c>
      <c r="AK5" s="247" cm="1">
        <f t="array" aca="1" ref="AK5" ca="1">INDIRECT($A$1&amp;"!K17")</f>
        <v>0</v>
      </c>
      <c r="AL5" s="247" cm="1">
        <f t="array" aca="1" ref="AL5" ca="1">INDIRECT($A$1&amp;"!L17")</f>
        <v>0</v>
      </c>
      <c r="AM5" s="247" cm="1">
        <f t="array" aca="1" ref="AM5" ca="1">INDIRECT($A$1&amp;"!M17")</f>
        <v>0</v>
      </c>
      <c r="AN5" s="247" cm="1">
        <f t="array" aca="1" ref="AN5" ca="1">INDIRECT($A$1&amp;"!N17")</f>
        <v>0</v>
      </c>
      <c r="AO5" s="248" cm="1">
        <f t="array" aca="1" ref="AO5" ca="1">INDIRECT(A1&amp;"!B18")</f>
        <v>0</v>
      </c>
      <c r="AP5" s="248" cm="1">
        <f t="array" aca="1" ref="AP5" ca="1">INDIRECT(A1&amp;"!f3")</f>
        <v>0</v>
      </c>
      <c r="AQ5" s="213" cm="1">
        <f t="array" aca="1" ref="AQ5" ca="1">INDIRECT(AQ1&amp;"!F55")</f>
        <v>0</v>
      </c>
      <c r="AR5" s="213" cm="1">
        <f t="array" aca="1" ref="AR5" ca="1">INDIRECT(AQ1&amp;"!H55")</f>
        <v>0</v>
      </c>
      <c r="AS5" s="213" cm="1">
        <f t="array" aca="1" ref="AS5" ca="1">INDIRECT($AQ$1&amp;"!E6")</f>
        <v>0</v>
      </c>
      <c r="AT5" s="213" cm="1">
        <f t="array" aca="1" ref="AT5" ca="1">INDIRECT($AQ$1&amp;"!$G6")</f>
        <v>0</v>
      </c>
      <c r="AU5" s="213" cm="1">
        <f t="array" aca="1" ref="AU5" ca="1">INDIRECT($AQ$1&amp;"!I6")</f>
        <v>0</v>
      </c>
      <c r="AV5" s="213" cm="1">
        <f t="array" aca="1" ref="AV5" ca="1">INDIRECT($AQ$1&amp;"!J6")</f>
        <v>0</v>
      </c>
      <c r="AW5" s="214" cm="1">
        <f t="array" aca="1" ref="AW5" ca="1">INDIRECT($AQ$1&amp;"!K6")</f>
        <v>0</v>
      </c>
      <c r="AX5" s="215" cm="1">
        <f t="array" aca="1" ref="AX5" ca="1">INDIRECT(AQ1&amp;"!E8")</f>
        <v>0</v>
      </c>
      <c r="AY5" s="213" cm="1">
        <f t="array" aca="1" ref="AY5" ca="1">INDIRECT($AQ$1&amp;"!$G8")</f>
        <v>0</v>
      </c>
      <c r="AZ5" s="215" cm="1">
        <f t="array" aca="1" ref="AZ5" ca="1">INDIRECT(AQ1&amp;"!E9")</f>
        <v>0</v>
      </c>
      <c r="BA5" s="213" cm="1">
        <f t="array" aca="1" ref="BA5" ca="1">INDIRECT($AQ$1&amp;"!$G9")</f>
        <v>0</v>
      </c>
      <c r="BB5" s="213" cm="1">
        <f t="array" aca="1" ref="BB5" ca="1">INDIRECT(AQ1&amp;"!I9")</f>
        <v>0</v>
      </c>
      <c r="BC5" s="213" cm="1">
        <f t="array" aca="1" ref="BC5" ca="1">INDIRECT(AQ1&amp;"!J9")</f>
        <v>0</v>
      </c>
      <c r="BD5" s="214" cm="1">
        <f t="array" aca="1" ref="BD5" ca="1">INDIRECT(AQ1&amp;"!K9")</f>
        <v>0</v>
      </c>
      <c r="BE5" s="215" cm="1">
        <f t="array" aca="1" ref="BE5" ca="1">INDIRECT(AQ1&amp;"!E10")</f>
        <v>0</v>
      </c>
      <c r="BF5" s="213" cm="1">
        <f t="array" aca="1" ref="BF5" ca="1">INDIRECT($AQ$1&amp;"!$G10")</f>
        <v>0</v>
      </c>
      <c r="BG5" s="213" cm="1">
        <f t="array" aca="1" ref="BG5" ca="1">INDIRECT(AQ1&amp;"!I10")</f>
        <v>0</v>
      </c>
      <c r="BH5" s="213" cm="1">
        <f t="array" aca="1" ref="BH5" ca="1">INDIRECT(AQ1&amp;"!J10")</f>
        <v>0</v>
      </c>
      <c r="BI5" s="214" cm="1">
        <f t="array" aca="1" ref="BI5" ca="1">INDIRECT(AQ1&amp;"!K10")</f>
        <v>0</v>
      </c>
      <c r="BJ5" s="215" cm="1">
        <f t="array" aca="1" ref="BJ5" ca="1">INDIRECT(AQ1&amp;"!E11")</f>
        <v>0</v>
      </c>
      <c r="BK5" s="213" cm="1">
        <f t="array" aca="1" ref="BK5" ca="1">INDIRECT($AQ$1&amp;"!$G11")</f>
        <v>0</v>
      </c>
      <c r="BL5" s="213" cm="1">
        <f t="array" aca="1" ref="BL5" ca="1">INDIRECT(AQ1&amp;"!I11")</f>
        <v>0</v>
      </c>
      <c r="BM5" s="213" cm="1">
        <f t="array" aca="1" ref="BM5" ca="1">INDIRECT(AQ1&amp;"!J11")</f>
        <v>0</v>
      </c>
      <c r="BN5" s="214" cm="1">
        <f t="array" aca="1" ref="BN5" ca="1">INDIRECT(AQ1&amp;"!K11")</f>
        <v>0</v>
      </c>
      <c r="BO5" s="215" cm="1">
        <f t="array" aca="1" ref="BO5" ca="1">INDIRECT(AQ1&amp;"!E12")</f>
        <v>0</v>
      </c>
      <c r="BP5" s="213" cm="1">
        <f t="array" aca="1" ref="BP5" ca="1">INDIRECT($AQ$1&amp;"!$G12")</f>
        <v>0</v>
      </c>
      <c r="BQ5" s="213" cm="1">
        <f t="array" aca="1" ref="BQ5" ca="1">INDIRECT(AQ1&amp;"!I12")</f>
        <v>0</v>
      </c>
      <c r="BR5" s="213" cm="1">
        <f t="array" aca="1" ref="BR5" ca="1">INDIRECT(AQ1&amp;"!J12")</f>
        <v>0</v>
      </c>
      <c r="BS5" s="214" cm="1">
        <f t="array" aca="1" ref="BS5" ca="1">INDIRECT(AQ1&amp;"!K12")</f>
        <v>0</v>
      </c>
      <c r="BT5" s="215" cm="1">
        <f t="array" aca="1" ref="BT5" ca="1">INDIRECT(AQ1&amp;"!E13")</f>
        <v>0</v>
      </c>
      <c r="BU5" s="213" cm="1">
        <f t="array" aca="1" ref="BU5" ca="1">INDIRECT($AQ$1&amp;"!$G13")</f>
        <v>0</v>
      </c>
      <c r="BV5" s="213" cm="1">
        <f t="array" aca="1" ref="BV5" ca="1">INDIRECT(AQ1&amp;"!I13")</f>
        <v>0</v>
      </c>
      <c r="BW5" s="213" cm="1">
        <f t="array" aca="1" ref="BW5" ca="1">INDIRECT(AQ1&amp;"!J13")</f>
        <v>0</v>
      </c>
      <c r="BX5" s="214" cm="1">
        <f t="array" aca="1" ref="BX5" ca="1">INDIRECT(AQ1&amp;"!K13")</f>
        <v>0</v>
      </c>
      <c r="BY5" s="215" cm="1">
        <f t="array" aca="1" ref="BY5" ca="1">INDIRECT(AQ1&amp;"!E14")</f>
        <v>0</v>
      </c>
      <c r="BZ5" s="213" cm="1">
        <f t="array" aca="1" ref="BZ5" ca="1">INDIRECT($AQ$1&amp;"!$G14")</f>
        <v>0</v>
      </c>
      <c r="CA5" s="213" cm="1">
        <f t="array" aca="1" ref="CA5" ca="1">INDIRECT(AQ1&amp;"!I14")</f>
        <v>0</v>
      </c>
      <c r="CB5" s="213" cm="1">
        <f t="array" aca="1" ref="CB5" ca="1">INDIRECT(AQ1&amp;"!J14")</f>
        <v>0</v>
      </c>
      <c r="CC5" s="214" cm="1">
        <f t="array" aca="1" ref="CC5" ca="1">INDIRECT(AQ1&amp;"!K14")</f>
        <v>0</v>
      </c>
      <c r="CD5" s="215" cm="1">
        <f t="array" aca="1" ref="CD5" ca="1">INDIRECT(AQ1&amp;"!E15")</f>
        <v>0</v>
      </c>
      <c r="CE5" s="213" cm="1">
        <f t="array" aca="1" ref="CE5" ca="1">INDIRECT($AQ$1&amp;"!$G15")</f>
        <v>0</v>
      </c>
      <c r="CF5" s="213" cm="1">
        <f t="array" aca="1" ref="CF5" ca="1">INDIRECT(AQ1&amp;"!I15")</f>
        <v>0</v>
      </c>
      <c r="CG5" s="213" cm="1">
        <f t="array" aca="1" ref="CG5" ca="1">INDIRECT(AQ1&amp;"!J15")</f>
        <v>0</v>
      </c>
      <c r="CH5" s="214" cm="1">
        <f t="array" aca="1" ref="CH5" ca="1">INDIRECT(AQ1&amp;"!K15")</f>
        <v>0</v>
      </c>
      <c r="CI5" s="215" cm="1">
        <f t="array" aca="1" ref="CI5" ca="1">INDIRECT(AQ1&amp;"!E16")</f>
        <v>0</v>
      </c>
      <c r="CJ5" s="213" cm="1">
        <f t="array" aca="1" ref="CJ5" ca="1">INDIRECT($AQ$1&amp;"!$G16")</f>
        <v>0</v>
      </c>
      <c r="CK5" s="213" cm="1">
        <f t="array" aca="1" ref="CK5" ca="1">INDIRECT(AQ1&amp;"!I16")</f>
        <v>0</v>
      </c>
      <c r="CL5" s="213" cm="1">
        <f t="array" aca="1" ref="CL5" ca="1">INDIRECT(AQ1&amp;"!J16")</f>
        <v>0</v>
      </c>
      <c r="CM5" s="214" cm="1">
        <f t="array" aca="1" ref="CM5" ca="1">INDIRECT(AQ1&amp;"!K16")</f>
        <v>0</v>
      </c>
      <c r="CN5" s="215" cm="1">
        <f t="array" aca="1" ref="CN5" ca="1">INDIRECT(AQ1&amp;"!E19")</f>
        <v>0</v>
      </c>
      <c r="CO5" s="213" cm="1">
        <f t="array" aca="1" ref="CO5" ca="1">INDIRECT($AQ$1&amp;"!$G19")</f>
        <v>0</v>
      </c>
      <c r="CP5" s="213" cm="1">
        <f t="array" aca="1" ref="CP5" ca="1">INDIRECT(AQ1&amp;"!I19")</f>
        <v>0</v>
      </c>
      <c r="CQ5" s="213" cm="1">
        <f t="array" aca="1" ref="CQ5" ca="1">INDIRECT(AQ1&amp;"!J19")</f>
        <v>0</v>
      </c>
      <c r="CR5" s="214" cm="1">
        <f t="array" aca="1" ref="CR5" ca="1">INDIRECT(AQ1&amp;"!K19")</f>
        <v>0</v>
      </c>
      <c r="CS5" s="215" cm="1">
        <f t="array" aca="1" ref="CS5" ca="1">INDIRECT(AQ1&amp;"!E20")</f>
        <v>0</v>
      </c>
      <c r="CT5" s="213" cm="1">
        <f t="array" aca="1" ref="CT5" ca="1">INDIRECT($AQ$1&amp;"!$G20")</f>
        <v>0</v>
      </c>
      <c r="CU5" s="213" cm="1">
        <f t="array" aca="1" ref="CU5" ca="1">INDIRECT(AQ1&amp;"!I20")</f>
        <v>0</v>
      </c>
      <c r="CV5" s="213" cm="1">
        <f t="array" aca="1" ref="CV5" ca="1">INDIRECT(AQ1&amp;"!J20")</f>
        <v>0</v>
      </c>
      <c r="CW5" s="214" cm="1">
        <f t="array" aca="1" ref="CW5" ca="1">INDIRECT(AQ1&amp;"!K20")</f>
        <v>0</v>
      </c>
      <c r="CX5" s="215" cm="1">
        <f t="array" aca="1" ref="CX5" ca="1">INDIRECT(AQ1&amp;"!E21")</f>
        <v>0</v>
      </c>
      <c r="CY5" s="213" cm="1">
        <f t="array" aca="1" ref="CY5" ca="1">INDIRECT($AQ$1&amp;"!$G21")</f>
        <v>0</v>
      </c>
      <c r="CZ5" s="213" cm="1">
        <f t="array" aca="1" ref="CZ5" ca="1">INDIRECT(AQ1&amp;"!I21")</f>
        <v>0</v>
      </c>
      <c r="DA5" s="213" cm="1">
        <f t="array" aca="1" ref="DA5" ca="1">INDIRECT(AQ1&amp;"!J21")</f>
        <v>0</v>
      </c>
      <c r="DB5" s="214" cm="1">
        <f t="array" aca="1" ref="DB5" ca="1">INDIRECT(AQ1&amp;"!K21")</f>
        <v>0</v>
      </c>
      <c r="DC5" s="215" cm="1">
        <f t="array" aca="1" ref="DC5" ca="1">INDIRECT(AQ1&amp;"!E22")</f>
        <v>0</v>
      </c>
      <c r="DD5" s="213" cm="1">
        <f t="array" aca="1" ref="DD5" ca="1">INDIRECT($AQ$1&amp;"!$G22")</f>
        <v>0</v>
      </c>
      <c r="DE5" s="213" cm="1">
        <f t="array" aca="1" ref="DE5" ca="1">INDIRECT(AQ1&amp;"!I22")</f>
        <v>0</v>
      </c>
      <c r="DF5" s="213" cm="1">
        <f t="array" aca="1" ref="DF5" ca="1">INDIRECT(AQ1&amp;"!J22")</f>
        <v>0</v>
      </c>
      <c r="DG5" s="214" cm="1">
        <f t="array" aca="1" ref="DG5" ca="1">INDIRECT(AQ1&amp;"!K22")</f>
        <v>0</v>
      </c>
      <c r="DH5" s="215" cm="1">
        <f t="array" aca="1" ref="DH5" ca="1">INDIRECT(AQ1&amp;"!E23")</f>
        <v>0</v>
      </c>
      <c r="DI5" s="213" cm="1">
        <f t="array" aca="1" ref="DI5" ca="1">INDIRECT($AQ$1&amp;"!$G23")</f>
        <v>0</v>
      </c>
      <c r="DJ5" s="213" cm="1">
        <f t="array" aca="1" ref="DJ5" ca="1">INDIRECT(AQ1&amp;"!I23")</f>
        <v>0</v>
      </c>
      <c r="DK5" s="213" cm="1">
        <f t="array" aca="1" ref="DK5" ca="1">INDIRECT(AQ1&amp;"!J23")</f>
        <v>0</v>
      </c>
      <c r="DL5" s="214" cm="1">
        <f t="array" aca="1" ref="DL5" ca="1">INDIRECT(AQ1&amp;"!K23")</f>
        <v>0</v>
      </c>
      <c r="DM5" s="215" cm="1">
        <f t="array" aca="1" ref="DM5" ca="1">INDIRECT(AQ1&amp;"!E24")</f>
        <v>0</v>
      </c>
      <c r="DN5" s="213" cm="1">
        <f t="array" aca="1" ref="DN5" ca="1">INDIRECT($AQ$1&amp;"!$G24")</f>
        <v>0</v>
      </c>
      <c r="DO5" s="213" cm="1">
        <f t="array" aca="1" ref="DO5" ca="1">INDIRECT(AQ1&amp;"!I24")</f>
        <v>0</v>
      </c>
      <c r="DP5" s="213" cm="1">
        <f t="array" aca="1" ref="DP5" ca="1">INDIRECT(AQ1&amp;"!J24")</f>
        <v>0</v>
      </c>
      <c r="DQ5" s="214" cm="1">
        <f t="array" aca="1" ref="DQ5" ca="1">INDIRECT(AQ1&amp;"!K24")</f>
        <v>0</v>
      </c>
      <c r="DR5" s="215" cm="1">
        <f t="array" aca="1" ref="DR5" ca="1">INDIRECT(AQ1&amp;"!E25")</f>
        <v>0</v>
      </c>
      <c r="DS5" s="213" cm="1">
        <f t="array" aca="1" ref="DS5" ca="1">INDIRECT($AQ$1&amp;"!$G25")</f>
        <v>0</v>
      </c>
      <c r="DT5" s="213" cm="1">
        <f t="array" aca="1" ref="DT5" ca="1">INDIRECT(AQ1&amp;"!I25")</f>
        <v>0</v>
      </c>
      <c r="DU5" s="213" cm="1">
        <f t="array" aca="1" ref="DU5" ca="1">INDIRECT(AQ1&amp;"!J25")</f>
        <v>0</v>
      </c>
      <c r="DV5" s="214" cm="1">
        <f t="array" aca="1" ref="DV5" ca="1">INDIRECT(AQ1&amp;"!K25")</f>
        <v>0</v>
      </c>
      <c r="DW5" s="215" cm="1">
        <f t="array" aca="1" ref="DW5" ca="1">INDIRECT(AQ1&amp;"!E26")</f>
        <v>0</v>
      </c>
      <c r="DX5" s="213" cm="1">
        <f t="array" aca="1" ref="DX5" ca="1">INDIRECT($AQ$1&amp;"!$G26")</f>
        <v>0</v>
      </c>
      <c r="DY5" s="213" cm="1">
        <f t="array" aca="1" ref="DY5" ca="1">INDIRECT(AQ1&amp;"!I26")</f>
        <v>0</v>
      </c>
      <c r="DZ5" s="213" cm="1">
        <f t="array" aca="1" ref="DZ5" ca="1">INDIRECT(AQ1&amp;"!J26")</f>
        <v>0</v>
      </c>
      <c r="EA5" s="214" cm="1">
        <f t="array" aca="1" ref="EA5" ca="1">INDIRECT(AQ1&amp;"!K26")</f>
        <v>0</v>
      </c>
      <c r="EB5" s="215" cm="1">
        <f t="array" aca="1" ref="EB5" ca="1">INDIRECT(AQ1&amp;"!E27")</f>
        <v>0</v>
      </c>
      <c r="EC5" s="213" cm="1">
        <f t="array" aca="1" ref="EC5" ca="1">INDIRECT($AQ$1&amp;"!$G27")</f>
        <v>0</v>
      </c>
      <c r="ED5" s="213" cm="1">
        <f t="array" aca="1" ref="ED5" ca="1">INDIRECT(AQ1&amp;"!I27")</f>
        <v>0</v>
      </c>
      <c r="EE5" s="213" cm="1">
        <f t="array" aca="1" ref="EE5" ca="1">INDIRECT(AQ1&amp;"!J27")</f>
        <v>0</v>
      </c>
      <c r="EF5" s="214" cm="1">
        <f t="array" aca="1" ref="EF5" ca="1">INDIRECT(AQ1&amp;"!K27")</f>
        <v>0</v>
      </c>
      <c r="EG5" s="215" cm="1">
        <f t="array" aca="1" ref="EG5" ca="1">INDIRECT(AQ1&amp;"!E28")</f>
        <v>0</v>
      </c>
      <c r="EH5" s="213" cm="1">
        <f t="array" aca="1" ref="EH5" ca="1">INDIRECT($AQ$1&amp;"!$G28")</f>
        <v>0</v>
      </c>
      <c r="EI5" s="213" cm="1">
        <f t="array" aca="1" ref="EI5" ca="1">INDIRECT(AQ1&amp;"!I28")</f>
        <v>0</v>
      </c>
      <c r="EJ5" s="213" cm="1">
        <f t="array" aca="1" ref="EJ5" ca="1">INDIRECT(AQ1&amp;"!J28")</f>
        <v>0</v>
      </c>
      <c r="EK5" s="214" cm="1">
        <f t="array" aca="1" ref="EK5" ca="1">INDIRECT(AQ1&amp;"!K28")</f>
        <v>0</v>
      </c>
      <c r="EL5" s="215" cm="1">
        <f t="array" aca="1" ref="EL5" ca="1">INDIRECT(AQ1&amp;"!E29")</f>
        <v>0</v>
      </c>
      <c r="EM5" s="213" cm="1">
        <f t="array" aca="1" ref="EM5" ca="1">INDIRECT($AQ$1&amp;"!$G29")</f>
        <v>0</v>
      </c>
      <c r="EN5" s="213" cm="1">
        <f t="array" aca="1" ref="EN5" ca="1">INDIRECT(AQ1&amp;"!I29")</f>
        <v>0</v>
      </c>
      <c r="EO5" s="213" cm="1">
        <f t="array" aca="1" ref="EO5" ca="1">INDIRECT(AQ1&amp;"!J29")</f>
        <v>0</v>
      </c>
      <c r="EP5" s="214" cm="1">
        <f t="array" aca="1" ref="EP5" ca="1">INDIRECT(AQ1&amp;"!K29")</f>
        <v>0</v>
      </c>
      <c r="EQ5" s="215" cm="1">
        <f t="array" aca="1" ref="EQ5" ca="1">INDIRECT(AQ1&amp;"!E30")</f>
        <v>0</v>
      </c>
      <c r="ER5" s="213" cm="1">
        <f t="array" aca="1" ref="ER5" ca="1">INDIRECT($AQ$1&amp;"!$G30")</f>
        <v>0</v>
      </c>
      <c r="ES5" s="213" cm="1">
        <f t="array" aca="1" ref="ES5" ca="1">INDIRECT(AQ1&amp;"!I30")</f>
        <v>0</v>
      </c>
      <c r="ET5" s="213" cm="1">
        <f t="array" aca="1" ref="ET5" ca="1">INDIRECT(AQ1&amp;"!J30")</f>
        <v>0</v>
      </c>
      <c r="EU5" s="214" cm="1">
        <f t="array" aca="1" ref="EU5" ca="1">INDIRECT(AQ1&amp;"!K30")</f>
        <v>0</v>
      </c>
      <c r="EV5" s="215" cm="1">
        <f t="array" aca="1" ref="EV5" ca="1">INDIRECT(AQ1&amp;"!E31")</f>
        <v>0</v>
      </c>
      <c r="EW5" s="213" cm="1">
        <f t="array" aca="1" ref="EW5" ca="1">INDIRECT($AQ$1&amp;"!$G31")</f>
        <v>0</v>
      </c>
      <c r="EX5" s="213" cm="1">
        <f t="array" aca="1" ref="EX5" ca="1">INDIRECT(AQ1&amp;"!I31")</f>
        <v>0</v>
      </c>
      <c r="EY5" s="213" cm="1">
        <f t="array" aca="1" ref="EY5" ca="1">INDIRECT(AQ1&amp;"!J31")</f>
        <v>0</v>
      </c>
      <c r="EZ5" s="214" cm="1">
        <f t="array" aca="1" ref="EZ5" ca="1">INDIRECT(AQ1&amp;"!K31")</f>
        <v>0</v>
      </c>
      <c r="FA5" s="215" cm="1">
        <f t="array" aca="1" ref="FA5" ca="1">INDIRECT(AQ1&amp;"!E32")</f>
        <v>0</v>
      </c>
      <c r="FB5" s="213" cm="1">
        <f t="array" aca="1" ref="FB5" ca="1">INDIRECT($AQ$1&amp;"!$G32")</f>
        <v>0</v>
      </c>
      <c r="FC5" s="213" cm="1">
        <f t="array" aca="1" ref="FC5" ca="1">INDIRECT(AQ1&amp;"!I32")</f>
        <v>0</v>
      </c>
      <c r="FD5" s="213" cm="1">
        <f t="array" aca="1" ref="FD5" ca="1">INDIRECT(AQ1&amp;"!J32")</f>
        <v>0</v>
      </c>
      <c r="FE5" s="214" cm="1">
        <f t="array" aca="1" ref="FE5" ca="1">INDIRECT(AQ1&amp;"!K32")</f>
        <v>0</v>
      </c>
      <c r="FF5" s="215" cm="1">
        <f t="array" aca="1" ref="FF5" ca="1">INDIRECT(AQ1&amp;"!E34")</f>
        <v>0</v>
      </c>
      <c r="FG5" s="213" cm="1">
        <f t="array" aca="1" ref="FG5" ca="1">INDIRECT($AQ$1&amp;"!$G34")</f>
        <v>0</v>
      </c>
      <c r="FH5" s="213" cm="1">
        <f t="array" aca="1" ref="FH5" ca="1">INDIRECT(AQ1&amp;"!I34")</f>
        <v>0</v>
      </c>
      <c r="FI5" s="213" cm="1">
        <f t="array" aca="1" ref="FI5" ca="1">INDIRECT(AQ1&amp;"!J34")</f>
        <v>0</v>
      </c>
      <c r="FJ5" s="214" cm="1">
        <f t="array" aca="1" ref="FJ5" ca="1">INDIRECT(AQ1&amp;"!K34")</f>
        <v>0</v>
      </c>
      <c r="FK5" s="215" cm="1">
        <f t="array" aca="1" ref="FK5" ca="1">INDIRECT(AQ1&amp;"!E35")</f>
        <v>0</v>
      </c>
      <c r="FL5" s="213" cm="1">
        <f t="array" aca="1" ref="FL5" ca="1">INDIRECT($AQ$1&amp;"!$G35")</f>
        <v>0</v>
      </c>
      <c r="FM5" s="213" cm="1">
        <f t="array" aca="1" ref="FM5" ca="1">INDIRECT(AQ1&amp;"!I35")</f>
        <v>0</v>
      </c>
      <c r="FN5" s="213" cm="1">
        <f t="array" aca="1" ref="FN5" ca="1">INDIRECT(AQ1&amp;"!J35")</f>
        <v>0</v>
      </c>
      <c r="FO5" s="214" cm="1">
        <f t="array" aca="1" ref="FO5" ca="1">INDIRECT(AQ1&amp;"!K35")</f>
        <v>0</v>
      </c>
      <c r="FP5" s="215" cm="1">
        <f t="array" aca="1" ref="FP5" ca="1">INDIRECT(AQ1&amp;"!E36")</f>
        <v>0</v>
      </c>
      <c r="FQ5" s="213" cm="1">
        <f t="array" aca="1" ref="FQ5" ca="1">INDIRECT($AQ$1&amp;"!$G36")</f>
        <v>0</v>
      </c>
      <c r="FR5" s="213" cm="1">
        <f t="array" aca="1" ref="FR5" ca="1">INDIRECT(AQ1&amp;"!I36")</f>
        <v>0</v>
      </c>
      <c r="FS5" s="213" cm="1">
        <f t="array" aca="1" ref="FS5" ca="1">INDIRECT(AQ1&amp;"!J36")</f>
        <v>0</v>
      </c>
      <c r="FT5" s="214" cm="1">
        <f t="array" aca="1" ref="FT5" ca="1">INDIRECT(AQ1&amp;"!K36")</f>
        <v>0</v>
      </c>
      <c r="FU5" s="215" cm="1">
        <f t="array" aca="1" ref="FU5" ca="1">INDIRECT(AQ1&amp;"!E37")</f>
        <v>0</v>
      </c>
      <c r="FV5" s="213" cm="1">
        <f t="array" aca="1" ref="FV5" ca="1">INDIRECT($AQ$1&amp;"!$G37")</f>
        <v>0</v>
      </c>
      <c r="FW5" s="213" cm="1">
        <f t="array" aca="1" ref="FW5" ca="1">INDIRECT(AQ1&amp;"!I37")</f>
        <v>0</v>
      </c>
      <c r="FX5" s="213" cm="1">
        <f t="array" aca="1" ref="FX5" ca="1">INDIRECT(AQ1&amp;"!J37")</f>
        <v>0</v>
      </c>
      <c r="FY5" s="214" cm="1">
        <f t="array" aca="1" ref="FY5" ca="1">INDIRECT(AQ1&amp;"!K37")</f>
        <v>0</v>
      </c>
      <c r="FZ5" s="215" cm="1">
        <f t="array" aca="1" ref="FZ5" ca="1">INDIRECT(AQ1&amp;"!E38")</f>
        <v>0</v>
      </c>
      <c r="GA5" s="213" cm="1">
        <f t="array" aca="1" ref="GA5" ca="1">INDIRECT($AQ$1&amp;"!$G38")</f>
        <v>0</v>
      </c>
      <c r="GB5" s="213" cm="1">
        <f t="array" aca="1" ref="GB5" ca="1">INDIRECT(AQ1&amp;"!I38")</f>
        <v>0</v>
      </c>
      <c r="GC5" s="213" cm="1">
        <f t="array" aca="1" ref="GC5" ca="1">INDIRECT(AQ1&amp;"!J38")</f>
        <v>0</v>
      </c>
      <c r="GD5" s="214" cm="1">
        <f t="array" aca="1" ref="GD5" ca="1">INDIRECT(AQ1&amp;"!K38")</f>
        <v>0</v>
      </c>
      <c r="GE5" s="215" cm="1">
        <f t="array" aca="1" ref="GE5" ca="1">INDIRECT(AQ1&amp;"!E39")</f>
        <v>0</v>
      </c>
      <c r="GF5" s="213" cm="1">
        <f t="array" aca="1" ref="GF5" ca="1">INDIRECT($AQ$1&amp;"!$G39")</f>
        <v>0</v>
      </c>
      <c r="GG5" s="213" cm="1">
        <f t="array" aca="1" ref="GG5" ca="1">INDIRECT(AQ1&amp;"!E41")</f>
        <v>0</v>
      </c>
      <c r="GH5" s="213" cm="1">
        <f t="array" aca="1" ref="GH5" ca="1">INDIRECT($AQ$1&amp;"!$G41")</f>
        <v>0</v>
      </c>
      <c r="GI5" s="213" cm="1">
        <f t="array" aca="1" ref="GI5" ca="1">INDIRECT(AQ1&amp;"!I41")</f>
        <v>0</v>
      </c>
      <c r="GJ5" s="213" cm="1">
        <f t="array" aca="1" ref="GJ5" ca="1">INDIRECT(AQ1&amp;"!J41")</f>
        <v>0</v>
      </c>
      <c r="GK5" s="214" cm="1">
        <f t="array" aca="1" ref="GK5" ca="1">INDIRECT(AQ1&amp;"!K41")</f>
        <v>0</v>
      </c>
      <c r="GL5" s="215" cm="1">
        <f t="array" aca="1" ref="GL5" ca="1">INDIRECT(AQ1&amp;"!E42")</f>
        <v>0</v>
      </c>
      <c r="GM5" s="213" cm="1">
        <f t="array" aca="1" ref="GM5" ca="1">INDIRECT($AQ$1&amp;"!$G42")</f>
        <v>0</v>
      </c>
      <c r="GN5" s="213" cm="1">
        <f t="array" aca="1" ref="GN5" ca="1">INDIRECT(AQ1&amp;"!I42")</f>
        <v>0</v>
      </c>
      <c r="GO5" s="213" cm="1">
        <f t="array" aca="1" ref="GO5" ca="1">INDIRECT(AQ1&amp;"!J42")</f>
        <v>0</v>
      </c>
      <c r="GP5" s="214" cm="1">
        <f t="array" aca="1" ref="GP5" ca="1">INDIRECT(AQ1&amp;"!K42")</f>
        <v>0</v>
      </c>
      <c r="GQ5" s="216" cm="1">
        <f t="array" aca="1" ref="GQ5" ca="1">INDIRECT(AQ1&amp;"!E43")</f>
        <v>0</v>
      </c>
      <c r="GR5" s="213" cm="1">
        <f t="array" aca="1" ref="GR5" ca="1">INDIRECT($AQ$1&amp;"!$G43")</f>
        <v>0</v>
      </c>
      <c r="GS5" s="215" cm="1">
        <f t="array" aca="1" ref="GS5" ca="1">INDIRECT(AQ1&amp;"!E45")</f>
        <v>0</v>
      </c>
      <c r="GT5" s="213" cm="1">
        <f t="array" aca="1" ref="GT5" ca="1">INDIRECT($AQ$1&amp;"!$G45")</f>
        <v>0</v>
      </c>
      <c r="GU5" s="213" cm="1">
        <f t="array" aca="1" ref="GU5" ca="1">INDIRECT(AQ1&amp;"!I45")</f>
        <v>0</v>
      </c>
      <c r="GV5" s="213" cm="1">
        <f t="array" aca="1" ref="GV5" ca="1">INDIRECT(AQ1&amp;"!J45")</f>
        <v>0</v>
      </c>
      <c r="GW5" s="214" cm="1">
        <f t="array" aca="1" ref="GW5" ca="1">INDIRECT(AQ1&amp;"!K45")</f>
        <v>0</v>
      </c>
      <c r="GX5" s="215" cm="1">
        <f t="array" aca="1" ref="GX5" ca="1">INDIRECT(AQ1&amp;"!E46")</f>
        <v>0</v>
      </c>
      <c r="GY5" s="213" cm="1">
        <f t="array" aca="1" ref="GY5" ca="1">INDIRECT($AQ$1&amp;"!$G46")</f>
        <v>0</v>
      </c>
      <c r="GZ5" s="213" cm="1">
        <f t="array" aca="1" ref="GZ5" ca="1">INDIRECT(AQ1&amp;"!I46")</f>
        <v>0</v>
      </c>
      <c r="HA5" s="213" cm="1">
        <f t="array" aca="1" ref="HA5" ca="1">INDIRECT(AQ1&amp;"!J46")</f>
        <v>0</v>
      </c>
      <c r="HB5" s="214" cm="1">
        <f t="array" aca="1" ref="HB5" ca="1">INDIRECT(AQ1&amp;"!K46")</f>
        <v>0</v>
      </c>
      <c r="HC5" s="215" cm="1">
        <f t="array" aca="1" ref="HC5" ca="1">INDIRECT(AQ1&amp;"!E47")</f>
        <v>0</v>
      </c>
      <c r="HD5" s="213" cm="1">
        <f t="array" aca="1" ref="HD5" ca="1">INDIRECT($AQ$1&amp;"!$G47")</f>
        <v>0</v>
      </c>
      <c r="HE5" s="213" cm="1">
        <f t="array" aca="1" ref="HE5" ca="1">INDIRECT(AQ1&amp;"!I47")</f>
        <v>0</v>
      </c>
      <c r="HF5" s="213" cm="1">
        <f t="array" aca="1" ref="HF5" ca="1">INDIRECT(AQ1&amp;"!J47")</f>
        <v>0</v>
      </c>
      <c r="HG5" s="214" cm="1">
        <f t="array" aca="1" ref="HG5" ca="1">INDIRECT(AQ1&amp;"!K47")</f>
        <v>0</v>
      </c>
      <c r="HH5" s="215" cm="1">
        <f t="array" aca="1" ref="HH5" ca="1">INDIRECT(AQ1&amp;"!E49")</f>
        <v>0</v>
      </c>
      <c r="HI5" s="213" cm="1">
        <f t="array" aca="1" ref="HI5" ca="1">INDIRECT($AQ$1&amp;"!$G49")</f>
        <v>0</v>
      </c>
      <c r="HJ5" s="213" cm="1">
        <f t="array" aca="1" ref="HJ5" ca="1">INDIRECT(AQ1&amp;"!I49")</f>
        <v>0</v>
      </c>
      <c r="HK5" s="213" cm="1">
        <f t="array" aca="1" ref="HK5" ca="1">INDIRECT(AQ1&amp;"!J49")</f>
        <v>0</v>
      </c>
      <c r="HL5" s="214" cm="1">
        <f t="array" aca="1" ref="HL5" ca="1">INDIRECT(AQ1&amp;"!K49")</f>
        <v>0</v>
      </c>
      <c r="HM5" s="215" cm="1">
        <f t="array" aca="1" ref="HM5" ca="1">INDIRECT(AQ1&amp;"!E50")</f>
        <v>0</v>
      </c>
      <c r="HN5" s="213" cm="1">
        <f t="array" aca="1" ref="HN5" ca="1">INDIRECT($AQ$1&amp;"!$G50")</f>
        <v>0</v>
      </c>
      <c r="HO5" s="213" cm="1">
        <f t="array" aca="1" ref="HO5" ca="1">INDIRECT(AQ1&amp;"!I50")</f>
        <v>0</v>
      </c>
      <c r="HP5" s="213" cm="1">
        <f t="array" aca="1" ref="HP5" ca="1">INDIRECT(AQ1&amp;"!J50")</f>
        <v>0</v>
      </c>
      <c r="HQ5" s="214" cm="1">
        <f t="array" aca="1" ref="HQ5" ca="1">INDIRECT(AQ1&amp;"!K50")</f>
        <v>0</v>
      </c>
      <c r="HR5" s="215" cm="1">
        <f t="array" aca="1" ref="HR5" ca="1">INDIRECT(AQ1&amp;"!E51")</f>
        <v>0</v>
      </c>
      <c r="HS5" s="213" cm="1">
        <f t="array" aca="1" ref="HS5" ca="1">INDIRECT($AQ$1&amp;"!$G51")</f>
        <v>0</v>
      </c>
      <c r="HT5" s="213" cm="1">
        <f t="array" aca="1" ref="HT5" ca="1">INDIRECT(AQ1&amp;"!I51")</f>
        <v>0</v>
      </c>
      <c r="HU5" s="213" cm="1">
        <f t="array" aca="1" ref="HU5" ca="1">INDIRECT(AQ1&amp;"!J51")</f>
        <v>0</v>
      </c>
      <c r="HV5" s="214" cm="1">
        <f t="array" aca="1" ref="HV5" ca="1">INDIRECT(AQ1&amp;"!K51")</f>
        <v>0</v>
      </c>
      <c r="HW5" s="215" cm="1">
        <f t="array" aca="1" ref="HW5" ca="1">INDIRECT(AQ1&amp;"!E53")</f>
        <v>0</v>
      </c>
      <c r="HX5" s="213" cm="1">
        <f t="array" aca="1" ref="HX5" ca="1">INDIRECT($AQ$1&amp;"!$G53")</f>
        <v>0</v>
      </c>
      <c r="HY5" s="213" cm="1">
        <f t="array" aca="1" ref="HY5" ca="1">INDIRECT(AQ1&amp;"!I53")</f>
        <v>0</v>
      </c>
      <c r="HZ5" s="213" cm="1">
        <f t="array" aca="1" ref="HZ5" ca="1">INDIRECT(AQ1&amp;"!J53")</f>
        <v>0</v>
      </c>
      <c r="IA5" s="214" cm="1">
        <f t="array" aca="1" ref="IA5" ca="1">INDIRECT(AQ1&amp;"!K53")</f>
        <v>0</v>
      </c>
      <c r="IB5" s="215" cm="1">
        <f t="array" aca="1" ref="IB5" ca="1">INDIRECT(AQ1&amp;"!E54")</f>
        <v>0</v>
      </c>
      <c r="IC5" s="213" cm="1">
        <f t="array" aca="1" ref="IC5" ca="1">INDIRECT($AQ$1&amp;"!$G54")</f>
        <v>0</v>
      </c>
      <c r="ID5" s="213" cm="1">
        <f t="array" aca="1" ref="ID5" ca="1">INDIRECT(AQ1&amp;"!I54")</f>
        <v>0</v>
      </c>
      <c r="IE5" s="213" cm="1">
        <f t="array" aca="1" ref="IE5" ca="1">INDIRECT(AQ1&amp;"!J54")</f>
        <v>0</v>
      </c>
      <c r="IF5" s="214" cm="1">
        <f t="array" aca="1" ref="IF5" ca="1">INDIRECT(AQ1&amp;"!K54")</f>
        <v>0</v>
      </c>
      <c r="IG5" s="215" cm="1">
        <f t="array" aca="1" ref="IG5" ca="1">INDIRECT(AQ1&amp;"!N6")</f>
        <v>0</v>
      </c>
      <c r="IH5" s="213" cm="1">
        <f t="array" aca="1" ref="IH5" ca="1">INDIRECT(AQ1&amp;"!N7")</f>
        <v>0</v>
      </c>
      <c r="II5" s="217" cm="1">
        <f t="array" aca="1" ref="II5" ca="1">INDIRECT(AQ1&amp;"!P8")</f>
        <v>0</v>
      </c>
      <c r="IJ5" s="213" cm="1">
        <f t="array" aca="1" ref="IJ5" ca="1">INDIRECT(AQ1&amp;"!R6")</f>
        <v>0</v>
      </c>
      <c r="IK5" s="213" cm="1">
        <f t="array" aca="1" ref="IK5" ca="1">INDIRECT(AQ1&amp;"!R7")</f>
        <v>0</v>
      </c>
      <c r="IL5" s="213" cm="1">
        <f t="array" aca="1" ref="IL5" ca="1">INDIRECT(AQ1&amp;"!N9")</f>
        <v>0</v>
      </c>
      <c r="IM5" s="213" cm="1">
        <f t="array" aca="1" ref="IM5" ca="1">INDIRECT(AQ1&amp;"!N10")</f>
        <v>0</v>
      </c>
      <c r="IN5" s="249" cm="1">
        <f t="array" aca="1" ref="IN5" ca="1">INDIRECT(AQ1&amp;"!P11")</f>
        <v>0</v>
      </c>
      <c r="IO5" s="213" cm="1">
        <f t="array" aca="1" ref="IO5" ca="1">INDIRECT(AQ1&amp;"!R9")</f>
        <v>0</v>
      </c>
      <c r="IP5" s="213" cm="1">
        <f t="array" aca="1" ref="IP5" ca="1">INDIRECT(AQ1&amp;"!R10")</f>
        <v>0</v>
      </c>
      <c r="IQ5" s="213" cm="1">
        <f t="array" aca="1" ref="IQ5" ca="1">INDIRECT(AQ1&amp;"!N12")</f>
        <v>0</v>
      </c>
      <c r="IR5" s="213" cm="1">
        <f t="array" aca="1" ref="IR5" ca="1">INDIRECT(AQ1&amp;"!N13")</f>
        <v>0</v>
      </c>
      <c r="IS5" s="249" cm="1">
        <f t="array" aca="1" ref="IS5" ca="1">INDIRECT(AQ1&amp;"!P14")</f>
        <v>0</v>
      </c>
      <c r="IT5" s="213" cm="1">
        <f t="array" aca="1" ref="IT5" ca="1">INDIRECT(AQ1&amp;"!R12")</f>
        <v>0</v>
      </c>
      <c r="IU5" s="213" cm="1">
        <f t="array" aca="1" ref="IU5" ca="1">INDIRECT(AQ1&amp;"!R13")</f>
        <v>0</v>
      </c>
      <c r="IV5" s="213" cm="1">
        <f t="array" aca="1" ref="IV5" ca="1">INDIRECT(AQ1&amp;"!P16")</f>
        <v>0</v>
      </c>
      <c r="IW5" s="213" cm="1">
        <f t="array" aca="1" ref="IW5" ca="1">INDIRECT(AQ1&amp;"!R16")</f>
        <v>0</v>
      </c>
      <c r="IX5" s="213" cm="1">
        <f t="array" aca="1" ref="IX5" ca="1">INDIRECT(AQ1&amp;"!N17")</f>
        <v>0</v>
      </c>
      <c r="IY5" s="213" cm="1">
        <f t="array" aca="1" ref="IY5" ca="1">INDIRECT(AQ1&amp;"!N18")</f>
        <v>0</v>
      </c>
      <c r="IZ5" s="249" cm="1">
        <f t="array" aca="1" ref="IZ5" ca="1">INDIRECT(AQ1&amp;"!P19")</f>
        <v>0</v>
      </c>
      <c r="JA5" s="213" cm="1">
        <f t="array" aca="1" ref="JA5" ca="1">INDIRECT(AQ1&amp;"!R17")</f>
        <v>0</v>
      </c>
      <c r="JB5" s="213" cm="1">
        <f t="array" aca="1" ref="JB5" ca="1">INDIRECT(AQ1&amp;"!R18")</f>
        <v>0</v>
      </c>
      <c r="JC5" s="213" cm="1">
        <f t="array" aca="1" ref="JC5" ca="1">INDIRECT(AQ1&amp;"!N20")</f>
        <v>0</v>
      </c>
      <c r="JD5" s="213" cm="1">
        <f t="array" aca="1" ref="JD5" ca="1">INDIRECT(AQ1&amp;"!N21")</f>
        <v>0</v>
      </c>
      <c r="JE5" s="249" cm="1">
        <f t="array" aca="1" ref="JE5" ca="1">INDIRECT(AQ1&amp;"!P22")</f>
        <v>0</v>
      </c>
      <c r="JF5" s="213" cm="1">
        <f t="array" aca="1" ref="JF5" ca="1">INDIRECT(AQ1&amp;"!R20")</f>
        <v>0</v>
      </c>
      <c r="JG5" s="213" cm="1">
        <f t="array" aca="1" ref="JG5" ca="1">INDIRECT(AQ1&amp;"!R21")</f>
        <v>0</v>
      </c>
      <c r="JH5" s="213" cm="1">
        <f t="array" aca="1" ref="JH5" ca="1">INDIRECT(AQ1&amp;"!N23")</f>
        <v>0</v>
      </c>
      <c r="JI5" s="213" cm="1">
        <f t="array" aca="1" ref="JI5" ca="1">INDIRECT(AQ1&amp;"!N24")</f>
        <v>0</v>
      </c>
      <c r="JJ5" s="249" cm="1">
        <f t="array" aca="1" ref="JJ5" ca="1">INDIRECT(AQ1&amp;"!P25")</f>
        <v>0</v>
      </c>
      <c r="JK5" s="213" cm="1">
        <f t="array" aca="1" ref="JK5" ca="1">INDIRECT(AQ1&amp;"!R23")</f>
        <v>0</v>
      </c>
      <c r="JL5" s="213" cm="1">
        <f t="array" aca="1" ref="JL5" ca="1">INDIRECT(AQ1&amp;"!R24")</f>
        <v>0</v>
      </c>
      <c r="JM5" s="213" cm="1">
        <f t="array" aca="1" ref="JM5" ca="1">INDIRECT(AQ1&amp;"!N27")</f>
        <v>0</v>
      </c>
      <c r="JN5" s="213" t="str" cm="1">
        <f t="array" aca="1" ref="JN5" ca="1">INDIRECT(AQ1&amp;"!P27")</f>
        <v>令和7年度</v>
      </c>
      <c r="JO5" s="213" cm="1">
        <f t="array" aca="1" ref="JO5" ca="1">INDIRECT(AQ1&amp;"!R27")</f>
        <v>0</v>
      </c>
      <c r="JP5" s="213" cm="1">
        <f t="array" aca="1" ref="JP5" ca="1">INDIRECT(AQ1&amp;"!N31")</f>
        <v>0</v>
      </c>
      <c r="JQ5" s="213" cm="1">
        <f t="array" aca="1" ref="JQ5" ca="1">INDIRECT(AQ1&amp;"!P31")</f>
        <v>0</v>
      </c>
      <c r="JR5" s="213" cm="1">
        <f t="array" aca="1" ref="JR5" ca="1">INDIRECT(AQ1&amp;"!R31")</f>
        <v>0</v>
      </c>
      <c r="JS5" s="213" cm="1">
        <f t="array" aca="1" ref="JS5" ca="1">INDIRECT(AQ1&amp;"!P33")</f>
        <v>0</v>
      </c>
      <c r="JT5" s="213" cm="1">
        <f t="array" aca="1" ref="JT5" ca="1">INDIRECT(AQ1&amp;"!R33")</f>
        <v>0</v>
      </c>
      <c r="JU5" s="213" cm="1">
        <f t="array" aca="1" ref="JU5" ca="1">INDIRECT(AQ1&amp;"!P41")</f>
        <v>0</v>
      </c>
      <c r="JV5" s="213" cm="1">
        <f t="array" aca="1" ref="JV5" ca="1">INDIRECT(AQ1&amp;"!R41")</f>
        <v>0</v>
      </c>
      <c r="JW5" s="213" cm="1">
        <f t="array" aca="1" ref="JW5" ca="1">INDIRECT(AQ1&amp;"!P45")</f>
        <v>0</v>
      </c>
      <c r="JX5" s="213" cm="1">
        <f t="array" aca="1" ref="JX5" ca="1">INDIRECT(AQ1&amp;"!R45")</f>
        <v>0</v>
      </c>
      <c r="JY5" s="213" cm="1">
        <f t="array" aca="1" ref="JY5" ca="1">INDIRECT(AQ1&amp;"!N49")</f>
        <v>0</v>
      </c>
      <c r="JZ5" s="213" cm="1">
        <f t="array" aca="1" ref="JZ5" ca="1">INDIRECT(AQ1&amp;"!N50")</f>
        <v>0</v>
      </c>
      <c r="KA5" s="249" cm="1">
        <f t="array" aca="1" ref="KA5" ca="1">INDIRECT(AQ1&amp;"!P51")</f>
        <v>0</v>
      </c>
      <c r="KB5" s="213" cm="1">
        <f t="array" aca="1" ref="KB5" ca="1">INDIRECT(AQ1&amp;"!R49")</f>
        <v>0</v>
      </c>
      <c r="KC5" s="213" cm="1">
        <f t="array" aca="1" ref="KC5" ca="1">INDIRECT(AQ1&amp;"!R50")</f>
        <v>0</v>
      </c>
      <c r="KD5" s="213" cm="1">
        <f t="array" aca="1" ref="KD5" ca="1">INDIRECT(AQ1&amp;"!N53")</f>
        <v>0</v>
      </c>
      <c r="KE5" s="213" cm="1">
        <f t="array" aca="1" ref="KE5" ca="1">INDIRECT(AQ1&amp;"!P53")</f>
        <v>0</v>
      </c>
      <c r="KF5" s="213" cm="1">
        <f t="array" aca="1" ref="KF5" ca="1">INDIRECT(AQ1&amp;"!R53")</f>
        <v>0</v>
      </c>
      <c r="KG5" s="213" cm="1">
        <f t="array" aca="1" ref="KG5" ca="1">INDIRECT(AQ1&amp;"!N55")</f>
        <v>0</v>
      </c>
      <c r="KH5" s="213" cm="1">
        <f t="array" aca="1" ref="KH5" ca="1">INDIRECT(AQ1&amp;"!N56")</f>
        <v>0</v>
      </c>
      <c r="KI5" s="213" cm="1">
        <f t="array" aca="1" ref="KI5" ca="1">INDIRECT(AQ1&amp;"!N57")</f>
        <v>0</v>
      </c>
      <c r="KJ5" s="249" cm="1">
        <f t="array" aca="1" ref="KJ5" ca="1">INDIRECT(AQ1&amp;"!P58")</f>
        <v>0</v>
      </c>
      <c r="KK5" s="213" cm="1">
        <f t="array" aca="1" ref="KK5" ca="1">INDIRECT(AQ1&amp;"!R55")</f>
        <v>0</v>
      </c>
      <c r="KL5" s="213" cm="1">
        <f t="array" aca="1" ref="KL5" ca="1">INDIRECT(AQ1&amp;"!R56")</f>
        <v>0</v>
      </c>
      <c r="KM5" s="213" cm="1">
        <f t="array" aca="1" ref="KM5" ca="1">INDIRECT(AQ1&amp;"!R57")</f>
        <v>0</v>
      </c>
      <c r="KN5" s="213" cm="1">
        <f t="array" aca="1" ref="KN5" ca="1">INDIRECT(KN1&amp;"!A4")</f>
        <v>0</v>
      </c>
      <c r="KO5" s="213" cm="1">
        <f t="array" aca="1" ref="KO5" ca="1">INDIRECT(KN1&amp;"!A14")</f>
        <v>0</v>
      </c>
      <c r="KP5" s="213" cm="1">
        <f t="array" aca="1" ref="KP5" ca="1">INDIRECT(KN1&amp;"!A24")</f>
        <v>0</v>
      </c>
      <c r="KQ5" s="213" cm="1">
        <f t="array" aca="1" ref="KQ5" ca="1">INDIRECT(KN1&amp;"!A32")</f>
        <v>0</v>
      </c>
      <c r="KR5" s="213" cm="1">
        <f t="array" aca="1" ref="KR5" ca="1">INDIRECT(KN1&amp;"!I33")</f>
        <v>0</v>
      </c>
      <c r="KS5" s="213" cm="1">
        <f t="array" aca="1" ref="KS5" ca="1">INDIRECT(KN1&amp;"!A37")</f>
        <v>0</v>
      </c>
    </row>
    <row r="6" spans="1:305" ht="18.75">
      <c r="KS6" s="218"/>
    </row>
    <row r="873" spans="10:14" ht="18.75">
      <c r="J873" s="207">
        <v>1020001</v>
      </c>
      <c r="K873" s="207" t="s">
        <v>1882</v>
      </c>
      <c r="L873" s="207" t="s">
        <v>406</v>
      </c>
      <c r="M873" s="207" t="s">
        <v>215</v>
      </c>
      <c r="N873" s="207" t="s">
        <v>1883</v>
      </c>
    </row>
    <row r="874" spans="10:14" ht="18.75">
      <c r="J874" s="207">
        <v>1020002</v>
      </c>
      <c r="K874" s="207" t="s">
        <v>1886</v>
      </c>
      <c r="L874" s="207" t="s">
        <v>406</v>
      </c>
      <c r="M874" s="207" t="s">
        <v>2792</v>
      </c>
      <c r="N874" s="207" t="s">
        <v>1883</v>
      </c>
    </row>
    <row r="875" spans="10:14" ht="18.75">
      <c r="J875" s="207">
        <v>1020003</v>
      </c>
      <c r="K875" s="207" t="s">
        <v>1890</v>
      </c>
      <c r="L875" s="207" t="s">
        <v>406</v>
      </c>
      <c r="M875" s="207" t="s">
        <v>215</v>
      </c>
      <c r="N875" s="207" t="s">
        <v>1883</v>
      </c>
    </row>
    <row r="876" spans="10:14" ht="18.75">
      <c r="J876" s="207">
        <v>1020004</v>
      </c>
      <c r="K876" s="207" t="s">
        <v>1892</v>
      </c>
      <c r="L876" s="207" t="s">
        <v>406</v>
      </c>
      <c r="M876" s="207" t="s">
        <v>215</v>
      </c>
      <c r="N876" s="207" t="s">
        <v>1883</v>
      </c>
    </row>
    <row r="877" spans="10:14" ht="18.75">
      <c r="J877" s="207">
        <v>1020005</v>
      </c>
      <c r="K877" s="207" t="s">
        <v>1894</v>
      </c>
      <c r="L877" s="207" t="s">
        <v>406</v>
      </c>
      <c r="M877" s="207" t="s">
        <v>215</v>
      </c>
      <c r="N877" s="207" t="s">
        <v>1883</v>
      </c>
    </row>
    <row r="878" spans="10:14" ht="18.75">
      <c r="J878" s="207">
        <v>1020006</v>
      </c>
      <c r="K878" s="207" t="s">
        <v>1896</v>
      </c>
      <c r="L878" s="207" t="s">
        <v>406</v>
      </c>
      <c r="M878" s="207" t="s">
        <v>215</v>
      </c>
      <c r="N878" s="207" t="s">
        <v>1883</v>
      </c>
    </row>
    <row r="879" spans="10:14" ht="18.75">
      <c r="J879" s="207">
        <v>1020007</v>
      </c>
      <c r="K879" s="207" t="s">
        <v>1898</v>
      </c>
      <c r="L879" s="207" t="s">
        <v>406</v>
      </c>
      <c r="M879" s="207" t="s">
        <v>215</v>
      </c>
      <c r="N879" s="207" t="s">
        <v>1883</v>
      </c>
    </row>
    <row r="880" spans="10:14" ht="18.75">
      <c r="J880" s="207">
        <v>1020008</v>
      </c>
      <c r="K880" s="207" t="s">
        <v>1901</v>
      </c>
      <c r="L880" s="207" t="s">
        <v>406</v>
      </c>
      <c r="M880" s="207" t="s">
        <v>215</v>
      </c>
      <c r="N880" s="207" t="s">
        <v>1883</v>
      </c>
    </row>
    <row r="881" spans="10:14" ht="18.75">
      <c r="J881" s="207">
        <v>1020101</v>
      </c>
      <c r="K881" s="207" t="s">
        <v>1904</v>
      </c>
      <c r="L881" s="207" t="s">
        <v>2793</v>
      </c>
      <c r="M881" s="207" t="s">
        <v>2792</v>
      </c>
      <c r="N881" s="207" t="s">
        <v>1883</v>
      </c>
    </row>
    <row r="882" spans="10:14" ht="18.75">
      <c r="J882" s="207">
        <v>2020001</v>
      </c>
      <c r="K882" s="207" t="s">
        <v>1907</v>
      </c>
      <c r="L882" s="207" t="s">
        <v>406</v>
      </c>
      <c r="M882" s="207" t="s">
        <v>345</v>
      </c>
      <c r="N882" s="207" t="s">
        <v>1883</v>
      </c>
    </row>
    <row r="883" spans="10:14" ht="18.75">
      <c r="J883" s="207">
        <v>2020002</v>
      </c>
      <c r="K883" s="207" t="s">
        <v>1910</v>
      </c>
      <c r="L883" s="207" t="s">
        <v>406</v>
      </c>
      <c r="M883" s="207" t="s">
        <v>345</v>
      </c>
      <c r="N883" s="207" t="s">
        <v>1883</v>
      </c>
    </row>
    <row r="884" spans="10:14" ht="18.75">
      <c r="J884" s="207">
        <v>2020101</v>
      </c>
      <c r="K884" s="207" t="s">
        <v>1912</v>
      </c>
      <c r="L884" s="207" t="s">
        <v>2793</v>
      </c>
      <c r="M884" s="207" t="s">
        <v>2794</v>
      </c>
      <c r="N884" s="207" t="s">
        <v>1883</v>
      </c>
    </row>
    <row r="885" spans="10:14" ht="18.75">
      <c r="J885" s="207">
        <v>3020001</v>
      </c>
      <c r="K885" s="207" t="s">
        <v>1915</v>
      </c>
      <c r="L885" s="207" t="s">
        <v>406</v>
      </c>
      <c r="M885" s="207" t="s">
        <v>374</v>
      </c>
      <c r="N885" s="207" t="s">
        <v>1883</v>
      </c>
    </row>
    <row r="886" spans="10:14" ht="18.75">
      <c r="J886" s="207">
        <v>3020002</v>
      </c>
      <c r="K886" s="207" t="s">
        <v>1917</v>
      </c>
      <c r="L886" s="207" t="s">
        <v>406</v>
      </c>
      <c r="M886" s="207" t="s">
        <v>374</v>
      </c>
      <c r="N886" s="207" t="s">
        <v>1883</v>
      </c>
    </row>
    <row r="887" spans="10:14" ht="18.75">
      <c r="J887" s="207">
        <v>3020003</v>
      </c>
      <c r="K887" s="207" t="s">
        <v>1919</v>
      </c>
      <c r="L887" s="207" t="s">
        <v>406</v>
      </c>
      <c r="M887" s="207" t="s">
        <v>374</v>
      </c>
      <c r="N887" s="207" t="s">
        <v>1883</v>
      </c>
    </row>
    <row r="888" spans="10:14" ht="18.75">
      <c r="J888" s="207">
        <v>3020101</v>
      </c>
      <c r="K888" s="207" t="s">
        <v>1921</v>
      </c>
      <c r="L888" s="207" t="s">
        <v>2793</v>
      </c>
      <c r="M888" s="207" t="s">
        <v>374</v>
      </c>
      <c r="N888" s="207" t="s">
        <v>1883</v>
      </c>
    </row>
    <row r="889" spans="10:14" ht="18.75">
      <c r="J889" s="207">
        <v>4020001</v>
      </c>
      <c r="K889" s="207" t="s">
        <v>1923</v>
      </c>
      <c r="L889" s="207" t="s">
        <v>406</v>
      </c>
      <c r="M889" s="207" t="s">
        <v>2795</v>
      </c>
      <c r="N889" s="207" t="s">
        <v>1883</v>
      </c>
    </row>
    <row r="890" spans="10:14" ht="18.75">
      <c r="J890" s="207">
        <v>4020002</v>
      </c>
      <c r="K890" s="207" t="s">
        <v>1926</v>
      </c>
      <c r="L890" s="207" t="s">
        <v>406</v>
      </c>
      <c r="M890" s="207" t="s">
        <v>412</v>
      </c>
      <c r="N890" s="207" t="s">
        <v>1883</v>
      </c>
    </row>
    <row r="891" spans="10:14" ht="18.75">
      <c r="J891" s="207">
        <v>4020101</v>
      </c>
      <c r="K891" s="207" t="s">
        <v>1928</v>
      </c>
      <c r="L891" s="207" t="s">
        <v>2793</v>
      </c>
      <c r="M891" s="207" t="s">
        <v>412</v>
      </c>
      <c r="N891" s="207" t="s">
        <v>1883</v>
      </c>
    </row>
    <row r="892" spans="10:14" ht="18.75">
      <c r="J892" s="207">
        <v>6020001</v>
      </c>
      <c r="K892" s="207" t="s">
        <v>1930</v>
      </c>
      <c r="L892" s="207" t="s">
        <v>406</v>
      </c>
      <c r="M892" s="207" t="s">
        <v>2796</v>
      </c>
      <c r="N892" s="207" t="s">
        <v>1883</v>
      </c>
    </row>
    <row r="893" spans="10:14" ht="18.75">
      <c r="J893" s="207">
        <v>6020002</v>
      </c>
      <c r="K893" s="207" t="s">
        <v>1933</v>
      </c>
      <c r="L893" s="207" t="s">
        <v>406</v>
      </c>
      <c r="M893" s="207" t="s">
        <v>474</v>
      </c>
      <c r="N893" s="207" t="s">
        <v>1883</v>
      </c>
    </row>
    <row r="894" spans="10:14" ht="18.75">
      <c r="J894" s="207">
        <v>6020101</v>
      </c>
      <c r="K894" s="207" t="s">
        <v>1936</v>
      </c>
      <c r="L894" s="207" t="s">
        <v>2793</v>
      </c>
      <c r="M894" s="207" t="s">
        <v>474</v>
      </c>
      <c r="N894" s="207" t="s">
        <v>1883</v>
      </c>
    </row>
    <row r="895" spans="10:14" ht="18.75">
      <c r="J895" s="207">
        <v>7020001</v>
      </c>
      <c r="K895" s="207" t="s">
        <v>1938</v>
      </c>
      <c r="L895" s="207" t="s">
        <v>406</v>
      </c>
      <c r="M895" s="207" t="s">
        <v>507</v>
      </c>
      <c r="N895" s="207" t="s">
        <v>1883</v>
      </c>
    </row>
    <row r="896" spans="10:14" ht="18.75">
      <c r="J896" s="207">
        <v>7020002</v>
      </c>
      <c r="K896" s="207" t="s">
        <v>1940</v>
      </c>
      <c r="L896" s="207" t="s">
        <v>406</v>
      </c>
      <c r="M896" s="207" t="s">
        <v>507</v>
      </c>
      <c r="N896" s="207" t="s">
        <v>1883</v>
      </c>
    </row>
    <row r="897" spans="10:14" ht="18.75">
      <c r="J897" s="207">
        <v>7020003</v>
      </c>
      <c r="K897" s="207" t="s">
        <v>1943</v>
      </c>
      <c r="L897" s="207" t="s">
        <v>406</v>
      </c>
      <c r="M897" s="207" t="s">
        <v>507</v>
      </c>
      <c r="N897" s="207" t="s">
        <v>1883</v>
      </c>
    </row>
    <row r="898" spans="10:14" ht="18.75">
      <c r="J898" s="207">
        <v>7020101</v>
      </c>
      <c r="K898" s="207" t="s">
        <v>1945</v>
      </c>
      <c r="L898" s="207" t="s">
        <v>2793</v>
      </c>
      <c r="M898" s="207" t="s">
        <v>507</v>
      </c>
      <c r="N898" s="207" t="s">
        <v>1883</v>
      </c>
    </row>
    <row r="899" spans="10:14" ht="18.75">
      <c r="J899" s="207">
        <v>7020102</v>
      </c>
      <c r="K899" s="207" t="s">
        <v>1948</v>
      </c>
      <c r="L899" s="207" t="s">
        <v>2793</v>
      </c>
      <c r="M899" s="207" t="s">
        <v>507</v>
      </c>
      <c r="N899" s="207" t="s">
        <v>1883</v>
      </c>
    </row>
    <row r="900" spans="10:14" ht="18.75">
      <c r="J900" s="207">
        <v>8020001</v>
      </c>
      <c r="K900" s="207" t="s">
        <v>1950</v>
      </c>
      <c r="L900" s="207" t="s">
        <v>406</v>
      </c>
      <c r="M900" s="207" t="s">
        <v>535</v>
      </c>
      <c r="N900" s="207" t="s">
        <v>1883</v>
      </c>
    </row>
    <row r="901" spans="10:14" ht="18.75">
      <c r="J901" s="207">
        <v>8020002</v>
      </c>
      <c r="K901" s="207" t="s">
        <v>1952</v>
      </c>
      <c r="L901" s="207" t="s">
        <v>406</v>
      </c>
      <c r="M901" s="207" t="s">
        <v>535</v>
      </c>
      <c r="N901" s="207" t="s">
        <v>1883</v>
      </c>
    </row>
    <row r="902" spans="10:14" ht="18.75">
      <c r="J902" s="207">
        <v>8020003</v>
      </c>
      <c r="K902" s="207" t="s">
        <v>1954</v>
      </c>
      <c r="L902" s="207" t="s">
        <v>406</v>
      </c>
      <c r="M902" s="207" t="s">
        <v>535</v>
      </c>
      <c r="N902" s="207" t="s">
        <v>1883</v>
      </c>
    </row>
    <row r="903" spans="10:14" ht="18.75">
      <c r="J903" s="207">
        <v>8020101</v>
      </c>
      <c r="K903" s="207" t="s">
        <v>1956</v>
      </c>
      <c r="L903" s="207" t="s">
        <v>2793</v>
      </c>
      <c r="M903" s="207" t="s">
        <v>535</v>
      </c>
      <c r="N903" s="207" t="s">
        <v>1883</v>
      </c>
    </row>
    <row r="904" spans="10:14" ht="18.75">
      <c r="J904" s="207">
        <v>9020001</v>
      </c>
      <c r="K904" s="207" t="s">
        <v>1959</v>
      </c>
      <c r="L904" s="207" t="s">
        <v>406</v>
      </c>
      <c r="M904" s="207" t="s">
        <v>569</v>
      </c>
      <c r="N904" s="207" t="s">
        <v>1883</v>
      </c>
    </row>
    <row r="905" spans="10:14" ht="18.75">
      <c r="J905" s="207">
        <v>9020002</v>
      </c>
      <c r="K905" s="207" t="s">
        <v>1961</v>
      </c>
      <c r="L905" s="207" t="s">
        <v>406</v>
      </c>
      <c r="M905" s="207" t="s">
        <v>569</v>
      </c>
      <c r="N905" s="207" t="s">
        <v>1883</v>
      </c>
    </row>
    <row r="906" spans="10:14" ht="18.75">
      <c r="J906" s="207">
        <v>9020003</v>
      </c>
      <c r="K906" s="207" t="s">
        <v>1963</v>
      </c>
      <c r="L906" s="207" t="s">
        <v>406</v>
      </c>
      <c r="M906" s="207" t="s">
        <v>569</v>
      </c>
      <c r="N906" s="207" t="s">
        <v>1883</v>
      </c>
    </row>
    <row r="907" spans="10:14" ht="18.75">
      <c r="J907" s="207">
        <v>9020004</v>
      </c>
      <c r="K907" s="207" t="s">
        <v>2797</v>
      </c>
      <c r="L907" s="207" t="s">
        <v>406</v>
      </c>
      <c r="M907" s="207" t="s">
        <v>569</v>
      </c>
      <c r="N907" s="207" t="s">
        <v>1883</v>
      </c>
    </row>
    <row r="908" spans="10:14" ht="18.75">
      <c r="J908" s="207">
        <v>9020101</v>
      </c>
      <c r="K908" s="207" t="s">
        <v>1966</v>
      </c>
      <c r="L908" s="207" t="s">
        <v>2793</v>
      </c>
      <c r="M908" s="207" t="s">
        <v>2798</v>
      </c>
      <c r="N908" s="207" t="s">
        <v>1883</v>
      </c>
    </row>
    <row r="909" spans="10:14" ht="18.75">
      <c r="J909" s="207">
        <v>10020001</v>
      </c>
      <c r="K909" s="207" t="s">
        <v>1969</v>
      </c>
      <c r="L909" s="207" t="s">
        <v>406</v>
      </c>
      <c r="M909" s="207" t="s">
        <v>586</v>
      </c>
      <c r="N909" s="207" t="s">
        <v>1883</v>
      </c>
    </row>
    <row r="910" spans="10:14" ht="18.75">
      <c r="J910" s="207">
        <v>10020002</v>
      </c>
      <c r="K910" s="207" t="s">
        <v>1971</v>
      </c>
      <c r="L910" s="207" t="s">
        <v>406</v>
      </c>
      <c r="M910" s="207" t="s">
        <v>586</v>
      </c>
      <c r="N910" s="207" t="s">
        <v>1883</v>
      </c>
    </row>
    <row r="911" spans="10:14" ht="18.75">
      <c r="J911" s="207">
        <v>10020003</v>
      </c>
      <c r="K911" s="207" t="s">
        <v>1973</v>
      </c>
      <c r="L911" s="207" t="s">
        <v>406</v>
      </c>
      <c r="M911" s="207" t="s">
        <v>586</v>
      </c>
      <c r="N911" s="207" t="s">
        <v>1883</v>
      </c>
    </row>
    <row r="912" spans="10:14" ht="18.75">
      <c r="J912" s="207">
        <v>10020004</v>
      </c>
      <c r="K912" s="207" t="s">
        <v>1975</v>
      </c>
      <c r="L912" s="207" t="s">
        <v>406</v>
      </c>
      <c r="M912" s="207" t="s">
        <v>586</v>
      </c>
      <c r="N912" s="207" t="s">
        <v>1883</v>
      </c>
    </row>
    <row r="913" spans="10:14" ht="18.75">
      <c r="J913" s="207">
        <v>10020005</v>
      </c>
      <c r="K913" s="207" t="s">
        <v>1978</v>
      </c>
      <c r="L913" s="207" t="s">
        <v>406</v>
      </c>
      <c r="M913" s="207" t="s">
        <v>586</v>
      </c>
      <c r="N913" s="207" t="s">
        <v>1883</v>
      </c>
    </row>
    <row r="914" spans="10:14" ht="18.75">
      <c r="J914" s="207">
        <v>10020101</v>
      </c>
      <c r="K914" s="207" t="s">
        <v>1980</v>
      </c>
      <c r="L914" s="207" t="s">
        <v>2793</v>
      </c>
      <c r="M914" s="207" t="s">
        <v>586</v>
      </c>
      <c r="N914" s="207" t="s">
        <v>1883</v>
      </c>
    </row>
    <row r="915" spans="10:14" ht="18.75">
      <c r="J915" s="207">
        <v>11020001</v>
      </c>
      <c r="K915" s="207" t="s">
        <v>1982</v>
      </c>
      <c r="L915" s="207" t="s">
        <v>406</v>
      </c>
      <c r="M915" s="207" t="s">
        <v>616</v>
      </c>
      <c r="N915" s="207" t="s">
        <v>1883</v>
      </c>
    </row>
    <row r="916" spans="10:14" ht="18.75">
      <c r="J916" s="207">
        <v>11020002</v>
      </c>
      <c r="K916" s="207" t="s">
        <v>1985</v>
      </c>
      <c r="L916" s="207" t="s">
        <v>406</v>
      </c>
      <c r="M916" s="207" t="s">
        <v>616</v>
      </c>
      <c r="N916" s="207" t="s">
        <v>1883</v>
      </c>
    </row>
    <row r="917" spans="10:14" ht="18.75">
      <c r="J917" s="207">
        <v>11020003</v>
      </c>
      <c r="K917" s="207" t="s">
        <v>1988</v>
      </c>
      <c r="L917" s="207" t="s">
        <v>406</v>
      </c>
      <c r="M917" s="207" t="s">
        <v>616</v>
      </c>
      <c r="N917" s="207" t="s">
        <v>1883</v>
      </c>
    </row>
    <row r="918" spans="10:14" ht="18.75">
      <c r="J918" s="207">
        <v>11020005</v>
      </c>
      <c r="K918" s="207" t="s">
        <v>1991</v>
      </c>
      <c r="L918" s="207" t="s">
        <v>406</v>
      </c>
      <c r="M918" s="207" t="s">
        <v>616</v>
      </c>
      <c r="N918" s="207" t="s">
        <v>1883</v>
      </c>
    </row>
    <row r="919" spans="10:14" ht="18.75">
      <c r="J919" s="207">
        <v>11020006</v>
      </c>
      <c r="K919" s="207" t="s">
        <v>1993</v>
      </c>
      <c r="L919" s="207" t="s">
        <v>406</v>
      </c>
      <c r="M919" s="207" t="s">
        <v>616</v>
      </c>
      <c r="N919" s="207" t="s">
        <v>1883</v>
      </c>
    </row>
    <row r="920" spans="10:14" ht="18.75">
      <c r="J920" s="207">
        <v>11020101</v>
      </c>
      <c r="K920" s="207" t="s">
        <v>1996</v>
      </c>
      <c r="L920" s="207" t="s">
        <v>2793</v>
      </c>
      <c r="M920" s="207" t="s">
        <v>616</v>
      </c>
      <c r="N920" s="207" t="s">
        <v>1883</v>
      </c>
    </row>
    <row r="921" spans="10:14" ht="18.75">
      <c r="J921" s="207">
        <v>12020001</v>
      </c>
      <c r="K921" s="207" t="s">
        <v>1998</v>
      </c>
      <c r="L921" s="207" t="s">
        <v>406</v>
      </c>
      <c r="M921" s="207" t="s">
        <v>682</v>
      </c>
      <c r="N921" s="207" t="s">
        <v>1883</v>
      </c>
    </row>
    <row r="922" spans="10:14" ht="18.75">
      <c r="J922" s="207">
        <v>12020002</v>
      </c>
      <c r="K922" s="207" t="s">
        <v>2001</v>
      </c>
      <c r="L922" s="207" t="s">
        <v>406</v>
      </c>
      <c r="M922" s="207" t="s">
        <v>682</v>
      </c>
      <c r="N922" s="207" t="s">
        <v>1883</v>
      </c>
    </row>
    <row r="923" spans="10:14" ht="18.75">
      <c r="J923" s="207">
        <v>12020003</v>
      </c>
      <c r="K923" s="207" t="s">
        <v>2003</v>
      </c>
      <c r="L923" s="207" t="s">
        <v>406</v>
      </c>
      <c r="M923" s="207" t="s">
        <v>682</v>
      </c>
      <c r="N923" s="207" t="s">
        <v>1883</v>
      </c>
    </row>
    <row r="924" spans="10:14" ht="18.75">
      <c r="J924" s="207">
        <v>12020004</v>
      </c>
      <c r="K924" s="207" t="s">
        <v>2005</v>
      </c>
      <c r="L924" s="207" t="s">
        <v>406</v>
      </c>
      <c r="M924" s="207" t="s">
        <v>682</v>
      </c>
      <c r="N924" s="207" t="s">
        <v>1883</v>
      </c>
    </row>
    <row r="925" spans="10:14" ht="18.75">
      <c r="J925" s="207">
        <v>12020005</v>
      </c>
      <c r="K925" s="207" t="s">
        <v>2008</v>
      </c>
      <c r="L925" s="207" t="s">
        <v>406</v>
      </c>
      <c r="M925" s="207" t="s">
        <v>682</v>
      </c>
      <c r="N925" s="207" t="s">
        <v>1883</v>
      </c>
    </row>
    <row r="926" spans="10:14" ht="18.75">
      <c r="J926" s="207">
        <v>12020006</v>
      </c>
      <c r="K926" s="207" t="s">
        <v>2010</v>
      </c>
      <c r="L926" s="207" t="s">
        <v>406</v>
      </c>
      <c r="M926" s="207" t="s">
        <v>682</v>
      </c>
      <c r="N926" s="207" t="s">
        <v>1883</v>
      </c>
    </row>
    <row r="927" spans="10:14" ht="18.75">
      <c r="J927" s="207">
        <v>12020008</v>
      </c>
      <c r="K927" s="207" t="s">
        <v>2013</v>
      </c>
      <c r="L927" s="207" t="s">
        <v>406</v>
      </c>
      <c r="M927" s="207" t="s">
        <v>682</v>
      </c>
      <c r="N927" s="207" t="s">
        <v>1883</v>
      </c>
    </row>
    <row r="928" spans="10:14" ht="18.75">
      <c r="J928" s="207">
        <v>12020009</v>
      </c>
      <c r="K928" s="207" t="s">
        <v>2015</v>
      </c>
      <c r="L928" s="207" t="s">
        <v>406</v>
      </c>
      <c r="M928" s="207" t="s">
        <v>682</v>
      </c>
      <c r="N928" s="207" t="s">
        <v>1883</v>
      </c>
    </row>
    <row r="929" spans="10:14" ht="18.75">
      <c r="J929" s="207">
        <v>12020010</v>
      </c>
      <c r="K929" s="207" t="s">
        <v>2018</v>
      </c>
      <c r="L929" s="207" t="s">
        <v>406</v>
      </c>
      <c r="M929" s="207" t="s">
        <v>682</v>
      </c>
      <c r="N929" s="207" t="s">
        <v>1883</v>
      </c>
    </row>
    <row r="930" spans="10:14" ht="18.75">
      <c r="J930" s="207">
        <v>12020011</v>
      </c>
      <c r="K930" s="207" t="s">
        <v>2020</v>
      </c>
      <c r="L930" s="207" t="s">
        <v>406</v>
      </c>
      <c r="M930" s="207" t="s">
        <v>682</v>
      </c>
      <c r="N930" s="207" t="s">
        <v>1883</v>
      </c>
    </row>
    <row r="931" spans="10:14" ht="18.75">
      <c r="J931" s="207">
        <v>12020101</v>
      </c>
      <c r="K931" s="207" t="s">
        <v>2022</v>
      </c>
      <c r="L931" s="207" t="s">
        <v>2793</v>
      </c>
      <c r="M931" s="207" t="s">
        <v>682</v>
      </c>
      <c r="N931" s="207" t="s">
        <v>1883</v>
      </c>
    </row>
    <row r="932" spans="10:14" ht="18.75">
      <c r="J932" s="207">
        <v>12020102</v>
      </c>
      <c r="K932" s="207" t="s">
        <v>2024</v>
      </c>
      <c r="L932" s="207" t="s">
        <v>2793</v>
      </c>
      <c r="M932" s="207" t="s">
        <v>682</v>
      </c>
      <c r="N932" s="207" t="s">
        <v>1883</v>
      </c>
    </row>
    <row r="933" spans="10:14" ht="18.75">
      <c r="J933" s="207">
        <v>13020001</v>
      </c>
      <c r="K933" s="207" t="s">
        <v>2027</v>
      </c>
      <c r="L933" s="207" t="s">
        <v>406</v>
      </c>
      <c r="M933" s="207" t="s">
        <v>734</v>
      </c>
      <c r="N933" s="207" t="s">
        <v>1883</v>
      </c>
    </row>
    <row r="934" spans="10:14" ht="18.75">
      <c r="J934" s="207">
        <v>13020002</v>
      </c>
      <c r="K934" s="207" t="s">
        <v>2030</v>
      </c>
      <c r="L934" s="207" t="s">
        <v>406</v>
      </c>
      <c r="M934" s="207" t="s">
        <v>734</v>
      </c>
      <c r="N934" s="207" t="s">
        <v>1883</v>
      </c>
    </row>
    <row r="935" spans="10:14" ht="18.75">
      <c r="J935" s="207">
        <v>13020003</v>
      </c>
      <c r="K935" s="207" t="s">
        <v>2033</v>
      </c>
      <c r="L935" s="207" t="s">
        <v>406</v>
      </c>
      <c r="M935" s="207" t="s">
        <v>734</v>
      </c>
      <c r="N935" s="207" t="s">
        <v>1883</v>
      </c>
    </row>
    <row r="936" spans="10:14" ht="18.75">
      <c r="J936" s="207">
        <v>13020004</v>
      </c>
      <c r="K936" s="207" t="s">
        <v>2035</v>
      </c>
      <c r="L936" s="207" t="s">
        <v>406</v>
      </c>
      <c r="M936" s="207" t="s">
        <v>734</v>
      </c>
      <c r="N936" s="207" t="s">
        <v>1883</v>
      </c>
    </row>
    <row r="937" spans="10:14" ht="18.75">
      <c r="J937" s="207">
        <v>13020005</v>
      </c>
      <c r="K937" s="207" t="s">
        <v>2038</v>
      </c>
      <c r="L937" s="207" t="s">
        <v>406</v>
      </c>
      <c r="M937" s="207" t="s">
        <v>734</v>
      </c>
      <c r="N937" s="207" t="s">
        <v>1883</v>
      </c>
    </row>
    <row r="938" spans="10:14" ht="18.75">
      <c r="J938" s="207">
        <v>13020006</v>
      </c>
      <c r="K938" s="207" t="s">
        <v>2041</v>
      </c>
      <c r="L938" s="207" t="s">
        <v>406</v>
      </c>
      <c r="M938" s="207" t="s">
        <v>734</v>
      </c>
      <c r="N938" s="207" t="s">
        <v>1883</v>
      </c>
    </row>
    <row r="939" spans="10:14" ht="18.75">
      <c r="J939" s="207">
        <v>13020007</v>
      </c>
      <c r="K939" s="207" t="s">
        <v>2044</v>
      </c>
      <c r="L939" s="207" t="s">
        <v>406</v>
      </c>
      <c r="M939" s="207" t="s">
        <v>734</v>
      </c>
      <c r="N939" s="207" t="s">
        <v>1883</v>
      </c>
    </row>
    <row r="940" spans="10:14" ht="18.75">
      <c r="J940" s="207">
        <v>13020008</v>
      </c>
      <c r="K940" s="207" t="s">
        <v>2047</v>
      </c>
      <c r="L940" s="207" t="s">
        <v>406</v>
      </c>
      <c r="M940" s="207" t="s">
        <v>734</v>
      </c>
      <c r="N940" s="207" t="s">
        <v>1883</v>
      </c>
    </row>
    <row r="941" spans="10:14" ht="18.75">
      <c r="J941" s="207">
        <v>13020009</v>
      </c>
      <c r="K941" s="207" t="s">
        <v>2050</v>
      </c>
      <c r="L941" s="207" t="s">
        <v>406</v>
      </c>
      <c r="M941" s="207" t="s">
        <v>734</v>
      </c>
      <c r="N941" s="207" t="s">
        <v>1883</v>
      </c>
    </row>
    <row r="942" spans="10:14" ht="18.75">
      <c r="J942" s="207">
        <v>13020010</v>
      </c>
      <c r="K942" s="207" t="s">
        <v>2052</v>
      </c>
      <c r="L942" s="207" t="s">
        <v>406</v>
      </c>
      <c r="M942" s="207" t="s">
        <v>734</v>
      </c>
      <c r="N942" s="207" t="s">
        <v>1883</v>
      </c>
    </row>
    <row r="943" spans="10:14" ht="18.75">
      <c r="J943" s="207">
        <v>13020011</v>
      </c>
      <c r="K943" s="207" t="s">
        <v>2054</v>
      </c>
      <c r="L943" s="207" t="s">
        <v>406</v>
      </c>
      <c r="M943" s="207" t="s">
        <v>734</v>
      </c>
      <c r="N943" s="207" t="s">
        <v>1883</v>
      </c>
    </row>
    <row r="944" spans="10:14" ht="18.75">
      <c r="J944" s="207">
        <v>13020012</v>
      </c>
      <c r="K944" s="207" t="s">
        <v>2057</v>
      </c>
      <c r="L944" s="207" t="s">
        <v>406</v>
      </c>
      <c r="M944" s="207" t="s">
        <v>734</v>
      </c>
      <c r="N944" s="207" t="s">
        <v>1883</v>
      </c>
    </row>
    <row r="945" spans="10:14" ht="18.75">
      <c r="J945" s="207">
        <v>13020013</v>
      </c>
      <c r="K945" s="207" t="s">
        <v>2059</v>
      </c>
      <c r="L945" s="207" t="s">
        <v>406</v>
      </c>
      <c r="M945" s="207" t="s">
        <v>734</v>
      </c>
      <c r="N945" s="207" t="s">
        <v>1883</v>
      </c>
    </row>
    <row r="946" spans="10:14" ht="18.75">
      <c r="J946" s="207">
        <v>13020015</v>
      </c>
      <c r="K946" s="207" t="s">
        <v>2061</v>
      </c>
      <c r="L946" s="207" t="s">
        <v>406</v>
      </c>
      <c r="M946" s="207" t="s">
        <v>734</v>
      </c>
      <c r="N946" s="207" t="s">
        <v>1883</v>
      </c>
    </row>
    <row r="947" spans="10:14" ht="18.75">
      <c r="J947" s="207">
        <v>13020016</v>
      </c>
      <c r="K947" s="207" t="s">
        <v>2063</v>
      </c>
      <c r="L947" s="207" t="s">
        <v>406</v>
      </c>
      <c r="M947" s="207" t="s">
        <v>734</v>
      </c>
      <c r="N947" s="207" t="s">
        <v>1883</v>
      </c>
    </row>
    <row r="948" spans="10:14" ht="18.75">
      <c r="J948" s="207">
        <v>13020019</v>
      </c>
      <c r="K948" s="207" t="s">
        <v>2065</v>
      </c>
      <c r="L948" s="207" t="s">
        <v>406</v>
      </c>
      <c r="M948" s="207" t="s">
        <v>734</v>
      </c>
      <c r="N948" s="207" t="s">
        <v>1883</v>
      </c>
    </row>
    <row r="949" spans="10:14" ht="18.75">
      <c r="J949" s="207">
        <v>13020020</v>
      </c>
      <c r="K949" s="207" t="s">
        <v>2068</v>
      </c>
      <c r="L949" s="207" t="s">
        <v>406</v>
      </c>
      <c r="M949" s="207" t="s">
        <v>734</v>
      </c>
      <c r="N949" s="207" t="s">
        <v>1883</v>
      </c>
    </row>
    <row r="950" spans="10:14" ht="18.75">
      <c r="J950" s="207">
        <v>13020021</v>
      </c>
      <c r="K950" s="207" t="s">
        <v>2070</v>
      </c>
      <c r="L950" s="207" t="s">
        <v>406</v>
      </c>
      <c r="M950" s="207" t="s">
        <v>734</v>
      </c>
      <c r="N950" s="207" t="s">
        <v>1883</v>
      </c>
    </row>
    <row r="951" spans="10:14" ht="18.75">
      <c r="J951" s="207">
        <v>13020022</v>
      </c>
      <c r="K951" s="207" t="s">
        <v>2072</v>
      </c>
      <c r="L951" s="207" t="s">
        <v>406</v>
      </c>
      <c r="M951" s="207" t="s">
        <v>734</v>
      </c>
      <c r="N951" s="207" t="s">
        <v>1883</v>
      </c>
    </row>
    <row r="952" spans="10:14" ht="18.75">
      <c r="J952" s="207">
        <v>13020023</v>
      </c>
      <c r="K952" s="207" t="s">
        <v>2074</v>
      </c>
      <c r="L952" s="207" t="s">
        <v>406</v>
      </c>
      <c r="M952" s="207" t="s">
        <v>734</v>
      </c>
      <c r="N952" s="207" t="s">
        <v>1883</v>
      </c>
    </row>
    <row r="953" spans="10:14" ht="18.75">
      <c r="J953" s="207">
        <v>13020024</v>
      </c>
      <c r="K953" s="207" t="s">
        <v>2077</v>
      </c>
      <c r="L953" s="207" t="s">
        <v>406</v>
      </c>
      <c r="M953" s="207" t="s">
        <v>734</v>
      </c>
      <c r="N953" s="207" t="s">
        <v>1883</v>
      </c>
    </row>
    <row r="954" spans="10:14" ht="18.75">
      <c r="J954" s="207">
        <v>13020025</v>
      </c>
      <c r="K954" s="207" t="s">
        <v>2080</v>
      </c>
      <c r="L954" s="207" t="s">
        <v>406</v>
      </c>
      <c r="M954" s="207" t="s">
        <v>734</v>
      </c>
      <c r="N954" s="207" t="s">
        <v>1883</v>
      </c>
    </row>
    <row r="955" spans="10:14" ht="18.75">
      <c r="J955" s="207">
        <v>13020026</v>
      </c>
      <c r="K955" s="207" t="s">
        <v>2082</v>
      </c>
      <c r="L955" s="207" t="s">
        <v>406</v>
      </c>
      <c r="M955" s="207" t="s">
        <v>734</v>
      </c>
      <c r="N955" s="207" t="s">
        <v>1883</v>
      </c>
    </row>
    <row r="956" spans="10:14" ht="18.75">
      <c r="J956" s="207">
        <v>13020027</v>
      </c>
      <c r="K956" s="207" t="s">
        <v>2084</v>
      </c>
      <c r="L956" s="207" t="s">
        <v>406</v>
      </c>
      <c r="M956" s="207" t="s">
        <v>734</v>
      </c>
      <c r="N956" s="207" t="s">
        <v>1883</v>
      </c>
    </row>
    <row r="957" spans="10:14" ht="18.75">
      <c r="J957" s="207">
        <v>13020028</v>
      </c>
      <c r="K957" s="207" t="s">
        <v>2085</v>
      </c>
      <c r="L957" s="207" t="s">
        <v>406</v>
      </c>
      <c r="M957" s="207" t="s">
        <v>734</v>
      </c>
      <c r="N957" s="207" t="s">
        <v>1883</v>
      </c>
    </row>
    <row r="958" spans="10:14" ht="18.75">
      <c r="J958" s="207">
        <v>13020029</v>
      </c>
      <c r="K958" s="207" t="s">
        <v>2088</v>
      </c>
      <c r="L958" s="207" t="s">
        <v>406</v>
      </c>
      <c r="M958" s="207" t="s">
        <v>734</v>
      </c>
      <c r="N958" s="207" t="s">
        <v>1883</v>
      </c>
    </row>
    <row r="959" spans="10:14" ht="18.75">
      <c r="J959" s="207">
        <v>13020031</v>
      </c>
      <c r="K959" s="207" t="s">
        <v>2091</v>
      </c>
      <c r="L959" s="207" t="s">
        <v>406</v>
      </c>
      <c r="M959" s="207" t="s">
        <v>734</v>
      </c>
      <c r="N959" s="207" t="s">
        <v>1883</v>
      </c>
    </row>
    <row r="960" spans="10:14" ht="18.75">
      <c r="J960" s="207">
        <v>13020032</v>
      </c>
      <c r="K960" s="207" t="s">
        <v>2093</v>
      </c>
      <c r="L960" s="207" t="s">
        <v>406</v>
      </c>
      <c r="M960" s="207" t="s">
        <v>734</v>
      </c>
      <c r="N960" s="207" t="s">
        <v>1883</v>
      </c>
    </row>
    <row r="961" spans="10:14" ht="18.75">
      <c r="J961" s="207">
        <v>13020033</v>
      </c>
      <c r="K961" s="207" t="s">
        <v>2095</v>
      </c>
      <c r="L961" s="207" t="s">
        <v>406</v>
      </c>
      <c r="M961" s="207" t="s">
        <v>734</v>
      </c>
      <c r="N961" s="207" t="s">
        <v>1883</v>
      </c>
    </row>
    <row r="962" spans="10:14" ht="18.75">
      <c r="J962" s="207">
        <v>13020034</v>
      </c>
      <c r="K962" s="207" t="s">
        <v>2098</v>
      </c>
      <c r="L962" s="207" t="s">
        <v>406</v>
      </c>
      <c r="M962" s="207" t="s">
        <v>734</v>
      </c>
      <c r="N962" s="207" t="s">
        <v>1883</v>
      </c>
    </row>
    <row r="963" spans="10:14" ht="18.75">
      <c r="J963" s="207">
        <v>13020035</v>
      </c>
      <c r="K963" s="207" t="s">
        <v>2101</v>
      </c>
      <c r="L963" s="207" t="s">
        <v>406</v>
      </c>
      <c r="M963" s="207" t="s">
        <v>734</v>
      </c>
      <c r="N963" s="207" t="s">
        <v>1883</v>
      </c>
    </row>
    <row r="964" spans="10:14" ht="18.75">
      <c r="J964" s="207">
        <v>13020036</v>
      </c>
      <c r="K964" s="207" t="s">
        <v>2103</v>
      </c>
      <c r="L964" s="207" t="s">
        <v>406</v>
      </c>
      <c r="M964" s="207" t="s">
        <v>734</v>
      </c>
      <c r="N964" s="207" t="s">
        <v>1883</v>
      </c>
    </row>
    <row r="965" spans="10:14" ht="18.75">
      <c r="J965" s="207">
        <v>13020037</v>
      </c>
      <c r="K965" s="207" t="s">
        <v>2105</v>
      </c>
      <c r="L965" s="207" t="s">
        <v>406</v>
      </c>
      <c r="M965" s="207" t="s">
        <v>734</v>
      </c>
      <c r="N965" s="207" t="s">
        <v>1883</v>
      </c>
    </row>
    <row r="966" spans="10:14" ht="18.75">
      <c r="J966" s="207">
        <v>13020038</v>
      </c>
      <c r="K966" s="207" t="s">
        <v>2108</v>
      </c>
      <c r="L966" s="207" t="s">
        <v>406</v>
      </c>
      <c r="M966" s="207" t="s">
        <v>734</v>
      </c>
      <c r="N966" s="207" t="s">
        <v>1883</v>
      </c>
    </row>
    <row r="967" spans="10:14" ht="18.75">
      <c r="J967" s="207">
        <v>13020039</v>
      </c>
      <c r="K967" s="207" t="s">
        <v>2110</v>
      </c>
      <c r="L967" s="207" t="s">
        <v>406</v>
      </c>
      <c r="M967" s="207" t="s">
        <v>734</v>
      </c>
      <c r="N967" s="207" t="s">
        <v>1883</v>
      </c>
    </row>
    <row r="968" spans="10:14" ht="18.75">
      <c r="J968" s="207">
        <v>13020040</v>
      </c>
      <c r="K968" s="207" t="s">
        <v>2113</v>
      </c>
      <c r="L968" s="207" t="s">
        <v>406</v>
      </c>
      <c r="M968" s="207" t="s">
        <v>734</v>
      </c>
      <c r="N968" s="207" t="s">
        <v>1883</v>
      </c>
    </row>
    <row r="969" spans="10:14" ht="18.75">
      <c r="J969" s="207">
        <v>13020041</v>
      </c>
      <c r="K969" s="207" t="s">
        <v>2115</v>
      </c>
      <c r="L969" s="207" t="s">
        <v>406</v>
      </c>
      <c r="M969" s="207" t="s">
        <v>734</v>
      </c>
      <c r="N969" s="207" t="s">
        <v>1883</v>
      </c>
    </row>
    <row r="970" spans="10:14" ht="18.75">
      <c r="J970" s="207">
        <v>13020042</v>
      </c>
      <c r="K970" s="207" t="s">
        <v>2118</v>
      </c>
      <c r="L970" s="207" t="s">
        <v>406</v>
      </c>
      <c r="M970" s="207" t="s">
        <v>734</v>
      </c>
      <c r="N970" s="207" t="s">
        <v>1883</v>
      </c>
    </row>
    <row r="971" spans="10:14" ht="18.75">
      <c r="J971" s="207">
        <v>13020043</v>
      </c>
      <c r="K971" s="207" t="s">
        <v>2121</v>
      </c>
      <c r="L971" s="207" t="s">
        <v>406</v>
      </c>
      <c r="M971" s="207" t="s">
        <v>734</v>
      </c>
      <c r="N971" s="207" t="s">
        <v>1883</v>
      </c>
    </row>
    <row r="972" spans="10:14" ht="18.75">
      <c r="J972" s="207">
        <v>13020044</v>
      </c>
      <c r="K972" s="207" t="s">
        <v>2124</v>
      </c>
      <c r="L972" s="207" t="s">
        <v>406</v>
      </c>
      <c r="M972" s="207" t="s">
        <v>734</v>
      </c>
      <c r="N972" s="207" t="s">
        <v>1883</v>
      </c>
    </row>
    <row r="973" spans="10:14" ht="18.75">
      <c r="J973" s="207">
        <v>13020045</v>
      </c>
      <c r="K973" s="207" t="s">
        <v>2127</v>
      </c>
      <c r="L973" s="207" t="s">
        <v>406</v>
      </c>
      <c r="M973" s="207" t="s">
        <v>734</v>
      </c>
      <c r="N973" s="207" t="s">
        <v>1883</v>
      </c>
    </row>
    <row r="974" spans="10:14" ht="18.75">
      <c r="J974" s="207">
        <v>13020046</v>
      </c>
      <c r="K974" s="207" t="s">
        <v>2129</v>
      </c>
      <c r="L974" s="207" t="s">
        <v>406</v>
      </c>
      <c r="M974" s="207" t="s">
        <v>734</v>
      </c>
      <c r="N974" s="207" t="s">
        <v>1883</v>
      </c>
    </row>
    <row r="975" spans="10:14" ht="18.75">
      <c r="J975" s="207">
        <v>13020047</v>
      </c>
      <c r="K975" s="207" t="s">
        <v>2131</v>
      </c>
      <c r="L975" s="207" t="s">
        <v>406</v>
      </c>
      <c r="M975" s="207" t="s">
        <v>734</v>
      </c>
      <c r="N975" s="207" t="s">
        <v>1883</v>
      </c>
    </row>
    <row r="976" spans="10:14" ht="18.75">
      <c r="J976" s="207">
        <v>13020048</v>
      </c>
      <c r="K976" s="207" t="s">
        <v>2134</v>
      </c>
      <c r="L976" s="207" t="s">
        <v>406</v>
      </c>
      <c r="M976" s="207" t="s">
        <v>734</v>
      </c>
      <c r="N976" s="207" t="s">
        <v>1883</v>
      </c>
    </row>
    <row r="977" spans="10:14" ht="18.75">
      <c r="J977" s="207">
        <v>13020049</v>
      </c>
      <c r="K977" s="207" t="s">
        <v>2136</v>
      </c>
      <c r="L977" s="207" t="s">
        <v>406</v>
      </c>
      <c r="M977" s="207" t="s">
        <v>734</v>
      </c>
      <c r="N977" s="207" t="s">
        <v>1883</v>
      </c>
    </row>
    <row r="978" spans="10:14" ht="18.75">
      <c r="J978" s="207">
        <v>13020051</v>
      </c>
      <c r="K978" s="207" t="s">
        <v>2138</v>
      </c>
      <c r="L978" s="207" t="s">
        <v>406</v>
      </c>
      <c r="M978" s="207" t="s">
        <v>734</v>
      </c>
      <c r="N978" s="207" t="s">
        <v>1883</v>
      </c>
    </row>
    <row r="979" spans="10:14" ht="18.75">
      <c r="J979" s="207">
        <v>13020052</v>
      </c>
      <c r="K979" s="207" t="s">
        <v>2140</v>
      </c>
      <c r="L979" s="207" t="s">
        <v>406</v>
      </c>
      <c r="M979" s="207" t="s">
        <v>734</v>
      </c>
      <c r="N979" s="207" t="s">
        <v>1883</v>
      </c>
    </row>
    <row r="980" spans="10:14" ht="18.75">
      <c r="J980" s="207">
        <v>13020053</v>
      </c>
      <c r="K980" s="207" t="s">
        <v>2143</v>
      </c>
      <c r="L980" s="207" t="s">
        <v>406</v>
      </c>
      <c r="M980" s="207" t="s">
        <v>734</v>
      </c>
      <c r="N980" s="207" t="s">
        <v>1883</v>
      </c>
    </row>
    <row r="981" spans="10:14" ht="18.75">
      <c r="J981" s="207">
        <v>13020054</v>
      </c>
      <c r="K981" s="207" t="s">
        <v>2146</v>
      </c>
      <c r="L981" s="207" t="s">
        <v>406</v>
      </c>
      <c r="M981" s="207" t="s">
        <v>734</v>
      </c>
      <c r="N981" s="207" t="s">
        <v>1883</v>
      </c>
    </row>
    <row r="982" spans="10:14" ht="18.75">
      <c r="J982" s="207">
        <v>13020101</v>
      </c>
      <c r="K982" s="207" t="s">
        <v>2148</v>
      </c>
      <c r="L982" s="207" t="s">
        <v>2793</v>
      </c>
      <c r="M982" s="207" t="s">
        <v>734</v>
      </c>
      <c r="N982" s="207" t="s">
        <v>1883</v>
      </c>
    </row>
    <row r="983" spans="10:14" ht="18.75">
      <c r="J983" s="207">
        <v>13020102</v>
      </c>
      <c r="K983" s="207" t="s">
        <v>2151</v>
      </c>
      <c r="L983" s="207" t="s">
        <v>2793</v>
      </c>
      <c r="M983" s="207" t="s">
        <v>734</v>
      </c>
      <c r="N983" s="207" t="s">
        <v>1883</v>
      </c>
    </row>
    <row r="984" spans="10:14" ht="18.75">
      <c r="J984" s="207">
        <v>13020103</v>
      </c>
      <c r="K984" s="207" t="s">
        <v>2153</v>
      </c>
      <c r="L984" s="207" t="s">
        <v>2793</v>
      </c>
      <c r="M984" s="207" t="s">
        <v>734</v>
      </c>
      <c r="N984" s="207" t="s">
        <v>1883</v>
      </c>
    </row>
    <row r="985" spans="10:14" ht="18.75">
      <c r="J985" s="207">
        <v>13020104</v>
      </c>
      <c r="K985" s="207" t="s">
        <v>2154</v>
      </c>
      <c r="L985" s="207" t="s">
        <v>2793</v>
      </c>
      <c r="M985" s="207" t="s">
        <v>734</v>
      </c>
      <c r="N985" s="207" t="s">
        <v>1883</v>
      </c>
    </row>
    <row r="986" spans="10:14" ht="18.75">
      <c r="J986" s="207">
        <v>13020105</v>
      </c>
      <c r="K986" s="207" t="s">
        <v>2156</v>
      </c>
      <c r="L986" s="207" t="s">
        <v>2793</v>
      </c>
      <c r="M986" s="207" t="s">
        <v>734</v>
      </c>
      <c r="N986" s="207" t="s">
        <v>1883</v>
      </c>
    </row>
    <row r="987" spans="10:14" ht="18.75">
      <c r="J987" s="207">
        <v>13020106</v>
      </c>
      <c r="K987" s="207" t="s">
        <v>2158</v>
      </c>
      <c r="L987" s="207" t="s">
        <v>2793</v>
      </c>
      <c r="M987" s="207" t="s">
        <v>734</v>
      </c>
      <c r="N987" s="207" t="s">
        <v>1883</v>
      </c>
    </row>
    <row r="988" spans="10:14" ht="18.75">
      <c r="J988" s="207">
        <v>13020107</v>
      </c>
      <c r="K988" s="207" t="s">
        <v>2160</v>
      </c>
      <c r="L988" s="207" t="s">
        <v>2793</v>
      </c>
      <c r="M988" s="207" t="s">
        <v>734</v>
      </c>
      <c r="N988" s="207" t="s">
        <v>1883</v>
      </c>
    </row>
    <row r="989" spans="10:14" ht="18.75">
      <c r="J989" s="207">
        <v>13020108</v>
      </c>
      <c r="K989" s="207" t="s">
        <v>2163</v>
      </c>
      <c r="L989" s="207" t="s">
        <v>2793</v>
      </c>
      <c r="M989" s="207" t="s">
        <v>734</v>
      </c>
      <c r="N989" s="207" t="s">
        <v>1883</v>
      </c>
    </row>
    <row r="990" spans="10:14" ht="18.75">
      <c r="J990" s="207">
        <v>13020109</v>
      </c>
      <c r="K990" s="207" t="s">
        <v>2166</v>
      </c>
      <c r="L990" s="207" t="s">
        <v>2793</v>
      </c>
      <c r="M990" s="207" t="s">
        <v>734</v>
      </c>
      <c r="N990" s="207" t="s">
        <v>1883</v>
      </c>
    </row>
    <row r="991" spans="10:14" ht="18.75">
      <c r="J991" s="207">
        <v>13020110</v>
      </c>
      <c r="K991" s="207" t="s">
        <v>2167</v>
      </c>
      <c r="L991" s="207" t="s">
        <v>2793</v>
      </c>
      <c r="M991" s="207" t="s">
        <v>734</v>
      </c>
      <c r="N991" s="207" t="s">
        <v>1883</v>
      </c>
    </row>
    <row r="992" spans="10:14" ht="18.75">
      <c r="J992" s="207">
        <v>14020001</v>
      </c>
      <c r="K992" s="207" t="s">
        <v>2170</v>
      </c>
      <c r="L992" s="207" t="s">
        <v>406</v>
      </c>
      <c r="M992" s="207" t="s">
        <v>833</v>
      </c>
      <c r="N992" s="207" t="s">
        <v>1883</v>
      </c>
    </row>
    <row r="993" spans="10:14" ht="18.75">
      <c r="J993" s="207">
        <v>14020002</v>
      </c>
      <c r="K993" s="207" t="s">
        <v>2173</v>
      </c>
      <c r="L993" s="207" t="s">
        <v>406</v>
      </c>
      <c r="M993" s="207" t="s">
        <v>833</v>
      </c>
      <c r="N993" s="207" t="s">
        <v>1883</v>
      </c>
    </row>
    <row r="994" spans="10:14" ht="18.75">
      <c r="J994" s="207">
        <v>14020003</v>
      </c>
      <c r="K994" s="207" t="s">
        <v>2176</v>
      </c>
      <c r="L994" s="207" t="s">
        <v>406</v>
      </c>
      <c r="M994" s="207" t="s">
        <v>833</v>
      </c>
      <c r="N994" s="207" t="s">
        <v>1883</v>
      </c>
    </row>
    <row r="995" spans="10:14" ht="18.75">
      <c r="J995" s="207">
        <v>14020004</v>
      </c>
      <c r="K995" s="207" t="s">
        <v>2178</v>
      </c>
      <c r="L995" s="207" t="s">
        <v>406</v>
      </c>
      <c r="M995" s="207" t="s">
        <v>833</v>
      </c>
      <c r="N995" s="207" t="s">
        <v>1883</v>
      </c>
    </row>
    <row r="996" spans="10:14" ht="18.75">
      <c r="J996" s="207">
        <v>14020005</v>
      </c>
      <c r="K996" s="207" t="s">
        <v>2181</v>
      </c>
      <c r="L996" s="207" t="s">
        <v>406</v>
      </c>
      <c r="M996" s="207" t="s">
        <v>833</v>
      </c>
      <c r="N996" s="207" t="s">
        <v>1883</v>
      </c>
    </row>
    <row r="997" spans="10:14" ht="18.75">
      <c r="J997" s="207">
        <v>14020006</v>
      </c>
      <c r="K997" s="207" t="s">
        <v>2184</v>
      </c>
      <c r="L997" s="207" t="s">
        <v>406</v>
      </c>
      <c r="M997" s="207" t="s">
        <v>833</v>
      </c>
      <c r="N997" s="207" t="s">
        <v>1883</v>
      </c>
    </row>
    <row r="998" spans="10:14" ht="18.75">
      <c r="J998" s="207">
        <v>14020007</v>
      </c>
      <c r="K998" s="207" t="s">
        <v>2186</v>
      </c>
      <c r="L998" s="207" t="s">
        <v>406</v>
      </c>
      <c r="M998" s="207" t="s">
        <v>833</v>
      </c>
      <c r="N998" s="207" t="s">
        <v>1883</v>
      </c>
    </row>
    <row r="999" spans="10:14" ht="18.75">
      <c r="J999" s="207">
        <v>14020008</v>
      </c>
      <c r="K999" s="207" t="s">
        <v>2189</v>
      </c>
      <c r="L999" s="207" t="s">
        <v>406</v>
      </c>
      <c r="M999" s="207" t="s">
        <v>833</v>
      </c>
      <c r="N999" s="207" t="s">
        <v>1883</v>
      </c>
    </row>
    <row r="1000" spans="10:14" ht="18.75">
      <c r="J1000" s="207">
        <v>14020009</v>
      </c>
      <c r="K1000" s="207" t="s">
        <v>2191</v>
      </c>
      <c r="L1000" s="207" t="s">
        <v>406</v>
      </c>
      <c r="M1000" s="207" t="s">
        <v>833</v>
      </c>
      <c r="N1000" s="207" t="s">
        <v>1883</v>
      </c>
    </row>
    <row r="1001" spans="10:14" ht="18.75">
      <c r="J1001" s="207">
        <v>14020101</v>
      </c>
      <c r="K1001" s="207" t="s">
        <v>2194</v>
      </c>
      <c r="L1001" s="207" t="s">
        <v>2793</v>
      </c>
      <c r="M1001" s="207" t="s">
        <v>833</v>
      </c>
      <c r="N1001" s="207" t="s">
        <v>1883</v>
      </c>
    </row>
    <row r="1002" spans="10:14" ht="18.75">
      <c r="J1002" s="207">
        <v>14020102</v>
      </c>
      <c r="K1002" s="207" t="s">
        <v>2196</v>
      </c>
      <c r="L1002" s="207" t="s">
        <v>2793</v>
      </c>
      <c r="M1002" s="207" t="s">
        <v>833</v>
      </c>
      <c r="N1002" s="207" t="s">
        <v>1883</v>
      </c>
    </row>
    <row r="1003" spans="10:14" ht="18.75">
      <c r="J1003" s="207">
        <v>14020103</v>
      </c>
      <c r="K1003" s="207" t="s">
        <v>2198</v>
      </c>
      <c r="L1003" s="207" t="s">
        <v>2793</v>
      </c>
      <c r="M1003" s="207" t="s">
        <v>833</v>
      </c>
      <c r="N1003" s="207" t="s">
        <v>1883</v>
      </c>
    </row>
    <row r="1004" spans="10:14" ht="18.75">
      <c r="J1004" s="207">
        <v>14020104</v>
      </c>
      <c r="K1004" s="207" t="s">
        <v>2200</v>
      </c>
      <c r="L1004" s="207" t="s">
        <v>2793</v>
      </c>
      <c r="M1004" s="207" t="s">
        <v>833</v>
      </c>
      <c r="N1004" s="207" t="s">
        <v>1883</v>
      </c>
    </row>
    <row r="1005" spans="10:14" ht="18.75">
      <c r="J1005" s="207">
        <v>14020105</v>
      </c>
      <c r="K1005" s="207" t="s">
        <v>2203</v>
      </c>
      <c r="L1005" s="207" t="s">
        <v>2793</v>
      </c>
      <c r="M1005" s="207" t="s">
        <v>833</v>
      </c>
      <c r="N1005" s="207" t="s">
        <v>1883</v>
      </c>
    </row>
    <row r="1006" spans="10:14" ht="18.75">
      <c r="J1006" s="207">
        <v>15020001</v>
      </c>
      <c r="K1006" s="207" t="s">
        <v>2205</v>
      </c>
      <c r="L1006" s="207" t="s">
        <v>406</v>
      </c>
      <c r="M1006" s="207" t="s">
        <v>876</v>
      </c>
      <c r="N1006" s="207" t="s">
        <v>1883</v>
      </c>
    </row>
    <row r="1007" spans="10:14" ht="18.75">
      <c r="J1007" s="207">
        <v>15020002</v>
      </c>
      <c r="K1007" s="207" t="s">
        <v>2207</v>
      </c>
      <c r="L1007" s="207" t="s">
        <v>406</v>
      </c>
      <c r="M1007" s="207" t="s">
        <v>876</v>
      </c>
      <c r="N1007" s="207" t="s">
        <v>1883</v>
      </c>
    </row>
    <row r="1008" spans="10:14" ht="18.75">
      <c r="J1008" s="207">
        <v>15020101</v>
      </c>
      <c r="K1008" s="207" t="s">
        <v>2209</v>
      </c>
      <c r="L1008" s="207" t="s">
        <v>2793</v>
      </c>
      <c r="M1008" s="207" t="s">
        <v>876</v>
      </c>
      <c r="N1008" s="207" t="s">
        <v>1883</v>
      </c>
    </row>
    <row r="1009" spans="10:14" ht="18.75">
      <c r="J1009" s="207">
        <v>16020001</v>
      </c>
      <c r="K1009" s="207" t="s">
        <v>2212</v>
      </c>
      <c r="L1009" s="207" t="s">
        <v>406</v>
      </c>
      <c r="M1009" s="207" t="s">
        <v>907</v>
      </c>
      <c r="N1009" s="207" t="s">
        <v>1883</v>
      </c>
    </row>
    <row r="1010" spans="10:14" ht="18.75">
      <c r="J1010" s="207">
        <v>16020002</v>
      </c>
      <c r="K1010" s="207" t="s">
        <v>2214</v>
      </c>
      <c r="L1010" s="207" t="s">
        <v>406</v>
      </c>
      <c r="M1010" s="207" t="s">
        <v>907</v>
      </c>
      <c r="N1010" s="207" t="s">
        <v>1883</v>
      </c>
    </row>
    <row r="1011" spans="10:14" ht="18.75">
      <c r="J1011" s="207">
        <v>16020003</v>
      </c>
      <c r="K1011" s="207" t="s">
        <v>2216</v>
      </c>
      <c r="L1011" s="207" t="s">
        <v>406</v>
      </c>
      <c r="M1011" s="207" t="s">
        <v>907</v>
      </c>
      <c r="N1011" s="207" t="s">
        <v>1883</v>
      </c>
    </row>
    <row r="1012" spans="10:14" ht="18.75">
      <c r="J1012" s="207">
        <v>16020004</v>
      </c>
      <c r="K1012" s="207" t="s">
        <v>2219</v>
      </c>
      <c r="L1012" s="207" t="s">
        <v>406</v>
      </c>
      <c r="M1012" s="207" t="s">
        <v>907</v>
      </c>
      <c r="N1012" s="207" t="s">
        <v>1883</v>
      </c>
    </row>
    <row r="1013" spans="10:14" ht="18.75">
      <c r="J1013" s="207">
        <v>16020005</v>
      </c>
      <c r="K1013" s="207" t="s">
        <v>2221</v>
      </c>
      <c r="L1013" s="207" t="s">
        <v>406</v>
      </c>
      <c r="M1013" s="207" t="s">
        <v>907</v>
      </c>
      <c r="N1013" s="207" t="s">
        <v>1883</v>
      </c>
    </row>
    <row r="1014" spans="10:14" ht="18.75">
      <c r="J1014" s="207">
        <v>16020006</v>
      </c>
      <c r="K1014" s="207" t="s">
        <v>2223</v>
      </c>
      <c r="L1014" s="207" t="s">
        <v>406</v>
      </c>
      <c r="M1014" s="207" t="s">
        <v>907</v>
      </c>
      <c r="N1014" s="207" t="s">
        <v>1883</v>
      </c>
    </row>
    <row r="1015" spans="10:14" ht="18.75">
      <c r="J1015" s="207">
        <v>16020007</v>
      </c>
      <c r="K1015" s="207" t="s">
        <v>2225</v>
      </c>
      <c r="L1015" s="207" t="s">
        <v>406</v>
      </c>
      <c r="M1015" s="207" t="s">
        <v>907</v>
      </c>
      <c r="N1015" s="207" t="s">
        <v>1883</v>
      </c>
    </row>
    <row r="1016" spans="10:14" ht="18.75">
      <c r="J1016" s="207">
        <v>16020101</v>
      </c>
      <c r="K1016" s="207" t="s">
        <v>2226</v>
      </c>
      <c r="L1016" s="207" t="s">
        <v>2793</v>
      </c>
      <c r="M1016" s="207" t="s">
        <v>907</v>
      </c>
      <c r="N1016" s="207" t="s">
        <v>1883</v>
      </c>
    </row>
    <row r="1017" spans="10:14" ht="18.75">
      <c r="J1017" s="207">
        <v>17020003</v>
      </c>
      <c r="K1017" s="207" t="s">
        <v>2228</v>
      </c>
      <c r="L1017" s="207" t="s">
        <v>406</v>
      </c>
      <c r="M1017" s="207" t="s">
        <v>924</v>
      </c>
      <c r="N1017" s="207" t="s">
        <v>1883</v>
      </c>
    </row>
    <row r="1018" spans="10:14" ht="18.75">
      <c r="J1018" s="207">
        <v>17020101</v>
      </c>
      <c r="K1018" s="207" t="s">
        <v>2230</v>
      </c>
      <c r="L1018" s="207" t="s">
        <v>2793</v>
      </c>
      <c r="M1018" s="207" t="s">
        <v>924</v>
      </c>
      <c r="N1018" s="207" t="s">
        <v>1883</v>
      </c>
    </row>
    <row r="1019" spans="10:14" ht="18.75">
      <c r="J1019" s="207">
        <v>18020001</v>
      </c>
      <c r="K1019" s="207" t="s">
        <v>2233</v>
      </c>
      <c r="L1019" s="207" t="s">
        <v>406</v>
      </c>
      <c r="M1019" s="207" t="s">
        <v>944</v>
      </c>
      <c r="N1019" s="207" t="s">
        <v>1883</v>
      </c>
    </row>
    <row r="1020" spans="10:14" ht="18.75">
      <c r="J1020" s="207">
        <v>18020101</v>
      </c>
      <c r="K1020" s="207" t="s">
        <v>2236</v>
      </c>
      <c r="L1020" s="207" t="s">
        <v>2793</v>
      </c>
      <c r="M1020" s="207" t="s">
        <v>944</v>
      </c>
      <c r="N1020" s="207" t="s">
        <v>1883</v>
      </c>
    </row>
    <row r="1021" spans="10:14" ht="18.75">
      <c r="J1021" s="207">
        <v>19020001</v>
      </c>
      <c r="K1021" s="207" t="s">
        <v>2238</v>
      </c>
      <c r="L1021" s="207" t="s">
        <v>406</v>
      </c>
      <c r="M1021" s="207" t="s">
        <v>965</v>
      </c>
      <c r="N1021" s="207" t="s">
        <v>1883</v>
      </c>
    </row>
    <row r="1022" spans="10:14" ht="18.75">
      <c r="J1022" s="207">
        <v>19020101</v>
      </c>
      <c r="K1022" s="207" t="s">
        <v>2241</v>
      </c>
      <c r="L1022" s="207" t="s">
        <v>2793</v>
      </c>
      <c r="M1022" s="207" t="s">
        <v>965</v>
      </c>
      <c r="N1022" s="207" t="s">
        <v>1883</v>
      </c>
    </row>
    <row r="1023" spans="10:14" ht="18.75">
      <c r="J1023" s="207">
        <v>20020001</v>
      </c>
      <c r="K1023" s="207" t="s">
        <v>2243</v>
      </c>
      <c r="L1023" s="207" t="s">
        <v>406</v>
      </c>
      <c r="M1023" s="207" t="s">
        <v>984</v>
      </c>
      <c r="N1023" s="207" t="s">
        <v>1883</v>
      </c>
    </row>
    <row r="1024" spans="10:14" ht="18.75">
      <c r="J1024" s="207">
        <v>20020002</v>
      </c>
      <c r="K1024" s="207" t="s">
        <v>2245</v>
      </c>
      <c r="L1024" s="207" t="s">
        <v>406</v>
      </c>
      <c r="M1024" s="207" t="s">
        <v>984</v>
      </c>
      <c r="N1024" s="207" t="s">
        <v>1883</v>
      </c>
    </row>
    <row r="1025" spans="10:14" ht="18.75">
      <c r="J1025" s="207">
        <v>20020003</v>
      </c>
      <c r="K1025" s="207" t="s">
        <v>2248</v>
      </c>
      <c r="L1025" s="207" t="s">
        <v>406</v>
      </c>
      <c r="M1025" s="207" t="s">
        <v>984</v>
      </c>
      <c r="N1025" s="207" t="s">
        <v>1883</v>
      </c>
    </row>
    <row r="1026" spans="10:14" ht="18.75">
      <c r="J1026" s="207">
        <v>20020101</v>
      </c>
      <c r="K1026" s="207" t="s">
        <v>2250</v>
      </c>
      <c r="L1026" s="207" t="s">
        <v>2793</v>
      </c>
      <c r="M1026" s="207" t="s">
        <v>984</v>
      </c>
      <c r="N1026" s="207" t="s">
        <v>1883</v>
      </c>
    </row>
    <row r="1027" spans="10:14" ht="18.75">
      <c r="J1027" s="207">
        <v>21020001</v>
      </c>
      <c r="K1027" s="207" t="s">
        <v>2252</v>
      </c>
      <c r="L1027" s="207" t="s">
        <v>406</v>
      </c>
      <c r="M1027" s="207" t="s">
        <v>1013</v>
      </c>
      <c r="N1027" s="207" t="s">
        <v>1883</v>
      </c>
    </row>
    <row r="1028" spans="10:14" ht="18.75">
      <c r="J1028" s="207">
        <v>21020002</v>
      </c>
      <c r="K1028" s="207" t="s">
        <v>2255</v>
      </c>
      <c r="L1028" s="207" t="s">
        <v>406</v>
      </c>
      <c r="M1028" s="207" t="s">
        <v>1013</v>
      </c>
      <c r="N1028" s="207" t="s">
        <v>1883</v>
      </c>
    </row>
    <row r="1029" spans="10:14" ht="18.75">
      <c r="J1029" s="207">
        <v>21020003</v>
      </c>
      <c r="K1029" s="207" t="s">
        <v>2257</v>
      </c>
      <c r="L1029" s="207" t="s">
        <v>406</v>
      </c>
      <c r="M1029" s="207" t="s">
        <v>1013</v>
      </c>
      <c r="N1029" s="207" t="s">
        <v>1883</v>
      </c>
    </row>
    <row r="1030" spans="10:14" ht="18.75">
      <c r="J1030" s="207">
        <v>21020004</v>
      </c>
      <c r="K1030" s="207" t="s">
        <v>2260</v>
      </c>
      <c r="L1030" s="207" t="s">
        <v>406</v>
      </c>
      <c r="M1030" s="207" t="s">
        <v>1013</v>
      </c>
      <c r="N1030" s="207" t="s">
        <v>1883</v>
      </c>
    </row>
    <row r="1031" spans="10:14" ht="18.75">
      <c r="J1031" s="207">
        <v>21020101</v>
      </c>
      <c r="K1031" s="207" t="s">
        <v>2262</v>
      </c>
      <c r="L1031" s="207" t="s">
        <v>2793</v>
      </c>
      <c r="M1031" s="207" t="s">
        <v>1013</v>
      </c>
      <c r="N1031" s="207" t="s">
        <v>1883</v>
      </c>
    </row>
    <row r="1032" spans="10:14" ht="18.75">
      <c r="J1032" s="207">
        <v>22020001</v>
      </c>
      <c r="K1032" s="207" t="s">
        <v>2265</v>
      </c>
      <c r="L1032" s="207" t="s">
        <v>406</v>
      </c>
      <c r="M1032" s="207" t="s">
        <v>1036</v>
      </c>
      <c r="N1032" s="207" t="s">
        <v>1883</v>
      </c>
    </row>
    <row r="1033" spans="10:14" ht="18.75">
      <c r="J1033" s="207">
        <v>22020002</v>
      </c>
      <c r="K1033" s="207" t="s">
        <v>2267</v>
      </c>
      <c r="L1033" s="207" t="s">
        <v>406</v>
      </c>
      <c r="M1033" s="207" t="s">
        <v>1036</v>
      </c>
      <c r="N1033" s="207" t="s">
        <v>1883</v>
      </c>
    </row>
    <row r="1034" spans="10:14" ht="18.75">
      <c r="J1034" s="207">
        <v>22020003</v>
      </c>
      <c r="K1034" s="207" t="s">
        <v>2269</v>
      </c>
      <c r="L1034" s="207" t="s">
        <v>406</v>
      </c>
      <c r="M1034" s="207" t="s">
        <v>1036</v>
      </c>
      <c r="N1034" s="207" t="s">
        <v>1883</v>
      </c>
    </row>
    <row r="1035" spans="10:14" ht="18.75">
      <c r="J1035" s="207">
        <v>22020004</v>
      </c>
      <c r="K1035" s="207" t="s">
        <v>2271</v>
      </c>
      <c r="L1035" s="207" t="s">
        <v>406</v>
      </c>
      <c r="M1035" s="207" t="s">
        <v>1036</v>
      </c>
      <c r="N1035" s="207" t="s">
        <v>1883</v>
      </c>
    </row>
    <row r="1036" spans="10:14" ht="18.75">
      <c r="J1036" s="207">
        <v>22020005</v>
      </c>
      <c r="K1036" s="207" t="s">
        <v>2273</v>
      </c>
      <c r="L1036" s="207" t="s">
        <v>406</v>
      </c>
      <c r="M1036" s="207" t="s">
        <v>1036</v>
      </c>
      <c r="N1036" s="207" t="s">
        <v>1883</v>
      </c>
    </row>
    <row r="1037" spans="10:14" ht="18.75">
      <c r="J1037" s="207">
        <v>22020006</v>
      </c>
      <c r="K1037" s="207" t="s">
        <v>2276</v>
      </c>
      <c r="L1037" s="207" t="s">
        <v>406</v>
      </c>
      <c r="M1037" s="207" t="s">
        <v>1036</v>
      </c>
      <c r="N1037" s="207" t="s">
        <v>1883</v>
      </c>
    </row>
    <row r="1038" spans="10:14" ht="18.75">
      <c r="J1038" s="207">
        <v>22020007</v>
      </c>
      <c r="K1038" s="207" t="s">
        <v>2278</v>
      </c>
      <c r="L1038" s="207" t="s">
        <v>406</v>
      </c>
      <c r="M1038" s="207" t="s">
        <v>1036</v>
      </c>
      <c r="N1038" s="207" t="s">
        <v>1883</v>
      </c>
    </row>
    <row r="1039" spans="10:14" ht="18.75">
      <c r="J1039" s="207">
        <v>22020101</v>
      </c>
      <c r="K1039" s="207" t="s">
        <v>2280</v>
      </c>
      <c r="L1039" s="207" t="s">
        <v>2793</v>
      </c>
      <c r="M1039" s="207" t="s">
        <v>1036</v>
      </c>
      <c r="N1039" s="207" t="s">
        <v>1883</v>
      </c>
    </row>
    <row r="1040" spans="10:14" ht="18.75">
      <c r="J1040" s="207">
        <v>22020102</v>
      </c>
      <c r="K1040" s="207" t="s">
        <v>2282</v>
      </c>
      <c r="L1040" s="207" t="s">
        <v>2793</v>
      </c>
      <c r="M1040" s="207" t="s">
        <v>1036</v>
      </c>
      <c r="N1040" s="207" t="s">
        <v>1883</v>
      </c>
    </row>
    <row r="1041" spans="10:14" ht="18.75">
      <c r="J1041" s="207">
        <v>23020001</v>
      </c>
      <c r="K1041" s="207" t="s">
        <v>2284</v>
      </c>
      <c r="L1041" s="207" t="s">
        <v>406</v>
      </c>
      <c r="M1041" s="207" t="s">
        <v>1075</v>
      </c>
      <c r="N1041" s="207" t="s">
        <v>1883</v>
      </c>
    </row>
    <row r="1042" spans="10:14" ht="18.75">
      <c r="J1042" s="207">
        <v>23020002</v>
      </c>
      <c r="K1042" s="207" t="s">
        <v>2287</v>
      </c>
      <c r="L1042" s="207" t="s">
        <v>406</v>
      </c>
      <c r="M1042" s="207" t="s">
        <v>1075</v>
      </c>
      <c r="N1042" s="207" t="s">
        <v>1883</v>
      </c>
    </row>
    <row r="1043" spans="10:14" ht="18.75">
      <c r="J1043" s="207">
        <v>23020004</v>
      </c>
      <c r="K1043" s="207" t="s">
        <v>2290</v>
      </c>
      <c r="L1043" s="207" t="s">
        <v>406</v>
      </c>
      <c r="M1043" s="207" t="s">
        <v>1075</v>
      </c>
      <c r="N1043" s="207" t="s">
        <v>1883</v>
      </c>
    </row>
    <row r="1044" spans="10:14" ht="18.75">
      <c r="J1044" s="207">
        <v>23020005</v>
      </c>
      <c r="K1044" s="207" t="s">
        <v>2292</v>
      </c>
      <c r="L1044" s="207" t="s">
        <v>406</v>
      </c>
      <c r="M1044" s="207" t="s">
        <v>1075</v>
      </c>
      <c r="N1044" s="207" t="s">
        <v>1883</v>
      </c>
    </row>
    <row r="1045" spans="10:14" ht="18.75">
      <c r="J1045" s="207">
        <v>23020006</v>
      </c>
      <c r="K1045" s="207" t="s">
        <v>2294</v>
      </c>
      <c r="L1045" s="207" t="s">
        <v>406</v>
      </c>
      <c r="M1045" s="207" t="s">
        <v>1075</v>
      </c>
      <c r="N1045" s="207" t="s">
        <v>1883</v>
      </c>
    </row>
    <row r="1046" spans="10:14" ht="18.75">
      <c r="J1046" s="207">
        <v>23020007</v>
      </c>
      <c r="K1046" s="207" t="s">
        <v>2296</v>
      </c>
      <c r="L1046" s="207" t="s">
        <v>406</v>
      </c>
      <c r="M1046" s="207" t="s">
        <v>1075</v>
      </c>
      <c r="N1046" s="207" t="s">
        <v>1883</v>
      </c>
    </row>
    <row r="1047" spans="10:14" ht="18.75">
      <c r="J1047" s="207">
        <v>23020008</v>
      </c>
      <c r="K1047" s="207" t="s">
        <v>2298</v>
      </c>
      <c r="L1047" s="207" t="s">
        <v>406</v>
      </c>
      <c r="M1047" s="207" t="s">
        <v>1075</v>
      </c>
      <c r="N1047" s="207" t="s">
        <v>1883</v>
      </c>
    </row>
    <row r="1048" spans="10:14" ht="18.75">
      <c r="J1048" s="207">
        <v>23020009</v>
      </c>
      <c r="K1048" s="207" t="s">
        <v>2300</v>
      </c>
      <c r="L1048" s="207" t="s">
        <v>406</v>
      </c>
      <c r="M1048" s="207" t="s">
        <v>1075</v>
      </c>
      <c r="N1048" s="207" t="s">
        <v>1883</v>
      </c>
    </row>
    <row r="1049" spans="10:14" ht="18.75">
      <c r="J1049" s="207">
        <v>23020010</v>
      </c>
      <c r="K1049" s="207" t="s">
        <v>2302</v>
      </c>
      <c r="L1049" s="207" t="s">
        <v>406</v>
      </c>
      <c r="M1049" s="207" t="s">
        <v>1075</v>
      </c>
      <c r="N1049" s="207" t="s">
        <v>1883</v>
      </c>
    </row>
    <row r="1050" spans="10:14" ht="18.75">
      <c r="J1050" s="207">
        <v>23020101</v>
      </c>
      <c r="K1050" s="207" t="s">
        <v>2304</v>
      </c>
      <c r="L1050" s="207" t="s">
        <v>2793</v>
      </c>
      <c r="M1050" s="207" t="s">
        <v>1075</v>
      </c>
      <c r="N1050" s="207" t="s">
        <v>1883</v>
      </c>
    </row>
    <row r="1051" spans="10:14" ht="18.75">
      <c r="J1051" s="207">
        <v>23020102</v>
      </c>
      <c r="K1051" s="207" t="s">
        <v>2306</v>
      </c>
      <c r="L1051" s="207" t="s">
        <v>2793</v>
      </c>
      <c r="M1051" s="207" t="s">
        <v>1075</v>
      </c>
      <c r="N1051" s="207" t="s">
        <v>1883</v>
      </c>
    </row>
    <row r="1052" spans="10:14" ht="18.75">
      <c r="J1052" s="207">
        <v>24020001</v>
      </c>
      <c r="K1052" s="207" t="s">
        <v>2308</v>
      </c>
      <c r="L1052" s="207" t="s">
        <v>406</v>
      </c>
      <c r="M1052" s="207" t="s">
        <v>1139</v>
      </c>
      <c r="N1052" s="207" t="s">
        <v>1883</v>
      </c>
    </row>
    <row r="1053" spans="10:14" ht="18.75">
      <c r="J1053" s="207">
        <v>24020002</v>
      </c>
      <c r="K1053" s="207" t="s">
        <v>2310</v>
      </c>
      <c r="L1053" s="207" t="s">
        <v>406</v>
      </c>
      <c r="M1053" s="207" t="s">
        <v>1139</v>
      </c>
      <c r="N1053" s="207" t="s">
        <v>1883</v>
      </c>
    </row>
    <row r="1054" spans="10:14" ht="18.75">
      <c r="J1054" s="207">
        <v>24020003</v>
      </c>
      <c r="K1054" s="207" t="s">
        <v>2312</v>
      </c>
      <c r="L1054" s="207" t="s">
        <v>406</v>
      </c>
      <c r="M1054" s="207" t="s">
        <v>1139</v>
      </c>
      <c r="N1054" s="207" t="s">
        <v>1883</v>
      </c>
    </row>
    <row r="1055" spans="10:14" ht="18.75">
      <c r="J1055" s="207">
        <v>24020004</v>
      </c>
      <c r="K1055" s="207" t="s">
        <v>2314</v>
      </c>
      <c r="L1055" s="207" t="s">
        <v>406</v>
      </c>
      <c r="M1055" s="207" t="s">
        <v>1139</v>
      </c>
      <c r="N1055" s="207" t="s">
        <v>1883</v>
      </c>
    </row>
    <row r="1056" spans="10:14" ht="18.75">
      <c r="J1056" s="207">
        <v>24020005</v>
      </c>
      <c r="K1056" s="207" t="s">
        <v>2316</v>
      </c>
      <c r="L1056" s="207" t="s">
        <v>406</v>
      </c>
      <c r="M1056" s="207" t="s">
        <v>1139</v>
      </c>
      <c r="N1056" s="207" t="s">
        <v>1883</v>
      </c>
    </row>
    <row r="1057" spans="10:14" ht="18.75">
      <c r="J1057" s="207">
        <v>24020101</v>
      </c>
      <c r="K1057" s="207" t="s">
        <v>2318</v>
      </c>
      <c r="L1057" s="207" t="s">
        <v>2793</v>
      </c>
      <c r="M1057" s="207" t="s">
        <v>1139</v>
      </c>
      <c r="N1057" s="207" t="s">
        <v>1883</v>
      </c>
    </row>
    <row r="1058" spans="10:14" ht="18.75">
      <c r="J1058" s="207">
        <v>25020001</v>
      </c>
      <c r="K1058" s="207" t="s">
        <v>2320</v>
      </c>
      <c r="L1058" s="207" t="s">
        <v>406</v>
      </c>
      <c r="M1058" s="207" t="s">
        <v>1173</v>
      </c>
      <c r="N1058" s="207" t="s">
        <v>1883</v>
      </c>
    </row>
    <row r="1059" spans="10:14" ht="18.75">
      <c r="J1059" s="207">
        <v>25020002</v>
      </c>
      <c r="K1059" s="207" t="s">
        <v>2323</v>
      </c>
      <c r="L1059" s="207" t="s">
        <v>406</v>
      </c>
      <c r="M1059" s="207" t="s">
        <v>1173</v>
      </c>
      <c r="N1059" s="207" t="s">
        <v>1883</v>
      </c>
    </row>
    <row r="1060" spans="10:14" ht="18.75">
      <c r="J1060" s="207">
        <v>25020101</v>
      </c>
      <c r="K1060" s="207" t="s">
        <v>2325</v>
      </c>
      <c r="L1060" s="207" t="s">
        <v>2793</v>
      </c>
      <c r="M1060" s="207" t="s">
        <v>1173</v>
      </c>
      <c r="N1060" s="207" t="s">
        <v>1883</v>
      </c>
    </row>
    <row r="1061" spans="10:14" ht="18.75">
      <c r="J1061" s="207">
        <v>26020001</v>
      </c>
      <c r="K1061" s="207" t="s">
        <v>2327</v>
      </c>
      <c r="L1061" s="207" t="s">
        <v>406</v>
      </c>
      <c r="M1061" s="207" t="s">
        <v>1192</v>
      </c>
      <c r="N1061" s="207" t="s">
        <v>1883</v>
      </c>
    </row>
    <row r="1062" spans="10:14" ht="18.75">
      <c r="J1062" s="207">
        <v>26020002</v>
      </c>
      <c r="K1062" s="207" t="s">
        <v>2329</v>
      </c>
      <c r="L1062" s="207" t="s">
        <v>406</v>
      </c>
      <c r="M1062" s="207" t="s">
        <v>1192</v>
      </c>
      <c r="N1062" s="207" t="s">
        <v>1883</v>
      </c>
    </row>
    <row r="1063" spans="10:14" ht="18.75">
      <c r="J1063" s="207">
        <v>26020003</v>
      </c>
      <c r="K1063" s="207" t="s">
        <v>2331</v>
      </c>
      <c r="L1063" s="207" t="s">
        <v>406</v>
      </c>
      <c r="M1063" s="207" t="s">
        <v>1192</v>
      </c>
      <c r="N1063" s="207" t="s">
        <v>1883</v>
      </c>
    </row>
    <row r="1064" spans="10:14" ht="18.75">
      <c r="J1064" s="207">
        <v>26020004</v>
      </c>
      <c r="K1064" s="207" t="s">
        <v>2334</v>
      </c>
      <c r="L1064" s="207" t="s">
        <v>406</v>
      </c>
      <c r="M1064" s="207" t="s">
        <v>1192</v>
      </c>
      <c r="N1064" s="207" t="s">
        <v>1883</v>
      </c>
    </row>
    <row r="1065" spans="10:14" ht="18.75">
      <c r="J1065" s="207">
        <v>26020005</v>
      </c>
      <c r="K1065" s="207" t="s">
        <v>2336</v>
      </c>
      <c r="L1065" s="207" t="s">
        <v>406</v>
      </c>
      <c r="M1065" s="207" t="s">
        <v>1192</v>
      </c>
      <c r="N1065" s="207" t="s">
        <v>1883</v>
      </c>
    </row>
    <row r="1066" spans="10:14" ht="18.75">
      <c r="J1066" s="207">
        <v>26020006</v>
      </c>
      <c r="K1066" s="207" t="s">
        <v>2339</v>
      </c>
      <c r="L1066" s="207" t="s">
        <v>406</v>
      </c>
      <c r="M1066" s="207" t="s">
        <v>1192</v>
      </c>
      <c r="N1066" s="207" t="s">
        <v>1883</v>
      </c>
    </row>
    <row r="1067" spans="10:14" ht="18.75">
      <c r="J1067" s="207">
        <v>26020007</v>
      </c>
      <c r="K1067" s="207" t="s">
        <v>2341</v>
      </c>
      <c r="L1067" s="207" t="s">
        <v>406</v>
      </c>
      <c r="M1067" s="207" t="s">
        <v>1192</v>
      </c>
      <c r="N1067" s="207" t="s">
        <v>1883</v>
      </c>
    </row>
    <row r="1068" spans="10:14" ht="18.75">
      <c r="J1068" s="207">
        <v>26020008</v>
      </c>
      <c r="K1068" s="207" t="s">
        <v>2343</v>
      </c>
      <c r="L1068" s="207" t="s">
        <v>406</v>
      </c>
      <c r="M1068" s="207" t="s">
        <v>1192</v>
      </c>
      <c r="N1068" s="207" t="s">
        <v>1883</v>
      </c>
    </row>
    <row r="1069" spans="10:14" ht="18.75">
      <c r="J1069" s="207">
        <v>26020009</v>
      </c>
      <c r="K1069" s="207" t="s">
        <v>2345</v>
      </c>
      <c r="L1069" s="207" t="s">
        <v>406</v>
      </c>
      <c r="M1069" s="207" t="s">
        <v>1192</v>
      </c>
      <c r="N1069" s="207" t="s">
        <v>1883</v>
      </c>
    </row>
    <row r="1070" spans="10:14" ht="18.75">
      <c r="J1070" s="207">
        <v>26020010</v>
      </c>
      <c r="K1070" s="207" t="s">
        <v>2347</v>
      </c>
      <c r="L1070" s="207" t="s">
        <v>406</v>
      </c>
      <c r="M1070" s="207" t="s">
        <v>1192</v>
      </c>
      <c r="N1070" s="207" t="s">
        <v>1883</v>
      </c>
    </row>
    <row r="1071" spans="10:14" ht="18.75">
      <c r="J1071" s="207">
        <v>26020011</v>
      </c>
      <c r="K1071" s="207" t="s">
        <v>2349</v>
      </c>
      <c r="L1071" s="207" t="s">
        <v>406</v>
      </c>
      <c r="M1071" s="207" t="s">
        <v>1192</v>
      </c>
      <c r="N1071" s="207" t="s">
        <v>1883</v>
      </c>
    </row>
    <row r="1072" spans="10:14" ht="18.75">
      <c r="J1072" s="207">
        <v>26020012</v>
      </c>
      <c r="K1072" s="207" t="s">
        <v>2352</v>
      </c>
      <c r="L1072" s="207" t="s">
        <v>406</v>
      </c>
      <c r="M1072" s="207" t="s">
        <v>1192</v>
      </c>
      <c r="N1072" s="207" t="s">
        <v>1883</v>
      </c>
    </row>
    <row r="1073" spans="10:14" ht="18.75">
      <c r="J1073" s="207">
        <v>26020101</v>
      </c>
      <c r="K1073" s="207" t="s">
        <v>2353</v>
      </c>
      <c r="L1073" s="207" t="s">
        <v>2793</v>
      </c>
      <c r="M1073" s="207" t="s">
        <v>1192</v>
      </c>
      <c r="N1073" s="207" t="s">
        <v>1883</v>
      </c>
    </row>
    <row r="1074" spans="10:14" ht="18.75">
      <c r="J1074" s="207">
        <v>26020102</v>
      </c>
      <c r="K1074" s="207" t="s">
        <v>2355</v>
      </c>
      <c r="L1074" s="207" t="s">
        <v>2793</v>
      </c>
      <c r="M1074" s="207" t="s">
        <v>1192</v>
      </c>
      <c r="N1074" s="207" t="s">
        <v>1883</v>
      </c>
    </row>
    <row r="1075" spans="10:14" ht="18.75">
      <c r="J1075" s="207">
        <v>27020001</v>
      </c>
      <c r="K1075" s="207" t="s">
        <v>2357</v>
      </c>
      <c r="L1075" s="207" t="s">
        <v>406</v>
      </c>
      <c r="M1075" s="207" t="s">
        <v>1233</v>
      </c>
      <c r="N1075" s="207" t="s">
        <v>1883</v>
      </c>
    </row>
    <row r="1076" spans="10:14" ht="18.75">
      <c r="J1076" s="207">
        <v>27020002</v>
      </c>
      <c r="K1076" s="207" t="s">
        <v>2359</v>
      </c>
      <c r="L1076" s="207" t="s">
        <v>406</v>
      </c>
      <c r="M1076" s="207" t="s">
        <v>1233</v>
      </c>
      <c r="N1076" s="207" t="s">
        <v>1883</v>
      </c>
    </row>
    <row r="1077" spans="10:14" ht="18.75">
      <c r="J1077" s="207">
        <v>27020003</v>
      </c>
      <c r="K1077" s="207" t="s">
        <v>2361</v>
      </c>
      <c r="L1077" s="207" t="s">
        <v>406</v>
      </c>
      <c r="M1077" s="207" t="s">
        <v>1233</v>
      </c>
      <c r="N1077" s="207" t="s">
        <v>1883</v>
      </c>
    </row>
    <row r="1078" spans="10:14" ht="18.75">
      <c r="J1078" s="207">
        <v>27020004</v>
      </c>
      <c r="K1078" s="207" t="s">
        <v>2363</v>
      </c>
      <c r="L1078" s="207" t="s">
        <v>406</v>
      </c>
      <c r="M1078" s="207" t="s">
        <v>1233</v>
      </c>
      <c r="N1078" s="207" t="s">
        <v>1883</v>
      </c>
    </row>
    <row r="1079" spans="10:14" ht="18.75">
      <c r="J1079" s="207">
        <v>27020005</v>
      </c>
      <c r="K1079" s="207" t="s">
        <v>2365</v>
      </c>
      <c r="L1079" s="207" t="s">
        <v>406</v>
      </c>
      <c r="M1079" s="207" t="s">
        <v>1233</v>
      </c>
      <c r="N1079" s="207" t="s">
        <v>1883</v>
      </c>
    </row>
    <row r="1080" spans="10:14" ht="18.75">
      <c r="J1080" s="207">
        <v>27020006</v>
      </c>
      <c r="K1080" s="207" t="s">
        <v>2367</v>
      </c>
      <c r="L1080" s="207" t="s">
        <v>406</v>
      </c>
      <c r="M1080" s="207" t="s">
        <v>1233</v>
      </c>
      <c r="N1080" s="207" t="s">
        <v>1883</v>
      </c>
    </row>
    <row r="1081" spans="10:14" ht="18.75">
      <c r="J1081" s="207">
        <v>27020007</v>
      </c>
      <c r="K1081" s="207" t="s">
        <v>2369</v>
      </c>
      <c r="L1081" s="207" t="s">
        <v>406</v>
      </c>
      <c r="M1081" s="207" t="s">
        <v>1233</v>
      </c>
      <c r="N1081" s="207" t="s">
        <v>1883</v>
      </c>
    </row>
    <row r="1082" spans="10:14" ht="18.75">
      <c r="J1082" s="207">
        <v>27020008</v>
      </c>
      <c r="K1082" s="207" t="s">
        <v>2371</v>
      </c>
      <c r="L1082" s="207" t="s">
        <v>406</v>
      </c>
      <c r="M1082" s="207" t="s">
        <v>1233</v>
      </c>
      <c r="N1082" s="207" t="s">
        <v>1883</v>
      </c>
    </row>
    <row r="1083" spans="10:14" ht="18.75">
      <c r="J1083" s="207">
        <v>27020009</v>
      </c>
      <c r="K1083" s="207" t="s">
        <v>2373</v>
      </c>
      <c r="L1083" s="207" t="s">
        <v>406</v>
      </c>
      <c r="M1083" s="207" t="s">
        <v>1233</v>
      </c>
      <c r="N1083" s="207" t="s">
        <v>1883</v>
      </c>
    </row>
    <row r="1084" spans="10:14" ht="18.75">
      <c r="J1084" s="207">
        <v>27020010</v>
      </c>
      <c r="K1084" s="207" t="s">
        <v>2375</v>
      </c>
      <c r="L1084" s="207" t="s">
        <v>406</v>
      </c>
      <c r="M1084" s="207" t="s">
        <v>1233</v>
      </c>
      <c r="N1084" s="207" t="s">
        <v>1883</v>
      </c>
    </row>
    <row r="1085" spans="10:14" ht="18.75">
      <c r="J1085" s="207">
        <v>27020011</v>
      </c>
      <c r="K1085" s="207" t="s">
        <v>2377</v>
      </c>
      <c r="L1085" s="207" t="s">
        <v>406</v>
      </c>
      <c r="M1085" s="207" t="s">
        <v>1233</v>
      </c>
      <c r="N1085" s="207" t="s">
        <v>1883</v>
      </c>
    </row>
    <row r="1086" spans="10:14" ht="18.75">
      <c r="J1086" s="207">
        <v>27020012</v>
      </c>
      <c r="K1086" s="207" t="s">
        <v>2380</v>
      </c>
      <c r="L1086" s="207" t="s">
        <v>406</v>
      </c>
      <c r="M1086" s="207" t="s">
        <v>1233</v>
      </c>
      <c r="N1086" s="207" t="s">
        <v>1883</v>
      </c>
    </row>
    <row r="1087" spans="10:14" ht="18.75">
      <c r="J1087" s="207">
        <v>27020013</v>
      </c>
      <c r="K1087" s="207" t="s">
        <v>2382</v>
      </c>
      <c r="L1087" s="207" t="s">
        <v>406</v>
      </c>
      <c r="M1087" s="207" t="s">
        <v>1233</v>
      </c>
      <c r="N1087" s="207" t="s">
        <v>1883</v>
      </c>
    </row>
    <row r="1088" spans="10:14" ht="18.75">
      <c r="J1088" s="207">
        <v>27020014</v>
      </c>
      <c r="K1088" s="207" t="s">
        <v>2385</v>
      </c>
      <c r="L1088" s="207" t="s">
        <v>406</v>
      </c>
      <c r="M1088" s="207" t="s">
        <v>1233</v>
      </c>
      <c r="N1088" s="207" t="s">
        <v>1883</v>
      </c>
    </row>
    <row r="1089" spans="10:14" ht="18.75">
      <c r="J1089" s="207">
        <v>27020015</v>
      </c>
      <c r="K1089" s="207" t="s">
        <v>2387</v>
      </c>
      <c r="L1089" s="207" t="s">
        <v>406</v>
      </c>
      <c r="M1089" s="207" t="s">
        <v>1233</v>
      </c>
      <c r="N1089" s="207" t="s">
        <v>1883</v>
      </c>
    </row>
    <row r="1090" spans="10:14" ht="18.75">
      <c r="J1090" s="207">
        <v>27020016</v>
      </c>
      <c r="K1090" s="207" t="s">
        <v>2389</v>
      </c>
      <c r="L1090" s="207" t="s">
        <v>406</v>
      </c>
      <c r="M1090" s="207" t="s">
        <v>1233</v>
      </c>
      <c r="N1090" s="207" t="s">
        <v>1883</v>
      </c>
    </row>
    <row r="1091" spans="10:14" ht="18.75">
      <c r="J1091" s="207">
        <v>27020017</v>
      </c>
      <c r="K1091" s="207" t="s">
        <v>2391</v>
      </c>
      <c r="L1091" s="207" t="s">
        <v>406</v>
      </c>
      <c r="M1091" s="207" t="s">
        <v>1233</v>
      </c>
      <c r="N1091" s="207" t="s">
        <v>1883</v>
      </c>
    </row>
    <row r="1092" spans="10:14" ht="18.75">
      <c r="J1092" s="207">
        <v>27020101</v>
      </c>
      <c r="K1092" s="207" t="s">
        <v>2393</v>
      </c>
      <c r="L1092" s="207" t="s">
        <v>2793</v>
      </c>
      <c r="M1092" s="207" t="s">
        <v>1233</v>
      </c>
      <c r="N1092" s="207" t="s">
        <v>1883</v>
      </c>
    </row>
    <row r="1093" spans="10:14" ht="18.75">
      <c r="J1093" s="207">
        <v>27020102</v>
      </c>
      <c r="K1093" s="207" t="s">
        <v>2395</v>
      </c>
      <c r="L1093" s="207" t="s">
        <v>2793</v>
      </c>
      <c r="M1093" s="207" t="s">
        <v>1233</v>
      </c>
      <c r="N1093" s="207" t="s">
        <v>1883</v>
      </c>
    </row>
    <row r="1094" spans="10:14" ht="18.75">
      <c r="J1094" s="207">
        <v>27020103</v>
      </c>
      <c r="K1094" s="207" t="s">
        <v>2398</v>
      </c>
      <c r="L1094" s="207" t="s">
        <v>2793</v>
      </c>
      <c r="M1094" s="207" t="s">
        <v>1233</v>
      </c>
      <c r="N1094" s="207" t="s">
        <v>1883</v>
      </c>
    </row>
    <row r="1095" spans="10:14" ht="18.75">
      <c r="J1095" s="207">
        <v>28020001</v>
      </c>
      <c r="K1095" s="207" t="s">
        <v>2400</v>
      </c>
      <c r="L1095" s="207" t="s">
        <v>406</v>
      </c>
      <c r="M1095" s="207" t="s">
        <v>1310</v>
      </c>
      <c r="N1095" s="207" t="s">
        <v>1883</v>
      </c>
    </row>
    <row r="1096" spans="10:14" ht="18.75">
      <c r="J1096" s="207">
        <v>28020002</v>
      </c>
      <c r="K1096" s="207" t="s">
        <v>2402</v>
      </c>
      <c r="L1096" s="207" t="s">
        <v>406</v>
      </c>
      <c r="M1096" s="207" t="s">
        <v>1310</v>
      </c>
      <c r="N1096" s="207" t="s">
        <v>1883</v>
      </c>
    </row>
    <row r="1097" spans="10:14" ht="18.75">
      <c r="J1097" s="207">
        <v>28020003</v>
      </c>
      <c r="K1097" s="207" t="s">
        <v>2405</v>
      </c>
      <c r="L1097" s="207" t="s">
        <v>406</v>
      </c>
      <c r="M1097" s="207" t="s">
        <v>1310</v>
      </c>
      <c r="N1097" s="207" t="s">
        <v>1883</v>
      </c>
    </row>
    <row r="1098" spans="10:14" ht="18.75">
      <c r="J1098" s="207">
        <v>28020004</v>
      </c>
      <c r="K1098" s="207" t="s">
        <v>2407</v>
      </c>
      <c r="L1098" s="207" t="s">
        <v>406</v>
      </c>
      <c r="M1098" s="207" t="s">
        <v>1310</v>
      </c>
      <c r="N1098" s="207" t="s">
        <v>1883</v>
      </c>
    </row>
    <row r="1099" spans="10:14" ht="18.75">
      <c r="J1099" s="207">
        <v>28020005</v>
      </c>
      <c r="K1099" s="207" t="s">
        <v>2410</v>
      </c>
      <c r="L1099" s="207" t="s">
        <v>406</v>
      </c>
      <c r="M1099" s="207" t="s">
        <v>1310</v>
      </c>
      <c r="N1099" s="207" t="s">
        <v>1883</v>
      </c>
    </row>
    <row r="1100" spans="10:14" ht="18.75">
      <c r="J1100" s="207">
        <v>28020006</v>
      </c>
      <c r="K1100" s="207" t="s">
        <v>2412</v>
      </c>
      <c r="L1100" s="207" t="s">
        <v>406</v>
      </c>
      <c r="M1100" s="207" t="s">
        <v>1310</v>
      </c>
      <c r="N1100" s="207" t="s">
        <v>1883</v>
      </c>
    </row>
    <row r="1101" spans="10:14" ht="18.75">
      <c r="J1101" s="207">
        <v>28020007</v>
      </c>
      <c r="K1101" s="207" t="s">
        <v>2415</v>
      </c>
      <c r="L1101" s="207" t="s">
        <v>406</v>
      </c>
      <c r="M1101" s="207" t="s">
        <v>1310</v>
      </c>
      <c r="N1101" s="207" t="s">
        <v>1883</v>
      </c>
    </row>
    <row r="1102" spans="10:14" ht="18.75">
      <c r="J1102" s="207">
        <v>28020008</v>
      </c>
      <c r="K1102" s="207" t="s">
        <v>2417</v>
      </c>
      <c r="L1102" s="207" t="s">
        <v>406</v>
      </c>
      <c r="M1102" s="207" t="s">
        <v>1310</v>
      </c>
      <c r="N1102" s="207" t="s">
        <v>1883</v>
      </c>
    </row>
    <row r="1103" spans="10:14" ht="18.75">
      <c r="J1103" s="207">
        <v>28020009</v>
      </c>
      <c r="K1103" s="207" t="s">
        <v>2419</v>
      </c>
      <c r="L1103" s="207" t="s">
        <v>406</v>
      </c>
      <c r="M1103" s="207" t="s">
        <v>1310</v>
      </c>
      <c r="N1103" s="207" t="s">
        <v>1883</v>
      </c>
    </row>
    <row r="1104" spans="10:14" ht="18.75">
      <c r="J1104" s="207">
        <v>28020010</v>
      </c>
      <c r="K1104" s="207" t="s">
        <v>2422</v>
      </c>
      <c r="L1104" s="207" t="s">
        <v>406</v>
      </c>
      <c r="M1104" s="207" t="s">
        <v>1310</v>
      </c>
      <c r="N1104" s="207" t="s">
        <v>1883</v>
      </c>
    </row>
    <row r="1105" spans="10:14" ht="18.75">
      <c r="J1105" s="207">
        <v>28020011</v>
      </c>
      <c r="K1105" s="207" t="s">
        <v>2423</v>
      </c>
      <c r="L1105" s="207" t="s">
        <v>406</v>
      </c>
      <c r="M1105" s="207" t="s">
        <v>1310</v>
      </c>
      <c r="N1105" s="207" t="s">
        <v>1883</v>
      </c>
    </row>
    <row r="1106" spans="10:14" ht="18.75">
      <c r="J1106" s="207">
        <v>28020012</v>
      </c>
      <c r="K1106" s="207" t="s">
        <v>2425</v>
      </c>
      <c r="L1106" s="207" t="s">
        <v>406</v>
      </c>
      <c r="M1106" s="207" t="s">
        <v>1310</v>
      </c>
      <c r="N1106" s="207" t="s">
        <v>1883</v>
      </c>
    </row>
    <row r="1107" spans="10:14" ht="18.75">
      <c r="J1107" s="207">
        <v>28020013</v>
      </c>
      <c r="K1107" s="207" t="s">
        <v>2428</v>
      </c>
      <c r="L1107" s="207" t="s">
        <v>406</v>
      </c>
      <c r="M1107" s="207" t="s">
        <v>1310</v>
      </c>
      <c r="N1107" s="207" t="s">
        <v>1883</v>
      </c>
    </row>
    <row r="1108" spans="10:14" ht="18.75">
      <c r="J1108" s="207">
        <v>28020101</v>
      </c>
      <c r="K1108" s="207" t="s">
        <v>2431</v>
      </c>
      <c r="L1108" s="207" t="s">
        <v>2793</v>
      </c>
      <c r="M1108" s="207" t="s">
        <v>1310</v>
      </c>
      <c r="N1108" s="207" t="s">
        <v>1883</v>
      </c>
    </row>
    <row r="1109" spans="10:14" ht="18.75">
      <c r="J1109" s="207">
        <v>28020102</v>
      </c>
      <c r="K1109" s="207" t="s">
        <v>2433</v>
      </c>
      <c r="L1109" s="207" t="s">
        <v>2793</v>
      </c>
      <c r="M1109" s="207" t="s">
        <v>1310</v>
      </c>
      <c r="N1109" s="207" t="s">
        <v>1883</v>
      </c>
    </row>
    <row r="1110" spans="10:14" ht="18.75">
      <c r="J1110" s="207">
        <v>28020103</v>
      </c>
      <c r="K1110" s="207" t="s">
        <v>2436</v>
      </c>
      <c r="L1110" s="207" t="s">
        <v>2793</v>
      </c>
      <c r="M1110" s="207" t="s">
        <v>1310</v>
      </c>
      <c r="N1110" s="207" t="s">
        <v>1883</v>
      </c>
    </row>
    <row r="1111" spans="10:14" ht="18.75">
      <c r="J1111" s="207">
        <v>28020104</v>
      </c>
      <c r="K1111" s="207" t="s">
        <v>2439</v>
      </c>
      <c r="L1111" s="207" t="s">
        <v>2793</v>
      </c>
      <c r="M1111" s="207" t="s">
        <v>1310</v>
      </c>
      <c r="N1111" s="207" t="s">
        <v>1883</v>
      </c>
    </row>
    <row r="1112" spans="10:14" ht="18.75">
      <c r="J1112" s="207">
        <v>29020001</v>
      </c>
      <c r="K1112" s="207" t="s">
        <v>2441</v>
      </c>
      <c r="L1112" s="207" t="s">
        <v>406</v>
      </c>
      <c r="M1112" s="207" t="s">
        <v>1385</v>
      </c>
      <c r="N1112" s="207" t="s">
        <v>1883</v>
      </c>
    </row>
    <row r="1113" spans="10:14" ht="18.75">
      <c r="J1113" s="207">
        <v>29020002</v>
      </c>
      <c r="K1113" s="207" t="s">
        <v>2444</v>
      </c>
      <c r="L1113" s="207" t="s">
        <v>406</v>
      </c>
      <c r="M1113" s="207" t="s">
        <v>1385</v>
      </c>
      <c r="N1113" s="207" t="s">
        <v>1883</v>
      </c>
    </row>
    <row r="1114" spans="10:14" ht="18.75">
      <c r="J1114" s="207">
        <v>29020101</v>
      </c>
      <c r="K1114" s="207" t="s">
        <v>2447</v>
      </c>
      <c r="L1114" s="207" t="s">
        <v>2793</v>
      </c>
      <c r="M1114" s="207" t="s">
        <v>1385</v>
      </c>
      <c r="N1114" s="207" t="s">
        <v>1883</v>
      </c>
    </row>
    <row r="1115" spans="10:14" ht="18.75">
      <c r="J1115" s="207">
        <v>30020101</v>
      </c>
      <c r="K1115" s="207" t="s">
        <v>2449</v>
      </c>
      <c r="L1115" s="207" t="s">
        <v>2793</v>
      </c>
      <c r="M1115" s="207" t="s">
        <v>1408</v>
      </c>
      <c r="N1115" s="207" t="s">
        <v>1883</v>
      </c>
    </row>
    <row r="1116" spans="10:14" ht="18.75">
      <c r="J1116" s="207">
        <v>31020101</v>
      </c>
      <c r="K1116" s="207" t="s">
        <v>2451</v>
      </c>
      <c r="L1116" s="207" t="s">
        <v>2793</v>
      </c>
      <c r="M1116" s="207" t="s">
        <v>1432</v>
      </c>
      <c r="N1116" s="207" t="s">
        <v>1883</v>
      </c>
    </row>
    <row r="1117" spans="10:14" ht="18.75">
      <c r="J1117" s="207">
        <v>32020001</v>
      </c>
      <c r="K1117" s="207" t="s">
        <v>2454</v>
      </c>
      <c r="L1117" s="207" t="s">
        <v>406</v>
      </c>
      <c r="M1117" s="207" t="s">
        <v>1446</v>
      </c>
      <c r="N1117" s="207" t="s">
        <v>1883</v>
      </c>
    </row>
    <row r="1118" spans="10:14" ht="18.75">
      <c r="J1118" s="207">
        <v>32020002</v>
      </c>
      <c r="K1118" s="207" t="s">
        <v>2456</v>
      </c>
      <c r="L1118" s="207" t="s">
        <v>406</v>
      </c>
      <c r="M1118" s="207" t="s">
        <v>1446</v>
      </c>
      <c r="N1118" s="207" t="s">
        <v>1883</v>
      </c>
    </row>
    <row r="1119" spans="10:14" ht="18.75">
      <c r="J1119" s="207">
        <v>32020003</v>
      </c>
      <c r="K1119" s="207" t="s">
        <v>2459</v>
      </c>
      <c r="L1119" s="207" t="s">
        <v>406</v>
      </c>
      <c r="M1119" s="207" t="s">
        <v>1446</v>
      </c>
      <c r="N1119" s="207" t="s">
        <v>1883</v>
      </c>
    </row>
    <row r="1120" spans="10:14" ht="18.75">
      <c r="J1120" s="207">
        <v>32020004</v>
      </c>
      <c r="K1120" s="207" t="s">
        <v>2461</v>
      </c>
      <c r="L1120" s="207" t="s">
        <v>406</v>
      </c>
      <c r="M1120" s="207" t="s">
        <v>1446</v>
      </c>
      <c r="N1120" s="207" t="s">
        <v>1883</v>
      </c>
    </row>
    <row r="1121" spans="10:14" ht="18.75">
      <c r="J1121" s="207">
        <v>32020101</v>
      </c>
      <c r="K1121" s="207" t="s">
        <v>2463</v>
      </c>
      <c r="L1121" s="207" t="s">
        <v>2793</v>
      </c>
      <c r="M1121" s="207" t="s">
        <v>1446</v>
      </c>
      <c r="N1121" s="207" t="s">
        <v>1883</v>
      </c>
    </row>
    <row r="1122" spans="10:14" ht="18.75">
      <c r="J1122" s="207">
        <v>33020001</v>
      </c>
      <c r="K1122" s="207" t="s">
        <v>2465</v>
      </c>
      <c r="L1122" s="207" t="s">
        <v>406</v>
      </c>
      <c r="M1122" s="207" t="s">
        <v>1491</v>
      </c>
      <c r="N1122" s="207" t="s">
        <v>1883</v>
      </c>
    </row>
    <row r="1123" spans="10:14" ht="18.75">
      <c r="J1123" s="207">
        <v>33020002</v>
      </c>
      <c r="K1123" s="207" t="s">
        <v>2468</v>
      </c>
      <c r="L1123" s="207" t="s">
        <v>406</v>
      </c>
      <c r="M1123" s="207" t="s">
        <v>1491</v>
      </c>
      <c r="N1123" s="207" t="s">
        <v>1883</v>
      </c>
    </row>
    <row r="1124" spans="10:14" ht="18.75">
      <c r="J1124" s="207">
        <v>33020003</v>
      </c>
      <c r="K1124" s="207" t="s">
        <v>2470</v>
      </c>
      <c r="L1124" s="207" t="s">
        <v>406</v>
      </c>
      <c r="M1124" s="207" t="s">
        <v>1491</v>
      </c>
      <c r="N1124" s="207" t="s">
        <v>1883</v>
      </c>
    </row>
    <row r="1125" spans="10:14" ht="18.75">
      <c r="J1125" s="207">
        <v>33020005</v>
      </c>
      <c r="K1125" s="207" t="s">
        <v>2472</v>
      </c>
      <c r="L1125" s="207" t="s">
        <v>406</v>
      </c>
      <c r="M1125" s="207" t="s">
        <v>1491</v>
      </c>
      <c r="N1125" s="207" t="s">
        <v>1883</v>
      </c>
    </row>
    <row r="1126" spans="10:14" ht="18.75">
      <c r="J1126" s="207">
        <v>33020101</v>
      </c>
      <c r="K1126" s="207" t="s">
        <v>2475</v>
      </c>
      <c r="L1126" s="207" t="s">
        <v>2793</v>
      </c>
      <c r="M1126" s="207" t="s">
        <v>1491</v>
      </c>
      <c r="N1126" s="207" t="s">
        <v>1883</v>
      </c>
    </row>
    <row r="1127" spans="10:14" ht="18.75">
      <c r="J1127" s="207">
        <v>33020102</v>
      </c>
      <c r="K1127" s="207" t="s">
        <v>2478</v>
      </c>
      <c r="L1127" s="207" t="s">
        <v>2793</v>
      </c>
      <c r="M1127" s="207" t="s">
        <v>1491</v>
      </c>
      <c r="N1127" s="207" t="s">
        <v>1883</v>
      </c>
    </row>
    <row r="1128" spans="10:14" ht="18.75">
      <c r="J1128" s="207">
        <v>33020103</v>
      </c>
      <c r="K1128" s="207" t="s">
        <v>2480</v>
      </c>
      <c r="L1128" s="207" t="s">
        <v>2793</v>
      </c>
      <c r="M1128" s="207" t="s">
        <v>1491</v>
      </c>
      <c r="N1128" s="207" t="s">
        <v>1883</v>
      </c>
    </row>
    <row r="1129" spans="10:14" ht="18.75">
      <c r="J1129" s="207">
        <v>34020001</v>
      </c>
      <c r="K1129" s="207" t="s">
        <v>2482</v>
      </c>
      <c r="L1129" s="207" t="s">
        <v>406</v>
      </c>
      <c r="M1129" s="207" t="s">
        <v>1524</v>
      </c>
      <c r="N1129" s="207" t="s">
        <v>1883</v>
      </c>
    </row>
    <row r="1130" spans="10:14" ht="18.75">
      <c r="J1130" s="207">
        <v>34020002</v>
      </c>
      <c r="K1130" s="207" t="s">
        <v>2485</v>
      </c>
      <c r="L1130" s="207" t="s">
        <v>406</v>
      </c>
      <c r="M1130" s="207" t="s">
        <v>1524</v>
      </c>
      <c r="N1130" s="207" t="s">
        <v>1883</v>
      </c>
    </row>
    <row r="1131" spans="10:14" ht="18.75">
      <c r="J1131" s="207">
        <v>34020003</v>
      </c>
      <c r="K1131" s="207" t="s">
        <v>2488</v>
      </c>
      <c r="L1131" s="207" t="s">
        <v>406</v>
      </c>
      <c r="M1131" s="207" t="s">
        <v>1524</v>
      </c>
      <c r="N1131" s="207" t="s">
        <v>1883</v>
      </c>
    </row>
    <row r="1132" spans="10:14" ht="18.75">
      <c r="J1132" s="207">
        <v>34020004</v>
      </c>
      <c r="K1132" s="207" t="s">
        <v>2490</v>
      </c>
      <c r="L1132" s="207" t="s">
        <v>406</v>
      </c>
      <c r="M1132" s="207" t="s">
        <v>1524</v>
      </c>
      <c r="N1132" s="207" t="s">
        <v>1883</v>
      </c>
    </row>
    <row r="1133" spans="10:14" ht="18.75">
      <c r="J1133" s="207">
        <v>34020005</v>
      </c>
      <c r="K1133" s="207" t="s">
        <v>2493</v>
      </c>
      <c r="L1133" s="207" t="s">
        <v>406</v>
      </c>
      <c r="M1133" s="207" t="s">
        <v>1524</v>
      </c>
      <c r="N1133" s="207" t="s">
        <v>1883</v>
      </c>
    </row>
    <row r="1134" spans="10:14" ht="18.75">
      <c r="J1134" s="207">
        <v>34020101</v>
      </c>
      <c r="K1134" s="207" t="s">
        <v>2495</v>
      </c>
      <c r="L1134" s="207" t="s">
        <v>2793</v>
      </c>
      <c r="M1134" s="207" t="s">
        <v>1524</v>
      </c>
      <c r="N1134" s="207" t="s">
        <v>1883</v>
      </c>
    </row>
    <row r="1135" spans="10:14" ht="18.75">
      <c r="J1135" s="207">
        <v>34020102</v>
      </c>
      <c r="K1135" s="207" t="s">
        <v>2498</v>
      </c>
      <c r="L1135" s="207" t="s">
        <v>2793</v>
      </c>
      <c r="M1135" s="207" t="s">
        <v>1524</v>
      </c>
      <c r="N1135" s="207" t="s">
        <v>1883</v>
      </c>
    </row>
    <row r="1136" spans="10:14" ht="18.75">
      <c r="J1136" s="207">
        <v>34020103</v>
      </c>
      <c r="K1136" s="207" t="s">
        <v>2500</v>
      </c>
      <c r="L1136" s="207" t="s">
        <v>2793</v>
      </c>
      <c r="M1136" s="207" t="s">
        <v>1524</v>
      </c>
      <c r="N1136" s="207" t="s">
        <v>1883</v>
      </c>
    </row>
    <row r="1137" spans="10:14" ht="18.75">
      <c r="J1137" s="207">
        <v>35020001</v>
      </c>
      <c r="K1137" s="207" t="s">
        <v>2503</v>
      </c>
      <c r="L1137" s="207" t="s">
        <v>406</v>
      </c>
      <c r="M1137" s="207" t="s">
        <v>1551</v>
      </c>
      <c r="N1137" s="207" t="s">
        <v>1883</v>
      </c>
    </row>
    <row r="1138" spans="10:14" ht="18.75">
      <c r="J1138" s="207">
        <v>35020002</v>
      </c>
      <c r="K1138" s="207" t="s">
        <v>2505</v>
      </c>
      <c r="L1138" s="207" t="s">
        <v>406</v>
      </c>
      <c r="M1138" s="207" t="s">
        <v>1551</v>
      </c>
      <c r="N1138" s="207" t="s">
        <v>1883</v>
      </c>
    </row>
    <row r="1139" spans="10:14" ht="18.75">
      <c r="J1139" s="207">
        <v>35020003</v>
      </c>
      <c r="K1139" s="207" t="s">
        <v>2507</v>
      </c>
      <c r="L1139" s="207" t="s">
        <v>406</v>
      </c>
      <c r="M1139" s="207" t="s">
        <v>1551</v>
      </c>
      <c r="N1139" s="207" t="s">
        <v>1883</v>
      </c>
    </row>
    <row r="1140" spans="10:14" ht="18.75">
      <c r="J1140" s="207">
        <v>35020004</v>
      </c>
      <c r="K1140" s="207" t="s">
        <v>2510</v>
      </c>
      <c r="L1140" s="207" t="s">
        <v>406</v>
      </c>
      <c r="M1140" s="207" t="s">
        <v>1551</v>
      </c>
      <c r="N1140" s="207" t="s">
        <v>1883</v>
      </c>
    </row>
    <row r="1141" spans="10:14" ht="18.75">
      <c r="J1141" s="207">
        <v>35020005</v>
      </c>
      <c r="K1141" s="207" t="s">
        <v>2512</v>
      </c>
      <c r="L1141" s="207" t="s">
        <v>406</v>
      </c>
      <c r="M1141" s="207" t="s">
        <v>1551</v>
      </c>
      <c r="N1141" s="207" t="s">
        <v>1883</v>
      </c>
    </row>
    <row r="1142" spans="10:14" ht="18.75">
      <c r="J1142" s="207">
        <v>35020006</v>
      </c>
      <c r="K1142" s="207" t="s">
        <v>2514</v>
      </c>
      <c r="L1142" s="207" t="s">
        <v>406</v>
      </c>
      <c r="M1142" s="207" t="s">
        <v>1551</v>
      </c>
      <c r="N1142" s="207" t="s">
        <v>1883</v>
      </c>
    </row>
    <row r="1143" spans="10:14" ht="18.75">
      <c r="J1143" s="207">
        <v>35020101</v>
      </c>
      <c r="K1143" s="207" t="s">
        <v>2516</v>
      </c>
      <c r="L1143" s="207" t="s">
        <v>2793</v>
      </c>
      <c r="M1143" s="207" t="s">
        <v>1551</v>
      </c>
      <c r="N1143" s="207" t="s">
        <v>1883</v>
      </c>
    </row>
    <row r="1144" spans="10:14" ht="18.75">
      <c r="J1144" s="207">
        <v>37020001</v>
      </c>
      <c r="K1144" s="207" t="s">
        <v>2519</v>
      </c>
      <c r="L1144" s="207" t="s">
        <v>406</v>
      </c>
      <c r="M1144" s="207" t="s">
        <v>1594</v>
      </c>
      <c r="N1144" s="207" t="s">
        <v>1883</v>
      </c>
    </row>
    <row r="1145" spans="10:14" ht="18.75">
      <c r="J1145" s="207">
        <v>37020002</v>
      </c>
      <c r="K1145" s="207" t="s">
        <v>2522</v>
      </c>
      <c r="L1145" s="207" t="s">
        <v>406</v>
      </c>
      <c r="M1145" s="207" t="s">
        <v>1594</v>
      </c>
      <c r="N1145" s="207" t="s">
        <v>1883</v>
      </c>
    </row>
    <row r="1146" spans="10:14" ht="18.75">
      <c r="J1146" s="207">
        <v>37020003</v>
      </c>
      <c r="K1146" s="207" t="s">
        <v>2524</v>
      </c>
      <c r="L1146" s="207" t="s">
        <v>406</v>
      </c>
      <c r="M1146" s="207" t="s">
        <v>1594</v>
      </c>
      <c r="N1146" s="207" t="s">
        <v>1883</v>
      </c>
    </row>
    <row r="1147" spans="10:14" ht="18.75">
      <c r="J1147" s="207">
        <v>37020004</v>
      </c>
      <c r="K1147" s="207" t="s">
        <v>2527</v>
      </c>
      <c r="L1147" s="207" t="s">
        <v>406</v>
      </c>
      <c r="M1147" s="207" t="s">
        <v>1594</v>
      </c>
      <c r="N1147" s="207" t="s">
        <v>1883</v>
      </c>
    </row>
    <row r="1148" spans="10:14" ht="18.75">
      <c r="J1148" s="207">
        <v>37020101</v>
      </c>
      <c r="K1148" s="207" t="s">
        <v>2530</v>
      </c>
      <c r="L1148" s="207" t="s">
        <v>2793</v>
      </c>
      <c r="M1148" s="207" t="s">
        <v>1594</v>
      </c>
      <c r="N1148" s="207" t="s">
        <v>1883</v>
      </c>
    </row>
    <row r="1149" spans="10:14" ht="18.75">
      <c r="J1149" s="207">
        <v>38020001</v>
      </c>
      <c r="K1149" s="207" t="s">
        <v>2533</v>
      </c>
      <c r="L1149" s="207" t="s">
        <v>406</v>
      </c>
      <c r="M1149" s="207" t="s">
        <v>1605</v>
      </c>
      <c r="N1149" s="207" t="s">
        <v>1883</v>
      </c>
    </row>
    <row r="1150" spans="10:14" ht="18.75">
      <c r="J1150" s="207">
        <v>38020003</v>
      </c>
      <c r="K1150" s="207" t="s">
        <v>2535</v>
      </c>
      <c r="L1150" s="207" t="s">
        <v>406</v>
      </c>
      <c r="M1150" s="207" t="s">
        <v>1605</v>
      </c>
      <c r="N1150" s="207" t="s">
        <v>1883</v>
      </c>
    </row>
    <row r="1151" spans="10:14" ht="18.75">
      <c r="J1151" s="207">
        <v>38020004</v>
      </c>
      <c r="K1151" s="207" t="s">
        <v>2537</v>
      </c>
      <c r="L1151" s="207" t="s">
        <v>406</v>
      </c>
      <c r="M1151" s="207" t="s">
        <v>1605</v>
      </c>
      <c r="N1151" s="207" t="s">
        <v>1883</v>
      </c>
    </row>
    <row r="1152" spans="10:14" ht="18.75">
      <c r="J1152" s="207">
        <v>38020101</v>
      </c>
      <c r="K1152" s="207" t="s">
        <v>2539</v>
      </c>
      <c r="L1152" s="207" t="s">
        <v>2793</v>
      </c>
      <c r="M1152" s="207" t="s">
        <v>1605</v>
      </c>
      <c r="N1152" s="207" t="s">
        <v>1883</v>
      </c>
    </row>
    <row r="1153" spans="10:14" ht="18.75">
      <c r="J1153" s="207">
        <v>39020001</v>
      </c>
      <c r="K1153" s="207" t="s">
        <v>2541</v>
      </c>
      <c r="L1153" s="207" t="s">
        <v>406</v>
      </c>
      <c r="M1153" s="207" t="s">
        <v>1631</v>
      </c>
      <c r="N1153" s="207" t="s">
        <v>1883</v>
      </c>
    </row>
    <row r="1154" spans="10:14" ht="18.75">
      <c r="J1154" s="207">
        <v>39020002</v>
      </c>
      <c r="K1154" s="207" t="s">
        <v>2544</v>
      </c>
      <c r="L1154" s="207" t="s">
        <v>406</v>
      </c>
      <c r="M1154" s="207" t="s">
        <v>1631</v>
      </c>
      <c r="N1154" s="207" t="s">
        <v>1883</v>
      </c>
    </row>
    <row r="1155" spans="10:14" ht="18.75">
      <c r="J1155" s="207">
        <v>39020003</v>
      </c>
      <c r="K1155" s="207" t="s">
        <v>2546</v>
      </c>
      <c r="L1155" s="207" t="s">
        <v>406</v>
      </c>
      <c r="M1155" s="207" t="s">
        <v>1631</v>
      </c>
      <c r="N1155" s="207" t="s">
        <v>1883</v>
      </c>
    </row>
    <row r="1156" spans="10:14" ht="18.75">
      <c r="J1156" s="207">
        <v>39020004</v>
      </c>
      <c r="K1156" s="207" t="s">
        <v>2548</v>
      </c>
      <c r="L1156" s="207" t="s">
        <v>406</v>
      </c>
      <c r="M1156" s="207" t="s">
        <v>1631</v>
      </c>
      <c r="N1156" s="207" t="s">
        <v>1883</v>
      </c>
    </row>
    <row r="1157" spans="10:14" ht="18.75">
      <c r="J1157" s="207">
        <v>40020001</v>
      </c>
      <c r="K1157" s="207" t="s">
        <v>2550</v>
      </c>
      <c r="L1157" s="207" t="s">
        <v>406</v>
      </c>
      <c r="M1157" s="207" t="s">
        <v>1656</v>
      </c>
      <c r="N1157" s="207" t="s">
        <v>1883</v>
      </c>
    </row>
    <row r="1158" spans="10:14" ht="18.75">
      <c r="J1158" s="207">
        <v>40020002</v>
      </c>
      <c r="K1158" s="207" t="s">
        <v>2553</v>
      </c>
      <c r="L1158" s="207" t="s">
        <v>406</v>
      </c>
      <c r="M1158" s="207" t="s">
        <v>1656</v>
      </c>
      <c r="N1158" s="207" t="s">
        <v>1883</v>
      </c>
    </row>
    <row r="1159" spans="10:14" ht="18.75">
      <c r="J1159" s="207">
        <v>40020003</v>
      </c>
      <c r="K1159" s="207" t="s">
        <v>2556</v>
      </c>
      <c r="L1159" s="207" t="s">
        <v>406</v>
      </c>
      <c r="M1159" s="207" t="s">
        <v>1656</v>
      </c>
      <c r="N1159" s="207" t="s">
        <v>1883</v>
      </c>
    </row>
    <row r="1160" spans="10:14" ht="18.75">
      <c r="J1160" s="207">
        <v>40020004</v>
      </c>
      <c r="K1160" s="207" t="s">
        <v>2557</v>
      </c>
      <c r="L1160" s="207" t="s">
        <v>406</v>
      </c>
      <c r="M1160" s="207" t="s">
        <v>1656</v>
      </c>
      <c r="N1160" s="207" t="s">
        <v>1883</v>
      </c>
    </row>
    <row r="1161" spans="10:14" ht="18.75">
      <c r="J1161" s="207">
        <v>40020005</v>
      </c>
      <c r="K1161" s="207" t="s">
        <v>2560</v>
      </c>
      <c r="L1161" s="207" t="s">
        <v>406</v>
      </c>
      <c r="M1161" s="207" t="s">
        <v>1656</v>
      </c>
      <c r="N1161" s="207" t="s">
        <v>1883</v>
      </c>
    </row>
    <row r="1162" spans="10:14" ht="18.75">
      <c r="J1162" s="207">
        <v>40020006</v>
      </c>
      <c r="K1162" s="207" t="s">
        <v>2562</v>
      </c>
      <c r="L1162" s="207" t="s">
        <v>406</v>
      </c>
      <c r="M1162" s="207" t="s">
        <v>1656</v>
      </c>
      <c r="N1162" s="207" t="s">
        <v>1883</v>
      </c>
    </row>
    <row r="1163" spans="10:14" ht="18.75">
      <c r="J1163" s="207">
        <v>40020007</v>
      </c>
      <c r="K1163" s="207" t="s">
        <v>2564</v>
      </c>
      <c r="L1163" s="207" t="s">
        <v>406</v>
      </c>
      <c r="M1163" s="207" t="s">
        <v>1656</v>
      </c>
      <c r="N1163" s="207" t="s">
        <v>1883</v>
      </c>
    </row>
    <row r="1164" spans="10:14" ht="18.75">
      <c r="J1164" s="207">
        <v>40020008</v>
      </c>
      <c r="K1164" s="207" t="s">
        <v>2566</v>
      </c>
      <c r="L1164" s="207" t="s">
        <v>406</v>
      </c>
      <c r="M1164" s="207" t="s">
        <v>1656</v>
      </c>
      <c r="N1164" s="207" t="s">
        <v>1883</v>
      </c>
    </row>
    <row r="1165" spans="10:14" ht="18.75">
      <c r="J1165" s="207">
        <v>40020009</v>
      </c>
      <c r="K1165" s="207" t="s">
        <v>2568</v>
      </c>
      <c r="L1165" s="207" t="s">
        <v>406</v>
      </c>
      <c r="M1165" s="207" t="s">
        <v>1656</v>
      </c>
      <c r="N1165" s="207" t="s">
        <v>1883</v>
      </c>
    </row>
    <row r="1166" spans="10:14" ht="18.75">
      <c r="J1166" s="207">
        <v>40020011</v>
      </c>
      <c r="K1166" s="207" t="s">
        <v>2570</v>
      </c>
      <c r="L1166" s="207" t="s">
        <v>406</v>
      </c>
      <c r="M1166" s="207" t="s">
        <v>1656</v>
      </c>
      <c r="N1166" s="207" t="s">
        <v>1883</v>
      </c>
    </row>
    <row r="1167" spans="10:14" ht="18.75">
      <c r="J1167" s="207">
        <v>40020012</v>
      </c>
      <c r="K1167" s="207" t="s">
        <v>2573</v>
      </c>
      <c r="L1167" s="207" t="s">
        <v>406</v>
      </c>
      <c r="M1167" s="207" t="s">
        <v>1656</v>
      </c>
      <c r="N1167" s="207" t="s">
        <v>1883</v>
      </c>
    </row>
    <row r="1168" spans="10:14" ht="18.75">
      <c r="J1168" s="207">
        <v>40020013</v>
      </c>
      <c r="K1168" s="207" t="s">
        <v>2575</v>
      </c>
      <c r="L1168" s="207" t="s">
        <v>406</v>
      </c>
      <c r="M1168" s="207" t="s">
        <v>1656</v>
      </c>
      <c r="N1168" s="207" t="s">
        <v>1883</v>
      </c>
    </row>
    <row r="1169" spans="10:14" ht="18.75">
      <c r="J1169" s="207">
        <v>40020014</v>
      </c>
      <c r="K1169" s="207" t="s">
        <v>2577</v>
      </c>
      <c r="L1169" s="207" t="s">
        <v>406</v>
      </c>
      <c r="M1169" s="207" t="s">
        <v>1656</v>
      </c>
      <c r="N1169" s="207" t="s">
        <v>1883</v>
      </c>
    </row>
    <row r="1170" spans="10:14" ht="18.75">
      <c r="J1170" s="207">
        <v>40020015</v>
      </c>
      <c r="K1170" s="207" t="s">
        <v>2580</v>
      </c>
      <c r="L1170" s="207" t="s">
        <v>406</v>
      </c>
      <c r="M1170" s="207" t="s">
        <v>1656</v>
      </c>
      <c r="N1170" s="207" t="s">
        <v>1883</v>
      </c>
    </row>
    <row r="1171" spans="10:14" ht="18.75">
      <c r="J1171" s="207">
        <v>40020101</v>
      </c>
      <c r="K1171" s="207" t="s">
        <v>2582</v>
      </c>
      <c r="L1171" s="207" t="s">
        <v>2793</v>
      </c>
      <c r="M1171" s="207" t="s">
        <v>1656</v>
      </c>
      <c r="N1171" s="207" t="s">
        <v>1883</v>
      </c>
    </row>
    <row r="1172" spans="10:14" ht="18.75">
      <c r="J1172" s="207">
        <v>40020102</v>
      </c>
      <c r="K1172" s="207" t="s">
        <v>2585</v>
      </c>
      <c r="L1172" s="207" t="s">
        <v>2793</v>
      </c>
      <c r="M1172" s="207" t="s">
        <v>1656</v>
      </c>
      <c r="N1172" s="207" t="s">
        <v>1883</v>
      </c>
    </row>
    <row r="1173" spans="10:14" ht="18.75">
      <c r="J1173" s="207">
        <v>41020001</v>
      </c>
      <c r="K1173" s="207" t="s">
        <v>2587</v>
      </c>
      <c r="L1173" s="207" t="s">
        <v>406</v>
      </c>
      <c r="M1173" s="207" t="s">
        <v>1712</v>
      </c>
      <c r="N1173" s="207" t="s">
        <v>1883</v>
      </c>
    </row>
    <row r="1174" spans="10:14" ht="18.75">
      <c r="J1174" s="207">
        <v>41020101</v>
      </c>
      <c r="K1174" s="207" t="s">
        <v>2590</v>
      </c>
      <c r="L1174" s="207" t="s">
        <v>2793</v>
      </c>
      <c r="M1174" s="207" t="s">
        <v>1712</v>
      </c>
      <c r="N1174" s="207" t="s">
        <v>1883</v>
      </c>
    </row>
    <row r="1175" spans="10:14" ht="18.75">
      <c r="J1175" s="207">
        <v>42020001</v>
      </c>
      <c r="K1175" s="207" t="s">
        <v>2592</v>
      </c>
      <c r="L1175" s="207" t="s">
        <v>406</v>
      </c>
      <c r="M1175" s="207" t="s">
        <v>1718</v>
      </c>
      <c r="N1175" s="207" t="s">
        <v>1883</v>
      </c>
    </row>
    <row r="1176" spans="10:14" ht="18.75">
      <c r="J1176" s="207">
        <v>42020002</v>
      </c>
      <c r="K1176" s="207" t="s">
        <v>2594</v>
      </c>
      <c r="L1176" s="207" t="s">
        <v>406</v>
      </c>
      <c r="M1176" s="207" t="s">
        <v>1718</v>
      </c>
      <c r="N1176" s="207" t="s">
        <v>1883</v>
      </c>
    </row>
    <row r="1177" spans="10:14" ht="18.75">
      <c r="J1177" s="207">
        <v>42020003</v>
      </c>
      <c r="K1177" s="207" t="s">
        <v>2596</v>
      </c>
      <c r="L1177" s="207" t="s">
        <v>406</v>
      </c>
      <c r="M1177" s="207" t="s">
        <v>1718</v>
      </c>
      <c r="N1177" s="207" t="s">
        <v>1883</v>
      </c>
    </row>
    <row r="1178" spans="10:14" ht="18.75">
      <c r="J1178" s="207">
        <v>42020101</v>
      </c>
      <c r="K1178" s="207" t="s">
        <v>2599</v>
      </c>
      <c r="L1178" s="207" t="s">
        <v>2793</v>
      </c>
      <c r="M1178" s="207" t="s">
        <v>1718</v>
      </c>
      <c r="N1178" s="207" t="s">
        <v>1883</v>
      </c>
    </row>
    <row r="1179" spans="10:14" ht="18.75">
      <c r="J1179" s="207">
        <v>43020001</v>
      </c>
      <c r="K1179" s="207" t="s">
        <v>2601</v>
      </c>
      <c r="L1179" s="207" t="s">
        <v>406</v>
      </c>
      <c r="M1179" s="207" t="s">
        <v>1748</v>
      </c>
      <c r="N1179" s="207" t="s">
        <v>1883</v>
      </c>
    </row>
    <row r="1180" spans="10:14" ht="18.75">
      <c r="J1180" s="207">
        <v>43020002</v>
      </c>
      <c r="K1180" s="207" t="s">
        <v>2603</v>
      </c>
      <c r="L1180" s="207" t="s">
        <v>406</v>
      </c>
      <c r="M1180" s="207" t="s">
        <v>1748</v>
      </c>
      <c r="N1180" s="207" t="s">
        <v>1883</v>
      </c>
    </row>
    <row r="1181" spans="10:14" ht="18.75">
      <c r="J1181" s="207">
        <v>43020003</v>
      </c>
      <c r="K1181" s="207" t="s">
        <v>2110</v>
      </c>
      <c r="L1181" s="207" t="s">
        <v>406</v>
      </c>
      <c r="M1181" s="207" t="s">
        <v>1748</v>
      </c>
      <c r="N1181" s="207" t="s">
        <v>1883</v>
      </c>
    </row>
    <row r="1182" spans="10:14" ht="18.75">
      <c r="J1182" s="207">
        <v>43020101</v>
      </c>
      <c r="K1182" s="207" t="s">
        <v>2608</v>
      </c>
      <c r="L1182" s="207" t="s">
        <v>2793</v>
      </c>
      <c r="M1182" s="207" t="s">
        <v>1748</v>
      </c>
      <c r="N1182" s="207" t="s">
        <v>1883</v>
      </c>
    </row>
    <row r="1183" spans="10:14" ht="18.75">
      <c r="J1183" s="207">
        <v>44020001</v>
      </c>
      <c r="K1183" s="207" t="s">
        <v>2610</v>
      </c>
      <c r="L1183" s="207" t="s">
        <v>406</v>
      </c>
      <c r="M1183" s="207" t="s">
        <v>1767</v>
      </c>
      <c r="N1183" s="207" t="s">
        <v>1883</v>
      </c>
    </row>
    <row r="1184" spans="10:14" ht="18.75">
      <c r="J1184" s="207">
        <v>44020002</v>
      </c>
      <c r="K1184" s="207" t="s">
        <v>2613</v>
      </c>
      <c r="L1184" s="207" t="s">
        <v>406</v>
      </c>
      <c r="M1184" s="207" t="s">
        <v>1767</v>
      </c>
      <c r="N1184" s="207" t="s">
        <v>1883</v>
      </c>
    </row>
    <row r="1185" spans="10:14" ht="18.75">
      <c r="J1185" s="207">
        <v>44020101</v>
      </c>
      <c r="K1185" s="207" t="s">
        <v>2616</v>
      </c>
      <c r="L1185" s="207" t="s">
        <v>2793</v>
      </c>
      <c r="M1185" s="207" t="s">
        <v>1767</v>
      </c>
      <c r="N1185" s="207" t="s">
        <v>1883</v>
      </c>
    </row>
    <row r="1186" spans="10:14" ht="18.75">
      <c r="J1186" s="207">
        <v>45020001</v>
      </c>
      <c r="K1186" s="207" t="s">
        <v>2618</v>
      </c>
      <c r="L1186" s="207" t="s">
        <v>406</v>
      </c>
      <c r="M1186" s="207" t="s">
        <v>1792</v>
      </c>
      <c r="N1186" s="207" t="s">
        <v>1883</v>
      </c>
    </row>
    <row r="1187" spans="10:14" ht="18.75">
      <c r="J1187" s="207">
        <v>45020101</v>
      </c>
      <c r="K1187" s="207" t="s">
        <v>2621</v>
      </c>
      <c r="L1187" s="207" t="s">
        <v>2793</v>
      </c>
      <c r="M1187" s="207" t="s">
        <v>1792</v>
      </c>
      <c r="N1187" s="207" t="s">
        <v>1883</v>
      </c>
    </row>
    <row r="1188" spans="10:14" ht="18.75">
      <c r="J1188" s="207">
        <v>46020001</v>
      </c>
      <c r="K1188" s="207" t="s">
        <v>2623</v>
      </c>
      <c r="L1188" s="207" t="s">
        <v>406</v>
      </c>
      <c r="M1188" s="207" t="s">
        <v>1821</v>
      </c>
      <c r="N1188" s="207" t="s">
        <v>1883</v>
      </c>
    </row>
    <row r="1189" spans="10:14" ht="18.75">
      <c r="J1189" s="207">
        <v>46020002</v>
      </c>
      <c r="K1189" s="207" t="s">
        <v>2625</v>
      </c>
      <c r="L1189" s="207" t="s">
        <v>406</v>
      </c>
      <c r="M1189" s="207" t="s">
        <v>1821</v>
      </c>
      <c r="N1189" s="207" t="s">
        <v>1883</v>
      </c>
    </row>
    <row r="1190" spans="10:14" ht="18.75">
      <c r="J1190" s="207">
        <v>46020101</v>
      </c>
      <c r="K1190" s="207" t="s">
        <v>2627</v>
      </c>
      <c r="L1190" s="207" t="s">
        <v>2793</v>
      </c>
      <c r="M1190" s="207" t="s">
        <v>1821</v>
      </c>
      <c r="N1190" s="207" t="s">
        <v>1883</v>
      </c>
    </row>
    <row r="1191" spans="10:14" ht="18.75">
      <c r="J1191" s="207">
        <v>46020102</v>
      </c>
      <c r="K1191" s="207" t="s">
        <v>2629</v>
      </c>
      <c r="L1191" s="207" t="s">
        <v>2793</v>
      </c>
      <c r="M1191" s="207" t="s">
        <v>1821</v>
      </c>
      <c r="N1191" s="207" t="s">
        <v>1883</v>
      </c>
    </row>
    <row r="1192" spans="10:14" ht="18.75">
      <c r="J1192" s="207">
        <v>47020001</v>
      </c>
      <c r="K1192" s="207" t="s">
        <v>2632</v>
      </c>
      <c r="L1192" s="207" t="s">
        <v>406</v>
      </c>
      <c r="M1192" s="207" t="s">
        <v>1864</v>
      </c>
      <c r="N1192" s="207" t="s">
        <v>1883</v>
      </c>
    </row>
  </sheetData>
  <mergeCells count="86">
    <mergeCell ref="IQ3:IR3"/>
    <mergeCell ref="IT3:IU3"/>
    <mergeCell ref="JY3:JZ3"/>
    <mergeCell ref="KB3:KC3"/>
    <mergeCell ref="KG3:KI3"/>
    <mergeCell ref="KN2:KN4"/>
    <mergeCell ref="KO2:KO4"/>
    <mergeCell ref="KP2:KP4"/>
    <mergeCell ref="KS2:KS4"/>
    <mergeCell ref="O3:O4"/>
    <mergeCell ref="P3:P4"/>
    <mergeCell ref="Q3:Q4"/>
    <mergeCell ref="R3:R4"/>
    <mergeCell ref="S3:S4"/>
    <mergeCell ref="T3:T4"/>
    <mergeCell ref="U3:U4"/>
    <mergeCell ref="V3:V4"/>
    <mergeCell ref="W3:W4"/>
    <mergeCell ref="KQ2:KQ4"/>
    <mergeCell ref="KR2:KR4"/>
    <mergeCell ref="AN3:AN4"/>
    <mergeCell ref="KD2:KF2"/>
    <mergeCell ref="KG2:KM2"/>
    <mergeCell ref="AH3:AH4"/>
    <mergeCell ref="AI3:AI4"/>
    <mergeCell ref="AJ3:AJ4"/>
    <mergeCell ref="AK3:AK4"/>
    <mergeCell ref="AL3:AL4"/>
    <mergeCell ref="AM3:AM4"/>
    <mergeCell ref="AP2:AP4"/>
    <mergeCell ref="EB3:FE3"/>
    <mergeCell ref="FF3:GD3"/>
    <mergeCell ref="GE3:GP3"/>
    <mergeCell ref="GQ3:HG3"/>
    <mergeCell ref="HH3:HV3"/>
    <mergeCell ref="HW3:IF3"/>
    <mergeCell ref="KK3:KM3"/>
    <mergeCell ref="JY2:KC2"/>
    <mergeCell ref="AQ2:AQ4"/>
    <mergeCell ref="AR2:AR4"/>
    <mergeCell ref="AS2:IF2"/>
    <mergeCell ref="IG2:IU2"/>
    <mergeCell ref="AS3:EA3"/>
    <mergeCell ref="IX3:IY3"/>
    <mergeCell ref="JA3:JB3"/>
    <mergeCell ref="JC3:JD3"/>
    <mergeCell ref="JF3:JG3"/>
    <mergeCell ref="JH3:JI3"/>
    <mergeCell ref="JK3:JL3"/>
    <mergeCell ref="IG3:IH3"/>
    <mergeCell ref="IJ3:IK3"/>
    <mergeCell ref="IL3:IM3"/>
    <mergeCell ref="IO3:IP3"/>
    <mergeCell ref="IV2:JL2"/>
    <mergeCell ref="JM2:JR2"/>
    <mergeCell ref="JS2:JT2"/>
    <mergeCell ref="JU2:JV2"/>
    <mergeCell ref="JW2:JX2"/>
    <mergeCell ref="AB2:AN2"/>
    <mergeCell ref="AO2:AO4"/>
    <mergeCell ref="X3:X4"/>
    <mergeCell ref="Y3:Y4"/>
    <mergeCell ref="Z3:Z4"/>
    <mergeCell ref="AA3:AA4"/>
    <mergeCell ref="AB3:AB4"/>
    <mergeCell ref="AC3:AC4"/>
    <mergeCell ref="AD3:AD4"/>
    <mergeCell ref="AE3:AE4"/>
    <mergeCell ref="AF3:AF4"/>
    <mergeCell ref="AG3:AG4"/>
    <mergeCell ref="I2:I4"/>
    <mergeCell ref="KN1:KS1"/>
    <mergeCell ref="A2:A4"/>
    <mergeCell ref="B2:B4"/>
    <mergeCell ref="C2:C4"/>
    <mergeCell ref="D2:D4"/>
    <mergeCell ref="E2:E4"/>
    <mergeCell ref="F2:F4"/>
    <mergeCell ref="G2:G4"/>
    <mergeCell ref="H2:H4"/>
    <mergeCell ref="J2:J4"/>
    <mergeCell ref="A1:AP1"/>
    <mergeCell ref="AQ1:KM1"/>
    <mergeCell ref="K2:K4"/>
    <mergeCell ref="L2:N3"/>
    <mergeCell ref="O2:AA2"/>
  </mergeCells>
  <phoneticPr fontId="14"/>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事業計画書１</vt:lpstr>
      <vt:lpstr>事業計画書２</vt:lpstr>
      <vt:lpstr>事業計画書３</vt:lpstr>
      <vt:lpstr>都道府県等一覧（非表示）</vt:lpstr>
      <vt:lpstr>集計シート</vt:lpstr>
      <vt:lpstr>事業計画書１!Print_Area</vt:lpstr>
      <vt:lpstr>事業計画書２!Print_Area</vt:lpstr>
      <vt:lpstr>事業計画書３!Print_Area</vt:lpstr>
      <vt:lpstr>事業計画書３!Print_Titles</vt:lpstr>
      <vt:lpstr>継続2年目</vt:lpstr>
      <vt:lpstr>継続3年目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吉原麻梨奈</cp:lastModifiedBy>
  <cp:revision/>
  <cp:lastPrinted>2026-01-16T03:03:58Z</cp:lastPrinted>
  <dcterms:created xsi:type="dcterms:W3CDTF">2015-06-05T18:17:20Z</dcterms:created>
  <dcterms:modified xsi:type="dcterms:W3CDTF">2026-01-20T01:17:22Z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2024-12-23T04:28:33Z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6a5373b1-ad38-417a-b6e0-749d777c4ae5</vt:lpwstr>
  </property>
  <property fmtid="{D5CDD505-2E9C-101B-9397-08002B2CF9AE}" pid="8" name="MSIP_Label_d899a617-f30e-4fb8-b81c-fb6d0b94ac5b_ContentBits">
    <vt:lpwstr>0</vt:lpwstr>
  </property>
</Properties>
</file>