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baba-r\AppData\Local\Box\Box Edit\Documents\9VvbFtk6EkiWIiv9eMJk5g==\"/>
    </mc:Choice>
  </mc:AlternateContent>
  <xr:revisionPtr revIDLastSave="0" documentId="13_ncr:1_{6B874683-0033-42BB-AAF1-F3EAFC945FFD}" xr6:coauthVersionLast="47" xr6:coauthVersionMax="47" xr10:uidLastSave="{00000000-0000-0000-0000-000000000000}"/>
  <bookViews>
    <workbookView xWindow="28680" yWindow="-120" windowWidth="29040" windowHeight="15840" tabRatio="647" activeTab="2" xr2:uid="{00000000-000D-0000-FFFF-FFFF00000000}"/>
  </bookViews>
  <sheets>
    <sheet name="様式１" sheetId="13" r:id="rId1"/>
    <sheet name="上限単価" sheetId="14" state="hidden" r:id="rId2"/>
    <sheet name="様式１ (記載例)" sheetId="17" r:id="rId3"/>
    <sheet name="様式２" sheetId="5" r:id="rId4"/>
    <sheet name="様式３" sheetId="6" r:id="rId5"/>
    <sheet name="様式４（チェックシート）" sheetId="7" r:id="rId6"/>
    <sheet name="チェックリスト" sheetId="18" r:id="rId7"/>
    <sheet name="【都道府県用】別紙１貼り付け" sheetId="19" r:id="rId8"/>
  </sheets>
  <definedNames>
    <definedName name="_xlnm.Print_Area" localSheetId="6">チェックリスト!$B$1:$F$30</definedName>
    <definedName name="_xlnm.Print_Area" localSheetId="0">様式１!$A$1:$O$51</definedName>
    <definedName name="_xlnm.Print_Area" localSheetId="2">'様式１ (記載例)'!$A$1:$O$52</definedName>
    <definedName name="_xlnm.Print_Area" localSheetId="3">様式２!$A$1:$H$29</definedName>
    <definedName name="_xlnm.Print_Area" localSheetId="4">様式３!$A$1:$G$26</definedName>
    <definedName name="_xlnm.Print_Area" localSheetId="5">'様式４（チェックシート）'!$A$1:$L$37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3" l="1"/>
  <c r="J18" i="13"/>
  <c r="Q18" i="13"/>
  <c r="I18" i="13"/>
  <c r="O42" i="17"/>
  <c r="L42" i="17"/>
  <c r="N30" i="17"/>
  <c r="N31" i="17"/>
  <c r="M30" i="17"/>
  <c r="M31" i="17"/>
  <c r="I31" i="17"/>
  <c r="J31" i="17" s="1"/>
  <c r="K31" i="17" s="1"/>
  <c r="J28" i="17"/>
  <c r="J29" i="17"/>
  <c r="J30" i="17"/>
  <c r="J32" i="17"/>
  <c r="J27" i="17"/>
  <c r="K30" i="17"/>
  <c r="Q30" i="17"/>
  <c r="Q31" i="17"/>
  <c r="Q32" i="17"/>
  <c r="G31" i="17"/>
  <c r="G30" i="17"/>
  <c r="O41" i="13"/>
  <c r="L41" i="13"/>
  <c r="G4" i="19"/>
  <c r="F4" i="19"/>
  <c r="N18" i="13"/>
  <c r="Q37" i="13"/>
  <c r="Q19" i="13"/>
  <c r="Q20" i="13"/>
  <c r="Q21" i="13"/>
  <c r="Q22" i="13"/>
  <c r="Q23" i="13"/>
  <c r="Q24" i="13"/>
  <c r="Q25" i="13"/>
  <c r="Q26" i="13"/>
  <c r="Q27" i="13"/>
  <c r="Q28" i="13"/>
  <c r="Q29" i="13"/>
  <c r="Q30" i="13"/>
  <c r="Q31" i="13"/>
  <c r="Q32" i="13"/>
  <c r="Q33" i="13"/>
  <c r="Q34" i="13"/>
  <c r="Q35" i="13"/>
  <c r="Q36" i="13"/>
  <c r="Q38" i="13"/>
  <c r="Q39" i="13"/>
  <c r="Q40" i="13"/>
  <c r="E3" i="18"/>
  <c r="B6" i="6"/>
  <c r="E5" i="6"/>
  <c r="B5" i="6"/>
  <c r="J5" i="6"/>
  <c r="G5" i="5"/>
  <c r="K5" i="18"/>
  <c r="K4" i="7"/>
  <c r="C4" i="19"/>
  <c r="B4" i="19"/>
  <c r="A4" i="19"/>
  <c r="E4" i="19" l="1"/>
  <c r="D4" i="19"/>
  <c r="M18" i="13" l="1"/>
  <c r="K41" i="13"/>
  <c r="G34" i="17"/>
  <c r="N34" i="17" s="1"/>
  <c r="Q41" i="17"/>
  <c r="G41" i="17"/>
  <c r="N41" i="17" s="1"/>
  <c r="Q40" i="17"/>
  <c r="G40" i="17"/>
  <c r="N40" i="17" s="1"/>
  <c r="Q39" i="17"/>
  <c r="G39" i="17"/>
  <c r="N39" i="17" s="1"/>
  <c r="Q38" i="17"/>
  <c r="G38" i="17"/>
  <c r="N38" i="17" s="1"/>
  <c r="Q37" i="17"/>
  <c r="G37" i="17"/>
  <c r="N37" i="17" s="1"/>
  <c r="Q36" i="17"/>
  <c r="G36" i="17"/>
  <c r="N36" i="17" s="1"/>
  <c r="Q35" i="17"/>
  <c r="G35" i="17"/>
  <c r="N35" i="17" s="1"/>
  <c r="Q34" i="17"/>
  <c r="Q33" i="17"/>
  <c r="G33" i="17"/>
  <c r="N33" i="17" s="1"/>
  <c r="G32" i="17"/>
  <c r="N32" i="17" s="1"/>
  <c r="Q29" i="17"/>
  <c r="G29" i="17"/>
  <c r="N29" i="17" s="1"/>
  <c r="Q28" i="17"/>
  <c r="G28" i="17"/>
  <c r="N28" i="17" s="1"/>
  <c r="Q27" i="17"/>
  <c r="G27" i="17"/>
  <c r="N27" i="17" s="1"/>
  <c r="Q26" i="17"/>
  <c r="G26" i="17"/>
  <c r="N26" i="17" s="1"/>
  <c r="Q25" i="17"/>
  <c r="G25" i="17"/>
  <c r="N25" i="17" s="1"/>
  <c r="Q24" i="17"/>
  <c r="G24" i="17"/>
  <c r="N24" i="17" s="1"/>
  <c r="Q23" i="17"/>
  <c r="G23" i="17"/>
  <c r="N23" i="17" s="1"/>
  <c r="Q22" i="17"/>
  <c r="G22" i="17"/>
  <c r="N22" i="17" s="1"/>
  <c r="Q21" i="17"/>
  <c r="G21" i="17"/>
  <c r="N21" i="17" s="1"/>
  <c r="Q20" i="17"/>
  <c r="G20" i="17"/>
  <c r="N20" i="17" s="1"/>
  <c r="Q19" i="17"/>
  <c r="G19" i="17"/>
  <c r="N19" i="17" s="1"/>
  <c r="Q18" i="17"/>
  <c r="I18" i="17" s="1"/>
  <c r="J18" i="17" s="1"/>
  <c r="K18" i="17" s="1"/>
  <c r="G18" i="17"/>
  <c r="N18" i="17" s="1"/>
  <c r="G21" i="13"/>
  <c r="N21" i="13" s="1"/>
  <c r="G18" i="13"/>
  <c r="G24" i="13"/>
  <c r="C7" i="14"/>
  <c r="C4" i="14"/>
  <c r="C3" i="14"/>
  <c r="C2" i="14"/>
  <c r="I25" i="13"/>
  <c r="G40" i="13"/>
  <c r="N40" i="13" s="1"/>
  <c r="G39" i="13"/>
  <c r="N39" i="13" s="1"/>
  <c r="G38" i="13"/>
  <c r="N38" i="13" s="1"/>
  <c r="G37" i="13"/>
  <c r="N37" i="13" s="1"/>
  <c r="G36" i="13"/>
  <c r="N36" i="13" s="1"/>
  <c r="G35" i="13"/>
  <c r="N35" i="13" s="1"/>
  <c r="G34" i="13"/>
  <c r="N34" i="13" s="1"/>
  <c r="G33" i="13"/>
  <c r="N33" i="13" s="1"/>
  <c r="G32" i="13"/>
  <c r="N32" i="13" s="1"/>
  <c r="G31" i="13"/>
  <c r="N31" i="13" s="1"/>
  <c r="G30" i="13"/>
  <c r="N30" i="13" s="1"/>
  <c r="G29" i="13"/>
  <c r="N29" i="13" s="1"/>
  <c r="G28" i="13"/>
  <c r="N28" i="13" s="1"/>
  <c r="G27" i="13"/>
  <c r="N27" i="13" s="1"/>
  <c r="G26" i="13"/>
  <c r="N26" i="13" s="1"/>
  <c r="G25" i="13"/>
  <c r="N25" i="13" s="1"/>
  <c r="N24" i="13"/>
  <c r="G23" i="13"/>
  <c r="N23" i="13" s="1"/>
  <c r="G22" i="13"/>
  <c r="N22" i="13" s="1"/>
  <c r="G20" i="13"/>
  <c r="N20" i="13" s="1"/>
  <c r="G19" i="13"/>
  <c r="N19" i="13" s="1"/>
  <c r="N42" i="17" l="1"/>
  <c r="G42" i="17"/>
  <c r="I31" i="13"/>
  <c r="J31" i="13" s="1"/>
  <c r="K31" i="13" s="1"/>
  <c r="M31" i="13" s="1"/>
  <c r="J25" i="13"/>
  <c r="K25" i="13" s="1"/>
  <c r="M25" i="13" s="1"/>
  <c r="I28" i="13"/>
  <c r="J28" i="13" s="1"/>
  <c r="K28" i="13" s="1"/>
  <c r="M28" i="13" s="1"/>
  <c r="I33" i="13"/>
  <c r="J33" i="13" s="1"/>
  <c r="K33" i="13" s="1"/>
  <c r="M33" i="13" s="1"/>
  <c r="I37" i="13"/>
  <c r="J37" i="13" s="1"/>
  <c r="K37" i="13" s="1"/>
  <c r="M37" i="13" s="1"/>
  <c r="I34" i="17"/>
  <c r="J34" i="17" s="1"/>
  <c r="K34" i="17" s="1"/>
  <c r="M34" i="17" s="1"/>
  <c r="I38" i="13"/>
  <c r="J38" i="13" s="1"/>
  <c r="K38" i="13" s="1"/>
  <c r="M38" i="13" s="1"/>
  <c r="I38" i="17"/>
  <c r="J38" i="17" s="1"/>
  <c r="K38" i="17" s="1"/>
  <c r="M38" i="17" s="1"/>
  <c r="I34" i="13"/>
  <c r="J34" i="13" s="1"/>
  <c r="K34" i="13" s="1"/>
  <c r="M34" i="13" s="1"/>
  <c r="I26" i="17"/>
  <c r="J26" i="17" s="1"/>
  <c r="K26" i="17" s="1"/>
  <c r="M26" i="17" s="1"/>
  <c r="I24" i="17"/>
  <c r="J24" i="17" s="1"/>
  <c r="K24" i="17" s="1"/>
  <c r="M24" i="17" s="1"/>
  <c r="I39" i="13"/>
  <c r="J39" i="13" s="1"/>
  <c r="K39" i="13" s="1"/>
  <c r="M39" i="13" s="1"/>
  <c r="I23" i="13"/>
  <c r="J23" i="13" s="1"/>
  <c r="K23" i="13" s="1"/>
  <c r="M23" i="13" s="1"/>
  <c r="I29" i="13"/>
  <c r="J29" i="13" s="1"/>
  <c r="K29" i="13" s="1"/>
  <c r="M29" i="13" s="1"/>
  <c r="I35" i="17"/>
  <c r="J35" i="17" s="1"/>
  <c r="K35" i="17" s="1"/>
  <c r="M35" i="17" s="1"/>
  <c r="I19" i="13"/>
  <c r="J19" i="13" s="1"/>
  <c r="K19" i="13" s="1"/>
  <c r="M19" i="13" s="1"/>
  <c r="I35" i="13"/>
  <c r="J35" i="13" s="1"/>
  <c r="K35" i="13" s="1"/>
  <c r="M35" i="13" s="1"/>
  <c r="I22" i="13"/>
  <c r="J22" i="13" s="1"/>
  <c r="K22" i="13" s="1"/>
  <c r="M22" i="13" s="1"/>
  <c r="I26" i="13"/>
  <c r="J26" i="13" s="1"/>
  <c r="K26" i="13" s="1"/>
  <c r="M26" i="13" s="1"/>
  <c r="I21" i="13"/>
  <c r="J21" i="13" s="1"/>
  <c r="K21" i="13" s="1"/>
  <c r="M21" i="13" s="1"/>
  <c r="I20" i="13"/>
  <c r="I24" i="13"/>
  <c r="J24" i="13" s="1"/>
  <c r="K24" i="13" s="1"/>
  <c r="M24" i="13" s="1"/>
  <c r="I27" i="13"/>
  <c r="J27" i="13" s="1"/>
  <c r="K27" i="13" s="1"/>
  <c r="M27" i="13" s="1"/>
  <c r="I32" i="13"/>
  <c r="J32" i="13" s="1"/>
  <c r="K32" i="13" s="1"/>
  <c r="M32" i="13" s="1"/>
  <c r="I36" i="13"/>
  <c r="J36" i="13" s="1"/>
  <c r="K36" i="13" s="1"/>
  <c r="M36" i="13" s="1"/>
  <c r="I40" i="13"/>
  <c r="J40" i="13" s="1"/>
  <c r="K40" i="13" s="1"/>
  <c r="M40" i="13" s="1"/>
  <c r="M18" i="17"/>
  <c r="I30" i="13"/>
  <c r="J30" i="13" s="1"/>
  <c r="K30" i="13" s="1"/>
  <c r="M30" i="13" s="1"/>
  <c r="I20" i="17"/>
  <c r="J20" i="17" s="1"/>
  <c r="K20" i="17" s="1"/>
  <c r="M20" i="17" s="1"/>
  <c r="I21" i="17"/>
  <c r="J21" i="17" s="1"/>
  <c r="K21" i="17" s="1"/>
  <c r="M21" i="17" s="1"/>
  <c r="I19" i="17"/>
  <c r="J19" i="17" s="1"/>
  <c r="K19" i="17" s="1"/>
  <c r="M19" i="17" s="1"/>
  <c r="I22" i="17"/>
  <c r="J22" i="17" s="1"/>
  <c r="K22" i="17" s="1"/>
  <c r="M22" i="17" s="1"/>
  <c r="I28" i="17"/>
  <c r="K28" i="17" s="1"/>
  <c r="M28" i="17" s="1"/>
  <c r="I36" i="17"/>
  <c r="J36" i="17" s="1"/>
  <c r="K36" i="17" s="1"/>
  <c r="M36" i="17" s="1"/>
  <c r="I32" i="17"/>
  <c r="K32" i="17" s="1"/>
  <c r="M32" i="17" s="1"/>
  <c r="I39" i="17"/>
  <c r="J39" i="17" s="1"/>
  <c r="K39" i="17" s="1"/>
  <c r="M39" i="17" s="1"/>
  <c r="I40" i="17"/>
  <c r="J40" i="17" s="1"/>
  <c r="K40" i="17" s="1"/>
  <c r="M40" i="17" s="1"/>
  <c r="I25" i="17"/>
  <c r="J25" i="17" s="1"/>
  <c r="K25" i="17" s="1"/>
  <c r="M25" i="17" s="1"/>
  <c r="I29" i="17"/>
  <c r="K29" i="17" s="1"/>
  <c r="M29" i="17" s="1"/>
  <c r="I41" i="17"/>
  <c r="J41" i="17" s="1"/>
  <c r="K41" i="17" s="1"/>
  <c r="M41" i="17" s="1"/>
  <c r="I37" i="17"/>
  <c r="J37" i="17" s="1"/>
  <c r="K37" i="17" s="1"/>
  <c r="M37" i="17" s="1"/>
  <c r="I23" i="17"/>
  <c r="J23" i="17" s="1"/>
  <c r="K23" i="17" s="1"/>
  <c r="M23" i="17" s="1"/>
  <c r="I27" i="17"/>
  <c r="K27" i="17" s="1"/>
  <c r="M27" i="17" s="1"/>
  <c r="I33" i="17"/>
  <c r="J33" i="17" s="1"/>
  <c r="K33" i="17" s="1"/>
  <c r="M33" i="17" s="1"/>
  <c r="G41" i="13"/>
  <c r="N41" i="13"/>
  <c r="J20" i="13" l="1"/>
  <c r="K20" i="13" s="1"/>
  <c r="M42" i="17"/>
  <c r="K42" i="17"/>
  <c r="M20" i="13" l="1"/>
  <c r="M4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s>
  <commentList>
    <comment ref="E11" authorId="0" shapeId="0" xr:uid="{00000000-0006-0000-0200-000001000000}">
      <text>
        <r>
          <rPr>
            <b/>
            <sz val="9"/>
            <color indexed="81"/>
            <rFont val="MS P ゴシック"/>
            <family val="3"/>
            <charset val="128"/>
          </rPr>
          <t>必ず選択してください</t>
        </r>
      </text>
    </comment>
    <comment ref="A16" authorId="0" shapeId="0" xr:uid="{00000000-0006-0000-0200-000002000000}">
      <text>
        <r>
          <rPr>
            <b/>
            <sz val="9"/>
            <color indexed="81"/>
            <rFont val="MS P ゴシック"/>
            <family val="3"/>
            <charset val="128"/>
          </rPr>
          <t>見積書の機器名と一致させてください。
原則、対象外機器も含めて、見積書通りの順番で記載してください。</t>
        </r>
      </text>
    </comment>
    <comment ref="B16" authorId="0" shapeId="0" xr:uid="{00000000-0006-0000-0200-000003000000}">
      <text>
        <r>
          <rPr>
            <b/>
            <sz val="9"/>
            <color indexed="81"/>
            <rFont val="MS P ゴシック"/>
            <family val="3"/>
            <charset val="128"/>
          </rPr>
          <t>どのような機器か分かるよう、使用目的など簡潔に記載してください。</t>
        </r>
      </text>
    </comment>
    <comment ref="C16" authorId="0" shapeId="0" xr:uid="{00000000-0006-0000-0200-000004000000}">
      <text>
        <r>
          <rPr>
            <b/>
            <sz val="9"/>
            <color indexed="81"/>
            <rFont val="MS P ゴシック"/>
            <family val="3"/>
            <charset val="128"/>
          </rPr>
          <t>使用場所をプルダウンから選択してください。</t>
        </r>
      </text>
    </comment>
    <comment ref="D16" authorId="0" shapeId="0" xr:uid="{00000000-0006-0000-0200-000005000000}">
      <text>
        <r>
          <rPr>
            <b/>
            <sz val="9"/>
            <color indexed="81"/>
            <rFont val="MS P ゴシック"/>
            <family val="3"/>
            <charset val="128"/>
          </rPr>
          <t>機器の区分をプルダウンから選択してください。</t>
        </r>
      </text>
    </comment>
    <comment ref="E16" authorId="0" shapeId="0" xr:uid="{00000000-0006-0000-0200-000006000000}">
      <text>
        <r>
          <rPr>
            <b/>
            <sz val="9"/>
            <color indexed="81"/>
            <rFont val="MS P ゴシック"/>
            <family val="3"/>
            <charset val="128"/>
          </rPr>
          <t>数量、単価については見積書と一致させてください。</t>
        </r>
      </text>
    </comment>
    <comment ref="G16" authorId="0" shapeId="0" xr:uid="{00000000-0006-0000-0200-000007000000}">
      <text>
        <r>
          <rPr>
            <b/>
            <sz val="9"/>
            <color indexed="81"/>
            <rFont val="MS P ゴシック"/>
            <family val="3"/>
            <charset val="128"/>
          </rPr>
          <t>色付きのセルは自動計算としていますので変更しないようにしてください。
（この列の場合、数量×単価 です）</t>
        </r>
      </text>
    </comment>
    <comment ref="O16" authorId="1" shapeId="0" xr:uid="{00000000-0006-0000-0200-000008000000}">
      <text>
        <r>
          <rPr>
            <b/>
            <sz val="9"/>
            <color indexed="81"/>
            <rFont val="ＭＳ Ｐゴシック"/>
            <family val="3"/>
            <charset val="128"/>
          </rPr>
          <t>補助申請予定額のみ千円単位です。（単位未満切り捨て）
補助対象経費の１/２が自動計算で入力されます。</t>
        </r>
      </text>
    </comment>
    <comment ref="L17" authorId="0" shapeId="0" xr:uid="{00000000-0006-0000-0200-00000900000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18" authorId="0" shapeId="0" xr:uid="{00000000-0006-0000-0200-00000A000000}">
      <text>
        <r>
          <rPr>
            <b/>
            <sz val="9"/>
            <color indexed="81"/>
            <rFont val="MS P ゴシック"/>
            <family val="3"/>
            <charset val="128"/>
          </rPr>
          <t>この列は消さないでください。</t>
        </r>
        <r>
          <rPr>
            <sz val="9"/>
            <color indexed="81"/>
            <rFont val="MS P ゴシック"/>
            <family val="3"/>
            <charset val="128"/>
          </rPr>
          <t xml:space="preserve">
</t>
        </r>
      </text>
    </comment>
    <comment ref="L34" authorId="0" shapeId="0" xr:uid="{00000000-0006-0000-0200-00000B000000}">
      <text>
        <r>
          <rPr>
            <b/>
            <sz val="9"/>
            <color indexed="81"/>
            <rFont val="MS P ゴシック"/>
            <family val="3"/>
            <charset val="128"/>
          </rPr>
          <t>補助対象経費にかかる消費税額を記載願います。</t>
        </r>
      </text>
    </comment>
    <comment ref="M34" authorId="0" shapeId="0" xr:uid="{00000000-0006-0000-0200-00000C00000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<sst xmlns="http://schemas.openxmlformats.org/spreadsheetml/2006/main" count="308" uniqueCount="171">
  <si>
    <t>学校名</t>
    <rPh sb="0" eb="3">
      <t>ガッコウメイ</t>
    </rPh>
    <phoneticPr fontId="3"/>
  </si>
  <si>
    <t>学校法人名</t>
    <rPh sb="0" eb="2">
      <t>ガッコウ</t>
    </rPh>
    <rPh sb="2" eb="4">
      <t>ホウジン</t>
    </rPh>
    <rPh sb="4" eb="5">
      <t>メイ</t>
    </rPh>
    <phoneticPr fontId="3"/>
  </si>
  <si>
    <t>様式１</t>
    <rPh sb="0" eb="2">
      <t>ヨウシキ</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</si>
  <si>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</si>
  <si>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</si>
  <si>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</si>
  <si>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</si>
  <si>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</si>
  <si>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</si>
  <si>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</si>
  <si>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</si>
  <si>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</si>
  <si>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</si>
  <si>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</si>
  <si>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</si>
  <si>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</si>
  <si>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</si>
  <si>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</si>
  <si>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</si>
  <si>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</si>
  <si>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</si>
  <si>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</si>
  <si>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</si>
  <si>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</si>
  <si>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</si>
  <si>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</si>
  <si>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</si>
  <si>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ＩＣＴ教育設備を活用した事業の内容</t>
    <rPh sb="3" eb="5">
      <t>キョウイク</t>
    </rPh>
    <rPh sb="5" eb="7">
      <t>セツビ</t>
    </rPh>
    <rPh sb="8" eb="10">
      <t>カツヨウ</t>
    </rPh>
    <rPh sb="12" eb="14">
      <t>ジギョウ</t>
    </rPh>
    <rPh sb="15" eb="17">
      <t>ナイヨウ</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</si>
  <si>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</si>
  <si>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</si>
  <si>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</si>
  <si>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</si>
  <si>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</si>
  <si>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</si>
  <si>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</si>
  <si>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</si>
  <si>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</si>
  <si>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</si>
  <si>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</si>
  <si>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</si>
  <si>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</si>
  <si>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補助単価
（円）</t>
    <rPh sb="0" eb="2">
      <t>ホジョ</t>
    </rPh>
    <rPh sb="2" eb="4">
      <t>タンカ</t>
    </rPh>
    <rPh sb="6" eb="7">
      <t>エン</t>
    </rPh>
    <phoneticPr fontId="3"/>
  </si>
  <si>
    <t>見積金額
（円）</t>
    <rPh sb="0" eb="2">
      <t>ミツモリ</t>
    </rPh>
    <rPh sb="2" eb="4">
      <t>キンガク</t>
    </rPh>
    <rPh sb="6" eb="7">
      <t>エン</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</si>
  <si>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</si>
  <si>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</si>
  <si>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</si>
  <si>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</si>
  <si>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</si>
  <si>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</si>
  <si>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インターフェイスボックス</t>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</si>
  <si>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</si>
  <si>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</si>
  <si>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</si>
  <si>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</si>
  <si>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</si>
  <si>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</si>
  <si>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</si>
  <si>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</si>
  <si>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</si>
  <si>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</si>
  <si>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</si>
  <si>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</si>
  <si>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</si>
  <si>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</si>
  <si>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</si>
  <si>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</si>
  <si>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</si>
  <si>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</si>
  <si>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</si>
  <si>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</si>
  <si>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</si>
  <si>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</si>
  <si>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プロジェクターを接続するための無線投影ユニット</t>
    <rPh sb="8" eb="10">
      <t>セツゾク</t>
    </rPh>
    <rPh sb="15" eb="17">
      <t>ムセン</t>
    </rPh>
    <rPh sb="17" eb="19">
      <t>トウエイ</t>
    </rPh>
    <phoneticPr fontId="2"/>
  </si>
  <si>
    <t>プロジェクタ高天井用金具</t>
    <rPh sb="6" eb="7">
      <t>タカ</t>
    </rPh>
    <rPh sb="7" eb="9">
      <t>テンジョウ</t>
    </rPh>
    <rPh sb="9" eb="10">
      <t>ヨウ</t>
    </rPh>
    <rPh sb="10" eb="12">
      <t>カナグ</t>
    </rPh>
    <phoneticPr fontId="2"/>
  </si>
  <si>
    <t>学校のICT化状況</t>
    <rPh sb="0" eb="2">
      <t>ガッコウ</t>
    </rPh>
    <rPh sb="6" eb="7">
      <t>カ</t>
    </rPh>
    <rPh sb="7" eb="9">
      <t>ジョウキョウ</t>
    </rPh>
    <phoneticPr fontId="2"/>
  </si>
  <si>
    <t>Ａ．児童生徒一人一台端末、校内ネットワーク整備ともに完了している</t>
  </si>
  <si>
    <t>（期待される教育効果等）</t>
    <rPh sb="1" eb="3">
      <t>キタイ</t>
    </rPh>
    <rPh sb="6" eb="8">
      <t>キョウイク</t>
    </rPh>
    <rPh sb="8" eb="10">
      <t>コウカ</t>
    </rPh>
    <rPh sb="10" eb="11">
      <t>トウ</t>
    </rPh>
    <phoneticPr fontId="3"/>
  </si>
  <si>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3"/>
  </si>
  <si>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3"/>
  </si>
  <si>
    <t>学校名：</t>
    <phoneticPr fontId="2"/>
  </si>
  <si>
    <t>②　他の国庫補助を受けている事業（予定を含む。）</t>
    <phoneticPr fontId="2"/>
  </si>
  <si>
    <t>①  完成年度を超えていない私立学校</t>
    <phoneticPr fontId="3"/>
  </si>
  <si>
    <r>
      <t>④　ＩＣＴ</t>
    </r>
    <r>
      <rPr>
        <sz val="11"/>
        <color theme="1"/>
        <rFont val="ＭＳ Ｐゴシック"/>
        <family val="2"/>
        <charset val="128"/>
        <scheme val="minor"/>
      </rPr>
      <t>関連機器</t>
    </r>
    <r>
      <rPr>
        <sz val="11"/>
        <rFont val="ＭＳ Ｐゴシック"/>
        <family val="3"/>
        <charset val="128"/>
      </rPr>
      <t>の購入を伴わない事業</t>
    </r>
    <phoneticPr fontId="3"/>
  </si>
  <si>
    <t>・校内ＬＡＮ及び室内ＬＡＮの整備</t>
    <rPh sb="6" eb="7">
      <t>オヨ</t>
    </rPh>
    <rPh sb="8" eb="10">
      <t>シツナイ</t>
    </rPh>
    <phoneticPr fontId="3"/>
  </si>
  <si>
    <t>・教室の改造工事（穴開け，壁の除去等），床上げ工事</t>
  </si>
  <si>
    <t>・附帯工事に必要となる取付金具の類（天吊り金具，壁掛け金具等）</t>
    <rPh sb="1" eb="3">
      <t>フタイ</t>
    </rPh>
    <rPh sb="3" eb="5">
      <t>コウジ</t>
    </rPh>
    <rPh sb="6" eb="8">
      <t>ヒツヨウ</t>
    </rPh>
    <rPh sb="11" eb="13">
      <t>トリツケ</t>
    </rPh>
    <rPh sb="13" eb="15">
      <t>カナグ</t>
    </rPh>
    <rPh sb="16" eb="17">
      <t>タグイ</t>
    </rPh>
    <rPh sb="18" eb="20">
      <t>テンツ</t>
    </rPh>
    <rPh sb="21" eb="23">
      <t>カナグ</t>
    </rPh>
    <rPh sb="24" eb="26">
      <t>カベカ</t>
    </rPh>
    <rPh sb="27" eb="29">
      <t>カナグ</t>
    </rPh>
    <rPh sb="29" eb="30">
      <t>トウ</t>
    </rPh>
    <phoneticPr fontId="2"/>
  </si>
  <si>
    <t>・電源を確保するための電源工事</t>
  </si>
  <si>
    <t>・電話工事，インターネット接続経費</t>
  </si>
  <si>
    <t>・既存の機器の撤去，処理費用</t>
  </si>
  <si>
    <t>・購入したシステム・ソフトウェアに係る研修費用，操作のための講習会費</t>
  </si>
  <si>
    <t>・完成図書作成費等</t>
  </si>
  <si>
    <t>・コンピュータ本体の台数（既存のものも含む。）を上回るもの（ライセンス契約を含む。）</t>
  </si>
  <si>
    <t>・複数年の更新料等を含めて契約をしているものについて，補助対象年度の翌年度以降の分</t>
  </si>
  <si>
    <t>・ソフトウェアに関する書籍及びマニュアル（「標準添付品セット」「ドックパック」等を含む。）</t>
    <rPh sb="22" eb="24">
      <t>ヒョウジュン</t>
    </rPh>
    <rPh sb="24" eb="26">
      <t>テンプ</t>
    </rPh>
    <rPh sb="26" eb="27">
      <t>ヒン</t>
    </rPh>
    <phoneticPr fontId="2"/>
  </si>
  <si>
    <t>・独自に開発したソフトウェア</t>
  </si>
  <si>
    <t>・図書館に配置し，図書館事務（蔵書整理，貸出し・返却手続等）に用いる機器等</t>
  </si>
  <si>
    <t>・進路指導室に配置する機器等</t>
  </si>
  <si>
    <t>　（図書館で実施する授業の中で使用するものを除く。）</t>
    <rPh sb="2" eb="5">
      <t>トショカン</t>
    </rPh>
    <rPh sb="6" eb="8">
      <t>ジッシ</t>
    </rPh>
    <rPh sb="10" eb="12">
      <t>ジュギョウ</t>
    </rPh>
    <rPh sb="13" eb="14">
      <t>ナカ</t>
    </rPh>
    <rPh sb="15" eb="17">
      <t>シヨウ</t>
    </rPh>
    <phoneticPr fontId="2"/>
  </si>
  <si>
    <t>学校名：</t>
    <rPh sb="0" eb="3">
      <t>ガッコウメイ</t>
    </rPh>
    <phoneticPr fontId="2"/>
  </si>
  <si>
    <t>チェック</t>
    <phoneticPr fontId="2"/>
  </si>
  <si>
    <t>修正</t>
    <rPh sb="0" eb="2">
      <t>シュウセイ</t>
    </rPh>
    <phoneticPr fontId="2"/>
  </si>
  <si>
    <t>別紙1</t>
    <rPh sb="0" eb="2">
      <t>ベッシ</t>
    </rPh>
    <phoneticPr fontId="2"/>
  </si>
  <si>
    <t>様式1</t>
    <rPh sb="0" eb="2">
      <t>ヨウシキ</t>
    </rPh>
    <phoneticPr fontId="2"/>
  </si>
  <si>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2"/>
  </si>
  <si>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2"/>
  </si>
  <si>
    <t>学校のICT化の状況について選択されているか。</t>
    <rPh sb="0" eb="2">
      <t>ガッコウ</t>
    </rPh>
    <rPh sb="6" eb="7">
      <t>カ</t>
    </rPh>
    <rPh sb="8" eb="10">
      <t>ジョウキョウ</t>
    </rPh>
    <rPh sb="14" eb="16">
      <t>センタク</t>
    </rPh>
    <phoneticPr fontId="2"/>
  </si>
  <si>
    <t>金額について別紙１と合致しているか。</t>
    <rPh sb="0" eb="2">
      <t>キンガク</t>
    </rPh>
    <rPh sb="6" eb="8">
      <t>ベッシ</t>
    </rPh>
    <rPh sb="10" eb="12">
      <t>ガッチ</t>
    </rPh>
    <phoneticPr fontId="2"/>
  </si>
  <si>
    <t>消費税について計算が合っているか。</t>
    <rPh sb="0" eb="3">
      <t>ショウヒゼイ</t>
    </rPh>
    <rPh sb="7" eb="9">
      <t>ケイサン</t>
    </rPh>
    <rPh sb="10" eb="11">
      <t>ア</t>
    </rPh>
    <phoneticPr fontId="2"/>
  </si>
  <si>
    <t>様式2</t>
    <rPh sb="0" eb="2">
      <t>ヨウシキ</t>
    </rPh>
    <phoneticPr fontId="2"/>
  </si>
  <si>
    <t>事業計画と整備内容に整合性が取れているか。</t>
    <rPh sb="0" eb="2">
      <t>ジギョウ</t>
    </rPh>
    <rPh sb="2" eb="4">
      <t>ケイカク</t>
    </rPh>
    <rPh sb="5" eb="7">
      <t>セイビ</t>
    </rPh>
    <rPh sb="7" eb="9">
      <t>ナイヨウ</t>
    </rPh>
    <rPh sb="10" eb="13">
      <t>セイゴウセイ</t>
    </rPh>
    <rPh sb="14" eb="15">
      <t>ト</t>
    </rPh>
    <phoneticPr fontId="2"/>
  </si>
  <si>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2"/>
  </si>
  <si>
    <t>様式3</t>
    <rPh sb="0" eb="2">
      <t>ヨウシキ</t>
    </rPh>
    <phoneticPr fontId="2"/>
  </si>
  <si>
    <t>全社同条件での見積となっているか。</t>
    <rPh sb="0" eb="2">
      <t>ゼンシャ</t>
    </rPh>
    <rPh sb="2" eb="5">
      <t>ドウジョウケン</t>
    </rPh>
    <rPh sb="7" eb="9">
      <t>ミツ</t>
    </rPh>
    <phoneticPr fontId="2"/>
  </si>
  <si>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2"/>
  </si>
  <si>
    <t>様式4</t>
    <rPh sb="0" eb="2">
      <t>ヨウシキ</t>
    </rPh>
    <phoneticPr fontId="2"/>
  </si>
  <si>
    <t>どこに何が整備されるかマーカー等で判別できるようになっているか。</t>
    <phoneticPr fontId="2"/>
  </si>
  <si>
    <t>業社見積書の社名は略称ではなく正式名称となっているか。</t>
    <rPh sb="0" eb="1">
      <t>ギョウ</t>
    </rPh>
    <rPh sb="1" eb="2">
      <t>シャ</t>
    </rPh>
    <rPh sb="2" eb="4">
      <t>ミツ</t>
    </rPh>
    <rPh sb="4" eb="5">
      <t>ショ</t>
    </rPh>
    <rPh sb="6" eb="8">
      <t>シャメイ</t>
    </rPh>
    <rPh sb="9" eb="11">
      <t>リャクショウ</t>
    </rPh>
    <rPh sb="15" eb="17">
      <t>セイシキ</t>
    </rPh>
    <rPh sb="17" eb="19">
      <t>メイショウ</t>
    </rPh>
    <phoneticPr fontId="2"/>
  </si>
  <si>
    <r>
      <t>都道府県名、学校名・学校法人名を</t>
    </r>
    <r>
      <rPr>
        <b/>
        <sz val="11"/>
        <rFont val="ＭＳ Ｐゴシック"/>
        <family val="3"/>
        <charset val="128"/>
      </rPr>
      <t>略さず</t>
    </r>
    <r>
      <rPr>
        <sz val="11"/>
        <rFont val="ＭＳ Ｐゴシック"/>
        <family val="3"/>
        <charset val="128"/>
      </rPr>
      <t>正式名称で記載しているか。</t>
    </r>
    <rPh sb="6" eb="9">
      <t>ガッコウメイ</t>
    </rPh>
    <rPh sb="10" eb="12">
      <t>ガッコウ</t>
    </rPh>
    <rPh sb="12" eb="14">
      <t>ホウジン</t>
    </rPh>
    <rPh sb="14" eb="15">
      <t>メイ</t>
    </rPh>
    <rPh sb="16" eb="17">
      <t>リャク</t>
    </rPh>
    <rPh sb="19" eb="21">
      <t>セイシキ</t>
    </rPh>
    <rPh sb="21" eb="23">
      <t>メイショウ</t>
    </rPh>
    <rPh sb="24" eb="26">
      <t>キサイ</t>
    </rPh>
    <phoneticPr fontId="2"/>
  </si>
  <si>
    <r>
      <t>補助申請予定額は補助対象経費の</t>
    </r>
    <r>
      <rPr>
        <b/>
        <sz val="11"/>
        <rFont val="ＭＳ Ｐゴシック"/>
        <family val="3"/>
        <charset val="128"/>
      </rPr>
      <t>1/2以内</t>
    </r>
    <r>
      <rPr>
        <sz val="11"/>
        <rFont val="ＭＳ Ｐゴシック"/>
        <family val="3"/>
        <charset val="128"/>
      </rPr>
      <t>となっているか。
また、</t>
    </r>
    <r>
      <rPr>
        <b/>
        <sz val="11"/>
        <rFont val="ＭＳ Ｐゴシック"/>
        <family val="3"/>
        <charset val="128"/>
      </rPr>
      <t>上限額以上又は下限額以下になっていない</t>
    </r>
    <r>
      <rPr>
        <sz val="11"/>
        <rFont val="ＭＳ Ｐゴシック"/>
        <family val="3"/>
        <charset val="128"/>
      </rPr>
      <t>か。</t>
    </r>
    <rPh sb="0" eb="2">
      <t>ホジョ</t>
    </rPh>
    <rPh sb="2" eb="4">
      <t>シンセイ</t>
    </rPh>
    <rPh sb="4" eb="6">
      <t>ヨテイ</t>
    </rPh>
    <rPh sb="6" eb="7">
      <t>ガク</t>
    </rPh>
    <rPh sb="8" eb="10">
      <t>ホジョ</t>
    </rPh>
    <rPh sb="10" eb="12">
      <t>タイショウ</t>
    </rPh>
    <rPh sb="12" eb="14">
      <t>ケイヒ</t>
    </rPh>
    <rPh sb="18" eb="20">
      <t>イナイ</t>
    </rPh>
    <rPh sb="32" eb="34">
      <t>ジョウゲン</t>
    </rPh>
    <rPh sb="34" eb="35">
      <t>ガク</t>
    </rPh>
    <rPh sb="35" eb="37">
      <t>イジョウ</t>
    </rPh>
    <rPh sb="37" eb="38">
      <t>マタ</t>
    </rPh>
    <rPh sb="39" eb="41">
      <t>カゲン</t>
    </rPh>
    <rPh sb="41" eb="42">
      <t>ガク</t>
    </rPh>
    <rPh sb="42" eb="44">
      <t>イカ</t>
    </rPh>
    <phoneticPr fontId="2"/>
  </si>
  <si>
    <r>
      <t>着手予定日が記載されているか。</t>
    </r>
    <r>
      <rPr>
        <b/>
        <sz val="11"/>
        <rFont val="ＭＳ Ｐゴシック"/>
        <family val="3"/>
        <charset val="128"/>
      </rPr>
      <t>事前着手になっていないか</t>
    </r>
    <r>
      <rPr>
        <sz val="11"/>
        <rFont val="ＭＳ Ｐゴシック"/>
        <family val="3"/>
        <charset val="128"/>
      </rPr>
      <t>。</t>
    </r>
    <rPh sb="0" eb="2">
      <t>チャクシュ</t>
    </rPh>
    <rPh sb="2" eb="5">
      <t>ヨテイビ</t>
    </rPh>
    <rPh sb="6" eb="8">
      <t>キサイ</t>
    </rPh>
    <rPh sb="15" eb="17">
      <t>ジゼン</t>
    </rPh>
    <rPh sb="17" eb="19">
      <t>チャクシュ</t>
    </rPh>
    <phoneticPr fontId="2"/>
  </si>
  <si>
    <r>
      <rPr>
        <b/>
        <sz val="11"/>
        <rFont val="ＭＳ Ｐゴシック"/>
        <family val="3"/>
        <charset val="128"/>
      </rPr>
      <t>補助対象外物品</t>
    </r>
    <r>
      <rPr>
        <sz val="11"/>
        <rFont val="ＭＳ Ｐゴシック"/>
        <family val="3"/>
        <charset val="128"/>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2"/>
  </si>
  <si>
    <r>
      <t>ソフトウェア、保守等について、</t>
    </r>
    <r>
      <rPr>
        <b/>
        <sz val="11"/>
        <rFont val="ＭＳ Ｐゴシック"/>
        <family val="3"/>
        <charset val="128"/>
      </rPr>
      <t>当該年度を超えた分</t>
    </r>
    <r>
      <rPr>
        <sz val="11"/>
        <rFont val="ＭＳ Ｐゴシック"/>
        <family val="3"/>
        <charset val="128"/>
      </rPr>
      <t>を申請していないか。
（年間ライセンス等は月割で当該年度分のみを申請すること）</t>
    </r>
    <rPh sb="7" eb="9">
      <t>ホシュ</t>
    </rPh>
    <rPh sb="9" eb="10">
      <t>ナド</t>
    </rPh>
    <rPh sb="15" eb="17">
      <t>トウガイ</t>
    </rPh>
    <rPh sb="17" eb="19">
      <t>ネンド</t>
    </rPh>
    <rPh sb="20" eb="21">
      <t>コ</t>
    </rPh>
    <rPh sb="23" eb="24">
      <t>ブン</t>
    </rPh>
    <rPh sb="25" eb="27">
      <t>シンセイ</t>
    </rPh>
    <rPh sb="36" eb="38">
      <t>ネンカン</t>
    </rPh>
    <rPh sb="43" eb="44">
      <t>ナド</t>
    </rPh>
    <rPh sb="45" eb="47">
      <t>ツキワリ</t>
    </rPh>
    <rPh sb="48" eb="50">
      <t>トウガイ</t>
    </rPh>
    <rPh sb="50" eb="52">
      <t>ネンド</t>
    </rPh>
    <rPh sb="52" eb="53">
      <t>ブン</t>
    </rPh>
    <rPh sb="56" eb="58">
      <t>シンセイ</t>
    </rPh>
    <phoneticPr fontId="2"/>
  </si>
  <si>
    <r>
      <rPr>
        <b/>
        <sz val="11"/>
        <rFont val="ＭＳ Ｐゴシック"/>
        <family val="3"/>
        <charset val="128"/>
      </rPr>
      <t>使用場所、機器の区分</t>
    </r>
    <r>
      <rPr>
        <sz val="11"/>
        <rFont val="ＭＳ Ｐゴシック"/>
        <family val="3"/>
        <charset val="128"/>
      </rPr>
      <t>が正しく入っているか。
（プロジェクタの機器の区分が「その他」や「一体型電子黒板」を選択していないか　等）</t>
    </r>
    <rPh sb="0" eb="2">
      <t>シヨウ</t>
    </rPh>
    <rPh sb="2" eb="4">
      <t>バショ</t>
    </rPh>
    <rPh sb="5" eb="7">
      <t>キキ</t>
    </rPh>
    <rPh sb="8" eb="10">
      <t>クブン</t>
    </rPh>
    <rPh sb="11" eb="12">
      <t>タダ</t>
    </rPh>
    <rPh sb="14" eb="15">
      <t>ハイ</t>
    </rPh>
    <rPh sb="30" eb="32">
      <t>キキ</t>
    </rPh>
    <rPh sb="33" eb="35">
      <t>クブン</t>
    </rPh>
    <rPh sb="39" eb="40">
      <t>タ</t>
    </rPh>
    <rPh sb="43" eb="46">
      <t>イッタイガタ</t>
    </rPh>
    <rPh sb="46" eb="48">
      <t>デンシ</t>
    </rPh>
    <rPh sb="48" eb="50">
      <t>コクバン</t>
    </rPh>
    <rPh sb="52" eb="54">
      <t>センタク</t>
    </rPh>
    <rPh sb="61" eb="62">
      <t>ナド</t>
    </rPh>
    <phoneticPr fontId="2"/>
  </si>
  <si>
    <r>
      <rPr>
        <b/>
        <sz val="11"/>
        <rFont val="ＭＳ Ｐゴシック"/>
        <family val="3"/>
        <charset val="128"/>
      </rPr>
      <t>台数</t>
    </r>
    <r>
      <rPr>
        <sz val="11"/>
        <rFont val="ＭＳ Ｐゴシック"/>
        <family val="3"/>
        <charset val="128"/>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2"/>
  </si>
  <si>
    <r>
      <rPr>
        <b/>
        <sz val="11"/>
        <rFont val="ＭＳ Ｐゴシック"/>
        <family val="3"/>
        <charset val="128"/>
      </rPr>
      <t>上限単価を超えた申請</t>
    </r>
    <r>
      <rPr>
        <sz val="11"/>
        <rFont val="ＭＳ Ｐゴシック"/>
        <family val="3"/>
        <charset val="128"/>
      </rPr>
      <t>になっていないか。</t>
    </r>
    <rPh sb="0" eb="2">
      <t>ジョウゲン</t>
    </rPh>
    <rPh sb="2" eb="4">
      <t>タンカ</t>
    </rPh>
    <rPh sb="5" eb="6">
      <t>コ</t>
    </rPh>
    <rPh sb="8" eb="10">
      <t>シンセイ</t>
    </rPh>
    <phoneticPr fontId="2"/>
  </si>
  <si>
    <r>
      <t>学校教育においてICT教育設備を活用して</t>
    </r>
    <r>
      <rPr>
        <b/>
        <sz val="11"/>
        <rFont val="ＭＳ Ｐゴシック"/>
        <family val="3"/>
        <charset val="128"/>
      </rPr>
      <t>どのような教育を展開するのか具体的に</t>
    </r>
    <r>
      <rPr>
        <sz val="11"/>
        <rFont val="ＭＳ Ｐゴシック"/>
        <family val="3"/>
        <charset val="128"/>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2"/>
  </si>
  <si>
    <r>
      <t>授業でのクラス人数等、利用台数と整合性が取れているか。（</t>
    </r>
    <r>
      <rPr>
        <b/>
        <sz val="11"/>
        <rFont val="ＭＳ Ｐゴシック"/>
        <family val="3"/>
        <charset val="128"/>
      </rPr>
      <t>同時稼働でない場合は予備機扱いで補助対象外）台数根拠が示せているか</t>
    </r>
    <r>
      <rPr>
        <sz val="11"/>
        <rFont val="ＭＳ Ｐゴシック"/>
        <family val="3"/>
        <charset val="128"/>
      </rPr>
      <t>。
基本は「</t>
    </r>
    <r>
      <rPr>
        <b/>
        <sz val="11"/>
        <rFont val="ＭＳ Ｐゴシック"/>
        <family val="3"/>
        <charset val="128"/>
      </rPr>
      <t>不特定多数の生徒が用いられる機器として、１授業単位において使用を想定している生徒数まで</t>
    </r>
    <r>
      <rPr>
        <sz val="11"/>
        <rFont val="ＭＳ Ｐゴシック"/>
        <family val="3"/>
        <charset val="128"/>
      </rPr>
      <t>」とする。</t>
    </r>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2"/>
  </si>
  <si>
    <r>
      <t>単なる</t>
    </r>
    <r>
      <rPr>
        <b/>
        <sz val="11"/>
        <rFont val="ＭＳ Ｐゴシック"/>
        <family val="3"/>
        <charset val="128"/>
      </rPr>
      <t>機器の更新になっていないか</t>
    </r>
    <r>
      <rPr>
        <sz val="11"/>
        <rFont val="ＭＳ Ｐゴシック"/>
        <family val="3"/>
        <charset val="128"/>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2"/>
  </si>
  <si>
    <r>
      <rPr>
        <b/>
        <sz val="11"/>
        <rFont val="ＭＳ Ｐゴシック"/>
        <family val="3"/>
        <charset val="128"/>
      </rPr>
      <t>選定の経緯、理由</t>
    </r>
    <r>
      <rPr>
        <sz val="11"/>
        <rFont val="ＭＳ Ｐゴシック"/>
        <family val="3"/>
        <charset val="128"/>
      </rPr>
      <t>について記載があるか。原則は最低価格業者を選定。最低価格でない場合でも選定理由が明確であるか。</t>
    </r>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2"/>
  </si>
  <si>
    <r>
      <t>採択業者見積書の</t>
    </r>
    <r>
      <rPr>
        <b/>
        <sz val="11"/>
        <rFont val="ＭＳ Ｐゴシック"/>
        <family val="3"/>
        <charset val="128"/>
      </rPr>
      <t>右上に「採択」</t>
    </r>
    <r>
      <rPr>
        <sz val="11"/>
        <rFont val="ＭＳ Ｐゴシック"/>
        <family val="3"/>
        <charset val="128"/>
      </rPr>
      <t>と記載されているか。</t>
    </r>
    <rPh sb="0" eb="2">
      <t>サイタク</t>
    </rPh>
    <rPh sb="2" eb="4">
      <t>ギョウシャ</t>
    </rPh>
    <rPh sb="4" eb="7">
      <t>ミツモリショ</t>
    </rPh>
    <rPh sb="8" eb="10">
      <t>ミギウエ</t>
    </rPh>
    <rPh sb="12" eb="14">
      <t>サイタク</t>
    </rPh>
    <rPh sb="16" eb="18">
      <t>キサイ</t>
    </rPh>
    <phoneticPr fontId="2"/>
  </si>
  <si>
    <r>
      <t>全て</t>
    </r>
    <r>
      <rPr>
        <b/>
        <sz val="11"/>
        <rFont val="ＭＳ Ｐゴシック"/>
        <family val="3"/>
        <charset val="128"/>
      </rPr>
      <t>「該当なし」</t>
    </r>
    <r>
      <rPr>
        <sz val="11"/>
        <rFont val="ＭＳ Ｐゴシック"/>
        <family val="3"/>
        <charset val="128"/>
      </rPr>
      <t>になっているか。</t>
    </r>
    <rPh sb="0" eb="1">
      <t>スベ</t>
    </rPh>
    <rPh sb="3" eb="5">
      <t>ガイトウ</t>
    </rPh>
    <phoneticPr fontId="2"/>
  </si>
  <si>
    <t>私立高等学校等ＩＣＴ教育設備整備推進事業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2"/>
  </si>
  <si>
    <t>　　　６　「プロジェクタ　一式」というように記入するのでなく、物品ごとに一つ一つ詳細に記入すること。また、必ず学校法人において作成のこと。</t>
    <rPh sb="22" eb="24">
      <t>キニュウ</t>
    </rPh>
    <phoneticPr fontId="3"/>
  </si>
  <si>
    <t>　　　７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3"/>
  </si>
  <si>
    <t>　　　５　コンピュータの整備の場合は「1人1台端末」の整備か「授業環境の整備」か選択すること。</t>
    <rPh sb="12" eb="14">
      <t>セイビ</t>
    </rPh>
    <rPh sb="15" eb="17">
      <t>バアイ</t>
    </rPh>
    <rPh sb="20" eb="21">
      <t>ヒト</t>
    </rPh>
    <rPh sb="22" eb="23">
      <t>ダイ</t>
    </rPh>
    <rPh sb="23" eb="25">
      <t>タンマツ</t>
    </rPh>
    <rPh sb="27" eb="29">
      <t>セイビ</t>
    </rPh>
    <rPh sb="31" eb="33">
      <t>ジュギョウ</t>
    </rPh>
    <rPh sb="33" eb="35">
      <t>カンキョウ</t>
    </rPh>
    <rPh sb="36" eb="38">
      <t>セイビ</t>
    </rPh>
    <rPh sb="40" eb="42">
      <t>センタク</t>
    </rPh>
    <phoneticPr fontId="3"/>
  </si>
  <si>
    <t>1人1台端末</t>
    <rPh sb="1" eb="2">
      <t>ヒト</t>
    </rPh>
    <rPh sb="3" eb="4">
      <t>ダイ</t>
    </rPh>
    <rPh sb="4" eb="6">
      <t>タンマツ</t>
    </rPh>
    <phoneticPr fontId="2"/>
  </si>
  <si>
    <t>法人番号</t>
    <rPh sb="0" eb="4">
      <t>ホウジンバンゴウ</t>
    </rPh>
    <phoneticPr fontId="3"/>
  </si>
  <si>
    <t>　　　８　「法人番号」欄は、国税庁　法人番号公表サイト（https://www.houjin-bangou.nta.go.jp/）で検索したものを記入すること。同名の法人がある場合は、必ず「所在地」を確認の上、記入すること。</t>
    <rPh sb="6" eb="10">
      <t>ホウジンバンゴウ</t>
    </rPh>
    <rPh sb="11" eb="12">
      <t>ラン</t>
    </rPh>
    <phoneticPr fontId="3"/>
  </si>
  <si>
    <t>学校名</t>
    <rPh sb="0" eb="2">
      <t>ガッコウ</t>
    </rPh>
    <rPh sb="2" eb="3">
      <t>ホウミョウ</t>
    </rPh>
    <phoneticPr fontId="3"/>
  </si>
  <si>
    <t>補助対象経費
（円）</t>
    <rPh sb="0" eb="2">
      <t>ホジョ</t>
    </rPh>
    <rPh sb="2" eb="4">
      <t>タイショウ</t>
    </rPh>
    <rPh sb="4" eb="6">
      <t>ケイヒ</t>
    </rPh>
    <phoneticPr fontId="3"/>
  </si>
  <si>
    <t>補助申請予定額
（千円）</t>
    <rPh sb="0" eb="2">
      <t>ホジョ</t>
    </rPh>
    <rPh sb="2" eb="4">
      <t>シンセイ</t>
    </rPh>
    <rPh sb="4" eb="6">
      <t>ヨテイ</t>
    </rPh>
    <rPh sb="6" eb="7">
      <t>ガク</t>
    </rPh>
    <phoneticPr fontId="3"/>
  </si>
  <si>
    <t>着手予定日</t>
    <rPh sb="0" eb="2">
      <t>チャクシュ</t>
    </rPh>
    <rPh sb="2" eb="4">
      <t>ヨテイ</t>
    </rPh>
    <rPh sb="4" eb="5">
      <t>ニチ</t>
    </rPh>
    <phoneticPr fontId="2"/>
  </si>
  <si>
    <t>学校の
ICT化状況</t>
    <rPh sb="0" eb="2">
      <t>ガッコウ</t>
    </rPh>
    <rPh sb="7" eb="8">
      <t>カ</t>
    </rPh>
    <rPh sb="8" eb="10">
      <t>ジョウキョウ</t>
    </rPh>
    <phoneticPr fontId="2"/>
  </si>
  <si>
    <t>連絡先（電話番号）</t>
    <rPh sb="0" eb="3">
      <t>レンラクサキ</t>
    </rPh>
    <rPh sb="4" eb="8">
      <t>デンワバンゴウ</t>
    </rPh>
    <phoneticPr fontId="3"/>
  </si>
  <si>
    <t>着手予定年月日</t>
    <rPh sb="0" eb="7">
      <t>チャクシュヨテイネンガッピ</t>
    </rPh>
    <phoneticPr fontId="3"/>
  </si>
  <si>
    <t>1234567890123</t>
    <phoneticPr fontId="2"/>
  </si>
  <si>
    <t>※上記の児童生徒一人一台端末は、学校購入（リースも可とする）または保護者購入、もしくは両方の併用での整備台数でお答えください</t>
    <rPh sb="1" eb="3">
      <t>ジョウキ</t>
    </rPh>
    <rPh sb="4" eb="14">
      <t>ジドウセイトヒトリイチダイタンマツ</t>
    </rPh>
    <rPh sb="16" eb="18">
      <t>ガッコウ</t>
    </rPh>
    <rPh sb="18" eb="20">
      <t>コウニュウ</t>
    </rPh>
    <rPh sb="25" eb="26">
      <t>カ</t>
    </rPh>
    <rPh sb="33" eb="36">
      <t>ホゴシャ</t>
    </rPh>
    <rPh sb="36" eb="38">
      <t>コウニュウ</t>
    </rPh>
    <rPh sb="43" eb="45">
      <t>リョウホウ</t>
    </rPh>
    <rPh sb="46" eb="48">
      <t>ヘイヨウ</t>
    </rPh>
    <rPh sb="50" eb="52">
      <t>セイビ</t>
    </rPh>
    <rPh sb="52" eb="54">
      <t>ダイスウ</t>
    </rPh>
    <rPh sb="56" eb="57">
      <t>コタ</t>
    </rPh>
    <phoneticPr fontId="2"/>
  </si>
  <si>
    <t>　　　が特定の生徒に限定されると判断されるもの（１人１台端末の用に供するものは可）。</t>
    <phoneticPr fontId="3"/>
  </si>
  <si>
    <t>⑥　機器等のレンタル・リースに係る経費</t>
    <phoneticPr fontId="2"/>
  </si>
  <si>
    <t>⑧　予備となるもの（故障対応の機器等，補助事業として活用しないもの）</t>
    <phoneticPr fontId="2"/>
  </si>
  <si>
    <t>⑩  椅子，机，ラック等の什器類</t>
    <phoneticPr fontId="2"/>
  </si>
  <si>
    <t>⑪  充電保管庫</t>
    <rPh sb="3" eb="5">
      <t>ジュウデン</t>
    </rPh>
    <rPh sb="5" eb="8">
      <t>ホカンコ</t>
    </rPh>
    <phoneticPr fontId="2"/>
  </si>
  <si>
    <t>⑫  以下の室等に配置しＩＣＴ教育に使用しない設備</t>
    <phoneticPr fontId="2"/>
  </si>
  <si>
    <t>⑬  ソフトウェア等の整備で以下に該当する場合</t>
    <phoneticPr fontId="2"/>
  </si>
  <si>
    <t>⑭　附帯工事で以下に該当する場合</t>
    <phoneticPr fontId="2"/>
  </si>
  <si>
    <t>令和●年度 私立高等学校等ＩＣＴ教育設備整備推進事業　計画調書</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phoneticPr fontId="3"/>
  </si>
  <si>
    <t>　　　４　「使用場所」欄には、主な使用場所をプルダウンから選択すること。（５において、「1人1台端末」を選択する場合は、「使用場所」欄は選択しないこと。）</t>
    <rPh sb="8" eb="10">
      <t>バショ</t>
    </rPh>
    <rPh sb="15" eb="16">
      <t>オモ</t>
    </rPh>
    <rPh sb="17" eb="19">
      <t>シヨウ</t>
    </rPh>
    <rPh sb="19" eb="21">
      <t>バショ</t>
    </rPh>
    <rPh sb="29" eb="31">
      <t>センタク</t>
    </rPh>
    <rPh sb="52" eb="54">
      <t>センタク</t>
    </rPh>
    <rPh sb="56" eb="58">
      <t>バアイ</t>
    </rPh>
    <rPh sb="61" eb="63">
      <t>シヨウ</t>
    </rPh>
    <rPh sb="63" eb="65">
      <t>バショ</t>
    </rPh>
    <rPh sb="66" eb="67">
      <t>ラン</t>
    </rPh>
    <rPh sb="68" eb="70">
      <t>センタク</t>
    </rPh>
    <phoneticPr fontId="3"/>
  </si>
  <si>
    <t>選択してください</t>
  </si>
  <si>
    <t>③　補助年度の前年度に契約が締結されている事業等，事前に着手しているもの</t>
    <rPh sb="25" eb="27">
      <t>ジゼン</t>
    </rPh>
    <rPh sb="28" eb="30">
      <t>チャクシュ</t>
    </rPh>
    <phoneticPr fontId="2"/>
  </si>
  <si>
    <t>⑤　学校教育に関連しないもの（授業と校務の両方に使用するものは可）や，生徒会活動等使用者</t>
    <phoneticPr fontId="3"/>
  </si>
  <si>
    <t>　　　（例：補助年度の１０月１日から１年契約の場合，翌年度の４月１日以降に係る経費）</t>
    <phoneticPr fontId="2"/>
  </si>
  <si>
    <t>⑦　機器等の保守・保証について，複数年（または複数年度）に及ぶ契約をしている</t>
    <rPh sb="23" eb="27">
      <t>フクスウネンド</t>
    </rPh>
    <phoneticPr fontId="3"/>
  </si>
  <si>
    <t>　　　ものについて，補助対象年度に係る経費を除いた分</t>
    <rPh sb="17" eb="18">
      <t>カカワ</t>
    </rPh>
    <rPh sb="19" eb="21">
      <t>ケイヒ</t>
    </rPh>
    <rPh sb="22" eb="23">
      <t>ノゾ</t>
    </rPh>
    <rPh sb="25" eb="26">
      <t>ブン</t>
    </rPh>
    <phoneticPr fontId="3"/>
  </si>
  <si>
    <t>⑨　消耗品，備品（ＣＤ－Ｒ,ＤＡＴ,デジタルカメラの記憶装置,マウス,タッチペン,タブレットケース等）</t>
    <rPh sb="6" eb="8">
      <t>ビヒン</t>
    </rPh>
    <rPh sb="49" eb="50">
      <t>ナド</t>
    </rPh>
    <phoneticPr fontId="2"/>
  </si>
  <si>
    <t>令和５年度 私立高等学校等ＩＣＴ教育設備整備推進事業　計画調書</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phoneticPr fontId="3"/>
  </si>
  <si>
    <t>※令和５年度末時点での達成見込み状況を選択してください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</si>
  <si>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※令和●年度末時点での達成見込み状況を選択してください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</si>
  <si>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１人１台端末</t>
    <rPh sb="1" eb="2">
      <t>ヒト</t>
    </rPh>
    <rPh sb="3" eb="4">
      <t>ダイ</t>
    </rPh>
    <rPh sb="4" eb="6">
      <t>タンマツ</t>
    </rPh>
    <phoneticPr fontId="2"/>
  </si>
  <si>
    <t>１人１台端末に係る附属品</t>
    <rPh sb="1" eb="2">
      <t>ヒト</t>
    </rPh>
    <rPh sb="3" eb="4">
      <t>ダイ</t>
    </rPh>
    <rPh sb="4" eb="6">
      <t>タンマツ</t>
    </rPh>
    <rPh sb="7" eb="8">
      <t>カカ</t>
    </rPh>
    <rPh sb="9" eb="12">
      <t>フゾクヒン</t>
    </rPh>
    <phoneticPr fontId="2"/>
  </si>
  <si>
    <t>1人1台端末</t>
  </si>
  <si>
    <t>上限単価等
（円）</t>
    <rPh sb="0" eb="2">
      <t>ジョウゲン</t>
    </rPh>
    <rPh sb="2" eb="4">
      <t>タンカ</t>
    </rPh>
    <rPh sb="4" eb="5">
      <t>トウ</t>
    </rPh>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</si>
</sst>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0.5"/>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
      <b/>
      <sz val="20"/>
      <color rgb="FFFF0000"/>
      <name val="ＭＳ Ｐゴシック"/>
      <family val="3"/>
      <charset val="128"/>
      <scheme val="minor"/>
    </font>
    <font>
      <sz val="9"/>
      <name val="ＭＳ Ｐゴシック"/>
      <family val="3"/>
      <charset val="128"/>
    </font>
    <font>
      <sz val="11"/>
      <name val="ＭＳ Ｐゴシック"/>
      <family val="2"/>
      <charset val="128"/>
      <scheme val="minor"/>
    </font>
    <font>
      <b/>
      <sz val="13"/>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66">
    <xf numFmtId="0" fontId="0" fillId="0" borderId="0" xfId="0">
      <alignment vertical="center"/>
    </xf>
    <xf numFmtId="0" fontId="1" fillId="0" borderId="0" xfId="2">
      <alignment vertical="center"/>
    </xf>
    <xf numFmtId="0" fontId="1" fillId="0" borderId="0" xfId="2" applyAlignment="1">
      <alignment horizontal="right" vertical="center"/>
    </xf>
    <xf numFmtId="0" fontId="6" fillId="0" borderId="0" xfId="2" applyFont="1" applyAlignment="1">
      <alignment horizontal="right" vertical="center"/>
    </xf>
    <xf numFmtId="0" fontId="7" fillId="0" borderId="0" xfId="2" applyFont="1" applyAlignment="1">
      <alignment horizontal="centerContinuous" vertical="center"/>
    </xf>
    <xf numFmtId="0" fontId="1" fillId="0" borderId="0" xfId="2" applyAlignment="1">
      <alignment horizontal="centerContinuous" vertical="center"/>
    </xf>
    <xf numFmtId="0" fontId="8" fillId="0" borderId="0" xfId="2" applyFont="1" applyAlignment="1">
      <alignment horizontal="centerContinuous" vertical="center"/>
    </xf>
    <xf numFmtId="0" fontId="1" fillId="0" borderId="8" xfId="2" applyBorder="1" applyAlignment="1">
      <alignment horizontal="distributed" vertical="center" justifyLastLine="1"/>
    </xf>
    <xf numFmtId="0" fontId="1" fillId="0" borderId="24" xfId="2" applyBorder="1" applyAlignment="1">
      <alignment horizontal="distributed" vertical="center" wrapText="1" justifyLastLine="1"/>
    </xf>
    <xf numFmtId="0" fontId="1" fillId="0" borderId="14" xfId="2" applyBorder="1" applyAlignment="1">
      <alignment horizontal="distributed" vertical="center" justifyLastLine="1"/>
    </xf>
    <xf numFmtId="0" fontId="1" fillId="0" borderId="15" xfId="2" applyBorder="1" applyAlignment="1">
      <alignment horizontal="distributed" vertical="center" justifyLastLine="1"/>
    </xf>
    <xf numFmtId="176" fontId="6" fillId="0" borderId="19" xfId="2" applyNumberFormat="1" applyFont="1" applyBorder="1" applyAlignment="1">
      <alignment horizontal="right" vertical="center" shrinkToFit="1"/>
    </xf>
    <xf numFmtId="0" fontId="1" fillId="0" borderId="28" xfId="2" applyBorder="1" applyAlignment="1">
      <alignment horizontal="center" vertical="center"/>
    </xf>
    <xf numFmtId="0" fontId="1" fillId="0" borderId="29" xfId="2" applyBorder="1" applyAlignment="1">
      <alignment horizontal="distributed" vertical="center" justifyLastLine="1"/>
    </xf>
    <xf numFmtId="0" fontId="1" fillId="0" borderId="5" xfId="2" applyBorder="1" applyAlignment="1">
      <alignment horizontal="distributed" vertical="center" justifyLastLine="1"/>
    </xf>
    <xf numFmtId="176" fontId="6" fillId="0" borderId="6" xfId="2" applyNumberFormat="1" applyFont="1" applyBorder="1" applyAlignment="1">
      <alignment horizontal="right" vertical="center" shrinkToFit="1"/>
    </xf>
    <xf numFmtId="0" fontId="1" fillId="0" borderId="30" xfId="2" applyBorder="1" applyAlignment="1">
      <alignment horizontal="center" vertical="center"/>
    </xf>
    <xf numFmtId="0" fontId="1" fillId="0" borderId="31" xfId="2" applyBorder="1" applyAlignment="1">
      <alignment horizontal="distributed" vertical="center" justifyLastLine="1"/>
    </xf>
    <xf numFmtId="0" fontId="1" fillId="0" borderId="32" xfId="2" applyBorder="1" applyAlignment="1">
      <alignment horizontal="distributed" vertical="center" justifyLastLine="1"/>
    </xf>
    <xf numFmtId="176" fontId="6" fillId="0" borderId="33" xfId="2" applyNumberFormat="1" applyFont="1" applyBorder="1" applyAlignment="1">
      <alignment horizontal="right" vertical="center" shrinkToFit="1"/>
    </xf>
    <xf numFmtId="0" fontId="1" fillId="0" borderId="34" xfId="2" applyBorder="1" applyAlignment="1">
      <alignment horizontal="center" vertical="center"/>
    </xf>
    <xf numFmtId="0" fontId="9" fillId="0" borderId="0" xfId="2" applyFont="1">
      <alignment vertical="center"/>
    </xf>
    <xf numFmtId="0" fontId="1" fillId="0" borderId="19" xfId="2" applyBorder="1">
      <alignment vertical="center"/>
    </xf>
    <xf numFmtId="0" fontId="1" fillId="0" borderId="0" xfId="2" applyAlignment="1">
      <alignment horizontal="left" vertical="center" indent="1"/>
    </xf>
    <xf numFmtId="0" fontId="1" fillId="0" borderId="43" xfId="2" applyBorder="1" applyAlignment="1">
      <alignment horizontal="center" vertical="center"/>
    </xf>
    <xf numFmtId="0" fontId="1" fillId="0" borderId="44" xfId="2" applyBorder="1" applyAlignment="1">
      <alignment horizontal="center" vertical="center"/>
    </xf>
    <xf numFmtId="38" fontId="5"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5" fillId="0" borderId="0" xfId="1" applyFont="1">
      <alignment vertical="center"/>
    </xf>
    <xf numFmtId="38" fontId="5"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5" fillId="0" borderId="11" xfId="1" applyFont="1" applyFill="1" applyBorder="1" applyAlignment="1">
      <alignment vertical="center" wrapText="1"/>
    </xf>
    <xf numFmtId="38" fontId="15" fillId="0" borderId="52" xfId="1" applyFont="1" applyFill="1" applyBorder="1" applyAlignment="1">
      <alignment vertical="center" wrapText="1"/>
    </xf>
    <xf numFmtId="38" fontId="15" fillId="0" borderId="54" xfId="1" applyFont="1" applyFill="1" applyBorder="1" applyAlignment="1">
      <alignment vertical="center" wrapText="1"/>
    </xf>
    <xf numFmtId="38" fontId="0" fillId="0" borderId="0" xfId="1" applyFont="1" applyBorder="1" applyAlignment="1">
      <alignment horizontal="center" vertical="center" wrapText="1"/>
    </xf>
    <xf numFmtId="38" fontId="13" fillId="2" borderId="4" xfId="1" applyFont="1" applyFill="1" applyBorder="1" applyAlignment="1">
      <alignment horizontal="center" vertical="center" shrinkToFit="1"/>
    </xf>
    <xf numFmtId="38" fontId="0" fillId="2" borderId="53" xfId="1" applyFont="1" applyFill="1" applyBorder="1" applyAlignment="1">
      <alignment horizontal="center" vertical="center" wrapText="1"/>
    </xf>
    <xf numFmtId="38" fontId="0" fillId="2" borderId="55" xfId="1" applyFont="1" applyFill="1" applyBorder="1" applyAlignment="1">
      <alignment horizontal="center" vertical="center" wrapText="1"/>
    </xf>
    <xf numFmtId="38" fontId="18" fillId="0" borderId="11" xfId="1" applyFont="1" applyFill="1" applyBorder="1" applyAlignment="1">
      <alignment vertical="center" wrapText="1"/>
    </xf>
    <xf numFmtId="38" fontId="18" fillId="0" borderId="18" xfId="1" applyFont="1" applyFill="1" applyBorder="1" applyAlignment="1">
      <alignment vertical="center" wrapText="1"/>
    </xf>
    <xf numFmtId="38" fontId="11" fillId="0" borderId="12" xfId="1" applyFont="1" applyFill="1" applyBorder="1">
      <alignment vertical="center"/>
    </xf>
    <xf numFmtId="38" fontId="11" fillId="2" borderId="58" xfId="1" applyFont="1" applyFill="1" applyBorder="1">
      <alignment vertical="center"/>
    </xf>
    <xf numFmtId="38" fontId="11" fillId="0" borderId="0" xfId="1" applyFont="1" applyFill="1" applyBorder="1">
      <alignment vertical="center"/>
    </xf>
    <xf numFmtId="38" fontId="11" fillId="2" borderId="1" xfId="1" applyFont="1" applyFill="1" applyBorder="1">
      <alignment vertical="center"/>
    </xf>
    <xf numFmtId="38" fontId="11" fillId="2" borderId="12" xfId="1" applyFont="1" applyFill="1" applyBorder="1">
      <alignment vertical="center"/>
    </xf>
    <xf numFmtId="38" fontId="18" fillId="0" borderId="52" xfId="1" applyFont="1" applyFill="1" applyBorder="1" applyAlignment="1">
      <alignment vertical="center" wrapText="1"/>
    </xf>
    <xf numFmtId="38" fontId="18" fillId="0" borderId="54" xfId="1" applyFont="1" applyFill="1" applyBorder="1" applyAlignment="1">
      <alignment vertical="center" wrapText="1"/>
    </xf>
    <xf numFmtId="38" fontId="18" fillId="0" borderId="51" xfId="1" applyFont="1" applyFill="1" applyBorder="1" applyAlignment="1">
      <alignment vertical="center" wrapText="1"/>
    </xf>
    <xf numFmtId="38" fontId="11" fillId="0" borderId="51" xfId="1" applyFont="1" applyFill="1" applyBorder="1">
      <alignment vertical="center"/>
    </xf>
    <xf numFmtId="38" fontId="11" fillId="2" borderId="59" xfId="1" applyFont="1" applyFill="1" applyBorder="1">
      <alignment vertical="center"/>
    </xf>
    <xf numFmtId="38" fontId="11" fillId="2" borderId="51" xfId="1" applyFont="1" applyFill="1" applyBorder="1">
      <alignment vertical="center"/>
    </xf>
    <xf numFmtId="38" fontId="18" fillId="0" borderId="49" xfId="1" applyFont="1" applyFill="1" applyBorder="1" applyAlignment="1">
      <alignment vertical="center" wrapText="1"/>
    </xf>
    <xf numFmtId="38" fontId="18" fillId="0" borderId="45" xfId="1" applyFont="1" applyFill="1" applyBorder="1" applyAlignment="1">
      <alignment vertical="center" wrapText="1"/>
    </xf>
    <xf numFmtId="38" fontId="11" fillId="0" borderId="46" xfId="1" applyFont="1" applyFill="1" applyBorder="1">
      <alignment vertical="center"/>
    </xf>
    <xf numFmtId="38" fontId="11" fillId="2" borderId="47" xfId="1" applyFont="1" applyFill="1" applyBorder="1">
      <alignment vertical="center"/>
    </xf>
    <xf numFmtId="38" fontId="11" fillId="2" borderId="46" xfId="1" applyFont="1" applyFill="1" applyBorder="1">
      <alignment vertical="center"/>
    </xf>
    <xf numFmtId="38" fontId="11" fillId="2" borderId="60" xfId="1" applyFont="1" applyFill="1" applyBorder="1" applyAlignment="1">
      <alignment horizontal="right" vertical="center"/>
    </xf>
    <xf numFmtId="38" fontId="11" fillId="0" borderId="0" xfId="1" applyFont="1" applyBorder="1" applyAlignment="1">
      <alignment horizontal="right" vertical="center"/>
    </xf>
    <xf numFmtId="38" fontId="11" fillId="2" borderId="61" xfId="1" applyFont="1" applyFill="1" applyBorder="1" applyAlignment="1">
      <alignment horizontal="right" vertical="center"/>
    </xf>
    <xf numFmtId="38" fontId="11" fillId="2" borderId="52" xfId="1" applyFont="1" applyFill="1" applyBorder="1" applyAlignment="1">
      <alignment horizontal="right" vertical="center"/>
    </xf>
    <xf numFmtId="38" fontId="11" fillId="2" borderId="62" xfId="1" applyFont="1" applyFill="1" applyBorder="1" applyAlignment="1">
      <alignment horizontal="right" vertical="center"/>
    </xf>
    <xf numFmtId="38" fontId="15" fillId="3" borderId="52" xfId="1" applyFont="1" applyFill="1" applyBorder="1" applyAlignment="1">
      <alignment vertical="center" wrapText="1"/>
    </xf>
    <xf numFmtId="38" fontId="15" fillId="3" borderId="54" xfId="1" applyFont="1" applyFill="1" applyBorder="1" applyAlignment="1">
      <alignment vertical="center" wrapText="1"/>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18" fillId="0" borderId="63" xfId="1" applyFont="1" applyFill="1" applyBorder="1" applyAlignment="1">
      <alignment vertical="center" wrapText="1"/>
    </xf>
    <xf numFmtId="38" fontId="18" fillId="0" borderId="64" xfId="1" applyFont="1" applyFill="1" applyBorder="1" applyAlignment="1">
      <alignment vertical="center" wrapText="1"/>
    </xf>
    <xf numFmtId="38" fontId="11" fillId="0" borderId="54" xfId="1" applyFont="1" applyFill="1" applyBorder="1">
      <alignment vertical="center"/>
    </xf>
    <xf numFmtId="38" fontId="12" fillId="0" borderId="4" xfId="1" applyFont="1" applyBorder="1" applyAlignment="1">
      <alignment horizontal="center" vertical="center" shrinkToFit="1"/>
    </xf>
    <xf numFmtId="38" fontId="11" fillId="2" borderId="65" xfId="1" applyFont="1" applyFill="1" applyBorder="1">
      <alignment vertical="center"/>
    </xf>
    <xf numFmtId="38" fontId="11" fillId="2" borderId="63" xfId="1" applyFont="1" applyFill="1" applyBorder="1">
      <alignment vertical="center"/>
    </xf>
    <xf numFmtId="38" fontId="11" fillId="2" borderId="45" xfId="1" applyFont="1" applyFill="1" applyBorder="1">
      <alignment vertical="center"/>
    </xf>
    <xf numFmtId="38" fontId="20" fillId="4" borderId="43" xfId="1" applyFont="1" applyFill="1" applyBorder="1">
      <alignment vertical="center"/>
    </xf>
    <xf numFmtId="38" fontId="1" fillId="0" borderId="0" xfId="1" applyFont="1" applyBorder="1" applyAlignment="1">
      <alignment horizontal="left" vertical="center"/>
    </xf>
    <xf numFmtId="38" fontId="1" fillId="0" borderId="8" xfId="1" applyFont="1" applyBorder="1" applyAlignment="1">
      <alignment horizontal="center" vertical="center"/>
    </xf>
    <xf numFmtId="38" fontId="1" fillId="0" borderId="29" xfId="1" applyFont="1" applyBorder="1" applyAlignment="1">
      <alignment horizontal="center" vertical="center"/>
    </xf>
    <xf numFmtId="38" fontId="1" fillId="0" borderId="71" xfId="1" applyFont="1" applyBorder="1" applyAlignment="1">
      <alignment horizontal="center" vertical="center" wrapText="1"/>
    </xf>
    <xf numFmtId="38" fontId="11" fillId="3" borderId="51" xfId="1" applyFont="1" applyFill="1" applyBorder="1">
      <alignment vertical="center"/>
    </xf>
    <xf numFmtId="38" fontId="18" fillId="0" borderId="76" xfId="1" applyFont="1" applyFill="1" applyBorder="1" applyAlignment="1">
      <alignment vertical="center" wrapText="1"/>
    </xf>
    <xf numFmtId="0" fontId="1" fillId="0" borderId="0" xfId="2" applyAlignment="1">
      <alignment horizontal="left" vertical="center" indent="2"/>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3" xfId="0" applyFont="1" applyBorder="1" applyAlignment="1">
      <alignment horizontal="center" vertical="center"/>
    </xf>
    <xf numFmtId="0" fontId="1" fillId="0" borderId="78" xfId="0" applyFont="1" applyBorder="1" applyAlignment="1">
      <alignment horizontal="center" vertical="center"/>
    </xf>
    <xf numFmtId="0" fontId="1" fillId="0" borderId="8" xfId="0" applyFont="1" applyBorder="1" applyAlignment="1">
      <alignment horizontal="center" vertical="center"/>
    </xf>
    <xf numFmtId="0" fontId="1" fillId="0" borderId="69" xfId="0" applyFont="1" applyBorder="1" applyAlignment="1">
      <alignment vertical="center" wrapText="1"/>
    </xf>
    <xf numFmtId="0" fontId="1" fillId="0" borderId="79"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70" xfId="0" applyFont="1" applyBorder="1" applyAlignment="1">
      <alignment vertical="center" wrapText="1"/>
    </xf>
    <xf numFmtId="0" fontId="1" fillId="0" borderId="80"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75" xfId="0" applyFont="1" applyBorder="1" applyAlignment="1">
      <alignmen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14" xfId="0" applyFont="1" applyBorder="1" applyAlignment="1">
      <alignment horizontal="center" vertical="center"/>
    </xf>
    <xf numFmtId="0" fontId="1" fillId="0" borderId="84" xfId="0" applyFont="1" applyBorder="1" applyAlignment="1">
      <alignment vertical="center" wrapText="1"/>
    </xf>
    <xf numFmtId="0" fontId="1" fillId="0" borderId="85" xfId="0" applyFont="1" applyBorder="1" applyAlignment="1">
      <alignment horizontal="center" vertical="center"/>
    </xf>
    <xf numFmtId="0" fontId="1" fillId="0" borderId="28"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Border="1" applyAlignment="1">
      <alignment vertical="center" wrapText="1"/>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47" xfId="0" applyFont="1" applyBorder="1" applyAlignment="1">
      <alignment vertical="center" wrapText="1"/>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60" xfId="0" applyFont="1" applyBorder="1" applyAlignment="1">
      <alignment vertical="center" wrapText="1"/>
    </xf>
    <xf numFmtId="0" fontId="1" fillId="0" borderId="72" xfId="0" applyFont="1" applyBorder="1" applyAlignment="1">
      <alignment vertical="center" wrapText="1"/>
    </xf>
    <xf numFmtId="0" fontId="1" fillId="0" borderId="4" xfId="0" applyFont="1" applyBorder="1" applyAlignment="1">
      <alignment horizontal="center" vertical="center"/>
    </xf>
    <xf numFmtId="0" fontId="1" fillId="0" borderId="9" xfId="2" applyBorder="1" applyAlignment="1">
      <alignment horizontal="distributed" vertical="center" justifyLastLine="1"/>
    </xf>
    <xf numFmtId="38" fontId="18" fillId="0" borderId="94" xfId="1" applyFont="1" applyFill="1" applyBorder="1" applyAlignment="1">
      <alignment vertical="center" wrapText="1"/>
    </xf>
    <xf numFmtId="38" fontId="1" fillId="0" borderId="86" xfId="1" applyFont="1" applyBorder="1" applyAlignment="1">
      <alignment horizontal="center" vertical="center" wrapText="1"/>
    </xf>
    <xf numFmtId="38" fontId="0" fillId="0" borderId="3" xfId="0" applyNumberFormat="1" applyBorder="1" applyAlignment="1">
      <alignment horizontal="center" vertical="center"/>
    </xf>
    <xf numFmtId="38" fontId="0" fillId="0" borderId="3" xfId="0" applyNumberFormat="1" applyBorder="1">
      <alignment vertical="center"/>
    </xf>
    <xf numFmtId="38" fontId="1" fillId="0" borderId="0" xfId="0" applyNumberFormat="1" applyFont="1">
      <alignment vertical="center"/>
    </xf>
    <xf numFmtId="38" fontId="1" fillId="0" borderId="0" xfId="2" applyNumberFormat="1">
      <alignment vertical="center"/>
    </xf>
    <xf numFmtId="38" fontId="1" fillId="0" borderId="8" xfId="1" applyFont="1" applyBorder="1" applyAlignment="1">
      <alignment horizontal="center" vertical="center" shrinkToFit="1"/>
    </xf>
    <xf numFmtId="38" fontId="1" fillId="0" borderId="29" xfId="1" applyFont="1" applyBorder="1" applyAlignment="1">
      <alignment horizontal="center" vertical="center" shrinkToFit="1"/>
    </xf>
    <xf numFmtId="38" fontId="1" fillId="0" borderId="71" xfId="1" applyFont="1" applyBorder="1" applyAlignment="1">
      <alignment horizontal="center" vertical="center" shrinkToFit="1"/>
    </xf>
    <xf numFmtId="38" fontId="1" fillId="0" borderId="86" xfId="1" applyFont="1" applyBorder="1" applyAlignment="1">
      <alignment horizontal="center" vertical="center" wrapText="1" shrinkToFit="1"/>
    </xf>
    <xf numFmtId="177" fontId="0" fillId="0" borderId="3" xfId="0" applyNumberFormat="1" applyBorder="1" applyAlignment="1">
      <alignment horizontal="center" vertical="center"/>
    </xf>
    <xf numFmtId="38" fontId="18" fillId="0" borderId="46" xfId="1" applyFont="1" applyFill="1" applyBorder="1" applyAlignment="1">
      <alignment vertical="center" wrapText="1"/>
    </xf>
    <xf numFmtId="178" fontId="0" fillId="0" borderId="3" xfId="0" applyNumberFormat="1" applyBorder="1" applyAlignment="1">
      <alignment horizontal="right" vertical="center"/>
    </xf>
    <xf numFmtId="0" fontId="1" fillId="0" borderId="53" xfId="2" applyBorder="1" applyAlignment="1">
      <alignment horizontal="center" vertical="center"/>
    </xf>
    <xf numFmtId="0" fontId="1" fillId="0" borderId="41" xfId="2" applyBorder="1" applyAlignment="1">
      <alignment horizontal="center" vertical="center"/>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0" fillId="2" borderId="2"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0" fillId="2" borderId="49" xfId="1" applyFont="1" applyFill="1" applyBorder="1" applyAlignment="1">
      <alignment horizontal="center" vertical="center" wrapText="1"/>
    </xf>
    <xf numFmtId="38" fontId="0" fillId="2" borderId="1" xfId="1" applyFont="1" applyFill="1" applyBorder="1" applyAlignment="1">
      <alignment horizontal="center" vertical="center" wrapText="1"/>
    </xf>
    <xf numFmtId="38" fontId="0" fillId="2" borderId="46"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0" borderId="1" xfId="1" applyFont="1" applyBorder="1" applyAlignment="1">
      <alignment horizontal="center" vertical="center"/>
    </xf>
    <xf numFmtId="38" fontId="0" fillId="0" borderId="46" xfId="1" applyFont="1" applyBorder="1" applyAlignment="1">
      <alignment horizontal="center" vertical="center"/>
    </xf>
    <xf numFmtId="38" fontId="0" fillId="0" borderId="1" xfId="1" applyFont="1" applyBorder="1" applyAlignment="1">
      <alignment horizontal="center" vertical="center" wrapText="1"/>
    </xf>
    <xf numFmtId="38" fontId="0" fillId="0" borderId="46" xfId="1" applyFont="1" applyBorder="1" applyAlignment="1">
      <alignment horizontal="center" vertical="center" wrapText="1"/>
    </xf>
    <xf numFmtId="38" fontId="25" fillId="0" borderId="0" xfId="1" applyFont="1" applyAlignment="1">
      <alignment horizontal="center" vertical="center"/>
    </xf>
    <xf numFmtId="38" fontId="1" fillId="0" borderId="68" xfId="1" applyFont="1" applyBorder="1" applyAlignment="1">
      <alignment horizontal="center" vertical="center" shrinkToFit="1"/>
    </xf>
    <xf numFmtId="38" fontId="1" fillId="0" borderId="9" xfId="1" applyFont="1" applyBorder="1" applyAlignment="1">
      <alignment horizontal="center" vertical="center" shrinkToFit="1"/>
    </xf>
    <xf numFmtId="38" fontId="1" fillId="0" borderId="22" xfId="1" applyFont="1" applyBorder="1" applyAlignment="1">
      <alignment horizontal="center" vertical="center" shrinkToFit="1"/>
    </xf>
    <xf numFmtId="38" fontId="1" fillId="0" borderId="21" xfId="1" applyFont="1" applyBorder="1" applyAlignment="1">
      <alignment horizontal="center" vertical="center" shrinkToFit="1"/>
    </xf>
    <xf numFmtId="38" fontId="11" fillId="0" borderId="68" xfId="1" applyFont="1" applyBorder="1" applyAlignment="1">
      <alignment horizontal="center" vertical="center" shrinkToFit="1"/>
    </xf>
    <xf numFmtId="38" fontId="11" fillId="0" borderId="69" xfId="1" applyFont="1" applyBorder="1" applyAlignment="1">
      <alignment horizontal="center" vertical="center" shrinkToFit="1"/>
    </xf>
    <xf numFmtId="38" fontId="1" fillId="0" borderId="87" xfId="1" applyFont="1" applyBorder="1" applyAlignment="1">
      <alignment horizontal="center" vertical="center" shrinkToFit="1"/>
    </xf>
    <xf numFmtId="38" fontId="1" fillId="0" borderId="10" xfId="1" applyFont="1" applyBorder="1" applyAlignment="1">
      <alignment horizontal="center" vertical="center" shrinkToFit="1"/>
    </xf>
    <xf numFmtId="38" fontId="1" fillId="0" borderId="16" xfId="1" applyFont="1" applyBorder="1" applyAlignment="1">
      <alignment horizontal="center" vertical="center" shrinkToFit="1"/>
    </xf>
    <xf numFmtId="38" fontId="1" fillId="0" borderId="17" xfId="1" applyFont="1" applyBorder="1" applyAlignment="1">
      <alignment horizontal="center" vertical="center" shrinkToFit="1"/>
    </xf>
    <xf numFmtId="38" fontId="11" fillId="0" borderId="87" xfId="1" applyFont="1" applyBorder="1" applyAlignment="1">
      <alignment horizontal="center" vertical="center" shrinkToFit="1"/>
    </xf>
    <xf numFmtId="38" fontId="11" fillId="0" borderId="88" xfId="1" applyFont="1" applyBorder="1" applyAlignment="1">
      <alignment horizontal="center" vertical="center" shrinkToFit="1"/>
    </xf>
    <xf numFmtId="38" fontId="21" fillId="0" borderId="0" xfId="1" applyFont="1" applyAlignment="1">
      <alignment horizontal="center" vertical="center"/>
    </xf>
    <xf numFmtId="38" fontId="1" fillId="0" borderId="66" xfId="1" applyFont="1" applyBorder="1" applyAlignment="1">
      <alignment horizontal="center" vertical="center" wrapText="1"/>
    </xf>
    <xf numFmtId="38" fontId="1" fillId="0" borderId="53" xfId="1" applyFont="1" applyBorder="1" applyAlignment="1">
      <alignment horizontal="center" vertical="center" wrapText="1"/>
    </xf>
    <xf numFmtId="38" fontId="1" fillId="0" borderId="67" xfId="1" applyFont="1" applyBorder="1" applyAlignment="1">
      <alignment horizontal="center" vertical="center" wrapText="1"/>
    </xf>
    <xf numFmtId="38" fontId="1" fillId="0" borderId="40" xfId="1" applyFont="1" applyBorder="1" applyAlignment="1">
      <alignment horizontal="center" vertical="center" wrapText="1"/>
    </xf>
    <xf numFmtId="38" fontId="1" fillId="0" borderId="41" xfId="1" applyFont="1" applyBorder="1" applyAlignment="1">
      <alignment horizontal="center" vertical="center" wrapText="1"/>
    </xf>
    <xf numFmtId="38" fontId="1" fillId="0" borderId="42" xfId="1" applyFont="1" applyBorder="1" applyAlignment="1">
      <alignment horizontal="center" vertical="center" wrapText="1"/>
    </xf>
    <xf numFmtId="38" fontId="1" fillId="0" borderId="3" xfId="1" applyFont="1" applyBorder="1" applyAlignment="1">
      <alignment horizontal="center" vertical="center" shrinkToFit="1"/>
    </xf>
    <xf numFmtId="38" fontId="1" fillId="0" borderId="5" xfId="1" applyFont="1" applyBorder="1" applyAlignment="1">
      <alignment horizontal="center" vertical="center" shrinkToFit="1"/>
    </xf>
    <xf numFmtId="38" fontId="1" fillId="0" borderId="6" xfId="1" applyFont="1" applyBorder="1" applyAlignment="1">
      <alignment horizontal="center" vertical="center" shrinkToFit="1"/>
    </xf>
    <xf numFmtId="38" fontId="1" fillId="0" borderId="7" xfId="1" applyFont="1" applyBorder="1" applyAlignment="1">
      <alignment horizontal="center" vertical="center" shrinkToFit="1"/>
    </xf>
    <xf numFmtId="38" fontId="11" fillId="0" borderId="3" xfId="1" applyFont="1" applyBorder="1" applyAlignment="1">
      <alignment horizontal="center" vertical="center" shrinkToFit="1"/>
    </xf>
    <xf numFmtId="38" fontId="11" fillId="0" borderId="70" xfId="1" applyFont="1" applyBorder="1" applyAlignment="1">
      <alignment horizontal="center" vertical="center" shrinkToFit="1"/>
    </xf>
    <xf numFmtId="178" fontId="1" fillId="0" borderId="4" xfId="1" applyNumberFormat="1" applyFont="1" applyBorder="1" applyAlignment="1">
      <alignment horizontal="center" vertical="center" shrinkToFit="1"/>
    </xf>
    <xf numFmtId="38" fontId="1" fillId="0" borderId="72" xfId="1" applyFont="1" applyBorder="1" applyAlignment="1">
      <alignment horizontal="center" vertical="center" shrinkToFit="1"/>
    </xf>
    <xf numFmtId="38" fontId="1" fillId="0" borderId="73" xfId="1" applyFont="1" applyBorder="1" applyAlignment="1">
      <alignment horizontal="center" vertical="center" shrinkToFit="1"/>
    </xf>
    <xf numFmtId="38" fontId="1" fillId="0" borderId="74" xfId="1" applyFont="1" applyBorder="1" applyAlignment="1">
      <alignment horizontal="center" vertical="center" shrinkToFit="1"/>
    </xf>
    <xf numFmtId="49" fontId="11" fillId="0" borderId="4" xfId="1" applyNumberFormat="1" applyFont="1" applyBorder="1" applyAlignment="1">
      <alignment horizontal="center" vertical="center" shrinkToFit="1"/>
    </xf>
    <xf numFmtId="49" fontId="11" fillId="0" borderId="75" xfId="1" applyNumberFormat="1" applyFont="1" applyBorder="1" applyAlignment="1">
      <alignment horizontal="center" vertical="center" shrinkToFit="1"/>
    </xf>
    <xf numFmtId="38" fontId="1" fillId="5" borderId="66" xfId="1" applyFont="1" applyFill="1" applyBorder="1" applyAlignment="1">
      <alignment horizontal="center" vertical="center"/>
    </xf>
    <xf numFmtId="38" fontId="1" fillId="5" borderId="53" xfId="1" applyFont="1" applyFill="1" applyBorder="1" applyAlignment="1">
      <alignment horizontal="center" vertical="center"/>
    </xf>
    <xf numFmtId="38" fontId="1" fillId="5" borderId="67" xfId="1" applyFont="1" applyFill="1" applyBorder="1" applyAlignment="1">
      <alignment horizontal="center" vertical="center"/>
    </xf>
    <xf numFmtId="38" fontId="1" fillId="5" borderId="40" xfId="1" applyFont="1" applyFill="1" applyBorder="1" applyAlignment="1">
      <alignment horizontal="center" vertical="center"/>
    </xf>
    <xf numFmtId="38" fontId="1" fillId="5" borderId="41" xfId="1" applyFont="1" applyFill="1" applyBorder="1" applyAlignment="1">
      <alignment horizontal="center" vertical="center"/>
    </xf>
    <xf numFmtId="38" fontId="1" fillId="5" borderId="42" xfId="1" applyFont="1" applyFill="1" applyBorder="1" applyAlignment="1">
      <alignment horizontal="center" vertical="center"/>
    </xf>
    <xf numFmtId="38" fontId="11" fillId="0" borderId="56" xfId="1" applyFont="1" applyFill="1" applyBorder="1" applyAlignment="1">
      <alignment horizontal="center" vertical="center"/>
    </xf>
    <xf numFmtId="38" fontId="11" fillId="0" borderId="57" xfId="1" applyFont="1" applyFill="1" applyBorder="1" applyAlignment="1">
      <alignment horizontal="center" vertical="center"/>
    </xf>
    <xf numFmtId="38" fontId="0"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16" fillId="0" borderId="68" xfId="1" applyFont="1" applyBorder="1" applyAlignment="1">
      <alignment horizontal="center" vertical="center"/>
    </xf>
    <xf numFmtId="38" fontId="1" fillId="0" borderId="9" xfId="1" applyFont="1" applyBorder="1" applyAlignment="1">
      <alignment horizontal="center" vertical="center"/>
    </xf>
    <xf numFmtId="38" fontId="1" fillId="0" borderId="22" xfId="1" applyFont="1" applyBorder="1" applyAlignment="1">
      <alignment horizontal="center" vertical="center"/>
    </xf>
    <xf numFmtId="38" fontId="1" fillId="0" borderId="21" xfId="1" applyFont="1" applyBorder="1" applyAlignment="1">
      <alignment horizontal="center" vertical="center"/>
    </xf>
    <xf numFmtId="38" fontId="14" fillId="0" borderId="68" xfId="1" applyFont="1" applyBorder="1" applyAlignment="1">
      <alignment horizontal="center" vertical="center"/>
    </xf>
    <xf numFmtId="38" fontId="14" fillId="0" borderId="69" xfId="1" applyFont="1" applyBorder="1" applyAlignment="1">
      <alignment horizontal="center" vertical="center"/>
    </xf>
    <xf numFmtId="178" fontId="16" fillId="0" borderId="4" xfId="1" applyNumberFormat="1" applyFont="1" applyBorder="1" applyAlignment="1">
      <alignment horizontal="center" vertical="center"/>
    </xf>
    <xf numFmtId="38" fontId="1" fillId="0" borderId="72"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49" fontId="14" fillId="0" borderId="4" xfId="1" applyNumberFormat="1" applyFont="1" applyBorder="1" applyAlignment="1">
      <alignment horizontal="center" vertical="center"/>
    </xf>
    <xf numFmtId="49" fontId="14" fillId="0" borderId="75" xfId="1" applyNumberFormat="1" applyFont="1" applyBorder="1" applyAlignment="1">
      <alignment horizontal="center" vertical="center"/>
    </xf>
    <xf numFmtId="38" fontId="16"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4" fillId="0" borderId="3" xfId="1" applyFont="1" applyBorder="1" applyAlignment="1">
      <alignment horizontal="center" vertical="center"/>
    </xf>
    <xf numFmtId="38" fontId="14" fillId="0" borderId="70" xfId="1" applyFont="1" applyBorder="1" applyAlignment="1">
      <alignment horizontal="center" vertical="center"/>
    </xf>
    <xf numFmtId="38" fontId="16" fillId="0" borderId="87" xfId="1" applyFont="1" applyBorder="1" applyAlignment="1">
      <alignment horizontal="center" vertical="center"/>
    </xf>
    <xf numFmtId="38" fontId="1" fillId="0" borderId="10" xfId="1" applyFont="1" applyBorder="1" applyAlignment="1">
      <alignment horizontal="center" vertical="center"/>
    </xf>
    <xf numFmtId="38" fontId="1" fillId="0" borderId="16" xfId="1" applyFont="1" applyBorder="1" applyAlignment="1">
      <alignment horizontal="center" vertical="center"/>
    </xf>
    <xf numFmtId="38" fontId="1" fillId="0" borderId="17" xfId="1" applyFont="1" applyBorder="1" applyAlignment="1">
      <alignment horizontal="center" vertical="center"/>
    </xf>
    <xf numFmtId="38" fontId="14" fillId="0" borderId="87" xfId="1" applyFont="1" applyBorder="1" applyAlignment="1">
      <alignment horizontal="center" vertical="center"/>
    </xf>
    <xf numFmtId="38" fontId="14" fillId="0" borderId="88" xfId="1" applyFont="1" applyBorder="1" applyAlignment="1">
      <alignment horizontal="center" vertical="center"/>
    </xf>
    <xf numFmtId="38" fontId="11" fillId="0" borderId="77" xfId="1" applyFont="1" applyBorder="1" applyAlignment="1">
      <alignment horizontal="center" vertical="center"/>
    </xf>
    <xf numFmtId="38" fontId="11" fillId="0" borderId="44" xfId="1" applyFont="1" applyBorder="1" applyAlignment="1">
      <alignment horizontal="center" vertical="center"/>
    </xf>
    <xf numFmtId="38" fontId="1" fillId="0" borderId="66" xfId="1" applyFont="1" applyFill="1" applyBorder="1" applyAlignment="1">
      <alignment horizontal="center" vertical="center"/>
    </xf>
    <xf numFmtId="38" fontId="1" fillId="0" borderId="53" xfId="1" applyFont="1" applyFill="1" applyBorder="1" applyAlignment="1">
      <alignment horizontal="center" vertical="center"/>
    </xf>
    <xf numFmtId="38" fontId="1" fillId="0" borderId="67" xfId="1" applyFont="1" applyFill="1" applyBorder="1" applyAlignment="1">
      <alignment horizontal="center" vertical="center"/>
    </xf>
    <xf numFmtId="38" fontId="1" fillId="0" borderId="40" xfId="1"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0" fontId="1" fillId="0" borderId="10" xfId="2" applyBorder="1">
      <alignment vertical="center"/>
    </xf>
    <xf numFmtId="0" fontId="1" fillId="0" borderId="16" xfId="2" applyBorder="1">
      <alignment vertical="center"/>
    </xf>
    <xf numFmtId="0" fontId="1" fillId="0" borderId="17" xfId="2" applyBorder="1">
      <alignment vertical="center"/>
    </xf>
    <xf numFmtId="0" fontId="22" fillId="0" borderId="13" xfId="2" applyFont="1" applyBorder="1" applyAlignment="1">
      <alignment vertical="center" wrapText="1"/>
    </xf>
    <xf numFmtId="0" fontId="22" fillId="0" borderId="0" xfId="2" applyFont="1">
      <alignment vertical="center"/>
    </xf>
    <xf numFmtId="0" fontId="22" fillId="0" borderId="18" xfId="2" applyFont="1" applyBorder="1">
      <alignment vertical="center"/>
    </xf>
    <xf numFmtId="0" fontId="1" fillId="0" borderId="13" xfId="2" applyBorder="1" applyAlignment="1">
      <alignment horizontal="left" vertical="top"/>
    </xf>
    <xf numFmtId="0" fontId="1" fillId="0" borderId="0" xfId="2" applyAlignment="1">
      <alignment horizontal="left" vertical="top"/>
    </xf>
    <xf numFmtId="0" fontId="1" fillId="0" borderId="18" xfId="2" applyBorder="1" applyAlignment="1">
      <alignment horizontal="left" vertical="top"/>
    </xf>
    <xf numFmtId="0" fontId="1" fillId="0" borderId="15" xfId="2" applyBorder="1" applyAlignment="1">
      <alignment horizontal="left" vertical="top"/>
    </xf>
    <xf numFmtId="0" fontId="1" fillId="0" borderId="19" xfId="2" applyBorder="1" applyAlignment="1">
      <alignment horizontal="left" vertical="top"/>
    </xf>
    <xf numFmtId="0" fontId="1" fillId="0" borderId="20" xfId="2" applyBorder="1" applyAlignment="1">
      <alignment horizontal="left" vertical="top"/>
    </xf>
    <xf numFmtId="0" fontId="24" fillId="0" borderId="0" xfId="2" applyFont="1" applyAlignment="1">
      <alignment horizontal="center" vertical="center"/>
    </xf>
    <xf numFmtId="38" fontId="1" fillId="0" borderId="19" xfId="2" applyNumberFormat="1" applyBorder="1" applyAlignment="1">
      <alignment horizontal="center" vertical="center" shrinkToFit="1"/>
    </xf>
    <xf numFmtId="0" fontId="1" fillId="0" borderId="19" xfId="2" applyBorder="1" applyAlignment="1">
      <alignment horizontal="center" vertical="center" shrinkToFit="1"/>
    </xf>
    <xf numFmtId="0" fontId="6" fillId="0" borderId="33" xfId="2" applyFont="1" applyBorder="1" applyAlignment="1">
      <alignment horizontal="left" vertical="center" wrapText="1" indent="1"/>
    </xf>
    <xf numFmtId="0" fontId="1" fillId="0" borderId="35" xfId="2" applyBorder="1" applyAlignment="1">
      <alignment horizontal="left" vertical="center"/>
    </xf>
    <xf numFmtId="0" fontId="1" fillId="0" borderId="36" xfId="2" applyBorder="1" applyAlignment="1">
      <alignment horizontal="left" vertical="center"/>
    </xf>
    <xf numFmtId="0" fontId="1" fillId="0" borderId="37" xfId="2" applyBorder="1" applyAlignment="1">
      <alignment horizontal="left" vertical="center"/>
    </xf>
    <xf numFmtId="0" fontId="6" fillId="0" borderId="38" xfId="2" applyFont="1" applyBorder="1" applyAlignment="1">
      <alignment horizontal="left" vertical="top"/>
    </xf>
    <xf numFmtId="0" fontId="6" fillId="0" borderId="0" xfId="2" applyFont="1" applyAlignment="1">
      <alignment horizontal="left" vertical="top"/>
    </xf>
    <xf numFmtId="0" fontId="6" fillId="0" borderId="39" xfId="2" applyFont="1" applyBorder="1" applyAlignment="1">
      <alignment horizontal="left" vertical="top"/>
    </xf>
    <xf numFmtId="0" fontId="6" fillId="0" borderId="40" xfId="2" applyFont="1" applyBorder="1" applyAlignment="1">
      <alignment horizontal="left" vertical="top"/>
    </xf>
    <xf numFmtId="0" fontId="6" fillId="0" borderId="41" xfId="2" applyFont="1" applyBorder="1" applyAlignment="1">
      <alignment horizontal="left" vertical="top"/>
    </xf>
    <xf numFmtId="0" fontId="6" fillId="0" borderId="42" xfId="2" applyFont="1" applyBorder="1" applyAlignment="1">
      <alignment horizontal="left" vertical="top"/>
    </xf>
    <xf numFmtId="0" fontId="6" fillId="0" borderId="6" xfId="2" applyFont="1" applyBorder="1" applyAlignment="1">
      <alignment horizontal="left" vertical="center" wrapText="1" indent="1"/>
    </xf>
    <xf numFmtId="38" fontId="6" fillId="0" borderId="9" xfId="2" applyNumberFormat="1"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38" fontId="6" fillId="0" borderId="25" xfId="2" applyNumberFormat="1" applyFont="1" applyBorder="1" applyAlignment="1">
      <alignment horizontal="left" vertical="center"/>
    </xf>
    <xf numFmtId="0" fontId="6" fillId="0" borderId="26" xfId="2" applyFont="1" applyBorder="1" applyAlignment="1">
      <alignment horizontal="left" vertical="center"/>
    </xf>
    <xf numFmtId="0" fontId="6" fillId="0" borderId="27" xfId="2" applyFont="1" applyBorder="1" applyAlignment="1">
      <alignment horizontal="left" vertical="center"/>
    </xf>
    <xf numFmtId="0" fontId="6" fillId="0" borderId="19" xfId="2" applyFont="1" applyBorder="1" applyAlignment="1">
      <alignment horizontal="left" vertical="center" wrapText="1" indent="1"/>
    </xf>
    <xf numFmtId="0" fontId="9" fillId="0" borderId="0" xfId="2" applyFont="1" applyAlignment="1">
      <alignment horizontal="center" vertical="center"/>
    </xf>
    <xf numFmtId="0" fontId="1" fillId="0" borderId="83" xfId="0" applyFont="1" applyBorder="1" applyAlignment="1">
      <alignment horizontal="center" vertical="center"/>
    </xf>
    <xf numFmtId="0" fontId="1" fillId="0" borderId="3" xfId="0" applyFont="1" applyBorder="1" applyAlignment="1">
      <alignment horizontal="center" vertical="center"/>
    </xf>
    <xf numFmtId="0" fontId="1" fillId="0" borderId="87" xfId="0" applyFont="1" applyBorder="1" applyAlignment="1">
      <alignment horizontal="center" vertical="center"/>
    </xf>
    <xf numFmtId="0" fontId="4" fillId="0" borderId="0" xfId="0" applyFont="1" applyAlignment="1">
      <alignment horizontal="center" vertical="center"/>
    </xf>
    <xf numFmtId="38" fontId="1" fillId="0" borderId="19" xfId="0" applyNumberFormat="1"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68" xfId="0" applyFont="1" applyBorder="1" applyAlignment="1">
      <alignment horizontal="center" vertical="center"/>
    </xf>
    <xf numFmtId="0" fontId="1" fillId="0" borderId="4" xfId="0" applyFont="1" applyBorder="1" applyAlignment="1">
      <alignment horizontal="center" vertical="center"/>
    </xf>
    <xf numFmtId="38" fontId="23" fillId="0" borderId="3" xfId="1" applyFont="1" applyBorder="1" applyAlignment="1">
      <alignment horizontal="center" vertical="center" wrapText="1"/>
    </xf>
    <xf numFmtId="38" fontId="23" fillId="0" borderId="3" xfId="1" applyFont="1" applyBorder="1" applyAlignment="1">
      <alignment horizontal="center" vertical="center"/>
    </xf>
    <xf numFmtId="49" fontId="23" fillId="0" borderId="3" xfId="1"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864915</xdr:colOff>
      <xdr:row>1</xdr:row>
      <xdr:rowOff>54744</xdr:rowOff>
    </xdr:from>
    <xdr:to>
      <xdr:col>14</xdr:col>
      <xdr:colOff>711638</xdr:colOff>
      <xdr:row>2</xdr:row>
      <xdr:rowOff>153277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787587" y="306554"/>
          <a:ext cx="766379" cy="35034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118383</xdr:colOff>
      <xdr:row>21</xdr:row>
      <xdr:rowOff>76200</xdr:rowOff>
    </xdr:from>
    <xdr:to>
      <xdr:col>7</xdr:col>
      <xdr:colOff>661307</xdr:colOff>
      <xdr:row>25</xdr:row>
      <xdr:rowOff>104777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8383" y="7519307"/>
          <a:ext cx="6638924" cy="13892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T64"/>
  <sheetViews>
    <sheetView view="pageBreakPreview" topLeftCell="A7" zoomScaleNormal="100" zoomScaleSheetLayoutView="100" workbookViewId="0">
      <selection activeCell="A3" sqref="A3:O3"/>
    </sheetView>
  </sheetViews>
  <sheetFormatPr defaultRowHeight="13.2"/>
  <cols>
    <col min="1" max="1" width="19.33203125" style="28" customWidth="1"/>
    <col min="2" max="2" width="26.109375" style="28" customWidth="1"/>
    <col min="3" max="3" width="13.77734375" style="28" customWidth="1"/>
    <col min="4" max="4" width="10.6640625" style="28" customWidth="1"/>
    <col min="5" max="5" width="6.21875" style="28" customWidth="1"/>
    <col min="6" max="6" width="9.88671875" style="28" customWidth="1"/>
    <col min="7" max="7" width="12.77734375" style="28" customWidth="1"/>
    <col min="8" max="8" width="0.77734375" style="28" customWidth="1"/>
    <col min="9" max="9" width="11" style="28" bestFit="1" customWidth="1"/>
    <col min="10" max="10" width="9.77734375" style="28" customWidth="1"/>
    <col min="11" max="11" width="13.109375" style="28" customWidth="1"/>
    <col min="12" max="14" width="12" style="28" customWidth="1"/>
    <col min="15" max="15" width="11.33203125" style="28" customWidth="1"/>
    <col min="16" max="16" width="9" style="28"/>
    <col min="17" max="17" width="2.77734375" style="28" bestFit="1" customWidth="1"/>
    <col min="18" max="20" width="19" style="28" customWidth="1"/>
    <col min="21" max="262" width="9" style="28"/>
    <col min="263" max="263" width="20.6640625" style="28" customWidth="1"/>
    <col min="264" max="264" width="19.6640625" style="28" customWidth="1"/>
    <col min="265" max="265" width="6.21875" style="28" customWidth="1"/>
    <col min="266" max="266" width="9.77734375" style="28" customWidth="1"/>
    <col min="267" max="267" width="18" style="28" customWidth="1"/>
    <col min="268" max="269" width="13.33203125" style="28" customWidth="1"/>
    <col min="270" max="271" width="11.33203125" style="28" customWidth="1"/>
    <col min="272" max="518" width="9" style="28"/>
    <col min="519" max="519" width="20.6640625" style="28" customWidth="1"/>
    <col min="520" max="520" width="19.6640625" style="28" customWidth="1"/>
    <col min="521" max="521" width="6.21875" style="28" customWidth="1"/>
    <col min="522" max="522" width="9.77734375" style="28" customWidth="1"/>
    <col min="523" max="523" width="18" style="28" customWidth="1"/>
    <col min="524" max="525" width="13.33203125" style="28" customWidth="1"/>
    <col min="526" max="527" width="11.33203125" style="28" customWidth="1"/>
    <col min="528" max="774" width="9" style="28"/>
    <col min="775" max="775" width="20.6640625" style="28" customWidth="1"/>
    <col min="776" max="776" width="19.6640625" style="28" customWidth="1"/>
    <col min="777" max="777" width="6.21875" style="28" customWidth="1"/>
    <col min="778" max="778" width="9.77734375" style="28" customWidth="1"/>
    <col min="779" max="779" width="18" style="28" customWidth="1"/>
    <col min="780" max="781" width="13.33203125" style="28" customWidth="1"/>
    <col min="782" max="783" width="11.33203125" style="28" customWidth="1"/>
    <col min="784" max="1030" width="9" style="28"/>
    <col min="1031" max="1031" width="20.6640625" style="28" customWidth="1"/>
    <col min="1032" max="1032" width="19.6640625" style="28" customWidth="1"/>
    <col min="1033" max="1033" width="6.21875" style="28" customWidth="1"/>
    <col min="1034" max="1034" width="9.77734375" style="28" customWidth="1"/>
    <col min="1035" max="1035" width="18" style="28" customWidth="1"/>
    <col min="1036" max="1037" width="13.33203125" style="28" customWidth="1"/>
    <col min="1038" max="1039" width="11.33203125" style="28" customWidth="1"/>
    <col min="1040" max="1286" width="9" style="28"/>
    <col min="1287" max="1287" width="20.6640625" style="28" customWidth="1"/>
    <col min="1288" max="1288" width="19.6640625" style="28" customWidth="1"/>
    <col min="1289" max="1289" width="6.21875" style="28" customWidth="1"/>
    <col min="1290" max="1290" width="9.77734375" style="28" customWidth="1"/>
    <col min="1291" max="1291" width="18" style="28" customWidth="1"/>
    <col min="1292" max="1293" width="13.33203125" style="28" customWidth="1"/>
    <col min="1294" max="1295" width="11.33203125" style="28" customWidth="1"/>
    <col min="1296" max="1542" width="9" style="28"/>
    <col min="1543" max="1543" width="20.6640625" style="28" customWidth="1"/>
    <col min="1544" max="1544" width="19.6640625" style="28" customWidth="1"/>
    <col min="1545" max="1545" width="6.21875" style="28" customWidth="1"/>
    <col min="1546" max="1546" width="9.77734375" style="28" customWidth="1"/>
    <col min="1547" max="1547" width="18" style="28" customWidth="1"/>
    <col min="1548" max="1549" width="13.33203125" style="28" customWidth="1"/>
    <col min="1550" max="1551" width="11.33203125" style="28" customWidth="1"/>
    <col min="1552" max="1798" width="9" style="28"/>
    <col min="1799" max="1799" width="20.6640625" style="28" customWidth="1"/>
    <col min="1800" max="1800" width="19.6640625" style="28" customWidth="1"/>
    <col min="1801" max="1801" width="6.21875" style="28" customWidth="1"/>
    <col min="1802" max="1802" width="9.77734375" style="28" customWidth="1"/>
    <col min="1803" max="1803" width="18" style="28" customWidth="1"/>
    <col min="1804" max="1805" width="13.33203125" style="28" customWidth="1"/>
    <col min="1806" max="1807" width="11.33203125" style="28" customWidth="1"/>
    <col min="1808" max="2054" width="9" style="28"/>
    <col min="2055" max="2055" width="20.6640625" style="28" customWidth="1"/>
    <col min="2056" max="2056" width="19.6640625" style="28" customWidth="1"/>
    <col min="2057" max="2057" width="6.21875" style="28" customWidth="1"/>
    <col min="2058" max="2058" width="9.77734375" style="28" customWidth="1"/>
    <col min="2059" max="2059" width="18" style="28" customWidth="1"/>
    <col min="2060" max="2061" width="13.33203125" style="28" customWidth="1"/>
    <col min="2062" max="2063" width="11.33203125" style="28" customWidth="1"/>
    <col min="2064" max="2310" width="9" style="28"/>
    <col min="2311" max="2311" width="20.6640625" style="28" customWidth="1"/>
    <col min="2312" max="2312" width="19.6640625" style="28" customWidth="1"/>
    <col min="2313" max="2313" width="6.21875" style="28" customWidth="1"/>
    <col min="2314" max="2314" width="9.77734375" style="28" customWidth="1"/>
    <col min="2315" max="2315" width="18" style="28" customWidth="1"/>
    <col min="2316" max="2317" width="13.33203125" style="28" customWidth="1"/>
    <col min="2318" max="2319" width="11.33203125" style="28" customWidth="1"/>
    <col min="2320" max="2566" width="9" style="28"/>
    <col min="2567" max="2567" width="20.6640625" style="28" customWidth="1"/>
    <col min="2568" max="2568" width="19.6640625" style="28" customWidth="1"/>
    <col min="2569" max="2569" width="6.21875" style="28" customWidth="1"/>
    <col min="2570" max="2570" width="9.77734375" style="28" customWidth="1"/>
    <col min="2571" max="2571" width="18" style="28" customWidth="1"/>
    <col min="2572" max="2573" width="13.33203125" style="28" customWidth="1"/>
    <col min="2574" max="2575" width="11.33203125" style="28" customWidth="1"/>
    <col min="2576" max="2822" width="9" style="28"/>
    <col min="2823" max="2823" width="20.6640625" style="28" customWidth="1"/>
    <col min="2824" max="2824" width="19.6640625" style="28" customWidth="1"/>
    <col min="2825" max="2825" width="6.21875" style="28" customWidth="1"/>
    <col min="2826" max="2826" width="9.77734375" style="28" customWidth="1"/>
    <col min="2827" max="2827" width="18" style="28" customWidth="1"/>
    <col min="2828" max="2829" width="13.33203125" style="28" customWidth="1"/>
    <col min="2830" max="2831" width="11.33203125" style="28" customWidth="1"/>
    <col min="2832" max="3078" width="9" style="28"/>
    <col min="3079" max="3079" width="20.6640625" style="28" customWidth="1"/>
    <col min="3080" max="3080" width="19.6640625" style="28" customWidth="1"/>
    <col min="3081" max="3081" width="6.21875" style="28" customWidth="1"/>
    <col min="3082" max="3082" width="9.77734375" style="28" customWidth="1"/>
    <col min="3083" max="3083" width="18" style="28" customWidth="1"/>
    <col min="3084" max="3085" width="13.33203125" style="28" customWidth="1"/>
    <col min="3086" max="3087" width="11.33203125" style="28" customWidth="1"/>
    <col min="3088" max="3334" width="9" style="28"/>
    <col min="3335" max="3335" width="20.6640625" style="28" customWidth="1"/>
    <col min="3336" max="3336" width="19.6640625" style="28" customWidth="1"/>
    <col min="3337" max="3337" width="6.21875" style="28" customWidth="1"/>
    <col min="3338" max="3338" width="9.77734375" style="28" customWidth="1"/>
    <col min="3339" max="3339" width="18" style="28" customWidth="1"/>
    <col min="3340" max="3341" width="13.33203125" style="28" customWidth="1"/>
    <col min="3342" max="3343" width="11.33203125" style="28" customWidth="1"/>
    <col min="3344" max="3590" width="9" style="28"/>
    <col min="3591" max="3591" width="20.6640625" style="28" customWidth="1"/>
    <col min="3592" max="3592" width="19.6640625" style="28" customWidth="1"/>
    <col min="3593" max="3593" width="6.21875" style="28" customWidth="1"/>
    <col min="3594" max="3594" width="9.77734375" style="28" customWidth="1"/>
    <col min="3595" max="3595" width="18" style="28" customWidth="1"/>
    <col min="3596" max="3597" width="13.33203125" style="28" customWidth="1"/>
    <col min="3598" max="3599" width="11.33203125" style="28" customWidth="1"/>
    <col min="3600" max="3846" width="9" style="28"/>
    <col min="3847" max="3847" width="20.6640625" style="28" customWidth="1"/>
    <col min="3848" max="3848" width="19.6640625" style="28" customWidth="1"/>
    <col min="3849" max="3849" width="6.21875" style="28" customWidth="1"/>
    <col min="3850" max="3850" width="9.77734375" style="28" customWidth="1"/>
    <col min="3851" max="3851" width="18" style="28" customWidth="1"/>
    <col min="3852" max="3853" width="13.33203125" style="28" customWidth="1"/>
    <col min="3854" max="3855" width="11.33203125" style="28" customWidth="1"/>
    <col min="3856" max="4102" width="9" style="28"/>
    <col min="4103" max="4103" width="20.6640625" style="28" customWidth="1"/>
    <col min="4104" max="4104" width="19.6640625" style="28" customWidth="1"/>
    <col min="4105" max="4105" width="6.21875" style="28" customWidth="1"/>
    <col min="4106" max="4106" width="9.77734375" style="28" customWidth="1"/>
    <col min="4107" max="4107" width="18" style="28" customWidth="1"/>
    <col min="4108" max="4109" width="13.33203125" style="28" customWidth="1"/>
    <col min="4110" max="4111" width="11.33203125" style="28" customWidth="1"/>
    <col min="4112" max="4358" width="9" style="28"/>
    <col min="4359" max="4359" width="20.6640625" style="28" customWidth="1"/>
    <col min="4360" max="4360" width="19.6640625" style="28" customWidth="1"/>
    <col min="4361" max="4361" width="6.21875" style="28" customWidth="1"/>
    <col min="4362" max="4362" width="9.77734375" style="28" customWidth="1"/>
    <col min="4363" max="4363" width="18" style="28" customWidth="1"/>
    <col min="4364" max="4365" width="13.33203125" style="28" customWidth="1"/>
    <col min="4366" max="4367" width="11.33203125" style="28" customWidth="1"/>
    <col min="4368" max="4614" width="9" style="28"/>
    <col min="4615" max="4615" width="20.6640625" style="28" customWidth="1"/>
    <col min="4616" max="4616" width="19.6640625" style="28" customWidth="1"/>
    <col min="4617" max="4617" width="6.21875" style="28" customWidth="1"/>
    <col min="4618" max="4618" width="9.77734375" style="28" customWidth="1"/>
    <col min="4619" max="4619" width="18" style="28" customWidth="1"/>
    <col min="4620" max="4621" width="13.33203125" style="28" customWidth="1"/>
    <col min="4622" max="4623" width="11.33203125" style="28" customWidth="1"/>
    <col min="4624" max="4870" width="9" style="28"/>
    <col min="4871" max="4871" width="20.6640625" style="28" customWidth="1"/>
    <col min="4872" max="4872" width="19.6640625" style="28" customWidth="1"/>
    <col min="4873" max="4873" width="6.21875" style="28" customWidth="1"/>
    <col min="4874" max="4874" width="9.77734375" style="28" customWidth="1"/>
    <col min="4875" max="4875" width="18" style="28" customWidth="1"/>
    <col min="4876" max="4877" width="13.33203125" style="28" customWidth="1"/>
    <col min="4878" max="4879" width="11.33203125" style="28" customWidth="1"/>
    <col min="4880" max="5126" width="9" style="28"/>
    <col min="5127" max="5127" width="20.6640625" style="28" customWidth="1"/>
    <col min="5128" max="5128" width="19.6640625" style="28" customWidth="1"/>
    <col min="5129" max="5129" width="6.21875" style="28" customWidth="1"/>
    <col min="5130" max="5130" width="9.77734375" style="28" customWidth="1"/>
    <col min="5131" max="5131" width="18" style="28" customWidth="1"/>
    <col min="5132" max="5133" width="13.33203125" style="28" customWidth="1"/>
    <col min="5134" max="5135" width="11.33203125" style="28" customWidth="1"/>
    <col min="5136" max="5382" width="9" style="28"/>
    <col min="5383" max="5383" width="20.6640625" style="28" customWidth="1"/>
    <col min="5384" max="5384" width="19.6640625" style="28" customWidth="1"/>
    <col min="5385" max="5385" width="6.21875" style="28" customWidth="1"/>
    <col min="5386" max="5386" width="9.77734375" style="28" customWidth="1"/>
    <col min="5387" max="5387" width="18" style="28" customWidth="1"/>
    <col min="5388" max="5389" width="13.33203125" style="28" customWidth="1"/>
    <col min="5390" max="5391" width="11.33203125" style="28" customWidth="1"/>
    <col min="5392" max="5638" width="9" style="28"/>
    <col min="5639" max="5639" width="20.6640625" style="28" customWidth="1"/>
    <col min="5640" max="5640" width="19.6640625" style="28" customWidth="1"/>
    <col min="5641" max="5641" width="6.21875" style="28" customWidth="1"/>
    <col min="5642" max="5642" width="9.77734375" style="28" customWidth="1"/>
    <col min="5643" max="5643" width="18" style="28" customWidth="1"/>
    <col min="5644" max="5645" width="13.33203125" style="28" customWidth="1"/>
    <col min="5646" max="5647" width="11.33203125" style="28" customWidth="1"/>
    <col min="5648" max="5894" width="9" style="28"/>
    <col min="5895" max="5895" width="20.6640625" style="28" customWidth="1"/>
    <col min="5896" max="5896" width="19.6640625" style="28" customWidth="1"/>
    <col min="5897" max="5897" width="6.21875" style="28" customWidth="1"/>
    <col min="5898" max="5898" width="9.77734375" style="28" customWidth="1"/>
    <col min="5899" max="5899" width="18" style="28" customWidth="1"/>
    <col min="5900" max="5901" width="13.33203125" style="28" customWidth="1"/>
    <col min="5902" max="5903" width="11.33203125" style="28" customWidth="1"/>
    <col min="5904" max="6150" width="9" style="28"/>
    <col min="6151" max="6151" width="20.6640625" style="28" customWidth="1"/>
    <col min="6152" max="6152" width="19.6640625" style="28" customWidth="1"/>
    <col min="6153" max="6153" width="6.21875" style="28" customWidth="1"/>
    <col min="6154" max="6154" width="9.77734375" style="28" customWidth="1"/>
    <col min="6155" max="6155" width="18" style="28" customWidth="1"/>
    <col min="6156" max="6157" width="13.33203125" style="28" customWidth="1"/>
    <col min="6158" max="6159" width="11.33203125" style="28" customWidth="1"/>
    <col min="6160" max="6406" width="9" style="28"/>
    <col min="6407" max="6407" width="20.6640625" style="28" customWidth="1"/>
    <col min="6408" max="6408" width="19.6640625" style="28" customWidth="1"/>
    <col min="6409" max="6409" width="6.21875" style="28" customWidth="1"/>
    <col min="6410" max="6410" width="9.77734375" style="28" customWidth="1"/>
    <col min="6411" max="6411" width="18" style="28" customWidth="1"/>
    <col min="6412" max="6413" width="13.33203125" style="28" customWidth="1"/>
    <col min="6414" max="6415" width="11.33203125" style="28" customWidth="1"/>
    <col min="6416" max="6662" width="9" style="28"/>
    <col min="6663" max="6663" width="20.6640625" style="28" customWidth="1"/>
    <col min="6664" max="6664" width="19.6640625" style="28" customWidth="1"/>
    <col min="6665" max="6665" width="6.21875" style="28" customWidth="1"/>
    <col min="6666" max="6666" width="9.77734375" style="28" customWidth="1"/>
    <col min="6667" max="6667" width="18" style="28" customWidth="1"/>
    <col min="6668" max="6669" width="13.33203125" style="28" customWidth="1"/>
    <col min="6670" max="6671" width="11.33203125" style="28" customWidth="1"/>
    <col min="6672" max="6918" width="9" style="28"/>
    <col min="6919" max="6919" width="20.6640625" style="28" customWidth="1"/>
    <col min="6920" max="6920" width="19.6640625" style="28" customWidth="1"/>
    <col min="6921" max="6921" width="6.21875" style="28" customWidth="1"/>
    <col min="6922" max="6922" width="9.77734375" style="28" customWidth="1"/>
    <col min="6923" max="6923" width="18" style="28" customWidth="1"/>
    <col min="6924" max="6925" width="13.33203125" style="28" customWidth="1"/>
    <col min="6926" max="6927" width="11.33203125" style="28" customWidth="1"/>
    <col min="6928" max="7174" width="9" style="28"/>
    <col min="7175" max="7175" width="20.6640625" style="28" customWidth="1"/>
    <col min="7176" max="7176" width="19.6640625" style="28" customWidth="1"/>
    <col min="7177" max="7177" width="6.21875" style="28" customWidth="1"/>
    <col min="7178" max="7178" width="9.77734375" style="28" customWidth="1"/>
    <col min="7179" max="7179" width="18" style="28" customWidth="1"/>
    <col min="7180" max="7181" width="13.33203125" style="28" customWidth="1"/>
    <col min="7182" max="7183" width="11.33203125" style="28" customWidth="1"/>
    <col min="7184" max="7430" width="9" style="28"/>
    <col min="7431" max="7431" width="20.6640625" style="28" customWidth="1"/>
    <col min="7432" max="7432" width="19.6640625" style="28" customWidth="1"/>
    <col min="7433" max="7433" width="6.21875" style="28" customWidth="1"/>
    <col min="7434" max="7434" width="9.77734375" style="28" customWidth="1"/>
    <col min="7435" max="7435" width="18" style="28" customWidth="1"/>
    <col min="7436" max="7437" width="13.33203125" style="28" customWidth="1"/>
    <col min="7438" max="7439" width="11.33203125" style="28" customWidth="1"/>
    <col min="7440" max="7686" width="9" style="28"/>
    <col min="7687" max="7687" width="20.6640625" style="28" customWidth="1"/>
    <col min="7688" max="7688" width="19.6640625" style="28" customWidth="1"/>
    <col min="7689" max="7689" width="6.21875" style="28" customWidth="1"/>
    <col min="7690" max="7690" width="9.77734375" style="28" customWidth="1"/>
    <col min="7691" max="7691" width="18" style="28" customWidth="1"/>
    <col min="7692" max="7693" width="13.33203125" style="28" customWidth="1"/>
    <col min="7694" max="7695" width="11.33203125" style="28" customWidth="1"/>
    <col min="7696" max="7942" width="9" style="28"/>
    <col min="7943" max="7943" width="20.6640625" style="28" customWidth="1"/>
    <col min="7944" max="7944" width="19.6640625" style="28" customWidth="1"/>
    <col min="7945" max="7945" width="6.21875" style="28" customWidth="1"/>
    <col min="7946" max="7946" width="9.77734375" style="28" customWidth="1"/>
    <col min="7947" max="7947" width="18" style="28" customWidth="1"/>
    <col min="7948" max="7949" width="13.33203125" style="28" customWidth="1"/>
    <col min="7950" max="7951" width="11.33203125" style="28" customWidth="1"/>
    <col min="7952" max="8198" width="9" style="28"/>
    <col min="8199" max="8199" width="20.6640625" style="28" customWidth="1"/>
    <col min="8200" max="8200" width="19.6640625" style="28" customWidth="1"/>
    <col min="8201" max="8201" width="6.21875" style="28" customWidth="1"/>
    <col min="8202" max="8202" width="9.77734375" style="28" customWidth="1"/>
    <col min="8203" max="8203" width="18" style="28" customWidth="1"/>
    <col min="8204" max="8205" width="13.33203125" style="28" customWidth="1"/>
    <col min="8206" max="8207" width="11.33203125" style="28" customWidth="1"/>
    <col min="8208" max="8454" width="9" style="28"/>
    <col min="8455" max="8455" width="20.6640625" style="28" customWidth="1"/>
    <col min="8456" max="8456" width="19.6640625" style="28" customWidth="1"/>
    <col min="8457" max="8457" width="6.21875" style="28" customWidth="1"/>
    <col min="8458" max="8458" width="9.77734375" style="28" customWidth="1"/>
    <col min="8459" max="8459" width="18" style="28" customWidth="1"/>
    <col min="8460" max="8461" width="13.33203125" style="28" customWidth="1"/>
    <col min="8462" max="8463" width="11.33203125" style="28" customWidth="1"/>
    <col min="8464" max="8710" width="9" style="28"/>
    <col min="8711" max="8711" width="20.6640625" style="28" customWidth="1"/>
    <col min="8712" max="8712" width="19.6640625" style="28" customWidth="1"/>
    <col min="8713" max="8713" width="6.21875" style="28" customWidth="1"/>
    <col min="8714" max="8714" width="9.77734375" style="28" customWidth="1"/>
    <col min="8715" max="8715" width="18" style="28" customWidth="1"/>
    <col min="8716" max="8717" width="13.33203125" style="28" customWidth="1"/>
    <col min="8718" max="8719" width="11.33203125" style="28" customWidth="1"/>
    <col min="8720" max="8966" width="9" style="28"/>
    <col min="8967" max="8967" width="20.6640625" style="28" customWidth="1"/>
    <col min="8968" max="8968" width="19.6640625" style="28" customWidth="1"/>
    <col min="8969" max="8969" width="6.21875" style="28" customWidth="1"/>
    <col min="8970" max="8970" width="9.77734375" style="28" customWidth="1"/>
    <col min="8971" max="8971" width="18" style="28" customWidth="1"/>
    <col min="8972" max="8973" width="13.33203125" style="28" customWidth="1"/>
    <col min="8974" max="8975" width="11.33203125" style="28" customWidth="1"/>
    <col min="8976" max="9222" width="9" style="28"/>
    <col min="9223" max="9223" width="20.6640625" style="28" customWidth="1"/>
    <col min="9224" max="9224" width="19.6640625" style="28" customWidth="1"/>
    <col min="9225" max="9225" width="6.21875" style="28" customWidth="1"/>
    <col min="9226" max="9226" width="9.77734375" style="28" customWidth="1"/>
    <col min="9227" max="9227" width="18" style="28" customWidth="1"/>
    <col min="9228" max="9229" width="13.33203125" style="28" customWidth="1"/>
    <col min="9230" max="9231" width="11.33203125" style="28" customWidth="1"/>
    <col min="9232" max="9478" width="9" style="28"/>
    <col min="9479" max="9479" width="20.6640625" style="28" customWidth="1"/>
    <col min="9480" max="9480" width="19.6640625" style="28" customWidth="1"/>
    <col min="9481" max="9481" width="6.21875" style="28" customWidth="1"/>
    <col min="9482" max="9482" width="9.77734375" style="28" customWidth="1"/>
    <col min="9483" max="9483" width="18" style="28" customWidth="1"/>
    <col min="9484" max="9485" width="13.33203125" style="28" customWidth="1"/>
    <col min="9486" max="9487" width="11.33203125" style="28" customWidth="1"/>
    <col min="9488" max="9734" width="9" style="28"/>
    <col min="9735" max="9735" width="20.6640625" style="28" customWidth="1"/>
    <col min="9736" max="9736" width="19.6640625" style="28" customWidth="1"/>
    <col min="9737" max="9737" width="6.21875" style="28" customWidth="1"/>
    <col min="9738" max="9738" width="9.77734375" style="28" customWidth="1"/>
    <col min="9739" max="9739" width="18" style="28" customWidth="1"/>
    <col min="9740" max="9741" width="13.33203125" style="28" customWidth="1"/>
    <col min="9742" max="9743" width="11.33203125" style="28" customWidth="1"/>
    <col min="9744" max="9990" width="9" style="28"/>
    <col min="9991" max="9991" width="20.6640625" style="28" customWidth="1"/>
    <col min="9992" max="9992" width="19.6640625" style="28" customWidth="1"/>
    <col min="9993" max="9993" width="6.21875" style="28" customWidth="1"/>
    <col min="9994" max="9994" width="9.77734375" style="28" customWidth="1"/>
    <col min="9995" max="9995" width="18" style="28" customWidth="1"/>
    <col min="9996" max="9997" width="13.33203125" style="28" customWidth="1"/>
    <col min="9998" max="9999" width="11.33203125" style="28" customWidth="1"/>
    <col min="10000" max="10246" width="9" style="28"/>
    <col min="10247" max="10247" width="20.6640625" style="28" customWidth="1"/>
    <col min="10248" max="10248" width="19.6640625" style="28" customWidth="1"/>
    <col min="10249" max="10249" width="6.21875" style="28" customWidth="1"/>
    <col min="10250" max="10250" width="9.77734375" style="28" customWidth="1"/>
    <col min="10251" max="10251" width="18" style="28" customWidth="1"/>
    <col min="10252" max="10253" width="13.33203125" style="28" customWidth="1"/>
    <col min="10254" max="10255" width="11.33203125" style="28" customWidth="1"/>
    <col min="10256" max="10502" width="9" style="28"/>
    <col min="10503" max="10503" width="20.6640625" style="28" customWidth="1"/>
    <col min="10504" max="10504" width="19.6640625" style="28" customWidth="1"/>
    <col min="10505" max="10505" width="6.21875" style="28" customWidth="1"/>
    <col min="10506" max="10506" width="9.77734375" style="28" customWidth="1"/>
    <col min="10507" max="10507" width="18" style="28" customWidth="1"/>
    <col min="10508" max="10509" width="13.33203125" style="28" customWidth="1"/>
    <col min="10510" max="10511" width="11.33203125" style="28" customWidth="1"/>
    <col min="10512" max="10758" width="9" style="28"/>
    <col min="10759" max="10759" width="20.6640625" style="28" customWidth="1"/>
    <col min="10760" max="10760" width="19.6640625" style="28" customWidth="1"/>
    <col min="10761" max="10761" width="6.21875" style="28" customWidth="1"/>
    <col min="10762" max="10762" width="9.77734375" style="28" customWidth="1"/>
    <col min="10763" max="10763" width="18" style="28" customWidth="1"/>
    <col min="10764" max="10765" width="13.33203125" style="28" customWidth="1"/>
    <col min="10766" max="10767" width="11.33203125" style="28" customWidth="1"/>
    <col min="10768" max="11014" width="9" style="28"/>
    <col min="11015" max="11015" width="20.6640625" style="28" customWidth="1"/>
    <col min="11016" max="11016" width="19.6640625" style="28" customWidth="1"/>
    <col min="11017" max="11017" width="6.21875" style="28" customWidth="1"/>
    <col min="11018" max="11018" width="9.77734375" style="28" customWidth="1"/>
    <col min="11019" max="11019" width="18" style="28" customWidth="1"/>
    <col min="11020" max="11021" width="13.33203125" style="28" customWidth="1"/>
    <col min="11022" max="11023" width="11.33203125" style="28" customWidth="1"/>
    <col min="11024" max="11270" width="9" style="28"/>
    <col min="11271" max="11271" width="20.6640625" style="28" customWidth="1"/>
    <col min="11272" max="11272" width="19.6640625" style="28" customWidth="1"/>
    <col min="11273" max="11273" width="6.21875" style="28" customWidth="1"/>
    <col min="11274" max="11274" width="9.77734375" style="28" customWidth="1"/>
    <col min="11275" max="11275" width="18" style="28" customWidth="1"/>
    <col min="11276" max="11277" width="13.33203125" style="28" customWidth="1"/>
    <col min="11278" max="11279" width="11.33203125" style="28" customWidth="1"/>
    <col min="11280" max="11526" width="9" style="28"/>
    <col min="11527" max="11527" width="20.6640625" style="28" customWidth="1"/>
    <col min="11528" max="11528" width="19.6640625" style="28" customWidth="1"/>
    <col min="11529" max="11529" width="6.21875" style="28" customWidth="1"/>
    <col min="11530" max="11530" width="9.77734375" style="28" customWidth="1"/>
    <col min="11531" max="11531" width="18" style="28" customWidth="1"/>
    <col min="11532" max="11533" width="13.33203125" style="28" customWidth="1"/>
    <col min="11534" max="11535" width="11.33203125" style="28" customWidth="1"/>
    <col min="11536" max="11782" width="9" style="28"/>
    <col min="11783" max="11783" width="20.6640625" style="28" customWidth="1"/>
    <col min="11784" max="11784" width="19.6640625" style="28" customWidth="1"/>
    <col min="11785" max="11785" width="6.21875" style="28" customWidth="1"/>
    <col min="11786" max="11786" width="9.77734375" style="28" customWidth="1"/>
    <col min="11787" max="11787" width="18" style="28" customWidth="1"/>
    <col min="11788" max="11789" width="13.33203125" style="28" customWidth="1"/>
    <col min="11790" max="11791" width="11.33203125" style="28" customWidth="1"/>
    <col min="11792" max="12038" width="9" style="28"/>
    <col min="12039" max="12039" width="20.6640625" style="28" customWidth="1"/>
    <col min="12040" max="12040" width="19.6640625" style="28" customWidth="1"/>
    <col min="12041" max="12041" width="6.21875" style="28" customWidth="1"/>
    <col min="12042" max="12042" width="9.77734375" style="28" customWidth="1"/>
    <col min="12043" max="12043" width="18" style="28" customWidth="1"/>
    <col min="12044" max="12045" width="13.33203125" style="28" customWidth="1"/>
    <col min="12046" max="12047" width="11.33203125" style="28" customWidth="1"/>
    <col min="12048" max="12294" width="9" style="28"/>
    <col min="12295" max="12295" width="20.6640625" style="28" customWidth="1"/>
    <col min="12296" max="12296" width="19.6640625" style="28" customWidth="1"/>
    <col min="12297" max="12297" width="6.21875" style="28" customWidth="1"/>
    <col min="12298" max="12298" width="9.77734375" style="28" customWidth="1"/>
    <col min="12299" max="12299" width="18" style="28" customWidth="1"/>
    <col min="12300" max="12301" width="13.33203125" style="28" customWidth="1"/>
    <col min="12302" max="12303" width="11.33203125" style="28" customWidth="1"/>
    <col min="12304" max="12550" width="9" style="28"/>
    <col min="12551" max="12551" width="20.6640625" style="28" customWidth="1"/>
    <col min="12552" max="12552" width="19.6640625" style="28" customWidth="1"/>
    <col min="12553" max="12553" width="6.21875" style="28" customWidth="1"/>
    <col min="12554" max="12554" width="9.77734375" style="28" customWidth="1"/>
    <col min="12555" max="12555" width="18" style="28" customWidth="1"/>
    <col min="12556" max="12557" width="13.33203125" style="28" customWidth="1"/>
    <col min="12558" max="12559" width="11.33203125" style="28" customWidth="1"/>
    <col min="12560" max="12806" width="9" style="28"/>
    <col min="12807" max="12807" width="20.6640625" style="28" customWidth="1"/>
    <col min="12808" max="12808" width="19.6640625" style="28" customWidth="1"/>
    <col min="12809" max="12809" width="6.21875" style="28" customWidth="1"/>
    <col min="12810" max="12810" width="9.77734375" style="28" customWidth="1"/>
    <col min="12811" max="12811" width="18" style="28" customWidth="1"/>
    <col min="12812" max="12813" width="13.33203125" style="28" customWidth="1"/>
    <col min="12814" max="12815" width="11.33203125" style="28" customWidth="1"/>
    <col min="12816" max="13062" width="9" style="28"/>
    <col min="13063" max="13063" width="20.6640625" style="28" customWidth="1"/>
    <col min="13064" max="13064" width="19.6640625" style="28" customWidth="1"/>
    <col min="13065" max="13065" width="6.21875" style="28" customWidth="1"/>
    <col min="13066" max="13066" width="9.77734375" style="28" customWidth="1"/>
    <col min="13067" max="13067" width="18" style="28" customWidth="1"/>
    <col min="13068" max="13069" width="13.33203125" style="28" customWidth="1"/>
    <col min="13070" max="13071" width="11.33203125" style="28" customWidth="1"/>
    <col min="13072" max="13318" width="9" style="28"/>
    <col min="13319" max="13319" width="20.6640625" style="28" customWidth="1"/>
    <col min="13320" max="13320" width="19.6640625" style="28" customWidth="1"/>
    <col min="13321" max="13321" width="6.21875" style="28" customWidth="1"/>
    <col min="13322" max="13322" width="9.77734375" style="28" customWidth="1"/>
    <col min="13323" max="13323" width="18" style="28" customWidth="1"/>
    <col min="13324" max="13325" width="13.33203125" style="28" customWidth="1"/>
    <col min="13326" max="13327" width="11.33203125" style="28" customWidth="1"/>
    <col min="13328" max="13574" width="9" style="28"/>
    <col min="13575" max="13575" width="20.6640625" style="28" customWidth="1"/>
    <col min="13576" max="13576" width="19.6640625" style="28" customWidth="1"/>
    <col min="13577" max="13577" width="6.21875" style="28" customWidth="1"/>
    <col min="13578" max="13578" width="9.77734375" style="28" customWidth="1"/>
    <col min="13579" max="13579" width="18" style="28" customWidth="1"/>
    <col min="13580" max="13581" width="13.33203125" style="28" customWidth="1"/>
    <col min="13582" max="13583" width="11.33203125" style="28" customWidth="1"/>
    <col min="13584" max="13830" width="9" style="28"/>
    <col min="13831" max="13831" width="20.6640625" style="28" customWidth="1"/>
    <col min="13832" max="13832" width="19.6640625" style="28" customWidth="1"/>
    <col min="13833" max="13833" width="6.21875" style="28" customWidth="1"/>
    <col min="13834" max="13834" width="9.77734375" style="28" customWidth="1"/>
    <col min="13835" max="13835" width="18" style="28" customWidth="1"/>
    <col min="13836" max="13837" width="13.33203125" style="28" customWidth="1"/>
    <col min="13838" max="13839" width="11.33203125" style="28" customWidth="1"/>
    <col min="13840" max="14086" width="9" style="28"/>
    <col min="14087" max="14087" width="20.6640625" style="28" customWidth="1"/>
    <col min="14088" max="14088" width="19.6640625" style="28" customWidth="1"/>
    <col min="14089" max="14089" width="6.21875" style="28" customWidth="1"/>
    <col min="14090" max="14090" width="9.77734375" style="28" customWidth="1"/>
    <col min="14091" max="14091" width="18" style="28" customWidth="1"/>
    <col min="14092" max="14093" width="13.33203125" style="28" customWidth="1"/>
    <col min="14094" max="14095" width="11.33203125" style="28" customWidth="1"/>
    <col min="14096" max="14342" width="9" style="28"/>
    <col min="14343" max="14343" width="20.6640625" style="28" customWidth="1"/>
    <col min="14344" max="14344" width="19.6640625" style="28" customWidth="1"/>
    <col min="14345" max="14345" width="6.21875" style="28" customWidth="1"/>
    <col min="14346" max="14346" width="9.77734375" style="28" customWidth="1"/>
    <col min="14347" max="14347" width="18" style="28" customWidth="1"/>
    <col min="14348" max="14349" width="13.33203125" style="28" customWidth="1"/>
    <col min="14350" max="14351" width="11.33203125" style="28" customWidth="1"/>
    <col min="14352" max="14598" width="9" style="28"/>
    <col min="14599" max="14599" width="20.6640625" style="28" customWidth="1"/>
    <col min="14600" max="14600" width="19.6640625" style="28" customWidth="1"/>
    <col min="14601" max="14601" width="6.21875" style="28" customWidth="1"/>
    <col min="14602" max="14602" width="9.77734375" style="28" customWidth="1"/>
    <col min="14603" max="14603" width="18" style="28" customWidth="1"/>
    <col min="14604" max="14605" width="13.33203125" style="28" customWidth="1"/>
    <col min="14606" max="14607" width="11.33203125" style="28" customWidth="1"/>
    <col min="14608" max="14854" width="9" style="28"/>
    <col min="14855" max="14855" width="20.6640625" style="28" customWidth="1"/>
    <col min="14856" max="14856" width="19.6640625" style="28" customWidth="1"/>
    <col min="14857" max="14857" width="6.21875" style="28" customWidth="1"/>
    <col min="14858" max="14858" width="9.77734375" style="28" customWidth="1"/>
    <col min="14859" max="14859" width="18" style="28" customWidth="1"/>
    <col min="14860" max="14861" width="13.33203125" style="28" customWidth="1"/>
    <col min="14862" max="14863" width="11.33203125" style="28" customWidth="1"/>
    <col min="14864" max="15110" width="9" style="28"/>
    <col min="15111" max="15111" width="20.6640625" style="28" customWidth="1"/>
    <col min="15112" max="15112" width="19.6640625" style="28" customWidth="1"/>
    <col min="15113" max="15113" width="6.21875" style="28" customWidth="1"/>
    <col min="15114" max="15114" width="9.77734375" style="28" customWidth="1"/>
    <col min="15115" max="15115" width="18" style="28" customWidth="1"/>
    <col min="15116" max="15117" width="13.33203125" style="28" customWidth="1"/>
    <col min="15118" max="15119" width="11.33203125" style="28" customWidth="1"/>
    <col min="15120" max="15366" width="9" style="28"/>
    <col min="15367" max="15367" width="20.6640625" style="28" customWidth="1"/>
    <col min="15368" max="15368" width="19.6640625" style="28" customWidth="1"/>
    <col min="15369" max="15369" width="6.21875" style="28" customWidth="1"/>
    <col min="15370" max="15370" width="9.77734375" style="28" customWidth="1"/>
    <col min="15371" max="15371" width="18" style="28" customWidth="1"/>
    <col min="15372" max="15373" width="13.33203125" style="28" customWidth="1"/>
    <col min="15374" max="15375" width="11.33203125" style="28" customWidth="1"/>
    <col min="15376" max="15622" width="9" style="28"/>
    <col min="15623" max="15623" width="20.6640625" style="28" customWidth="1"/>
    <col min="15624" max="15624" width="19.6640625" style="28" customWidth="1"/>
    <col min="15625" max="15625" width="6.21875" style="28" customWidth="1"/>
    <col min="15626" max="15626" width="9.77734375" style="28" customWidth="1"/>
    <col min="15627" max="15627" width="18" style="28" customWidth="1"/>
    <col min="15628" max="15629" width="13.33203125" style="28" customWidth="1"/>
    <col min="15630" max="15631" width="11.33203125" style="28" customWidth="1"/>
    <col min="15632" max="15878" width="9" style="28"/>
    <col min="15879" max="15879" width="20.6640625" style="28" customWidth="1"/>
    <col min="15880" max="15880" width="19.6640625" style="28" customWidth="1"/>
    <col min="15881" max="15881" width="6.21875" style="28" customWidth="1"/>
    <col min="15882" max="15882" width="9.77734375" style="28" customWidth="1"/>
    <col min="15883" max="15883" width="18" style="28" customWidth="1"/>
    <col min="15884" max="15885" width="13.33203125" style="28" customWidth="1"/>
    <col min="15886" max="15887" width="11.33203125" style="28" customWidth="1"/>
    <col min="15888" max="16134" width="9" style="28"/>
    <col min="16135" max="16135" width="20.6640625" style="28" customWidth="1"/>
    <col min="16136" max="16136" width="19.6640625" style="28" customWidth="1"/>
    <col min="16137" max="16137" width="6.21875" style="28" customWidth="1"/>
    <col min="16138" max="16138" width="9.77734375" style="28" customWidth="1"/>
    <col min="16139" max="16139" width="18" style="28" customWidth="1"/>
    <col min="16140" max="16141" width="13.33203125" style="28" customWidth="1"/>
    <col min="16142" max="16143" width="11.33203125" style="28" customWidth="1"/>
    <col min="16144" max="16384" width="9" style="28"/>
  </cols>
  <sheetData>
    <row r="1" spans="1:15" ht="19.5" customHeight="1">
      <c r="O1" s="30" t="s">
        <v>2</v>
      </c>
    </row>
    <row r="3" spans="1:15" ht="36.75" customHeight="1">
      <c r="A3" s="146" t="s">
        <v>164</v>
      </c>
      <c r="B3" s="146"/>
      <c r="C3" s="146"/>
      <c r="D3" s="146"/>
      <c r="E3" s="146"/>
      <c r="F3" s="146"/>
      <c r="G3" s="146"/>
      <c r="H3" s="146"/>
      <c r="I3" s="146"/>
      <c r="J3" s="146"/>
      <c r="K3" s="146"/>
      <c r="L3" s="146"/>
      <c r="M3" s="146"/>
      <c r="N3" s="146"/>
      <c r="O3" s="146"/>
    </row>
    <row r="4" spans="1:15" ht="20.25" customHeight="1" thickBot="1"/>
    <row r="5" spans="1:15" ht="38.25" customHeight="1">
      <c r="A5" s="124" t="s">
        <v>1</v>
      </c>
      <c r="B5" s="147"/>
      <c r="C5" s="147"/>
      <c r="D5" s="147"/>
      <c r="E5" s="147"/>
      <c r="F5" s="147"/>
      <c r="G5" s="148" t="s">
        <v>40</v>
      </c>
      <c r="H5" s="149"/>
      <c r="I5" s="150"/>
      <c r="J5" s="151"/>
      <c r="K5" s="151"/>
      <c r="L5" s="151"/>
      <c r="M5" s="151"/>
      <c r="N5" s="151"/>
      <c r="O5" s="152"/>
    </row>
    <row r="6" spans="1:15" ht="38.25" customHeight="1">
      <c r="A6" s="125" t="s">
        <v>3</v>
      </c>
      <c r="B6" s="166"/>
      <c r="C6" s="166"/>
      <c r="D6" s="166"/>
      <c r="E6" s="166"/>
      <c r="F6" s="166"/>
      <c r="G6" s="167" t="s">
        <v>4</v>
      </c>
      <c r="H6" s="168"/>
      <c r="I6" s="169"/>
      <c r="J6" s="170"/>
      <c r="K6" s="170"/>
      <c r="L6" s="170"/>
      <c r="M6" s="170"/>
      <c r="N6" s="170"/>
      <c r="O6" s="171"/>
    </row>
    <row r="7" spans="1:15" ht="38.25" customHeight="1">
      <c r="A7" s="125" t="s">
        <v>5</v>
      </c>
      <c r="B7" s="166"/>
      <c r="C7" s="166"/>
      <c r="D7" s="166"/>
      <c r="E7" s="166"/>
      <c r="F7" s="166"/>
      <c r="G7" s="167" t="s">
        <v>6</v>
      </c>
      <c r="H7" s="168"/>
      <c r="I7" s="169"/>
      <c r="J7" s="170"/>
      <c r="K7" s="170"/>
      <c r="L7" s="170"/>
      <c r="M7" s="170"/>
      <c r="N7" s="170"/>
      <c r="O7" s="171"/>
    </row>
    <row r="8" spans="1:15" ht="38.25" customHeight="1">
      <c r="A8" s="127" t="s">
        <v>7</v>
      </c>
      <c r="B8" s="153"/>
      <c r="C8" s="153"/>
      <c r="D8" s="153"/>
      <c r="E8" s="153"/>
      <c r="F8" s="153"/>
      <c r="G8" s="154" t="s">
        <v>143</v>
      </c>
      <c r="H8" s="155"/>
      <c r="I8" s="156"/>
      <c r="J8" s="157"/>
      <c r="K8" s="157"/>
      <c r="L8" s="157"/>
      <c r="M8" s="157"/>
      <c r="N8" s="157"/>
      <c r="O8" s="158"/>
    </row>
    <row r="9" spans="1:15" ht="38.25" customHeight="1" thickBot="1">
      <c r="A9" s="126" t="s">
        <v>144</v>
      </c>
      <c r="B9" s="172"/>
      <c r="C9" s="172"/>
      <c r="D9" s="172"/>
      <c r="E9" s="172"/>
      <c r="F9" s="172"/>
      <c r="G9" s="173" t="s">
        <v>136</v>
      </c>
      <c r="H9" s="174"/>
      <c r="I9" s="175"/>
      <c r="J9" s="176"/>
      <c r="K9" s="176"/>
      <c r="L9" s="176"/>
      <c r="M9" s="176"/>
      <c r="N9" s="176"/>
      <c r="O9" s="177"/>
    </row>
    <row r="10" spans="1:15" ht="13.5" customHeight="1" thickBot="1">
      <c r="A10" s="34"/>
      <c r="B10" s="35"/>
      <c r="C10" s="35"/>
      <c r="D10" s="35"/>
      <c r="E10" s="35"/>
      <c r="F10" s="35"/>
      <c r="G10" s="35"/>
      <c r="H10" s="35"/>
      <c r="I10" s="35"/>
      <c r="J10" s="35"/>
      <c r="K10" s="27"/>
      <c r="L10" s="27"/>
      <c r="M10" s="27"/>
      <c r="N10" s="27"/>
      <c r="O10" s="27"/>
    </row>
    <row r="11" spans="1:15" ht="13.5" customHeight="1">
      <c r="A11" s="160" t="s">
        <v>74</v>
      </c>
      <c r="B11" s="161"/>
      <c r="C11" s="162"/>
      <c r="D11" s="35"/>
      <c r="E11" s="178" t="s">
        <v>157</v>
      </c>
      <c r="F11" s="179"/>
      <c r="G11" s="179"/>
      <c r="H11" s="179"/>
      <c r="I11" s="179"/>
      <c r="J11" s="179"/>
      <c r="K11" s="179"/>
      <c r="L11" s="179"/>
      <c r="M11" s="180"/>
      <c r="N11" s="27"/>
      <c r="O11" s="27"/>
    </row>
    <row r="12" spans="1:15" ht="13.5" customHeight="1" thickBot="1">
      <c r="A12" s="163"/>
      <c r="B12" s="164"/>
      <c r="C12" s="165"/>
      <c r="D12" s="35"/>
      <c r="E12" s="181"/>
      <c r="F12" s="182"/>
      <c r="G12" s="182"/>
      <c r="H12" s="182"/>
      <c r="I12" s="182"/>
      <c r="J12" s="182"/>
      <c r="K12" s="182"/>
      <c r="L12" s="182"/>
      <c r="M12" s="183"/>
      <c r="N12" s="27"/>
      <c r="O12" s="27"/>
    </row>
    <row r="13" spans="1:15" ht="13.5" customHeight="1">
      <c r="A13" s="78" t="s">
        <v>165</v>
      </c>
      <c r="B13" s="35"/>
      <c r="C13" s="35"/>
      <c r="D13" s="35"/>
      <c r="E13" s="35"/>
      <c r="F13" s="35"/>
      <c r="G13" s="35"/>
      <c r="H13" s="35"/>
      <c r="I13" s="35"/>
      <c r="J13" s="35"/>
      <c r="K13" s="27"/>
      <c r="L13" s="27"/>
      <c r="M13" s="27"/>
      <c r="N13" s="27"/>
      <c r="O13" s="27"/>
    </row>
    <row r="14" spans="1:15" ht="13.5" customHeight="1">
      <c r="A14" s="78" t="s">
        <v>146</v>
      </c>
      <c r="B14" s="35"/>
      <c r="C14" s="35"/>
      <c r="D14" s="35"/>
      <c r="E14" s="35"/>
      <c r="F14" s="35"/>
      <c r="G14" s="35"/>
      <c r="H14" s="35"/>
      <c r="I14" s="35"/>
      <c r="J14" s="35"/>
      <c r="K14" s="27"/>
      <c r="L14" s="27"/>
      <c r="M14" s="27"/>
      <c r="N14" s="27"/>
      <c r="O14" s="27"/>
    </row>
    <row r="15" spans="1:15" ht="13.8" thickBot="1"/>
    <row r="16" spans="1:15" s="31" customFormat="1" ht="13.5" customHeight="1">
      <c r="A16" s="186" t="s">
        <v>39</v>
      </c>
      <c r="B16" s="144" t="s">
        <v>28</v>
      </c>
      <c r="C16" s="142" t="s">
        <v>44</v>
      </c>
      <c r="D16" s="142" t="s">
        <v>53</v>
      </c>
      <c r="E16" s="142" t="s">
        <v>9</v>
      </c>
      <c r="F16" s="144" t="s">
        <v>10</v>
      </c>
      <c r="G16" s="135" t="s">
        <v>42</v>
      </c>
      <c r="H16" s="39"/>
      <c r="I16" s="137" t="s">
        <v>170</v>
      </c>
      <c r="J16" s="139" t="s">
        <v>41</v>
      </c>
      <c r="K16" s="141" t="s">
        <v>43</v>
      </c>
      <c r="L16" s="41"/>
      <c r="M16" s="42"/>
      <c r="N16" s="139" t="s">
        <v>70</v>
      </c>
      <c r="O16" s="135" t="s">
        <v>11</v>
      </c>
    </row>
    <row r="17" spans="1:17" s="31" customFormat="1" ht="30.75" customHeight="1" thickBot="1">
      <c r="A17" s="187"/>
      <c r="B17" s="145"/>
      <c r="C17" s="143"/>
      <c r="D17" s="143"/>
      <c r="E17" s="143"/>
      <c r="F17" s="145"/>
      <c r="G17" s="136"/>
      <c r="H17" s="39"/>
      <c r="I17" s="138"/>
      <c r="J17" s="140"/>
      <c r="K17" s="140"/>
      <c r="L17" s="73" t="s">
        <v>68</v>
      </c>
      <c r="M17" s="40" t="s">
        <v>69</v>
      </c>
      <c r="N17" s="140"/>
      <c r="O17" s="136"/>
    </row>
    <row r="18" spans="1:17" s="29" customFormat="1" ht="27.75" customHeight="1">
      <c r="A18" s="43"/>
      <c r="B18" s="44"/>
      <c r="C18" s="52"/>
      <c r="D18" s="118"/>
      <c r="E18" s="45"/>
      <c r="F18" s="45"/>
      <c r="G18" s="46">
        <f t="shared" ref="G18:G40" si="0">E18*F18</f>
        <v>0</v>
      </c>
      <c r="H18" s="47"/>
      <c r="I18" s="63" t="str">
        <f>IFERROR(VLOOKUP(Q18,上限単価!C:D,2,FALSE),"")</f>
        <v/>
      </c>
      <c r="J18" s="48">
        <f>IF(F18&gt;I18,I18,F18)</f>
        <v>0</v>
      </c>
      <c r="K18" s="49">
        <f>E18*J18</f>
        <v>0</v>
      </c>
      <c r="L18" s="45"/>
      <c r="M18" s="49">
        <f>K18-L18</f>
        <v>0</v>
      </c>
      <c r="N18" s="49">
        <f>G18-L18</f>
        <v>0</v>
      </c>
      <c r="O18" s="184"/>
      <c r="Q18" s="29" t="str">
        <f>C18&amp;D18</f>
        <v/>
      </c>
    </row>
    <row r="19" spans="1:17" s="29" customFormat="1" ht="27.75" customHeight="1">
      <c r="A19" s="50"/>
      <c r="B19" s="51"/>
      <c r="C19" s="52"/>
      <c r="D19" s="52"/>
      <c r="E19" s="72"/>
      <c r="F19" s="53"/>
      <c r="G19" s="54">
        <f t="shared" si="0"/>
        <v>0</v>
      </c>
      <c r="H19" s="47"/>
      <c r="I19" s="64" t="str">
        <f>IFERROR(VLOOKUP(Q19,上限単価!C:D,2,FALSE),"")</f>
        <v/>
      </c>
      <c r="J19" s="55">
        <f t="shared" ref="J19:J40" si="1">IF(F19&gt;I19,I19,F19)</f>
        <v>0</v>
      </c>
      <c r="K19" s="55">
        <f t="shared" ref="K19:K40" si="2">E19*J19</f>
        <v>0</v>
      </c>
      <c r="L19" s="53"/>
      <c r="M19" s="55">
        <f t="shared" ref="M19:M40" si="3">K19-L19</f>
        <v>0</v>
      </c>
      <c r="N19" s="55">
        <f t="shared" ref="N19:N40" si="4">G19-L19</f>
        <v>0</v>
      </c>
      <c r="O19" s="184"/>
      <c r="Q19" s="29" t="str">
        <f t="shared" ref="Q19:Q40" si="5">C19&amp;D19</f>
        <v/>
      </c>
    </row>
    <row r="20" spans="1:17" s="29" customFormat="1" ht="27.75" customHeight="1">
      <c r="A20" s="50"/>
      <c r="B20" s="51"/>
      <c r="C20" s="52"/>
      <c r="D20" s="52"/>
      <c r="E20" s="72"/>
      <c r="F20" s="53"/>
      <c r="G20" s="54">
        <f t="shared" si="0"/>
        <v>0</v>
      </c>
      <c r="H20" s="47"/>
      <c r="I20" s="64" t="str">
        <f>IFERROR(VLOOKUP(Q20,上限単価!C:D,2,FALSE),"")</f>
        <v/>
      </c>
      <c r="J20" s="55">
        <f>IF(F20&gt;I20,I20,F20)</f>
        <v>0</v>
      </c>
      <c r="K20" s="55">
        <f t="shared" si="2"/>
        <v>0</v>
      </c>
      <c r="L20" s="53"/>
      <c r="M20" s="55">
        <f t="shared" si="3"/>
        <v>0</v>
      </c>
      <c r="N20" s="55">
        <f t="shared" si="4"/>
        <v>0</v>
      </c>
      <c r="O20" s="184"/>
      <c r="Q20" s="29" t="str">
        <f t="shared" si="5"/>
        <v/>
      </c>
    </row>
    <row r="21" spans="1:17" s="29" customFormat="1" ht="27.75" customHeight="1">
      <c r="A21" s="50"/>
      <c r="B21" s="51"/>
      <c r="C21" s="52"/>
      <c r="D21" s="52"/>
      <c r="E21" s="72"/>
      <c r="F21" s="53"/>
      <c r="G21" s="54">
        <f t="shared" si="0"/>
        <v>0</v>
      </c>
      <c r="H21" s="47"/>
      <c r="I21" s="64" t="str">
        <f>IFERROR(VLOOKUP(Q21,上限単価!C:D,2,FALSE),"")</f>
        <v/>
      </c>
      <c r="J21" s="55">
        <f t="shared" si="1"/>
        <v>0</v>
      </c>
      <c r="K21" s="55">
        <f t="shared" si="2"/>
        <v>0</v>
      </c>
      <c r="L21" s="53"/>
      <c r="M21" s="55">
        <f t="shared" si="3"/>
        <v>0</v>
      </c>
      <c r="N21" s="55">
        <f t="shared" si="4"/>
        <v>0</v>
      </c>
      <c r="O21" s="184"/>
      <c r="Q21" s="29" t="str">
        <f t="shared" si="5"/>
        <v/>
      </c>
    </row>
    <row r="22" spans="1:17" s="29" customFormat="1" ht="27.75" customHeight="1">
      <c r="A22" s="50"/>
      <c r="B22" s="51"/>
      <c r="C22" s="52"/>
      <c r="D22" s="52" t="s">
        <v>71</v>
      </c>
      <c r="E22" s="72"/>
      <c r="F22" s="53"/>
      <c r="G22" s="54">
        <f t="shared" si="0"/>
        <v>0</v>
      </c>
      <c r="H22" s="47"/>
      <c r="I22" s="64" t="str">
        <f>IFERROR(VLOOKUP(Q22,上限単価!C:D,2,FALSE),"")</f>
        <v/>
      </c>
      <c r="J22" s="55">
        <f t="shared" si="1"/>
        <v>0</v>
      </c>
      <c r="K22" s="55">
        <f t="shared" si="2"/>
        <v>0</v>
      </c>
      <c r="L22" s="53"/>
      <c r="M22" s="55">
        <f t="shared" si="3"/>
        <v>0</v>
      </c>
      <c r="N22" s="55">
        <f t="shared" si="4"/>
        <v>0</v>
      </c>
      <c r="O22" s="184"/>
      <c r="Q22" s="29" t="str">
        <f t="shared" si="5"/>
        <v>　</v>
      </c>
    </row>
    <row r="23" spans="1:17" s="29" customFormat="1" ht="27.75" customHeight="1">
      <c r="A23" s="50"/>
      <c r="B23" s="51"/>
      <c r="C23" s="52"/>
      <c r="D23" s="52" t="s">
        <v>71</v>
      </c>
      <c r="E23" s="72"/>
      <c r="F23" s="53"/>
      <c r="G23" s="54">
        <f t="shared" si="0"/>
        <v>0</v>
      </c>
      <c r="H23" s="47"/>
      <c r="I23" s="64" t="str">
        <f>IFERROR(VLOOKUP(Q23,上限単価!C:D,2,FALSE),"")</f>
        <v/>
      </c>
      <c r="J23" s="55">
        <f t="shared" si="1"/>
        <v>0</v>
      </c>
      <c r="K23" s="55">
        <f t="shared" si="2"/>
        <v>0</v>
      </c>
      <c r="L23" s="53"/>
      <c r="M23" s="55">
        <f t="shared" si="3"/>
        <v>0</v>
      </c>
      <c r="N23" s="55">
        <f t="shared" si="4"/>
        <v>0</v>
      </c>
      <c r="O23" s="184"/>
      <c r="Q23" s="29" t="str">
        <f t="shared" si="5"/>
        <v>　</v>
      </c>
    </row>
    <row r="24" spans="1:17" s="29" customFormat="1" ht="27.75" customHeight="1">
      <c r="A24" s="50"/>
      <c r="B24" s="51"/>
      <c r="C24" s="52"/>
      <c r="D24" s="52" t="s">
        <v>71</v>
      </c>
      <c r="E24" s="72"/>
      <c r="F24" s="53"/>
      <c r="G24" s="54">
        <f t="shared" si="0"/>
        <v>0</v>
      </c>
      <c r="H24" s="47"/>
      <c r="I24" s="64" t="str">
        <f>IFERROR(VLOOKUP(Q24,上限単価!C:D,2,FALSE),"")</f>
        <v/>
      </c>
      <c r="J24" s="55">
        <f t="shared" si="1"/>
        <v>0</v>
      </c>
      <c r="K24" s="55">
        <f t="shared" si="2"/>
        <v>0</v>
      </c>
      <c r="L24" s="53"/>
      <c r="M24" s="55">
        <f t="shared" si="3"/>
        <v>0</v>
      </c>
      <c r="N24" s="55">
        <f t="shared" si="4"/>
        <v>0</v>
      </c>
      <c r="O24" s="184"/>
      <c r="Q24" s="29" t="str">
        <f t="shared" si="5"/>
        <v>　</v>
      </c>
    </row>
    <row r="25" spans="1:17" s="29" customFormat="1" ht="27.75" customHeight="1">
      <c r="A25" s="50"/>
      <c r="B25" s="51"/>
      <c r="C25" s="52"/>
      <c r="D25" s="52" t="s">
        <v>71</v>
      </c>
      <c r="E25" s="72"/>
      <c r="F25" s="53"/>
      <c r="G25" s="54">
        <f t="shared" si="0"/>
        <v>0</v>
      </c>
      <c r="H25" s="47"/>
      <c r="I25" s="64" t="str">
        <f>IFERROR(VLOOKUP(Q25,上限単価!C:D,2,FALSE),"")</f>
        <v/>
      </c>
      <c r="J25" s="55">
        <f t="shared" si="1"/>
        <v>0</v>
      </c>
      <c r="K25" s="55">
        <f t="shared" si="2"/>
        <v>0</v>
      </c>
      <c r="L25" s="53"/>
      <c r="M25" s="55">
        <f t="shared" si="3"/>
        <v>0</v>
      </c>
      <c r="N25" s="55">
        <f t="shared" si="4"/>
        <v>0</v>
      </c>
      <c r="O25" s="184"/>
      <c r="Q25" s="29" t="str">
        <f t="shared" si="5"/>
        <v>　</v>
      </c>
    </row>
    <row r="26" spans="1:17" s="29" customFormat="1" ht="27.75" customHeight="1">
      <c r="A26" s="50"/>
      <c r="B26" s="51"/>
      <c r="C26" s="52"/>
      <c r="D26" s="52" t="s">
        <v>71</v>
      </c>
      <c r="E26" s="72"/>
      <c r="F26" s="53"/>
      <c r="G26" s="54">
        <f t="shared" si="0"/>
        <v>0</v>
      </c>
      <c r="H26" s="47"/>
      <c r="I26" s="64" t="str">
        <f>IFERROR(VLOOKUP(Q26,上限単価!C:D,2,FALSE),"")</f>
        <v/>
      </c>
      <c r="J26" s="55">
        <f t="shared" si="1"/>
        <v>0</v>
      </c>
      <c r="K26" s="55">
        <f t="shared" si="2"/>
        <v>0</v>
      </c>
      <c r="L26" s="53"/>
      <c r="M26" s="55">
        <f t="shared" si="3"/>
        <v>0</v>
      </c>
      <c r="N26" s="55">
        <f t="shared" si="4"/>
        <v>0</v>
      </c>
      <c r="O26" s="184"/>
      <c r="Q26" s="29" t="str">
        <f t="shared" si="5"/>
        <v>　</v>
      </c>
    </row>
    <row r="27" spans="1:17" s="29" customFormat="1" ht="27.75" customHeight="1">
      <c r="A27" s="50"/>
      <c r="B27" s="51"/>
      <c r="C27" s="52"/>
      <c r="D27" s="52" t="s">
        <v>71</v>
      </c>
      <c r="E27" s="72"/>
      <c r="F27" s="53"/>
      <c r="G27" s="54">
        <f t="shared" si="0"/>
        <v>0</v>
      </c>
      <c r="H27" s="47"/>
      <c r="I27" s="64" t="str">
        <f>IFERROR(VLOOKUP(Q27,上限単価!C:D,2,FALSE),"")</f>
        <v/>
      </c>
      <c r="J27" s="55">
        <f t="shared" si="1"/>
        <v>0</v>
      </c>
      <c r="K27" s="55">
        <f t="shared" si="2"/>
        <v>0</v>
      </c>
      <c r="L27" s="53"/>
      <c r="M27" s="55">
        <f t="shared" si="3"/>
        <v>0</v>
      </c>
      <c r="N27" s="55">
        <f t="shared" si="4"/>
        <v>0</v>
      </c>
      <c r="O27" s="184"/>
      <c r="Q27" s="29" t="str">
        <f t="shared" si="5"/>
        <v>　</v>
      </c>
    </row>
    <row r="28" spans="1:17" s="29" customFormat="1" ht="27.75" customHeight="1">
      <c r="A28" s="50"/>
      <c r="B28" s="51"/>
      <c r="C28" s="52"/>
      <c r="D28" s="52" t="s">
        <v>71</v>
      </c>
      <c r="E28" s="72"/>
      <c r="F28" s="53"/>
      <c r="G28" s="54">
        <f t="shared" si="0"/>
        <v>0</v>
      </c>
      <c r="H28" s="47"/>
      <c r="I28" s="64" t="str">
        <f>IFERROR(VLOOKUP(Q28,上限単価!C:D,2,FALSE),"")</f>
        <v/>
      </c>
      <c r="J28" s="55">
        <f t="shared" si="1"/>
        <v>0</v>
      </c>
      <c r="K28" s="55">
        <f t="shared" si="2"/>
        <v>0</v>
      </c>
      <c r="L28" s="53"/>
      <c r="M28" s="55">
        <f t="shared" si="3"/>
        <v>0</v>
      </c>
      <c r="N28" s="55">
        <f t="shared" si="4"/>
        <v>0</v>
      </c>
      <c r="O28" s="184"/>
      <c r="Q28" s="29" t="str">
        <f t="shared" si="5"/>
        <v>　</v>
      </c>
    </row>
    <row r="29" spans="1:17" s="29" customFormat="1" ht="27.75" customHeight="1">
      <c r="A29" s="50"/>
      <c r="B29" s="51"/>
      <c r="C29" s="52"/>
      <c r="D29" s="52" t="s">
        <v>71</v>
      </c>
      <c r="E29" s="72"/>
      <c r="F29" s="53"/>
      <c r="G29" s="54">
        <f t="shared" si="0"/>
        <v>0</v>
      </c>
      <c r="H29" s="47"/>
      <c r="I29" s="64" t="str">
        <f>IFERROR(VLOOKUP(Q29,上限単価!C:D,2,FALSE),"")</f>
        <v/>
      </c>
      <c r="J29" s="55">
        <f t="shared" si="1"/>
        <v>0</v>
      </c>
      <c r="K29" s="55">
        <f t="shared" si="2"/>
        <v>0</v>
      </c>
      <c r="L29" s="53"/>
      <c r="M29" s="55">
        <f t="shared" si="3"/>
        <v>0</v>
      </c>
      <c r="N29" s="55">
        <f t="shared" si="4"/>
        <v>0</v>
      </c>
      <c r="O29" s="184"/>
      <c r="Q29" s="29" t="str">
        <f t="shared" si="5"/>
        <v>　</v>
      </c>
    </row>
    <row r="30" spans="1:17" s="29" customFormat="1" ht="27.75" customHeight="1">
      <c r="A30" s="50"/>
      <c r="B30" s="51"/>
      <c r="C30" s="52"/>
      <c r="D30" s="52" t="s">
        <v>71</v>
      </c>
      <c r="E30" s="72"/>
      <c r="F30" s="53"/>
      <c r="G30" s="54">
        <f t="shared" si="0"/>
        <v>0</v>
      </c>
      <c r="H30" s="47"/>
      <c r="I30" s="64" t="str">
        <f>IFERROR(VLOOKUP(Q30,上限単価!C:D,2,FALSE),"")</f>
        <v/>
      </c>
      <c r="J30" s="55">
        <f t="shared" si="1"/>
        <v>0</v>
      </c>
      <c r="K30" s="55">
        <f t="shared" si="2"/>
        <v>0</v>
      </c>
      <c r="L30" s="53"/>
      <c r="M30" s="55">
        <f t="shared" si="3"/>
        <v>0</v>
      </c>
      <c r="N30" s="55">
        <f t="shared" si="4"/>
        <v>0</v>
      </c>
      <c r="O30" s="184"/>
      <c r="Q30" s="29" t="str">
        <f t="shared" si="5"/>
        <v>　</v>
      </c>
    </row>
    <row r="31" spans="1:17" s="29" customFormat="1" ht="27.75" customHeight="1">
      <c r="A31" s="50"/>
      <c r="B31" s="51"/>
      <c r="C31" s="52"/>
      <c r="D31" s="52" t="s">
        <v>71</v>
      </c>
      <c r="E31" s="72"/>
      <c r="F31" s="53"/>
      <c r="G31" s="54">
        <f t="shared" si="0"/>
        <v>0</v>
      </c>
      <c r="H31" s="47"/>
      <c r="I31" s="64" t="str">
        <f>IFERROR(VLOOKUP(Q31,上限単価!C:D,2,FALSE),"")</f>
        <v/>
      </c>
      <c r="J31" s="55">
        <f t="shared" si="1"/>
        <v>0</v>
      </c>
      <c r="K31" s="55">
        <f t="shared" si="2"/>
        <v>0</v>
      </c>
      <c r="L31" s="53"/>
      <c r="M31" s="55">
        <f t="shared" si="3"/>
        <v>0</v>
      </c>
      <c r="N31" s="55">
        <f t="shared" si="4"/>
        <v>0</v>
      </c>
      <c r="O31" s="184"/>
      <c r="Q31" s="29" t="str">
        <f t="shared" si="5"/>
        <v>　</v>
      </c>
    </row>
    <row r="32" spans="1:17" s="29" customFormat="1" ht="27.75" customHeight="1">
      <c r="A32" s="50"/>
      <c r="B32" s="51"/>
      <c r="C32" s="52"/>
      <c r="D32" s="52" t="s">
        <v>71</v>
      </c>
      <c r="E32" s="72"/>
      <c r="F32" s="53"/>
      <c r="G32" s="54">
        <f t="shared" si="0"/>
        <v>0</v>
      </c>
      <c r="H32" s="47"/>
      <c r="I32" s="64" t="str">
        <f>IFERROR(VLOOKUP(Q32,上限単価!C:D,2,FALSE),"")</f>
        <v/>
      </c>
      <c r="J32" s="55">
        <f t="shared" si="1"/>
        <v>0</v>
      </c>
      <c r="K32" s="55">
        <f t="shared" si="2"/>
        <v>0</v>
      </c>
      <c r="L32" s="53"/>
      <c r="M32" s="55">
        <f t="shared" si="3"/>
        <v>0</v>
      </c>
      <c r="N32" s="55">
        <f t="shared" si="4"/>
        <v>0</v>
      </c>
      <c r="O32" s="184"/>
      <c r="Q32" s="29" t="str">
        <f t="shared" si="5"/>
        <v>　</v>
      </c>
    </row>
    <row r="33" spans="1:20" s="29" customFormat="1" ht="27.75" customHeight="1">
      <c r="A33" s="50"/>
      <c r="B33" s="51"/>
      <c r="C33" s="52"/>
      <c r="D33" s="52" t="s">
        <v>71</v>
      </c>
      <c r="E33" s="72"/>
      <c r="F33" s="53"/>
      <c r="G33" s="54">
        <f t="shared" si="0"/>
        <v>0</v>
      </c>
      <c r="H33" s="47"/>
      <c r="I33" s="64" t="str">
        <f>IFERROR(VLOOKUP(Q33,上限単価!C:D,2,FALSE),"")</f>
        <v/>
      </c>
      <c r="J33" s="55">
        <f t="shared" si="1"/>
        <v>0</v>
      </c>
      <c r="K33" s="55">
        <f t="shared" si="2"/>
        <v>0</v>
      </c>
      <c r="L33" s="53"/>
      <c r="M33" s="55">
        <f t="shared" si="3"/>
        <v>0</v>
      </c>
      <c r="N33" s="55">
        <f t="shared" si="4"/>
        <v>0</v>
      </c>
      <c r="O33" s="184"/>
      <c r="Q33" s="29" t="str">
        <f t="shared" si="5"/>
        <v>　</v>
      </c>
    </row>
    <row r="34" spans="1:20" s="29" customFormat="1" ht="27.75" customHeight="1">
      <c r="A34" s="50"/>
      <c r="B34" s="51"/>
      <c r="C34" s="52"/>
      <c r="D34" s="52" t="s">
        <v>71</v>
      </c>
      <c r="E34" s="72"/>
      <c r="F34" s="53"/>
      <c r="G34" s="54">
        <f t="shared" si="0"/>
        <v>0</v>
      </c>
      <c r="H34" s="47"/>
      <c r="I34" s="64" t="str">
        <f>IFERROR(VLOOKUP(Q34,上限単価!C:D,2,FALSE),"")</f>
        <v/>
      </c>
      <c r="J34" s="55">
        <f t="shared" si="1"/>
        <v>0</v>
      </c>
      <c r="K34" s="55">
        <f t="shared" si="2"/>
        <v>0</v>
      </c>
      <c r="L34" s="53"/>
      <c r="M34" s="55">
        <f t="shared" si="3"/>
        <v>0</v>
      </c>
      <c r="N34" s="55">
        <f t="shared" si="4"/>
        <v>0</v>
      </c>
      <c r="O34" s="184"/>
      <c r="Q34" s="29" t="str">
        <f t="shared" si="5"/>
        <v>　</v>
      </c>
    </row>
    <row r="35" spans="1:20" s="29" customFormat="1" ht="27.75" customHeight="1">
      <c r="A35" s="50"/>
      <c r="B35" s="51"/>
      <c r="C35" s="52"/>
      <c r="D35" s="52" t="s">
        <v>71</v>
      </c>
      <c r="E35" s="72"/>
      <c r="F35" s="53"/>
      <c r="G35" s="54">
        <f t="shared" si="0"/>
        <v>0</v>
      </c>
      <c r="H35" s="47"/>
      <c r="I35" s="64" t="str">
        <f>IFERROR(VLOOKUP(Q35,上限単価!C:D,2,FALSE),"")</f>
        <v/>
      </c>
      <c r="J35" s="55">
        <f t="shared" si="1"/>
        <v>0</v>
      </c>
      <c r="K35" s="55">
        <f t="shared" si="2"/>
        <v>0</v>
      </c>
      <c r="L35" s="53"/>
      <c r="M35" s="55">
        <f t="shared" si="3"/>
        <v>0</v>
      </c>
      <c r="N35" s="55">
        <f t="shared" si="4"/>
        <v>0</v>
      </c>
      <c r="O35" s="184"/>
      <c r="Q35" s="29" t="str">
        <f t="shared" si="5"/>
        <v>　</v>
      </c>
    </row>
    <row r="36" spans="1:20" s="29" customFormat="1" ht="27.75" customHeight="1">
      <c r="A36" s="50"/>
      <c r="B36" s="51"/>
      <c r="C36" s="52"/>
      <c r="D36" s="52" t="s">
        <v>71</v>
      </c>
      <c r="E36" s="72"/>
      <c r="F36" s="53"/>
      <c r="G36" s="54">
        <f t="shared" si="0"/>
        <v>0</v>
      </c>
      <c r="H36" s="47"/>
      <c r="I36" s="64" t="str">
        <f>IFERROR(VLOOKUP(Q36,上限単価!C:D,2,FALSE),"")</f>
        <v/>
      </c>
      <c r="J36" s="55">
        <f t="shared" si="1"/>
        <v>0</v>
      </c>
      <c r="K36" s="55">
        <f t="shared" si="2"/>
        <v>0</v>
      </c>
      <c r="L36" s="53"/>
      <c r="M36" s="55">
        <f t="shared" si="3"/>
        <v>0</v>
      </c>
      <c r="N36" s="55">
        <f t="shared" si="4"/>
        <v>0</v>
      </c>
      <c r="O36" s="184"/>
      <c r="Q36" s="29" t="str">
        <f t="shared" si="5"/>
        <v>　</v>
      </c>
    </row>
    <row r="37" spans="1:20" s="29" customFormat="1" ht="27.75" customHeight="1">
      <c r="A37" s="50"/>
      <c r="B37" s="51"/>
      <c r="C37" s="52"/>
      <c r="D37" s="52" t="s">
        <v>71</v>
      </c>
      <c r="E37" s="72"/>
      <c r="F37" s="53"/>
      <c r="G37" s="54">
        <f t="shared" si="0"/>
        <v>0</v>
      </c>
      <c r="H37" s="47"/>
      <c r="I37" s="64" t="str">
        <f>IFERROR(VLOOKUP(Q37,上限単価!C:D,2,FALSE),"")</f>
        <v/>
      </c>
      <c r="J37" s="55">
        <f t="shared" si="1"/>
        <v>0</v>
      </c>
      <c r="K37" s="55">
        <f t="shared" si="2"/>
        <v>0</v>
      </c>
      <c r="L37" s="53"/>
      <c r="M37" s="55">
        <f t="shared" si="3"/>
        <v>0</v>
      </c>
      <c r="N37" s="55">
        <f t="shared" si="4"/>
        <v>0</v>
      </c>
      <c r="O37" s="184"/>
      <c r="Q37" s="29" t="str">
        <f>C37&amp;D37</f>
        <v>　</v>
      </c>
    </row>
    <row r="38" spans="1:20" s="29" customFormat="1" ht="27.75" customHeight="1">
      <c r="A38" s="50"/>
      <c r="B38" s="51"/>
      <c r="C38" s="52"/>
      <c r="D38" s="52" t="s">
        <v>71</v>
      </c>
      <c r="E38" s="72"/>
      <c r="F38" s="53"/>
      <c r="G38" s="54">
        <f t="shared" si="0"/>
        <v>0</v>
      </c>
      <c r="H38" s="47"/>
      <c r="I38" s="64" t="str">
        <f>IFERROR(VLOOKUP(Q38,上限単価!C:D,2,FALSE),"")</f>
        <v/>
      </c>
      <c r="J38" s="55">
        <f t="shared" si="1"/>
        <v>0</v>
      </c>
      <c r="K38" s="55">
        <f t="shared" si="2"/>
        <v>0</v>
      </c>
      <c r="L38" s="53"/>
      <c r="M38" s="55">
        <f t="shared" si="3"/>
        <v>0</v>
      </c>
      <c r="N38" s="55">
        <f t="shared" si="4"/>
        <v>0</v>
      </c>
      <c r="O38" s="184"/>
      <c r="Q38" s="29" t="str">
        <f t="shared" si="5"/>
        <v>　</v>
      </c>
    </row>
    <row r="39" spans="1:20" s="29" customFormat="1" ht="27.75" customHeight="1">
      <c r="A39" s="50"/>
      <c r="B39" s="51"/>
      <c r="C39" s="52"/>
      <c r="D39" s="52" t="s">
        <v>71</v>
      </c>
      <c r="E39" s="72"/>
      <c r="F39" s="53"/>
      <c r="G39" s="54">
        <f t="shared" si="0"/>
        <v>0</v>
      </c>
      <c r="H39" s="47"/>
      <c r="I39" s="64" t="str">
        <f>IFERROR(VLOOKUP(Q39,上限単価!C:D,2,FALSE),"")</f>
        <v/>
      </c>
      <c r="J39" s="55">
        <f t="shared" si="1"/>
        <v>0</v>
      </c>
      <c r="K39" s="55">
        <f t="shared" si="2"/>
        <v>0</v>
      </c>
      <c r="L39" s="53"/>
      <c r="M39" s="55">
        <f t="shared" si="3"/>
        <v>0</v>
      </c>
      <c r="N39" s="55">
        <f t="shared" si="4"/>
        <v>0</v>
      </c>
      <c r="O39" s="184"/>
      <c r="Q39" s="29" t="str">
        <f t="shared" si="5"/>
        <v>　</v>
      </c>
    </row>
    <row r="40" spans="1:20" s="29" customFormat="1" ht="27.75" customHeight="1" thickBot="1">
      <c r="A40" s="56"/>
      <c r="B40" s="57"/>
      <c r="C40" s="70"/>
      <c r="D40" s="70" t="s">
        <v>71</v>
      </c>
      <c r="E40" s="58"/>
      <c r="F40" s="58"/>
      <c r="G40" s="59">
        <f t="shared" si="0"/>
        <v>0</v>
      </c>
      <c r="H40" s="47"/>
      <c r="I40" s="65" t="str">
        <f>IFERROR(VLOOKUP(Q40,上限単価!C:D,2,FALSE),"")</f>
        <v/>
      </c>
      <c r="J40" s="60">
        <f t="shared" si="1"/>
        <v>0</v>
      </c>
      <c r="K40" s="60">
        <f t="shared" si="2"/>
        <v>0</v>
      </c>
      <c r="L40" s="58"/>
      <c r="M40" s="60">
        <f t="shared" si="3"/>
        <v>0</v>
      </c>
      <c r="N40" s="75">
        <f t="shared" si="4"/>
        <v>0</v>
      </c>
      <c r="O40" s="185"/>
      <c r="Q40" s="29" t="str">
        <f t="shared" si="5"/>
        <v>　</v>
      </c>
    </row>
    <row r="41" spans="1:20" ht="27.75" customHeight="1" thickBot="1">
      <c r="A41" s="133" t="s">
        <v>12</v>
      </c>
      <c r="B41" s="134"/>
      <c r="C41" s="134"/>
      <c r="D41" s="134"/>
      <c r="E41" s="134"/>
      <c r="F41" s="134"/>
      <c r="G41" s="61">
        <f>SUM(G18:G40)</f>
        <v>0</v>
      </c>
      <c r="H41" s="62"/>
      <c r="I41" s="68"/>
      <c r="J41" s="69"/>
      <c r="K41" s="74">
        <f>SUM(K18:K40)</f>
        <v>0</v>
      </c>
      <c r="L41" s="77">
        <f>SUM(L18:L40)</f>
        <v>0</v>
      </c>
      <c r="M41" s="76">
        <f>SUM(M18:M40)</f>
        <v>0</v>
      </c>
      <c r="N41" s="74">
        <f>SUM(N18:N40)</f>
        <v>0</v>
      </c>
      <c r="O41" s="77">
        <f>IF(L41&gt;40000000,20000,ROUNDDOWN(L41/2/1000,0))</f>
        <v>0</v>
      </c>
      <c r="Q41" s="159"/>
      <c r="R41" s="159"/>
      <c r="S41" s="159"/>
      <c r="T41" s="159"/>
    </row>
    <row r="44" spans="1:20" s="32" customFormat="1" ht="18" customHeight="1">
      <c r="A44" s="32" t="s">
        <v>60</v>
      </c>
    </row>
    <row r="45" spans="1:20" s="32" customFormat="1" ht="18" customHeight="1">
      <c r="A45" s="32" t="s">
        <v>59</v>
      </c>
    </row>
    <row r="46" spans="1:20" s="32" customFormat="1" ht="18" customHeight="1">
      <c r="A46" s="32" t="s">
        <v>57</v>
      </c>
    </row>
    <row r="47" spans="1:20" s="32" customFormat="1" ht="18" customHeight="1">
      <c r="A47" s="32" t="s">
        <v>156</v>
      </c>
    </row>
    <row r="48" spans="1:20" s="32" customFormat="1" ht="18" customHeight="1">
      <c r="A48" s="32" t="s">
        <v>134</v>
      </c>
    </row>
    <row r="49" spans="1:15" ht="18" customHeight="1">
      <c r="A49" s="32" t="s">
        <v>132</v>
      </c>
      <c r="B49" s="26"/>
      <c r="C49" s="33"/>
      <c r="D49" s="33"/>
      <c r="E49" s="33"/>
      <c r="F49" s="33"/>
      <c r="G49" s="33"/>
      <c r="H49" s="33"/>
      <c r="I49" s="33"/>
      <c r="J49" s="33"/>
      <c r="K49" s="33"/>
      <c r="L49" s="33"/>
      <c r="M49" s="33"/>
      <c r="N49" s="33"/>
      <c r="O49" s="33"/>
    </row>
    <row r="50" spans="1:15" ht="18" customHeight="1">
      <c r="A50" s="26" t="s">
        <v>133</v>
      </c>
    </row>
    <row r="51" spans="1:15" ht="18" customHeight="1">
      <c r="A51" s="26" t="s">
        <v>137</v>
      </c>
    </row>
    <row r="52" spans="1:15" ht="18" customHeight="1">
      <c r="A52" s="26"/>
    </row>
    <row r="57" spans="1:15">
      <c r="B57"/>
    </row>
    <row r="58" spans="1:15">
      <c r="B58"/>
    </row>
    <row r="59" spans="1:15">
      <c r="B59"/>
    </row>
    <row r="60" spans="1:15">
      <c r="B60"/>
    </row>
    <row r="61" spans="1:15">
      <c r="B61"/>
    </row>
    <row r="62" spans="1:15">
      <c r="B62"/>
    </row>
    <row r="63" spans="1:15">
      <c r="B63"/>
    </row>
    <row r="64" spans="1:15">
      <c r="B64"/>
    </row>
  </sheetData>
  <mergeCells count="33">
    <mergeCell ref="Q41:T41"/>
    <mergeCell ref="A11:C12"/>
    <mergeCell ref="B6:F6"/>
    <mergeCell ref="G6:I6"/>
    <mergeCell ref="J6:O6"/>
    <mergeCell ref="B7:F7"/>
    <mergeCell ref="G7:I7"/>
    <mergeCell ref="J7:O7"/>
    <mergeCell ref="B9:F9"/>
    <mergeCell ref="G9:I9"/>
    <mergeCell ref="J9:O9"/>
    <mergeCell ref="E11:M12"/>
    <mergeCell ref="O16:O17"/>
    <mergeCell ref="O18:O40"/>
    <mergeCell ref="A16:A17"/>
    <mergeCell ref="B16:B17"/>
    <mergeCell ref="N16:N17"/>
    <mergeCell ref="A3:O3"/>
    <mergeCell ref="B5:F5"/>
    <mergeCell ref="G5:I5"/>
    <mergeCell ref="J5:O5"/>
    <mergeCell ref="B8:F8"/>
    <mergeCell ref="G8:I8"/>
    <mergeCell ref="J8:O8"/>
    <mergeCell ref="A41:F41"/>
    <mergeCell ref="G16:G17"/>
    <mergeCell ref="I16:I17"/>
    <mergeCell ref="J16:J17"/>
    <mergeCell ref="K16:K17"/>
    <mergeCell ref="C16:C17"/>
    <mergeCell ref="D16:D17"/>
    <mergeCell ref="E16:E17"/>
    <mergeCell ref="F16:F17"/>
  </mergeCells>
  <phoneticPr fontId="2"/>
  <dataValidations count="3">
    <dataValidation type="list" allowBlank="1" showInputMessage="1" showErrorMessage="1" sqref="E11:M12" xr:uid="{00000000-0002-0000-0000-000002000000}">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D18:D40" xr:uid="{93292620-1B31-46D0-8291-C31C09066EE3}">
      <formula1>"　,その他,一体型電子黒板,プロジェクタ,書画カメラ,1人1台端末,授業環境の整備"</formula1>
    </dataValidation>
    <dataValidation type="list" allowBlank="1" showInputMessage="1" showErrorMessage="1" sqref="C18:C40" xr:uid="{ACB73D84-A992-4523-AC6E-82EBC2F6E1D1}">
      <formula1>"普通教室,特別教室等"</formula1>
    </dataValidation>
  </dataValidations>
  <printOptions horizontalCentered="1"/>
  <pageMargins left="0.47244094488188981" right="0.47244094488188981" top="0.59055118110236227" bottom="0.39370078740157483" header="0.51181102362204722" footer="0.51181102362204722"/>
  <pageSetup paperSize="9" scale="51"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D11"/>
  <sheetViews>
    <sheetView workbookViewId="0">
      <selection activeCell="C33" sqref="C33"/>
    </sheetView>
  </sheetViews>
  <sheetFormatPr defaultRowHeight="13.2"/>
  <cols>
    <col min="1" max="1" width="11" bestFit="1" customWidth="1"/>
    <col min="2" max="2" width="18.88671875" bestFit="1" customWidth="1"/>
    <col min="3" max="3" width="29.21875" bestFit="1" customWidth="1"/>
    <col min="4" max="4" width="7.88671875" bestFit="1" customWidth="1"/>
  </cols>
  <sheetData>
    <row r="2" spans="1:4">
      <c r="A2" s="28" t="s">
        <v>47</v>
      </c>
      <c r="B2" s="28" t="s">
        <v>45</v>
      </c>
      <c r="C2" s="28" t="str">
        <f>A2&amp;B2</f>
        <v>普通教室一体型電子黒板</v>
      </c>
      <c r="D2" s="28">
        <v>600000</v>
      </c>
    </row>
    <row r="3" spans="1:4">
      <c r="A3" s="28" t="s">
        <v>47</v>
      </c>
      <c r="B3" s="28" t="s">
        <v>55</v>
      </c>
      <c r="C3" s="28" t="str">
        <f t="shared" ref="C3:C4" si="0">A3&amp;B3</f>
        <v>普通教室プロジェクタ</v>
      </c>
      <c r="D3" s="28">
        <v>200000</v>
      </c>
    </row>
    <row r="4" spans="1:4">
      <c r="A4" s="28" t="s">
        <v>47</v>
      </c>
      <c r="B4" s="28" t="s">
        <v>46</v>
      </c>
      <c r="C4" s="28" t="str">
        <f t="shared" si="0"/>
        <v>普通教室書画カメラ</v>
      </c>
      <c r="D4" s="28">
        <v>60000</v>
      </c>
    </row>
    <row r="5" spans="1:4">
      <c r="A5" s="28"/>
      <c r="B5" s="28" t="s">
        <v>135</v>
      </c>
      <c r="C5" s="28" t="s">
        <v>135</v>
      </c>
      <c r="D5" s="28">
        <v>90000</v>
      </c>
    </row>
    <row r="6" spans="1:4">
      <c r="A6" s="28"/>
      <c r="B6" s="28"/>
      <c r="C6" s="28"/>
      <c r="D6" s="28"/>
    </row>
    <row r="7" spans="1:4">
      <c r="A7" s="28" t="s">
        <v>48</v>
      </c>
      <c r="B7" s="28" t="s">
        <v>45</v>
      </c>
      <c r="C7" s="28" t="str">
        <f>A7&amp;B7</f>
        <v>特別教室等一体型電子黒板</v>
      </c>
      <c r="D7" s="28">
        <v>600000</v>
      </c>
    </row>
    <row r="8" spans="1:4">
      <c r="D8" s="28"/>
    </row>
    <row r="10" spans="1:4">
      <c r="B10" s="28"/>
    </row>
    <row r="11" spans="1:4">
      <c r="B11" s="28"/>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2"/>
  <sheetViews>
    <sheetView tabSelected="1" view="pageBreakPreview" topLeftCell="A16" zoomScale="80" zoomScaleNormal="100" zoomScaleSheetLayoutView="80" workbookViewId="0">
      <selection activeCell="F37" sqref="F37"/>
    </sheetView>
  </sheetViews>
  <sheetFormatPr defaultRowHeight="13.2"/>
  <cols>
    <col min="1" max="1" width="19.33203125" style="28" customWidth="1"/>
    <col min="2" max="2" width="26.109375" style="28" customWidth="1"/>
    <col min="3" max="3" width="13.77734375" style="28" customWidth="1"/>
    <col min="4" max="4" width="10.6640625" style="28" customWidth="1"/>
    <col min="5" max="5" width="6.21875" style="28" customWidth="1"/>
    <col min="6" max="6" width="9.88671875" style="28" customWidth="1"/>
    <col min="7" max="7" width="12.77734375" style="28" customWidth="1"/>
    <col min="8" max="8" width="0.77734375" style="28" customWidth="1"/>
    <col min="9" max="9" width="11.33203125" style="28" bestFit="1" customWidth="1"/>
    <col min="10" max="10" width="9.77734375" style="28" customWidth="1"/>
    <col min="11" max="11" width="13.109375" style="28" customWidth="1"/>
    <col min="12" max="14" width="12" style="28" customWidth="1"/>
    <col min="15" max="15" width="11.33203125" style="28" customWidth="1"/>
    <col min="16" max="16" width="9" style="28"/>
    <col min="17" max="17" width="9" style="28" customWidth="1"/>
    <col min="18" max="262" width="9" style="28"/>
    <col min="263" max="263" width="20.6640625" style="28" customWidth="1"/>
    <col min="264" max="264" width="19.6640625" style="28" customWidth="1"/>
    <col min="265" max="265" width="6.21875" style="28" customWidth="1"/>
    <col min="266" max="266" width="9.77734375" style="28" customWidth="1"/>
    <col min="267" max="267" width="18" style="28" customWidth="1"/>
    <col min="268" max="269" width="13.33203125" style="28" customWidth="1"/>
    <col min="270" max="271" width="11.33203125" style="28" customWidth="1"/>
    <col min="272" max="518" width="9" style="28"/>
    <col min="519" max="519" width="20.6640625" style="28" customWidth="1"/>
    <col min="520" max="520" width="19.6640625" style="28" customWidth="1"/>
    <col min="521" max="521" width="6.21875" style="28" customWidth="1"/>
    <col min="522" max="522" width="9.77734375" style="28" customWidth="1"/>
    <col min="523" max="523" width="18" style="28" customWidth="1"/>
    <col min="524" max="525" width="13.33203125" style="28" customWidth="1"/>
    <col min="526" max="527" width="11.33203125" style="28" customWidth="1"/>
    <col min="528" max="774" width="9" style="28"/>
    <col min="775" max="775" width="20.6640625" style="28" customWidth="1"/>
    <col min="776" max="776" width="19.6640625" style="28" customWidth="1"/>
    <col min="777" max="777" width="6.21875" style="28" customWidth="1"/>
    <col min="778" max="778" width="9.77734375" style="28" customWidth="1"/>
    <col min="779" max="779" width="18" style="28" customWidth="1"/>
    <col min="780" max="781" width="13.33203125" style="28" customWidth="1"/>
    <col min="782" max="783" width="11.33203125" style="28" customWidth="1"/>
    <col min="784" max="1030" width="9" style="28"/>
    <col min="1031" max="1031" width="20.6640625" style="28" customWidth="1"/>
    <col min="1032" max="1032" width="19.6640625" style="28" customWidth="1"/>
    <col min="1033" max="1033" width="6.21875" style="28" customWidth="1"/>
    <col min="1034" max="1034" width="9.77734375" style="28" customWidth="1"/>
    <col min="1035" max="1035" width="18" style="28" customWidth="1"/>
    <col min="1036" max="1037" width="13.33203125" style="28" customWidth="1"/>
    <col min="1038" max="1039" width="11.33203125" style="28" customWidth="1"/>
    <col min="1040" max="1286" width="9" style="28"/>
    <col min="1287" max="1287" width="20.6640625" style="28" customWidth="1"/>
    <col min="1288" max="1288" width="19.6640625" style="28" customWidth="1"/>
    <col min="1289" max="1289" width="6.21875" style="28" customWidth="1"/>
    <col min="1290" max="1290" width="9.77734375" style="28" customWidth="1"/>
    <col min="1291" max="1291" width="18" style="28" customWidth="1"/>
    <col min="1292" max="1293" width="13.33203125" style="28" customWidth="1"/>
    <col min="1294" max="1295" width="11.33203125" style="28" customWidth="1"/>
    <col min="1296" max="1542" width="9" style="28"/>
    <col min="1543" max="1543" width="20.6640625" style="28" customWidth="1"/>
    <col min="1544" max="1544" width="19.6640625" style="28" customWidth="1"/>
    <col min="1545" max="1545" width="6.21875" style="28" customWidth="1"/>
    <col min="1546" max="1546" width="9.77734375" style="28" customWidth="1"/>
    <col min="1547" max="1547" width="18" style="28" customWidth="1"/>
    <col min="1548" max="1549" width="13.33203125" style="28" customWidth="1"/>
    <col min="1550" max="1551" width="11.33203125" style="28" customWidth="1"/>
    <col min="1552" max="1798" width="9" style="28"/>
    <col min="1799" max="1799" width="20.6640625" style="28" customWidth="1"/>
    <col min="1800" max="1800" width="19.6640625" style="28" customWidth="1"/>
    <col min="1801" max="1801" width="6.21875" style="28" customWidth="1"/>
    <col min="1802" max="1802" width="9.77734375" style="28" customWidth="1"/>
    <col min="1803" max="1803" width="18" style="28" customWidth="1"/>
    <col min="1804" max="1805" width="13.33203125" style="28" customWidth="1"/>
    <col min="1806" max="1807" width="11.33203125" style="28" customWidth="1"/>
    <col min="1808" max="2054" width="9" style="28"/>
    <col min="2055" max="2055" width="20.6640625" style="28" customWidth="1"/>
    <col min="2056" max="2056" width="19.6640625" style="28" customWidth="1"/>
    <col min="2057" max="2057" width="6.21875" style="28" customWidth="1"/>
    <col min="2058" max="2058" width="9.77734375" style="28" customWidth="1"/>
    <col min="2059" max="2059" width="18" style="28" customWidth="1"/>
    <col min="2060" max="2061" width="13.33203125" style="28" customWidth="1"/>
    <col min="2062" max="2063" width="11.33203125" style="28" customWidth="1"/>
    <col min="2064" max="2310" width="9" style="28"/>
    <col min="2311" max="2311" width="20.6640625" style="28" customWidth="1"/>
    <col min="2312" max="2312" width="19.6640625" style="28" customWidth="1"/>
    <col min="2313" max="2313" width="6.21875" style="28" customWidth="1"/>
    <col min="2314" max="2314" width="9.77734375" style="28" customWidth="1"/>
    <col min="2315" max="2315" width="18" style="28" customWidth="1"/>
    <col min="2316" max="2317" width="13.33203125" style="28" customWidth="1"/>
    <col min="2318" max="2319" width="11.33203125" style="28" customWidth="1"/>
    <col min="2320" max="2566" width="9" style="28"/>
    <col min="2567" max="2567" width="20.6640625" style="28" customWidth="1"/>
    <col min="2568" max="2568" width="19.6640625" style="28" customWidth="1"/>
    <col min="2569" max="2569" width="6.21875" style="28" customWidth="1"/>
    <col min="2570" max="2570" width="9.77734375" style="28" customWidth="1"/>
    <col min="2571" max="2571" width="18" style="28" customWidth="1"/>
    <col min="2572" max="2573" width="13.33203125" style="28" customWidth="1"/>
    <col min="2574" max="2575" width="11.33203125" style="28" customWidth="1"/>
    <col min="2576" max="2822" width="9" style="28"/>
    <col min="2823" max="2823" width="20.6640625" style="28" customWidth="1"/>
    <col min="2824" max="2824" width="19.6640625" style="28" customWidth="1"/>
    <col min="2825" max="2825" width="6.21875" style="28" customWidth="1"/>
    <col min="2826" max="2826" width="9.77734375" style="28" customWidth="1"/>
    <col min="2827" max="2827" width="18" style="28" customWidth="1"/>
    <col min="2828" max="2829" width="13.33203125" style="28" customWidth="1"/>
    <col min="2830" max="2831" width="11.33203125" style="28" customWidth="1"/>
    <col min="2832" max="3078" width="9" style="28"/>
    <col min="3079" max="3079" width="20.6640625" style="28" customWidth="1"/>
    <col min="3080" max="3080" width="19.6640625" style="28" customWidth="1"/>
    <col min="3081" max="3081" width="6.21875" style="28" customWidth="1"/>
    <col min="3082" max="3082" width="9.77734375" style="28" customWidth="1"/>
    <col min="3083" max="3083" width="18" style="28" customWidth="1"/>
    <col min="3084" max="3085" width="13.33203125" style="28" customWidth="1"/>
    <col min="3086" max="3087" width="11.33203125" style="28" customWidth="1"/>
    <col min="3088" max="3334" width="9" style="28"/>
    <col min="3335" max="3335" width="20.6640625" style="28" customWidth="1"/>
    <col min="3336" max="3336" width="19.6640625" style="28" customWidth="1"/>
    <col min="3337" max="3337" width="6.21875" style="28" customWidth="1"/>
    <col min="3338" max="3338" width="9.77734375" style="28" customWidth="1"/>
    <col min="3339" max="3339" width="18" style="28" customWidth="1"/>
    <col min="3340" max="3341" width="13.33203125" style="28" customWidth="1"/>
    <col min="3342" max="3343" width="11.33203125" style="28" customWidth="1"/>
    <col min="3344" max="3590" width="9" style="28"/>
    <col min="3591" max="3591" width="20.6640625" style="28" customWidth="1"/>
    <col min="3592" max="3592" width="19.6640625" style="28" customWidth="1"/>
    <col min="3593" max="3593" width="6.21875" style="28" customWidth="1"/>
    <col min="3594" max="3594" width="9.77734375" style="28" customWidth="1"/>
    <col min="3595" max="3595" width="18" style="28" customWidth="1"/>
    <col min="3596" max="3597" width="13.33203125" style="28" customWidth="1"/>
    <col min="3598" max="3599" width="11.33203125" style="28" customWidth="1"/>
    <col min="3600" max="3846" width="9" style="28"/>
    <col min="3847" max="3847" width="20.6640625" style="28" customWidth="1"/>
    <col min="3848" max="3848" width="19.6640625" style="28" customWidth="1"/>
    <col min="3849" max="3849" width="6.21875" style="28" customWidth="1"/>
    <col min="3850" max="3850" width="9.77734375" style="28" customWidth="1"/>
    <col min="3851" max="3851" width="18" style="28" customWidth="1"/>
    <col min="3852" max="3853" width="13.33203125" style="28" customWidth="1"/>
    <col min="3854" max="3855" width="11.33203125" style="28" customWidth="1"/>
    <col min="3856" max="4102" width="9" style="28"/>
    <col min="4103" max="4103" width="20.6640625" style="28" customWidth="1"/>
    <col min="4104" max="4104" width="19.6640625" style="28" customWidth="1"/>
    <col min="4105" max="4105" width="6.21875" style="28" customWidth="1"/>
    <col min="4106" max="4106" width="9.77734375" style="28" customWidth="1"/>
    <col min="4107" max="4107" width="18" style="28" customWidth="1"/>
    <col min="4108" max="4109" width="13.33203125" style="28" customWidth="1"/>
    <col min="4110" max="4111" width="11.33203125" style="28" customWidth="1"/>
    <col min="4112" max="4358" width="9" style="28"/>
    <col min="4359" max="4359" width="20.6640625" style="28" customWidth="1"/>
    <col min="4360" max="4360" width="19.6640625" style="28" customWidth="1"/>
    <col min="4361" max="4361" width="6.21875" style="28" customWidth="1"/>
    <col min="4362" max="4362" width="9.77734375" style="28" customWidth="1"/>
    <col min="4363" max="4363" width="18" style="28" customWidth="1"/>
    <col min="4364" max="4365" width="13.33203125" style="28" customWidth="1"/>
    <col min="4366" max="4367" width="11.33203125" style="28" customWidth="1"/>
    <col min="4368" max="4614" width="9" style="28"/>
    <col min="4615" max="4615" width="20.6640625" style="28" customWidth="1"/>
    <col min="4616" max="4616" width="19.6640625" style="28" customWidth="1"/>
    <col min="4617" max="4617" width="6.21875" style="28" customWidth="1"/>
    <col min="4618" max="4618" width="9.77734375" style="28" customWidth="1"/>
    <col min="4619" max="4619" width="18" style="28" customWidth="1"/>
    <col min="4620" max="4621" width="13.33203125" style="28" customWidth="1"/>
    <col min="4622" max="4623" width="11.33203125" style="28" customWidth="1"/>
    <col min="4624" max="4870" width="9" style="28"/>
    <col min="4871" max="4871" width="20.6640625" style="28" customWidth="1"/>
    <col min="4872" max="4872" width="19.6640625" style="28" customWidth="1"/>
    <col min="4873" max="4873" width="6.21875" style="28" customWidth="1"/>
    <col min="4874" max="4874" width="9.77734375" style="28" customWidth="1"/>
    <col min="4875" max="4875" width="18" style="28" customWidth="1"/>
    <col min="4876" max="4877" width="13.33203125" style="28" customWidth="1"/>
    <col min="4878" max="4879" width="11.33203125" style="28" customWidth="1"/>
    <col min="4880" max="5126" width="9" style="28"/>
    <col min="5127" max="5127" width="20.6640625" style="28" customWidth="1"/>
    <col min="5128" max="5128" width="19.6640625" style="28" customWidth="1"/>
    <col min="5129" max="5129" width="6.21875" style="28" customWidth="1"/>
    <col min="5130" max="5130" width="9.77734375" style="28" customWidth="1"/>
    <col min="5131" max="5131" width="18" style="28" customWidth="1"/>
    <col min="5132" max="5133" width="13.33203125" style="28" customWidth="1"/>
    <col min="5134" max="5135" width="11.33203125" style="28" customWidth="1"/>
    <col min="5136" max="5382" width="9" style="28"/>
    <col min="5383" max="5383" width="20.6640625" style="28" customWidth="1"/>
    <col min="5384" max="5384" width="19.6640625" style="28" customWidth="1"/>
    <col min="5385" max="5385" width="6.21875" style="28" customWidth="1"/>
    <col min="5386" max="5386" width="9.77734375" style="28" customWidth="1"/>
    <col min="5387" max="5387" width="18" style="28" customWidth="1"/>
    <col min="5388" max="5389" width="13.33203125" style="28" customWidth="1"/>
    <col min="5390" max="5391" width="11.33203125" style="28" customWidth="1"/>
    <col min="5392" max="5638" width="9" style="28"/>
    <col min="5639" max="5639" width="20.6640625" style="28" customWidth="1"/>
    <col min="5640" max="5640" width="19.6640625" style="28" customWidth="1"/>
    <col min="5641" max="5641" width="6.21875" style="28" customWidth="1"/>
    <col min="5642" max="5642" width="9.77734375" style="28" customWidth="1"/>
    <col min="5643" max="5643" width="18" style="28" customWidth="1"/>
    <col min="5644" max="5645" width="13.33203125" style="28" customWidth="1"/>
    <col min="5646" max="5647" width="11.33203125" style="28" customWidth="1"/>
    <col min="5648" max="5894" width="9" style="28"/>
    <col min="5895" max="5895" width="20.6640625" style="28" customWidth="1"/>
    <col min="5896" max="5896" width="19.6640625" style="28" customWidth="1"/>
    <col min="5897" max="5897" width="6.21875" style="28" customWidth="1"/>
    <col min="5898" max="5898" width="9.77734375" style="28" customWidth="1"/>
    <col min="5899" max="5899" width="18" style="28" customWidth="1"/>
    <col min="5900" max="5901" width="13.33203125" style="28" customWidth="1"/>
    <col min="5902" max="5903" width="11.33203125" style="28" customWidth="1"/>
    <col min="5904" max="6150" width="9" style="28"/>
    <col min="6151" max="6151" width="20.6640625" style="28" customWidth="1"/>
    <col min="6152" max="6152" width="19.6640625" style="28" customWidth="1"/>
    <col min="6153" max="6153" width="6.21875" style="28" customWidth="1"/>
    <col min="6154" max="6154" width="9.77734375" style="28" customWidth="1"/>
    <col min="6155" max="6155" width="18" style="28" customWidth="1"/>
    <col min="6156" max="6157" width="13.33203125" style="28" customWidth="1"/>
    <col min="6158" max="6159" width="11.33203125" style="28" customWidth="1"/>
    <col min="6160" max="6406" width="9" style="28"/>
    <col min="6407" max="6407" width="20.6640625" style="28" customWidth="1"/>
    <col min="6408" max="6408" width="19.6640625" style="28" customWidth="1"/>
    <col min="6409" max="6409" width="6.21875" style="28" customWidth="1"/>
    <col min="6410" max="6410" width="9.77734375" style="28" customWidth="1"/>
    <col min="6411" max="6411" width="18" style="28" customWidth="1"/>
    <col min="6412" max="6413" width="13.33203125" style="28" customWidth="1"/>
    <col min="6414" max="6415" width="11.33203125" style="28" customWidth="1"/>
    <col min="6416" max="6662" width="9" style="28"/>
    <col min="6663" max="6663" width="20.6640625" style="28" customWidth="1"/>
    <col min="6664" max="6664" width="19.6640625" style="28" customWidth="1"/>
    <col min="6665" max="6665" width="6.21875" style="28" customWidth="1"/>
    <col min="6666" max="6666" width="9.77734375" style="28" customWidth="1"/>
    <col min="6667" max="6667" width="18" style="28" customWidth="1"/>
    <col min="6668" max="6669" width="13.33203125" style="28" customWidth="1"/>
    <col min="6670" max="6671" width="11.33203125" style="28" customWidth="1"/>
    <col min="6672" max="6918" width="9" style="28"/>
    <col min="6919" max="6919" width="20.6640625" style="28" customWidth="1"/>
    <col min="6920" max="6920" width="19.6640625" style="28" customWidth="1"/>
    <col min="6921" max="6921" width="6.21875" style="28" customWidth="1"/>
    <col min="6922" max="6922" width="9.77734375" style="28" customWidth="1"/>
    <col min="6923" max="6923" width="18" style="28" customWidth="1"/>
    <col min="6924" max="6925" width="13.33203125" style="28" customWidth="1"/>
    <col min="6926" max="6927" width="11.33203125" style="28" customWidth="1"/>
    <col min="6928" max="7174" width="9" style="28"/>
    <col min="7175" max="7175" width="20.6640625" style="28" customWidth="1"/>
    <col min="7176" max="7176" width="19.6640625" style="28" customWidth="1"/>
    <col min="7177" max="7177" width="6.21875" style="28" customWidth="1"/>
    <col min="7178" max="7178" width="9.77734375" style="28" customWidth="1"/>
    <col min="7179" max="7179" width="18" style="28" customWidth="1"/>
    <col min="7180" max="7181" width="13.33203125" style="28" customWidth="1"/>
    <col min="7182" max="7183" width="11.33203125" style="28" customWidth="1"/>
    <col min="7184" max="7430" width="9" style="28"/>
    <col min="7431" max="7431" width="20.6640625" style="28" customWidth="1"/>
    <col min="7432" max="7432" width="19.6640625" style="28" customWidth="1"/>
    <col min="7433" max="7433" width="6.21875" style="28" customWidth="1"/>
    <col min="7434" max="7434" width="9.77734375" style="28" customWidth="1"/>
    <col min="7435" max="7435" width="18" style="28" customWidth="1"/>
    <col min="7436" max="7437" width="13.33203125" style="28" customWidth="1"/>
    <col min="7438" max="7439" width="11.33203125" style="28" customWidth="1"/>
    <col min="7440" max="7686" width="9" style="28"/>
    <col min="7687" max="7687" width="20.6640625" style="28" customWidth="1"/>
    <col min="7688" max="7688" width="19.6640625" style="28" customWidth="1"/>
    <col min="7689" max="7689" width="6.21875" style="28" customWidth="1"/>
    <col min="7690" max="7690" width="9.77734375" style="28" customWidth="1"/>
    <col min="7691" max="7691" width="18" style="28" customWidth="1"/>
    <col min="7692" max="7693" width="13.33203125" style="28" customWidth="1"/>
    <col min="7694" max="7695" width="11.33203125" style="28" customWidth="1"/>
    <col min="7696" max="7942" width="9" style="28"/>
    <col min="7943" max="7943" width="20.6640625" style="28" customWidth="1"/>
    <col min="7944" max="7944" width="19.6640625" style="28" customWidth="1"/>
    <col min="7945" max="7945" width="6.21875" style="28" customWidth="1"/>
    <col min="7946" max="7946" width="9.77734375" style="28" customWidth="1"/>
    <col min="7947" max="7947" width="18" style="28" customWidth="1"/>
    <col min="7948" max="7949" width="13.33203125" style="28" customWidth="1"/>
    <col min="7950" max="7951" width="11.33203125" style="28" customWidth="1"/>
    <col min="7952" max="8198" width="9" style="28"/>
    <col min="8199" max="8199" width="20.6640625" style="28" customWidth="1"/>
    <col min="8200" max="8200" width="19.6640625" style="28" customWidth="1"/>
    <col min="8201" max="8201" width="6.21875" style="28" customWidth="1"/>
    <col min="8202" max="8202" width="9.77734375" style="28" customWidth="1"/>
    <col min="8203" max="8203" width="18" style="28" customWidth="1"/>
    <col min="8204" max="8205" width="13.33203125" style="28" customWidth="1"/>
    <col min="8206" max="8207" width="11.33203125" style="28" customWidth="1"/>
    <col min="8208" max="8454" width="9" style="28"/>
    <col min="8455" max="8455" width="20.6640625" style="28" customWidth="1"/>
    <col min="8456" max="8456" width="19.6640625" style="28" customWidth="1"/>
    <col min="8457" max="8457" width="6.21875" style="28" customWidth="1"/>
    <col min="8458" max="8458" width="9.77734375" style="28" customWidth="1"/>
    <col min="8459" max="8459" width="18" style="28" customWidth="1"/>
    <col min="8460" max="8461" width="13.33203125" style="28" customWidth="1"/>
    <col min="8462" max="8463" width="11.33203125" style="28" customWidth="1"/>
    <col min="8464" max="8710" width="9" style="28"/>
    <col min="8711" max="8711" width="20.6640625" style="28" customWidth="1"/>
    <col min="8712" max="8712" width="19.6640625" style="28" customWidth="1"/>
    <col min="8713" max="8713" width="6.21875" style="28" customWidth="1"/>
    <col min="8714" max="8714" width="9.77734375" style="28" customWidth="1"/>
    <col min="8715" max="8715" width="18" style="28" customWidth="1"/>
    <col min="8716" max="8717" width="13.33203125" style="28" customWidth="1"/>
    <col min="8718" max="8719" width="11.33203125" style="28" customWidth="1"/>
    <col min="8720" max="8966" width="9" style="28"/>
    <col min="8967" max="8967" width="20.6640625" style="28" customWidth="1"/>
    <col min="8968" max="8968" width="19.6640625" style="28" customWidth="1"/>
    <col min="8969" max="8969" width="6.21875" style="28" customWidth="1"/>
    <col min="8970" max="8970" width="9.77734375" style="28" customWidth="1"/>
    <col min="8971" max="8971" width="18" style="28" customWidth="1"/>
    <col min="8972" max="8973" width="13.33203125" style="28" customWidth="1"/>
    <col min="8974" max="8975" width="11.33203125" style="28" customWidth="1"/>
    <col min="8976" max="9222" width="9" style="28"/>
    <col min="9223" max="9223" width="20.6640625" style="28" customWidth="1"/>
    <col min="9224" max="9224" width="19.6640625" style="28" customWidth="1"/>
    <col min="9225" max="9225" width="6.21875" style="28" customWidth="1"/>
    <col min="9226" max="9226" width="9.77734375" style="28" customWidth="1"/>
    <col min="9227" max="9227" width="18" style="28" customWidth="1"/>
    <col min="9228" max="9229" width="13.33203125" style="28" customWidth="1"/>
    <col min="9230" max="9231" width="11.33203125" style="28" customWidth="1"/>
    <col min="9232" max="9478" width="9" style="28"/>
    <col min="9479" max="9479" width="20.6640625" style="28" customWidth="1"/>
    <col min="9480" max="9480" width="19.6640625" style="28" customWidth="1"/>
    <col min="9481" max="9481" width="6.21875" style="28" customWidth="1"/>
    <col min="9482" max="9482" width="9.77734375" style="28" customWidth="1"/>
    <col min="9483" max="9483" width="18" style="28" customWidth="1"/>
    <col min="9484" max="9485" width="13.33203125" style="28" customWidth="1"/>
    <col min="9486" max="9487" width="11.33203125" style="28" customWidth="1"/>
    <col min="9488" max="9734" width="9" style="28"/>
    <col min="9735" max="9735" width="20.6640625" style="28" customWidth="1"/>
    <col min="9736" max="9736" width="19.6640625" style="28" customWidth="1"/>
    <col min="9737" max="9737" width="6.21875" style="28" customWidth="1"/>
    <col min="9738" max="9738" width="9.77734375" style="28" customWidth="1"/>
    <col min="9739" max="9739" width="18" style="28" customWidth="1"/>
    <col min="9740" max="9741" width="13.33203125" style="28" customWidth="1"/>
    <col min="9742" max="9743" width="11.33203125" style="28" customWidth="1"/>
    <col min="9744" max="9990" width="9" style="28"/>
    <col min="9991" max="9991" width="20.6640625" style="28" customWidth="1"/>
    <col min="9992" max="9992" width="19.6640625" style="28" customWidth="1"/>
    <col min="9993" max="9993" width="6.21875" style="28" customWidth="1"/>
    <col min="9994" max="9994" width="9.77734375" style="28" customWidth="1"/>
    <col min="9995" max="9995" width="18" style="28" customWidth="1"/>
    <col min="9996" max="9997" width="13.33203125" style="28" customWidth="1"/>
    <col min="9998" max="9999" width="11.33203125" style="28" customWidth="1"/>
    <col min="10000" max="10246" width="9" style="28"/>
    <col min="10247" max="10247" width="20.6640625" style="28" customWidth="1"/>
    <col min="10248" max="10248" width="19.6640625" style="28" customWidth="1"/>
    <col min="10249" max="10249" width="6.21875" style="28" customWidth="1"/>
    <col min="10250" max="10250" width="9.77734375" style="28" customWidth="1"/>
    <col min="10251" max="10251" width="18" style="28" customWidth="1"/>
    <col min="10252" max="10253" width="13.33203125" style="28" customWidth="1"/>
    <col min="10254" max="10255" width="11.33203125" style="28" customWidth="1"/>
    <col min="10256" max="10502" width="9" style="28"/>
    <col min="10503" max="10503" width="20.6640625" style="28" customWidth="1"/>
    <col min="10504" max="10504" width="19.6640625" style="28" customWidth="1"/>
    <col min="10505" max="10505" width="6.21875" style="28" customWidth="1"/>
    <col min="10506" max="10506" width="9.77734375" style="28" customWidth="1"/>
    <col min="10507" max="10507" width="18" style="28" customWidth="1"/>
    <col min="10508" max="10509" width="13.33203125" style="28" customWidth="1"/>
    <col min="10510" max="10511" width="11.33203125" style="28" customWidth="1"/>
    <col min="10512" max="10758" width="9" style="28"/>
    <col min="10759" max="10759" width="20.6640625" style="28" customWidth="1"/>
    <col min="10760" max="10760" width="19.6640625" style="28" customWidth="1"/>
    <col min="10761" max="10761" width="6.21875" style="28" customWidth="1"/>
    <col min="10762" max="10762" width="9.77734375" style="28" customWidth="1"/>
    <col min="10763" max="10763" width="18" style="28" customWidth="1"/>
    <col min="10764" max="10765" width="13.33203125" style="28" customWidth="1"/>
    <col min="10766" max="10767" width="11.33203125" style="28" customWidth="1"/>
    <col min="10768" max="11014" width="9" style="28"/>
    <col min="11015" max="11015" width="20.6640625" style="28" customWidth="1"/>
    <col min="11016" max="11016" width="19.6640625" style="28" customWidth="1"/>
    <col min="11017" max="11017" width="6.21875" style="28" customWidth="1"/>
    <col min="11018" max="11018" width="9.77734375" style="28" customWidth="1"/>
    <col min="11019" max="11019" width="18" style="28" customWidth="1"/>
    <col min="11020" max="11021" width="13.33203125" style="28" customWidth="1"/>
    <col min="11022" max="11023" width="11.33203125" style="28" customWidth="1"/>
    <col min="11024" max="11270" width="9" style="28"/>
    <col min="11271" max="11271" width="20.6640625" style="28" customWidth="1"/>
    <col min="11272" max="11272" width="19.6640625" style="28" customWidth="1"/>
    <col min="11273" max="11273" width="6.21875" style="28" customWidth="1"/>
    <col min="11274" max="11274" width="9.77734375" style="28" customWidth="1"/>
    <col min="11275" max="11275" width="18" style="28" customWidth="1"/>
    <col min="11276" max="11277" width="13.33203125" style="28" customWidth="1"/>
    <col min="11278" max="11279" width="11.33203125" style="28" customWidth="1"/>
    <col min="11280" max="11526" width="9" style="28"/>
    <col min="11527" max="11527" width="20.6640625" style="28" customWidth="1"/>
    <col min="11528" max="11528" width="19.6640625" style="28" customWidth="1"/>
    <col min="11529" max="11529" width="6.21875" style="28" customWidth="1"/>
    <col min="11530" max="11530" width="9.77734375" style="28" customWidth="1"/>
    <col min="11531" max="11531" width="18" style="28" customWidth="1"/>
    <col min="11532" max="11533" width="13.33203125" style="28" customWidth="1"/>
    <col min="11534" max="11535" width="11.33203125" style="28" customWidth="1"/>
    <col min="11536" max="11782" width="9" style="28"/>
    <col min="11783" max="11783" width="20.6640625" style="28" customWidth="1"/>
    <col min="11784" max="11784" width="19.6640625" style="28" customWidth="1"/>
    <col min="11785" max="11785" width="6.21875" style="28" customWidth="1"/>
    <col min="11786" max="11786" width="9.77734375" style="28" customWidth="1"/>
    <col min="11787" max="11787" width="18" style="28" customWidth="1"/>
    <col min="11788" max="11789" width="13.33203125" style="28" customWidth="1"/>
    <col min="11790" max="11791" width="11.33203125" style="28" customWidth="1"/>
    <col min="11792" max="12038" width="9" style="28"/>
    <col min="12039" max="12039" width="20.6640625" style="28" customWidth="1"/>
    <col min="12040" max="12040" width="19.6640625" style="28" customWidth="1"/>
    <col min="12041" max="12041" width="6.21875" style="28" customWidth="1"/>
    <col min="12042" max="12042" width="9.77734375" style="28" customWidth="1"/>
    <col min="12043" max="12043" width="18" style="28" customWidth="1"/>
    <col min="12044" max="12045" width="13.33203125" style="28" customWidth="1"/>
    <col min="12046" max="12047" width="11.33203125" style="28" customWidth="1"/>
    <col min="12048" max="12294" width="9" style="28"/>
    <col min="12295" max="12295" width="20.6640625" style="28" customWidth="1"/>
    <col min="12296" max="12296" width="19.6640625" style="28" customWidth="1"/>
    <col min="12297" max="12297" width="6.21875" style="28" customWidth="1"/>
    <col min="12298" max="12298" width="9.77734375" style="28" customWidth="1"/>
    <col min="12299" max="12299" width="18" style="28" customWidth="1"/>
    <col min="12300" max="12301" width="13.33203125" style="28" customWidth="1"/>
    <col min="12302" max="12303" width="11.33203125" style="28" customWidth="1"/>
    <col min="12304" max="12550" width="9" style="28"/>
    <col min="12551" max="12551" width="20.6640625" style="28" customWidth="1"/>
    <col min="12552" max="12552" width="19.6640625" style="28" customWidth="1"/>
    <col min="12553" max="12553" width="6.21875" style="28" customWidth="1"/>
    <col min="12554" max="12554" width="9.77734375" style="28" customWidth="1"/>
    <col min="12555" max="12555" width="18" style="28" customWidth="1"/>
    <col min="12556" max="12557" width="13.33203125" style="28" customWidth="1"/>
    <col min="12558" max="12559" width="11.33203125" style="28" customWidth="1"/>
    <col min="12560" max="12806" width="9" style="28"/>
    <col min="12807" max="12807" width="20.6640625" style="28" customWidth="1"/>
    <col min="12808" max="12808" width="19.6640625" style="28" customWidth="1"/>
    <col min="12809" max="12809" width="6.21875" style="28" customWidth="1"/>
    <col min="12810" max="12810" width="9.77734375" style="28" customWidth="1"/>
    <col min="12811" max="12811" width="18" style="28" customWidth="1"/>
    <col min="12812" max="12813" width="13.33203125" style="28" customWidth="1"/>
    <col min="12814" max="12815" width="11.33203125" style="28" customWidth="1"/>
    <col min="12816" max="13062" width="9" style="28"/>
    <col min="13063" max="13063" width="20.6640625" style="28" customWidth="1"/>
    <col min="13064" max="13064" width="19.6640625" style="28" customWidth="1"/>
    <col min="13065" max="13065" width="6.21875" style="28" customWidth="1"/>
    <col min="13066" max="13066" width="9.77734375" style="28" customWidth="1"/>
    <col min="13067" max="13067" width="18" style="28" customWidth="1"/>
    <col min="13068" max="13069" width="13.33203125" style="28" customWidth="1"/>
    <col min="13070" max="13071" width="11.33203125" style="28" customWidth="1"/>
    <col min="13072" max="13318" width="9" style="28"/>
    <col min="13319" max="13319" width="20.6640625" style="28" customWidth="1"/>
    <col min="13320" max="13320" width="19.6640625" style="28" customWidth="1"/>
    <col min="13321" max="13321" width="6.21875" style="28" customWidth="1"/>
    <col min="13322" max="13322" width="9.77734375" style="28" customWidth="1"/>
    <col min="13323" max="13323" width="18" style="28" customWidth="1"/>
    <col min="13324" max="13325" width="13.33203125" style="28" customWidth="1"/>
    <col min="13326" max="13327" width="11.33203125" style="28" customWidth="1"/>
    <col min="13328" max="13574" width="9" style="28"/>
    <col min="13575" max="13575" width="20.6640625" style="28" customWidth="1"/>
    <col min="13576" max="13576" width="19.6640625" style="28" customWidth="1"/>
    <col min="13577" max="13577" width="6.21875" style="28" customWidth="1"/>
    <col min="13578" max="13578" width="9.77734375" style="28" customWidth="1"/>
    <col min="13579" max="13579" width="18" style="28" customWidth="1"/>
    <col min="13580" max="13581" width="13.33203125" style="28" customWidth="1"/>
    <col min="13582" max="13583" width="11.33203125" style="28" customWidth="1"/>
    <col min="13584" max="13830" width="9" style="28"/>
    <col min="13831" max="13831" width="20.6640625" style="28" customWidth="1"/>
    <col min="13832" max="13832" width="19.6640625" style="28" customWidth="1"/>
    <col min="13833" max="13833" width="6.21875" style="28" customWidth="1"/>
    <col min="13834" max="13834" width="9.77734375" style="28" customWidth="1"/>
    <col min="13835" max="13835" width="18" style="28" customWidth="1"/>
    <col min="13836" max="13837" width="13.33203125" style="28" customWidth="1"/>
    <col min="13838" max="13839" width="11.33203125" style="28" customWidth="1"/>
    <col min="13840" max="14086" width="9" style="28"/>
    <col min="14087" max="14087" width="20.6640625" style="28" customWidth="1"/>
    <col min="14088" max="14088" width="19.6640625" style="28" customWidth="1"/>
    <col min="14089" max="14089" width="6.21875" style="28" customWidth="1"/>
    <col min="14090" max="14090" width="9.77734375" style="28" customWidth="1"/>
    <col min="14091" max="14091" width="18" style="28" customWidth="1"/>
    <col min="14092" max="14093" width="13.33203125" style="28" customWidth="1"/>
    <col min="14094" max="14095" width="11.33203125" style="28" customWidth="1"/>
    <col min="14096" max="14342" width="9" style="28"/>
    <col min="14343" max="14343" width="20.6640625" style="28" customWidth="1"/>
    <col min="14344" max="14344" width="19.6640625" style="28" customWidth="1"/>
    <col min="14345" max="14345" width="6.21875" style="28" customWidth="1"/>
    <col min="14346" max="14346" width="9.77734375" style="28" customWidth="1"/>
    <col min="14347" max="14347" width="18" style="28" customWidth="1"/>
    <col min="14348" max="14349" width="13.33203125" style="28" customWidth="1"/>
    <col min="14350" max="14351" width="11.33203125" style="28" customWidth="1"/>
    <col min="14352" max="14598" width="9" style="28"/>
    <col min="14599" max="14599" width="20.6640625" style="28" customWidth="1"/>
    <col min="14600" max="14600" width="19.6640625" style="28" customWidth="1"/>
    <col min="14601" max="14601" width="6.21875" style="28" customWidth="1"/>
    <col min="14602" max="14602" width="9.77734375" style="28" customWidth="1"/>
    <col min="14603" max="14603" width="18" style="28" customWidth="1"/>
    <col min="14604" max="14605" width="13.33203125" style="28" customWidth="1"/>
    <col min="14606" max="14607" width="11.33203125" style="28" customWidth="1"/>
    <col min="14608" max="14854" width="9" style="28"/>
    <col min="14855" max="14855" width="20.6640625" style="28" customWidth="1"/>
    <col min="14856" max="14856" width="19.6640625" style="28" customWidth="1"/>
    <col min="14857" max="14857" width="6.21875" style="28" customWidth="1"/>
    <col min="14858" max="14858" width="9.77734375" style="28" customWidth="1"/>
    <col min="14859" max="14859" width="18" style="28" customWidth="1"/>
    <col min="14860" max="14861" width="13.33203125" style="28" customWidth="1"/>
    <col min="14862" max="14863" width="11.33203125" style="28" customWidth="1"/>
    <col min="14864" max="15110" width="9" style="28"/>
    <col min="15111" max="15111" width="20.6640625" style="28" customWidth="1"/>
    <col min="15112" max="15112" width="19.6640625" style="28" customWidth="1"/>
    <col min="15113" max="15113" width="6.21875" style="28" customWidth="1"/>
    <col min="15114" max="15114" width="9.77734375" style="28" customWidth="1"/>
    <col min="15115" max="15115" width="18" style="28" customWidth="1"/>
    <col min="15116" max="15117" width="13.33203125" style="28" customWidth="1"/>
    <col min="15118" max="15119" width="11.33203125" style="28" customWidth="1"/>
    <col min="15120" max="15366" width="9" style="28"/>
    <col min="15367" max="15367" width="20.6640625" style="28" customWidth="1"/>
    <col min="15368" max="15368" width="19.6640625" style="28" customWidth="1"/>
    <col min="15369" max="15369" width="6.21875" style="28" customWidth="1"/>
    <col min="15370" max="15370" width="9.77734375" style="28" customWidth="1"/>
    <col min="15371" max="15371" width="18" style="28" customWidth="1"/>
    <col min="15372" max="15373" width="13.33203125" style="28" customWidth="1"/>
    <col min="15374" max="15375" width="11.33203125" style="28" customWidth="1"/>
    <col min="15376" max="15622" width="9" style="28"/>
    <col min="15623" max="15623" width="20.6640625" style="28" customWidth="1"/>
    <col min="15624" max="15624" width="19.6640625" style="28" customWidth="1"/>
    <col min="15625" max="15625" width="6.21875" style="28" customWidth="1"/>
    <col min="15626" max="15626" width="9.77734375" style="28" customWidth="1"/>
    <col min="15627" max="15627" width="18" style="28" customWidth="1"/>
    <col min="15628" max="15629" width="13.33203125" style="28" customWidth="1"/>
    <col min="15630" max="15631" width="11.33203125" style="28" customWidth="1"/>
    <col min="15632" max="15878" width="9" style="28"/>
    <col min="15879" max="15879" width="20.6640625" style="28" customWidth="1"/>
    <col min="15880" max="15880" width="19.6640625" style="28" customWidth="1"/>
    <col min="15881" max="15881" width="6.21875" style="28" customWidth="1"/>
    <col min="15882" max="15882" width="9.77734375" style="28" customWidth="1"/>
    <col min="15883" max="15883" width="18" style="28" customWidth="1"/>
    <col min="15884" max="15885" width="13.33203125" style="28" customWidth="1"/>
    <col min="15886" max="15887" width="11.33203125" style="28" customWidth="1"/>
    <col min="15888" max="16134" width="9" style="28"/>
    <col min="16135" max="16135" width="20.6640625" style="28" customWidth="1"/>
    <col min="16136" max="16136" width="19.6640625" style="28" customWidth="1"/>
    <col min="16137" max="16137" width="6.21875" style="28" customWidth="1"/>
    <col min="16138" max="16138" width="9.77734375" style="28" customWidth="1"/>
    <col min="16139" max="16139" width="18" style="28" customWidth="1"/>
    <col min="16140" max="16141" width="13.33203125" style="28" customWidth="1"/>
    <col min="16142" max="16143" width="11.33203125" style="28" customWidth="1"/>
    <col min="16144" max="16384" width="9" style="28"/>
  </cols>
  <sheetData>
    <row r="1" spans="1:15" ht="19.5" customHeight="1">
      <c r="O1" s="30" t="s">
        <v>2</v>
      </c>
    </row>
    <row r="3" spans="1:15" ht="36.75" customHeight="1">
      <c r="A3" s="146" t="s">
        <v>155</v>
      </c>
      <c r="B3" s="146"/>
      <c r="C3" s="146"/>
      <c r="D3" s="146"/>
      <c r="E3" s="146"/>
      <c r="F3" s="146"/>
      <c r="G3" s="146"/>
      <c r="H3" s="146"/>
      <c r="I3" s="146"/>
      <c r="J3" s="146"/>
      <c r="K3" s="146"/>
      <c r="L3" s="146"/>
      <c r="M3" s="146"/>
      <c r="N3" s="146"/>
      <c r="O3" s="146"/>
    </row>
    <row r="4" spans="1:15" ht="20.25" customHeight="1" thickBot="1"/>
    <row r="5" spans="1:15" ht="38.25" customHeight="1">
      <c r="A5" s="79" t="s">
        <v>1</v>
      </c>
      <c r="B5" s="188" t="s">
        <v>29</v>
      </c>
      <c r="C5" s="188"/>
      <c r="D5" s="188"/>
      <c r="E5" s="188"/>
      <c r="F5" s="188"/>
      <c r="G5" s="189" t="s">
        <v>40</v>
      </c>
      <c r="H5" s="190"/>
      <c r="I5" s="191"/>
      <c r="J5" s="192" t="s">
        <v>31</v>
      </c>
      <c r="K5" s="192"/>
      <c r="L5" s="192"/>
      <c r="M5" s="192"/>
      <c r="N5" s="192"/>
      <c r="O5" s="193"/>
    </row>
    <row r="6" spans="1:15" ht="38.25" customHeight="1">
      <c r="A6" s="80" t="s">
        <v>3</v>
      </c>
      <c r="B6" s="200" t="s">
        <v>30</v>
      </c>
      <c r="C6" s="200"/>
      <c r="D6" s="200"/>
      <c r="E6" s="200"/>
      <c r="F6" s="200"/>
      <c r="G6" s="201" t="s">
        <v>4</v>
      </c>
      <c r="H6" s="202"/>
      <c r="I6" s="203"/>
      <c r="J6" s="204" t="s">
        <v>31</v>
      </c>
      <c r="K6" s="204"/>
      <c r="L6" s="204"/>
      <c r="M6" s="204"/>
      <c r="N6" s="204"/>
      <c r="O6" s="205"/>
    </row>
    <row r="7" spans="1:15" ht="38.25" customHeight="1">
      <c r="A7" s="80" t="s">
        <v>5</v>
      </c>
      <c r="B7" s="200" t="s">
        <v>38</v>
      </c>
      <c r="C7" s="200"/>
      <c r="D7" s="200"/>
      <c r="E7" s="200"/>
      <c r="F7" s="200"/>
      <c r="G7" s="201" t="s">
        <v>6</v>
      </c>
      <c r="H7" s="202"/>
      <c r="I7" s="203"/>
      <c r="J7" s="204" t="s">
        <v>34</v>
      </c>
      <c r="K7" s="204"/>
      <c r="L7" s="204"/>
      <c r="M7" s="204"/>
      <c r="N7" s="204"/>
      <c r="O7" s="205"/>
    </row>
    <row r="8" spans="1:15" ht="38.25" customHeight="1">
      <c r="A8" s="119" t="s">
        <v>7</v>
      </c>
      <c r="B8" s="206" t="s">
        <v>33</v>
      </c>
      <c r="C8" s="206"/>
      <c r="D8" s="206"/>
      <c r="E8" s="206"/>
      <c r="F8" s="206"/>
      <c r="G8" s="207" t="s">
        <v>8</v>
      </c>
      <c r="H8" s="208"/>
      <c r="I8" s="209"/>
      <c r="J8" s="210" t="s">
        <v>32</v>
      </c>
      <c r="K8" s="210"/>
      <c r="L8" s="210"/>
      <c r="M8" s="210"/>
      <c r="N8" s="210"/>
      <c r="O8" s="211"/>
    </row>
    <row r="9" spans="1:15" ht="38.25" customHeight="1" thickBot="1">
      <c r="A9" s="81" t="s">
        <v>144</v>
      </c>
      <c r="B9" s="194">
        <v>44773</v>
      </c>
      <c r="C9" s="194"/>
      <c r="D9" s="194"/>
      <c r="E9" s="194"/>
      <c r="F9" s="194"/>
      <c r="G9" s="195" t="s">
        <v>136</v>
      </c>
      <c r="H9" s="196"/>
      <c r="I9" s="197"/>
      <c r="J9" s="198" t="s">
        <v>145</v>
      </c>
      <c r="K9" s="198"/>
      <c r="L9" s="198"/>
      <c r="M9" s="198"/>
      <c r="N9" s="198"/>
      <c r="O9" s="199"/>
    </row>
    <row r="10" spans="1:15" ht="13.5" customHeight="1" thickBot="1">
      <c r="A10" s="34"/>
      <c r="B10" s="35"/>
      <c r="C10" s="35"/>
      <c r="D10" s="35"/>
      <c r="E10" s="35"/>
      <c r="F10" s="35"/>
      <c r="G10" s="35"/>
      <c r="H10" s="35"/>
      <c r="I10" s="35"/>
      <c r="J10" s="35"/>
      <c r="K10" s="27"/>
      <c r="L10" s="27"/>
      <c r="M10" s="27"/>
      <c r="N10" s="27"/>
      <c r="O10" s="27"/>
    </row>
    <row r="11" spans="1:15" ht="13.5" customHeight="1">
      <c r="A11" s="160" t="s">
        <v>74</v>
      </c>
      <c r="B11" s="161"/>
      <c r="C11" s="162"/>
      <c r="D11" s="35"/>
      <c r="E11" s="214" t="s">
        <v>75</v>
      </c>
      <c r="F11" s="215"/>
      <c r="G11" s="215"/>
      <c r="H11" s="215"/>
      <c r="I11" s="215"/>
      <c r="J11" s="215"/>
      <c r="K11" s="215"/>
      <c r="L11" s="215"/>
      <c r="M11" s="216"/>
      <c r="N11" s="27"/>
      <c r="O11" s="27"/>
    </row>
    <row r="12" spans="1:15" ht="13.5" customHeight="1" thickBot="1">
      <c r="A12" s="163"/>
      <c r="B12" s="164"/>
      <c r="C12" s="165"/>
      <c r="D12" s="35"/>
      <c r="E12" s="217"/>
      <c r="F12" s="218"/>
      <c r="G12" s="218"/>
      <c r="H12" s="218"/>
      <c r="I12" s="218"/>
      <c r="J12" s="218"/>
      <c r="K12" s="218"/>
      <c r="L12" s="218"/>
      <c r="M12" s="219"/>
      <c r="N12" s="27"/>
      <c r="O12" s="27"/>
    </row>
    <row r="13" spans="1:15" ht="13.5" customHeight="1">
      <c r="A13" s="78" t="s">
        <v>166</v>
      </c>
      <c r="B13" s="35"/>
      <c r="C13" s="35"/>
      <c r="D13" s="35"/>
      <c r="E13" s="35"/>
      <c r="F13" s="35"/>
      <c r="G13" s="35"/>
      <c r="H13" s="35"/>
      <c r="I13" s="35"/>
      <c r="J13" s="35"/>
      <c r="K13" s="27"/>
      <c r="L13" s="27"/>
      <c r="M13" s="27"/>
      <c r="N13" s="27"/>
      <c r="O13" s="27"/>
    </row>
    <row r="14" spans="1:15" ht="13.5" customHeight="1">
      <c r="A14" s="78" t="s">
        <v>146</v>
      </c>
      <c r="B14" s="35"/>
      <c r="C14" s="35"/>
      <c r="D14" s="35"/>
      <c r="E14" s="35"/>
      <c r="F14" s="35"/>
      <c r="G14" s="35"/>
      <c r="H14" s="35"/>
      <c r="I14" s="35"/>
      <c r="J14" s="35"/>
      <c r="K14" s="27"/>
      <c r="L14" s="27"/>
      <c r="M14" s="27"/>
      <c r="N14" s="27"/>
      <c r="O14" s="27"/>
    </row>
    <row r="15" spans="1:15" ht="13.8" thickBot="1"/>
    <row r="16" spans="1:15" s="31" customFormat="1" ht="13.5" customHeight="1">
      <c r="A16" s="186" t="s">
        <v>39</v>
      </c>
      <c r="B16" s="144" t="s">
        <v>28</v>
      </c>
      <c r="C16" s="142" t="s">
        <v>44</v>
      </c>
      <c r="D16" s="142" t="s">
        <v>53</v>
      </c>
      <c r="E16" s="142" t="s">
        <v>9</v>
      </c>
      <c r="F16" s="144" t="s">
        <v>10</v>
      </c>
      <c r="G16" s="135" t="s">
        <v>42</v>
      </c>
      <c r="H16" s="39"/>
      <c r="I16" s="137" t="s">
        <v>170</v>
      </c>
      <c r="J16" s="139" t="s">
        <v>41</v>
      </c>
      <c r="K16" s="141" t="s">
        <v>43</v>
      </c>
      <c r="L16" s="41"/>
      <c r="M16" s="42"/>
      <c r="N16" s="139" t="s">
        <v>70</v>
      </c>
      <c r="O16" s="135" t="s">
        <v>11</v>
      </c>
    </row>
    <row r="17" spans="1:20" s="31" customFormat="1" ht="30.75" customHeight="1" thickBot="1">
      <c r="A17" s="187"/>
      <c r="B17" s="145"/>
      <c r="C17" s="143"/>
      <c r="D17" s="143"/>
      <c r="E17" s="143"/>
      <c r="F17" s="145"/>
      <c r="G17" s="136"/>
      <c r="H17" s="39"/>
      <c r="I17" s="138"/>
      <c r="J17" s="140"/>
      <c r="K17" s="140"/>
      <c r="L17" s="73" t="s">
        <v>68</v>
      </c>
      <c r="M17" s="40" t="s">
        <v>69</v>
      </c>
      <c r="N17" s="140"/>
      <c r="O17" s="136"/>
    </row>
    <row r="18" spans="1:20" s="29" customFormat="1" ht="27.75" customHeight="1">
      <c r="A18" s="36" t="s">
        <v>36</v>
      </c>
      <c r="B18" s="38" t="s">
        <v>56</v>
      </c>
      <c r="C18" s="52" t="s">
        <v>65</v>
      </c>
      <c r="D18" s="118" t="s">
        <v>54</v>
      </c>
      <c r="E18" s="45">
        <v>45</v>
      </c>
      <c r="F18" s="45">
        <v>75000</v>
      </c>
      <c r="G18" s="46">
        <f>E18*F18</f>
        <v>3375000</v>
      </c>
      <c r="H18" s="47"/>
      <c r="I18" s="63">
        <f>IFERROR(VLOOKUP(Q18,上限単価!C3:D9,2,FALSE),"")</f>
        <v>200000</v>
      </c>
      <c r="J18" s="48">
        <f>IF(F18&gt;I18,I18,F18)</f>
        <v>75000</v>
      </c>
      <c r="K18" s="49">
        <f>E18*J18</f>
        <v>3375000</v>
      </c>
      <c r="L18" s="45">
        <v>3375000</v>
      </c>
      <c r="M18" s="49">
        <f>K18-L18</f>
        <v>0</v>
      </c>
      <c r="N18" s="49">
        <f>G18-L18</f>
        <v>0</v>
      </c>
      <c r="O18" s="184"/>
      <c r="Q18" s="29" t="str">
        <f t="shared" ref="Q18:Q29" si="0">C18&amp;D18</f>
        <v>普通教室プロジェクタ</v>
      </c>
      <c r="T18" s="29" t="s">
        <v>54</v>
      </c>
    </row>
    <row r="19" spans="1:20" s="29" customFormat="1" ht="27.75" customHeight="1">
      <c r="A19" s="37" t="s">
        <v>35</v>
      </c>
      <c r="B19" s="38" t="s">
        <v>56</v>
      </c>
      <c r="C19" s="71" t="s">
        <v>64</v>
      </c>
      <c r="D19" s="52" t="s">
        <v>54</v>
      </c>
      <c r="E19" s="53">
        <v>10</v>
      </c>
      <c r="F19" s="53">
        <v>150000</v>
      </c>
      <c r="G19" s="54">
        <f t="shared" ref="G19:G41" si="1">E19*F19</f>
        <v>1500000</v>
      </c>
      <c r="H19" s="47"/>
      <c r="I19" s="64" t="str">
        <f>IFERROR(VLOOKUP(Q19,上限単価!C3:D9,2,FALSE),"")</f>
        <v/>
      </c>
      <c r="J19" s="55">
        <f t="shared" ref="J19:J41" si="2">IF(F19&gt;I19,I19,F19)</f>
        <v>150000</v>
      </c>
      <c r="K19" s="55">
        <f t="shared" ref="K19:K41" si="3">E19*J19</f>
        <v>1500000</v>
      </c>
      <c r="L19" s="53">
        <v>1500000</v>
      </c>
      <c r="M19" s="55">
        <f t="shared" ref="M19:M41" si="4">K19-L19</f>
        <v>0</v>
      </c>
      <c r="N19" s="55">
        <f>G19-L19</f>
        <v>0</v>
      </c>
      <c r="O19" s="184"/>
      <c r="Q19" s="29" t="str">
        <f t="shared" si="0"/>
        <v>特別教室等プロジェクタ</v>
      </c>
      <c r="T19" s="29" t="s">
        <v>54</v>
      </c>
    </row>
    <row r="20" spans="1:20" s="29" customFormat="1" ht="27.75" customHeight="1">
      <c r="A20" s="37" t="s">
        <v>35</v>
      </c>
      <c r="B20" s="38" t="s">
        <v>49</v>
      </c>
      <c r="C20" s="71" t="s">
        <v>65</v>
      </c>
      <c r="D20" s="52" t="s">
        <v>66</v>
      </c>
      <c r="E20" s="53">
        <v>45</v>
      </c>
      <c r="F20" s="53">
        <v>30000</v>
      </c>
      <c r="G20" s="54">
        <f t="shared" si="1"/>
        <v>1350000</v>
      </c>
      <c r="H20" s="47"/>
      <c r="I20" s="64" t="str">
        <f>IFERROR(VLOOKUP(Q20,上限単価!C3:D9,2,FALSE),"")</f>
        <v/>
      </c>
      <c r="J20" s="55">
        <f t="shared" si="2"/>
        <v>30000</v>
      </c>
      <c r="K20" s="55">
        <f t="shared" si="3"/>
        <v>1350000</v>
      </c>
      <c r="L20" s="53">
        <v>1350000</v>
      </c>
      <c r="M20" s="55">
        <f t="shared" si="4"/>
        <v>0</v>
      </c>
      <c r="N20" s="55">
        <f t="shared" ref="N20:N41" si="5">G20-L20</f>
        <v>0</v>
      </c>
      <c r="O20" s="184"/>
      <c r="Q20" s="29" t="str">
        <f t="shared" si="0"/>
        <v>普通教室その他</v>
      </c>
      <c r="T20" s="29" t="s">
        <v>66</v>
      </c>
    </row>
    <row r="21" spans="1:20" s="29" customFormat="1" ht="27.75" customHeight="1">
      <c r="A21" s="37" t="s">
        <v>35</v>
      </c>
      <c r="B21" s="38" t="s">
        <v>49</v>
      </c>
      <c r="C21" s="71" t="s">
        <v>64</v>
      </c>
      <c r="D21" s="52" t="s">
        <v>66</v>
      </c>
      <c r="E21" s="53">
        <v>10</v>
      </c>
      <c r="F21" s="53">
        <v>30000</v>
      </c>
      <c r="G21" s="54">
        <f t="shared" si="1"/>
        <v>300000</v>
      </c>
      <c r="H21" s="47"/>
      <c r="I21" s="64" t="str">
        <f>IFERROR(VLOOKUP(Q21,上限単価!C3:D9,2,FALSE),"")</f>
        <v/>
      </c>
      <c r="J21" s="55">
        <f t="shared" si="2"/>
        <v>30000</v>
      </c>
      <c r="K21" s="55">
        <f t="shared" si="3"/>
        <v>300000</v>
      </c>
      <c r="L21" s="53">
        <v>300000</v>
      </c>
      <c r="M21" s="55">
        <f t="shared" si="4"/>
        <v>0</v>
      </c>
      <c r="N21" s="55">
        <f t="shared" si="5"/>
        <v>0</v>
      </c>
      <c r="O21" s="184"/>
      <c r="Q21" s="29" t="str">
        <f t="shared" si="0"/>
        <v>特別教室等その他</v>
      </c>
      <c r="T21" s="29" t="s">
        <v>66</v>
      </c>
    </row>
    <row r="22" spans="1:20" s="29" customFormat="1" ht="27.75" customHeight="1">
      <c r="A22" s="37" t="s">
        <v>35</v>
      </c>
      <c r="B22" s="38" t="s">
        <v>72</v>
      </c>
      <c r="C22" s="71" t="s">
        <v>65</v>
      </c>
      <c r="D22" s="52" t="s">
        <v>66</v>
      </c>
      <c r="E22" s="53">
        <v>45</v>
      </c>
      <c r="F22" s="53">
        <v>10000</v>
      </c>
      <c r="G22" s="54">
        <f t="shared" si="1"/>
        <v>450000</v>
      </c>
      <c r="H22" s="47"/>
      <c r="I22" s="64" t="str">
        <f>IFERROR(VLOOKUP(Q22,上限単価!C3:D9,2,FALSE),"")</f>
        <v/>
      </c>
      <c r="J22" s="55">
        <f t="shared" si="2"/>
        <v>10000</v>
      </c>
      <c r="K22" s="55">
        <f t="shared" si="3"/>
        <v>450000</v>
      </c>
      <c r="L22" s="53">
        <v>450000</v>
      </c>
      <c r="M22" s="55">
        <f t="shared" si="4"/>
        <v>0</v>
      </c>
      <c r="N22" s="55">
        <f t="shared" si="5"/>
        <v>0</v>
      </c>
      <c r="O22" s="184"/>
      <c r="Q22" s="29" t="str">
        <f t="shared" si="0"/>
        <v>普通教室その他</v>
      </c>
      <c r="T22" s="29" t="s">
        <v>66</v>
      </c>
    </row>
    <row r="23" spans="1:20" s="29" customFormat="1" ht="27.75" customHeight="1">
      <c r="A23" s="37" t="s">
        <v>35</v>
      </c>
      <c r="B23" s="38" t="s">
        <v>72</v>
      </c>
      <c r="C23" s="71" t="s">
        <v>64</v>
      </c>
      <c r="D23" s="52" t="s">
        <v>66</v>
      </c>
      <c r="E23" s="53">
        <v>10</v>
      </c>
      <c r="F23" s="53">
        <v>10000</v>
      </c>
      <c r="G23" s="54">
        <f t="shared" si="1"/>
        <v>100000</v>
      </c>
      <c r="H23" s="47"/>
      <c r="I23" s="64" t="str">
        <f>IFERROR(VLOOKUP(Q23,上限単価!C3:D9,2,FALSE),"")</f>
        <v/>
      </c>
      <c r="J23" s="55">
        <f t="shared" si="2"/>
        <v>10000</v>
      </c>
      <c r="K23" s="55">
        <f t="shared" si="3"/>
        <v>100000</v>
      </c>
      <c r="L23" s="53">
        <v>100000</v>
      </c>
      <c r="M23" s="55">
        <f t="shared" si="4"/>
        <v>0</v>
      </c>
      <c r="N23" s="55">
        <f t="shared" si="5"/>
        <v>0</v>
      </c>
      <c r="O23" s="184"/>
      <c r="Q23" s="29" t="str">
        <f t="shared" si="0"/>
        <v>特別教室等その他</v>
      </c>
      <c r="T23" s="29" t="s">
        <v>66</v>
      </c>
    </row>
    <row r="24" spans="1:20" s="29" customFormat="1" ht="27.75" customHeight="1">
      <c r="A24" s="37" t="s">
        <v>35</v>
      </c>
      <c r="B24" s="38" t="s">
        <v>50</v>
      </c>
      <c r="C24" s="71" t="s">
        <v>65</v>
      </c>
      <c r="D24" s="52" t="s">
        <v>66</v>
      </c>
      <c r="E24" s="53">
        <v>45</v>
      </c>
      <c r="F24" s="53">
        <v>10000</v>
      </c>
      <c r="G24" s="54">
        <f t="shared" si="1"/>
        <v>450000</v>
      </c>
      <c r="H24" s="47"/>
      <c r="I24" s="64" t="str">
        <f>IFERROR(VLOOKUP(Q24,上限単価!C3:D9,2,FALSE),"")</f>
        <v/>
      </c>
      <c r="J24" s="55">
        <f t="shared" si="2"/>
        <v>10000</v>
      </c>
      <c r="K24" s="55">
        <f t="shared" si="3"/>
        <v>450000</v>
      </c>
      <c r="L24" s="53"/>
      <c r="M24" s="55">
        <f t="shared" si="4"/>
        <v>450000</v>
      </c>
      <c r="N24" s="55">
        <f t="shared" si="5"/>
        <v>450000</v>
      </c>
      <c r="O24" s="184"/>
      <c r="Q24" s="29" t="str">
        <f t="shared" si="0"/>
        <v>普通教室その他</v>
      </c>
      <c r="T24" s="29" t="s">
        <v>66</v>
      </c>
    </row>
    <row r="25" spans="1:20" s="29" customFormat="1" ht="27.75" customHeight="1">
      <c r="A25" s="37" t="s">
        <v>35</v>
      </c>
      <c r="B25" s="38" t="s">
        <v>50</v>
      </c>
      <c r="C25" s="71" t="s">
        <v>64</v>
      </c>
      <c r="D25" s="52" t="s">
        <v>66</v>
      </c>
      <c r="E25" s="53">
        <v>10</v>
      </c>
      <c r="F25" s="53">
        <v>10000</v>
      </c>
      <c r="G25" s="54">
        <f t="shared" si="1"/>
        <v>100000</v>
      </c>
      <c r="H25" s="47"/>
      <c r="I25" s="64" t="str">
        <f>IFERROR(VLOOKUP(Q25,上限単価!C3:D9,2,FALSE),"")</f>
        <v/>
      </c>
      <c r="J25" s="55">
        <f t="shared" si="2"/>
        <v>10000</v>
      </c>
      <c r="K25" s="55">
        <f t="shared" si="3"/>
        <v>100000</v>
      </c>
      <c r="L25" s="53"/>
      <c r="M25" s="55">
        <f t="shared" si="4"/>
        <v>100000</v>
      </c>
      <c r="N25" s="55">
        <f t="shared" si="5"/>
        <v>100000</v>
      </c>
      <c r="O25" s="184"/>
      <c r="Q25" s="29" t="str">
        <f t="shared" si="0"/>
        <v>特別教室等その他</v>
      </c>
      <c r="T25" s="29" t="s">
        <v>66</v>
      </c>
    </row>
    <row r="26" spans="1:20" s="29" customFormat="1" ht="27.75" customHeight="1">
      <c r="A26" s="37" t="s">
        <v>35</v>
      </c>
      <c r="B26" s="38" t="s">
        <v>73</v>
      </c>
      <c r="C26" s="71" t="s">
        <v>65</v>
      </c>
      <c r="D26" s="52" t="s">
        <v>66</v>
      </c>
      <c r="E26" s="53">
        <v>10</v>
      </c>
      <c r="F26" s="53">
        <v>10000</v>
      </c>
      <c r="G26" s="54">
        <f t="shared" si="1"/>
        <v>100000</v>
      </c>
      <c r="H26" s="47"/>
      <c r="I26" s="64" t="str">
        <f>IFERROR(VLOOKUP(Q26,上限単価!C3:D9,2,FALSE),"")</f>
        <v/>
      </c>
      <c r="J26" s="55">
        <f t="shared" si="2"/>
        <v>10000</v>
      </c>
      <c r="K26" s="55">
        <f t="shared" si="3"/>
        <v>100000</v>
      </c>
      <c r="L26" s="53"/>
      <c r="M26" s="55">
        <f t="shared" si="4"/>
        <v>100000</v>
      </c>
      <c r="N26" s="55">
        <f t="shared" si="5"/>
        <v>100000</v>
      </c>
      <c r="O26" s="184"/>
      <c r="Q26" s="29" t="str">
        <f t="shared" si="0"/>
        <v>普通教室その他</v>
      </c>
      <c r="T26" s="29" t="s">
        <v>66</v>
      </c>
    </row>
    <row r="27" spans="1:20" s="29" customFormat="1" ht="27.75" customHeight="1">
      <c r="A27" s="37" t="s">
        <v>35</v>
      </c>
      <c r="B27" s="38" t="s">
        <v>51</v>
      </c>
      <c r="C27" s="71" t="s">
        <v>64</v>
      </c>
      <c r="D27" s="52" t="s">
        <v>66</v>
      </c>
      <c r="E27" s="53">
        <v>45</v>
      </c>
      <c r="F27" s="53">
        <v>5000</v>
      </c>
      <c r="G27" s="54">
        <f t="shared" si="1"/>
        <v>225000</v>
      </c>
      <c r="H27" s="47"/>
      <c r="I27" s="64" t="str">
        <f>IFERROR(VLOOKUP(Q27,上限単価!C3:D9,2,FALSE),"")</f>
        <v/>
      </c>
      <c r="J27" s="55">
        <f t="shared" si="2"/>
        <v>5000</v>
      </c>
      <c r="K27" s="55">
        <f t="shared" si="3"/>
        <v>225000</v>
      </c>
      <c r="L27" s="53">
        <v>225000</v>
      </c>
      <c r="M27" s="55">
        <f t="shared" si="4"/>
        <v>0</v>
      </c>
      <c r="N27" s="55">
        <f t="shared" si="5"/>
        <v>0</v>
      </c>
      <c r="O27" s="184"/>
      <c r="Q27" s="29" t="str">
        <f t="shared" si="0"/>
        <v>特別教室等その他</v>
      </c>
      <c r="T27" s="29" t="s">
        <v>66</v>
      </c>
    </row>
    <row r="28" spans="1:20" s="29" customFormat="1" ht="27.75" customHeight="1">
      <c r="A28" s="37" t="s">
        <v>35</v>
      </c>
      <c r="B28" s="38" t="s">
        <v>51</v>
      </c>
      <c r="C28" s="71" t="s">
        <v>65</v>
      </c>
      <c r="D28" s="52" t="s">
        <v>66</v>
      </c>
      <c r="E28" s="53">
        <v>10</v>
      </c>
      <c r="F28" s="53">
        <v>5000</v>
      </c>
      <c r="G28" s="54">
        <f t="shared" si="1"/>
        <v>50000</v>
      </c>
      <c r="H28" s="47"/>
      <c r="I28" s="64" t="str">
        <f>IFERROR(VLOOKUP(Q28,上限単価!C3:D9,2,FALSE),"")</f>
        <v/>
      </c>
      <c r="J28" s="55">
        <f t="shared" si="2"/>
        <v>5000</v>
      </c>
      <c r="K28" s="55">
        <f t="shared" si="3"/>
        <v>50000</v>
      </c>
      <c r="L28" s="53">
        <v>50000</v>
      </c>
      <c r="M28" s="55">
        <f t="shared" si="4"/>
        <v>0</v>
      </c>
      <c r="N28" s="55">
        <f t="shared" si="5"/>
        <v>0</v>
      </c>
      <c r="O28" s="184"/>
      <c r="Q28" s="29" t="str">
        <f t="shared" si="0"/>
        <v>普通教室その他</v>
      </c>
      <c r="T28" s="29" t="s">
        <v>66</v>
      </c>
    </row>
    <row r="29" spans="1:20" s="29" customFormat="1" ht="27.75" customHeight="1">
      <c r="A29" s="37" t="s">
        <v>35</v>
      </c>
      <c r="B29" s="38" t="s">
        <v>63</v>
      </c>
      <c r="C29" s="71" t="s">
        <v>65</v>
      </c>
      <c r="D29" s="52" t="s">
        <v>66</v>
      </c>
      <c r="E29" s="53">
        <v>10</v>
      </c>
      <c r="F29" s="53">
        <v>20000</v>
      </c>
      <c r="G29" s="54">
        <f t="shared" si="1"/>
        <v>200000</v>
      </c>
      <c r="H29" s="47"/>
      <c r="I29" s="64" t="str">
        <f>IFERROR(VLOOKUP(Q29,上限単価!C3:D9,2,FALSE),"")</f>
        <v/>
      </c>
      <c r="J29" s="55">
        <f t="shared" si="2"/>
        <v>20000</v>
      </c>
      <c r="K29" s="55">
        <f t="shared" si="3"/>
        <v>200000</v>
      </c>
      <c r="L29" s="53"/>
      <c r="M29" s="55">
        <f t="shared" si="4"/>
        <v>200000</v>
      </c>
      <c r="N29" s="55">
        <f t="shared" si="5"/>
        <v>200000</v>
      </c>
      <c r="O29" s="184"/>
      <c r="Q29" s="29" t="str">
        <f t="shared" si="0"/>
        <v>普通教室その他</v>
      </c>
      <c r="T29" s="29" t="s">
        <v>66</v>
      </c>
    </row>
    <row r="30" spans="1:20" s="29" customFormat="1" ht="27.75" customHeight="1">
      <c r="A30" s="37" t="s">
        <v>35</v>
      </c>
      <c r="B30" s="38" t="s">
        <v>167</v>
      </c>
      <c r="C30" s="71"/>
      <c r="D30" s="52" t="s">
        <v>169</v>
      </c>
      <c r="E30" s="53">
        <v>50</v>
      </c>
      <c r="F30" s="53">
        <v>80000</v>
      </c>
      <c r="G30" s="54">
        <f t="shared" si="1"/>
        <v>4000000</v>
      </c>
      <c r="H30" s="47"/>
      <c r="I30" s="64">
        <v>90000</v>
      </c>
      <c r="J30" s="55">
        <f t="shared" si="2"/>
        <v>80000</v>
      </c>
      <c r="K30" s="55">
        <f t="shared" si="3"/>
        <v>4000000</v>
      </c>
      <c r="L30" s="53">
        <v>4000000</v>
      </c>
      <c r="M30" s="55">
        <f t="shared" si="4"/>
        <v>0</v>
      </c>
      <c r="N30" s="55">
        <f t="shared" si="5"/>
        <v>0</v>
      </c>
      <c r="O30" s="184"/>
      <c r="Q30" s="29" t="str">
        <f t="shared" ref="Q30:Q32" si="6">C30&amp;D30</f>
        <v>1人1台端末</v>
      </c>
      <c r="T30" s="29" t="s">
        <v>66</v>
      </c>
    </row>
    <row r="31" spans="1:20" s="29" customFormat="1" ht="27.75" customHeight="1">
      <c r="A31" s="37" t="s">
        <v>35</v>
      </c>
      <c r="B31" s="38" t="s">
        <v>168</v>
      </c>
      <c r="C31" s="71"/>
      <c r="D31" s="52" t="s">
        <v>66</v>
      </c>
      <c r="E31" s="53">
        <v>50</v>
      </c>
      <c r="F31" s="53">
        <v>10000</v>
      </c>
      <c r="G31" s="54">
        <f t="shared" si="1"/>
        <v>500000</v>
      </c>
      <c r="H31" s="47"/>
      <c r="I31" s="64" t="str">
        <f>IFERROR(VLOOKUP(Q31,上限単価!C2:D8,2,FALSE),"")</f>
        <v/>
      </c>
      <c r="J31" s="55">
        <f t="shared" si="2"/>
        <v>10000</v>
      </c>
      <c r="K31" s="55">
        <f>E31*J31</f>
        <v>500000</v>
      </c>
      <c r="L31" s="53">
        <v>500000</v>
      </c>
      <c r="M31" s="55">
        <f t="shared" si="4"/>
        <v>0</v>
      </c>
      <c r="N31" s="55">
        <f t="shared" si="5"/>
        <v>0</v>
      </c>
      <c r="O31" s="184"/>
      <c r="Q31" s="29" t="str">
        <f t="shared" si="6"/>
        <v>その他</v>
      </c>
      <c r="T31" s="29" t="s">
        <v>66</v>
      </c>
    </row>
    <row r="32" spans="1:20" s="29" customFormat="1" ht="27.75" customHeight="1">
      <c r="A32" s="37" t="s">
        <v>37</v>
      </c>
      <c r="B32" s="38" t="s">
        <v>52</v>
      </c>
      <c r="C32" s="71" t="s">
        <v>65</v>
      </c>
      <c r="D32" s="52" t="s">
        <v>66</v>
      </c>
      <c r="E32" s="53">
        <v>45</v>
      </c>
      <c r="F32" s="53">
        <v>20000</v>
      </c>
      <c r="G32" s="54">
        <f t="shared" si="1"/>
        <v>900000</v>
      </c>
      <c r="H32" s="47"/>
      <c r="I32" s="64" t="str">
        <f>IFERROR(VLOOKUP(Q32,上限単価!C3:D9,2,FALSE),"")</f>
        <v/>
      </c>
      <c r="J32" s="55">
        <f t="shared" si="2"/>
        <v>20000</v>
      </c>
      <c r="K32" s="55">
        <f t="shared" si="3"/>
        <v>900000</v>
      </c>
      <c r="L32" s="53">
        <v>900000</v>
      </c>
      <c r="M32" s="55">
        <f t="shared" si="4"/>
        <v>0</v>
      </c>
      <c r="N32" s="55">
        <f t="shared" si="5"/>
        <v>0</v>
      </c>
      <c r="O32" s="184"/>
      <c r="Q32" s="29" t="str">
        <f t="shared" si="6"/>
        <v>普通教室その他</v>
      </c>
      <c r="T32" s="29" t="s">
        <v>66</v>
      </c>
    </row>
    <row r="33" spans="1:20" s="29" customFormat="1" ht="27.75" customHeight="1">
      <c r="A33" s="37" t="s">
        <v>37</v>
      </c>
      <c r="B33" s="38" t="s">
        <v>52</v>
      </c>
      <c r="C33" s="71" t="s">
        <v>64</v>
      </c>
      <c r="D33" s="52" t="s">
        <v>66</v>
      </c>
      <c r="E33" s="53">
        <v>10</v>
      </c>
      <c r="F33" s="53">
        <v>20000</v>
      </c>
      <c r="G33" s="54">
        <f t="shared" si="1"/>
        <v>200000</v>
      </c>
      <c r="H33" s="47"/>
      <c r="I33" s="64" t="str">
        <f>IFERROR(VLOOKUP(Q33,上限単価!C3:D9,2,FALSE),"")</f>
        <v/>
      </c>
      <c r="J33" s="55">
        <f t="shared" si="2"/>
        <v>20000</v>
      </c>
      <c r="K33" s="55">
        <f t="shared" si="3"/>
        <v>200000</v>
      </c>
      <c r="L33" s="53">
        <v>200000</v>
      </c>
      <c r="M33" s="55">
        <f t="shared" si="4"/>
        <v>0</v>
      </c>
      <c r="N33" s="55">
        <f t="shared" si="5"/>
        <v>0</v>
      </c>
      <c r="O33" s="184"/>
      <c r="Q33" s="29" t="str">
        <f>C33&amp;D33</f>
        <v>特別教室等その他</v>
      </c>
      <c r="T33" s="29" t="s">
        <v>66</v>
      </c>
    </row>
    <row r="34" spans="1:20" s="29" customFormat="1" ht="27.75" customHeight="1">
      <c r="A34" s="66" t="s">
        <v>62</v>
      </c>
      <c r="B34" s="67" t="s">
        <v>61</v>
      </c>
      <c r="C34" s="71" t="s">
        <v>71</v>
      </c>
      <c r="D34" s="52" t="s">
        <v>66</v>
      </c>
      <c r="E34" s="53">
        <v>1</v>
      </c>
      <c r="F34" s="53">
        <v>930000</v>
      </c>
      <c r="G34" s="54">
        <f t="shared" ref="G34" si="7">E34*F34</f>
        <v>930000</v>
      </c>
      <c r="H34" s="47"/>
      <c r="I34" s="64" t="str">
        <f>IFERROR(VLOOKUP(Q34,上限単価!C2:D8,2,FALSE),"")</f>
        <v/>
      </c>
      <c r="J34" s="55">
        <f t="shared" ref="J34" si="8">IF(F34&gt;I34,I34,F34)</f>
        <v>930000</v>
      </c>
      <c r="K34" s="55">
        <f t="shared" ref="K34" si="9">E34*J34</f>
        <v>930000</v>
      </c>
      <c r="L34" s="82">
        <v>845000</v>
      </c>
      <c r="M34" s="55">
        <f t="shared" ref="M34" si="10">K34-L34</f>
        <v>85000</v>
      </c>
      <c r="N34" s="55">
        <f t="shared" ref="N34" si="11">G34-L34</f>
        <v>85000</v>
      </c>
      <c r="O34" s="184"/>
      <c r="Q34" s="29" t="str">
        <f t="shared" ref="Q34:Q41" si="12">C34&amp;D34</f>
        <v>　その他</v>
      </c>
      <c r="T34" s="29" t="s">
        <v>66</v>
      </c>
    </row>
    <row r="35" spans="1:20" s="29" customFormat="1" ht="27.75" customHeight="1">
      <c r="A35" s="37"/>
      <c r="B35" s="38"/>
      <c r="C35" s="71"/>
      <c r="D35" s="52" t="s">
        <v>71</v>
      </c>
      <c r="E35" s="53"/>
      <c r="F35" s="53"/>
      <c r="G35" s="54">
        <f t="shared" si="1"/>
        <v>0</v>
      </c>
      <c r="H35" s="47"/>
      <c r="I35" s="64" t="str">
        <f>IFERROR(VLOOKUP(Q35,上限単価!C3:D9,2,FALSE),"")</f>
        <v/>
      </c>
      <c r="J35" s="55">
        <f t="shared" si="2"/>
        <v>0</v>
      </c>
      <c r="K35" s="55">
        <f t="shared" si="3"/>
        <v>0</v>
      </c>
      <c r="L35" s="53"/>
      <c r="M35" s="55">
        <f t="shared" si="4"/>
        <v>0</v>
      </c>
      <c r="N35" s="55">
        <f t="shared" si="5"/>
        <v>0</v>
      </c>
      <c r="O35" s="184"/>
      <c r="Q35" s="29" t="str">
        <f t="shared" si="12"/>
        <v>　</v>
      </c>
    </row>
    <row r="36" spans="1:20" s="29" customFormat="1" ht="27.75" customHeight="1">
      <c r="A36" s="37"/>
      <c r="B36" s="38"/>
      <c r="C36" s="71"/>
      <c r="D36" s="52" t="s">
        <v>71</v>
      </c>
      <c r="E36" s="53"/>
      <c r="F36" s="53"/>
      <c r="G36" s="54">
        <f t="shared" si="1"/>
        <v>0</v>
      </c>
      <c r="H36" s="47"/>
      <c r="I36" s="64" t="str">
        <f>IFERROR(VLOOKUP(Q36,上限単価!C3:D9,2,FALSE),"")</f>
        <v/>
      </c>
      <c r="J36" s="55">
        <f t="shared" si="2"/>
        <v>0</v>
      </c>
      <c r="K36" s="55">
        <f t="shared" si="3"/>
        <v>0</v>
      </c>
      <c r="L36" s="53"/>
      <c r="M36" s="55">
        <f t="shared" si="4"/>
        <v>0</v>
      </c>
      <c r="N36" s="55">
        <f t="shared" si="5"/>
        <v>0</v>
      </c>
      <c r="O36" s="184"/>
      <c r="Q36" s="29" t="str">
        <f t="shared" si="12"/>
        <v>　</v>
      </c>
    </row>
    <row r="37" spans="1:20" s="29" customFormat="1" ht="27.75" customHeight="1">
      <c r="A37" s="37"/>
      <c r="B37" s="38"/>
      <c r="C37" s="71"/>
      <c r="D37" s="52" t="s">
        <v>71</v>
      </c>
      <c r="E37" s="53"/>
      <c r="F37" s="53"/>
      <c r="G37" s="54">
        <f t="shared" si="1"/>
        <v>0</v>
      </c>
      <c r="H37" s="47"/>
      <c r="I37" s="64" t="str">
        <f>IFERROR(VLOOKUP(Q37,上限単価!C3:D9,2,FALSE),"")</f>
        <v/>
      </c>
      <c r="J37" s="55">
        <f t="shared" si="2"/>
        <v>0</v>
      </c>
      <c r="K37" s="55">
        <f t="shared" si="3"/>
        <v>0</v>
      </c>
      <c r="L37" s="53"/>
      <c r="M37" s="55">
        <f t="shared" si="4"/>
        <v>0</v>
      </c>
      <c r="N37" s="55">
        <f t="shared" si="5"/>
        <v>0</v>
      </c>
      <c r="O37" s="184"/>
      <c r="Q37" s="29" t="str">
        <f t="shared" si="12"/>
        <v>　</v>
      </c>
    </row>
    <row r="38" spans="1:20" s="29" customFormat="1" ht="27.75" customHeight="1">
      <c r="A38" s="37"/>
      <c r="B38" s="38"/>
      <c r="C38" s="71"/>
      <c r="D38" s="52" t="s">
        <v>71</v>
      </c>
      <c r="E38" s="53"/>
      <c r="F38" s="53"/>
      <c r="G38" s="54">
        <f t="shared" si="1"/>
        <v>0</v>
      </c>
      <c r="H38" s="47"/>
      <c r="I38" s="64" t="str">
        <f>IFERROR(VLOOKUP(Q38,上限単価!C3:D9,2,FALSE),"")</f>
        <v/>
      </c>
      <c r="J38" s="55">
        <f t="shared" si="2"/>
        <v>0</v>
      </c>
      <c r="K38" s="55">
        <f t="shared" si="3"/>
        <v>0</v>
      </c>
      <c r="L38" s="53"/>
      <c r="M38" s="55">
        <f t="shared" si="4"/>
        <v>0</v>
      </c>
      <c r="N38" s="55">
        <f t="shared" si="5"/>
        <v>0</v>
      </c>
      <c r="O38" s="184"/>
      <c r="Q38" s="29" t="str">
        <f t="shared" si="12"/>
        <v>　</v>
      </c>
    </row>
    <row r="39" spans="1:20" s="29" customFormat="1" ht="27.75" customHeight="1">
      <c r="A39" s="37"/>
      <c r="B39" s="38"/>
      <c r="C39" s="71"/>
      <c r="D39" s="52" t="s">
        <v>71</v>
      </c>
      <c r="E39" s="53"/>
      <c r="F39" s="53"/>
      <c r="G39" s="54">
        <f t="shared" si="1"/>
        <v>0</v>
      </c>
      <c r="H39" s="47"/>
      <c r="I39" s="64" t="str">
        <f>IFERROR(VLOOKUP(Q39,上限単価!C3:D9,2,FALSE),"")</f>
        <v/>
      </c>
      <c r="J39" s="55">
        <f t="shared" si="2"/>
        <v>0</v>
      </c>
      <c r="K39" s="55">
        <f t="shared" si="3"/>
        <v>0</v>
      </c>
      <c r="L39" s="53"/>
      <c r="M39" s="55">
        <f t="shared" si="4"/>
        <v>0</v>
      </c>
      <c r="N39" s="55">
        <f>G39-L39</f>
        <v>0</v>
      </c>
      <c r="O39" s="184"/>
      <c r="Q39" s="29" t="str">
        <f t="shared" si="12"/>
        <v>　</v>
      </c>
    </row>
    <row r="40" spans="1:20" s="29" customFormat="1" ht="27.75" customHeight="1">
      <c r="A40" s="50"/>
      <c r="B40" s="51"/>
      <c r="C40" s="71"/>
      <c r="D40" s="52" t="s">
        <v>71</v>
      </c>
      <c r="E40" s="72"/>
      <c r="F40" s="53"/>
      <c r="G40" s="54">
        <f t="shared" si="1"/>
        <v>0</v>
      </c>
      <c r="H40" s="47"/>
      <c r="I40" s="64" t="str">
        <f>IFERROR(VLOOKUP(Q40,上限単価!C3:D9,2,FALSE),"")</f>
        <v/>
      </c>
      <c r="J40" s="55">
        <f t="shared" si="2"/>
        <v>0</v>
      </c>
      <c r="K40" s="55">
        <f t="shared" si="3"/>
        <v>0</v>
      </c>
      <c r="L40" s="53"/>
      <c r="M40" s="55">
        <f t="shared" si="4"/>
        <v>0</v>
      </c>
      <c r="N40" s="55">
        <f t="shared" si="5"/>
        <v>0</v>
      </c>
      <c r="O40" s="184"/>
      <c r="Q40" s="29" t="str">
        <f t="shared" si="12"/>
        <v>　</v>
      </c>
    </row>
    <row r="41" spans="1:20" s="29" customFormat="1" ht="27.75" customHeight="1" thickBot="1">
      <c r="A41" s="43"/>
      <c r="B41" s="44"/>
      <c r="C41" s="83"/>
      <c r="D41" s="129" t="s">
        <v>71</v>
      </c>
      <c r="E41" s="45"/>
      <c r="F41" s="45"/>
      <c r="G41" s="46">
        <f t="shared" si="1"/>
        <v>0</v>
      </c>
      <c r="H41" s="47"/>
      <c r="I41" s="65" t="str">
        <f>IFERROR(VLOOKUP(Q41,上限単価!C3:D9,2,FALSE),"")</f>
        <v/>
      </c>
      <c r="J41" s="60">
        <f t="shared" si="2"/>
        <v>0</v>
      </c>
      <c r="K41" s="60">
        <f t="shared" si="3"/>
        <v>0</v>
      </c>
      <c r="L41" s="58"/>
      <c r="M41" s="60">
        <f t="shared" si="4"/>
        <v>0</v>
      </c>
      <c r="N41" s="75">
        <f t="shared" si="5"/>
        <v>0</v>
      </c>
      <c r="O41" s="185"/>
      <c r="Q41" s="29" t="str">
        <f t="shared" si="12"/>
        <v>　</v>
      </c>
    </row>
    <row r="42" spans="1:20" ht="27.75" customHeight="1" thickBot="1">
      <c r="A42" s="212" t="s">
        <v>12</v>
      </c>
      <c r="B42" s="213"/>
      <c r="C42" s="213"/>
      <c r="D42" s="213"/>
      <c r="E42" s="213"/>
      <c r="F42" s="213"/>
      <c r="G42" s="61">
        <f>SUM(G18:G41)</f>
        <v>14730000</v>
      </c>
      <c r="H42" s="62"/>
      <c r="I42" s="68"/>
      <c r="J42" s="69"/>
      <c r="K42" s="74">
        <f>SUM(K18:K41)</f>
        <v>14730000</v>
      </c>
      <c r="L42" s="77">
        <f>SUM(L18:L41)</f>
        <v>13795000</v>
      </c>
      <c r="M42" s="76">
        <f>SUM(M18:M41)</f>
        <v>935000</v>
      </c>
      <c r="N42" s="74">
        <f>SUM(N18:N41)</f>
        <v>935000</v>
      </c>
      <c r="O42" s="77">
        <f>IF(L42&gt;40000000,20000,ROUNDDOWN(L42/2/1000,0))</f>
        <v>6897</v>
      </c>
    </row>
    <row r="44" spans="1:20" s="32" customFormat="1" ht="18" customHeight="1">
      <c r="A44" s="32" t="s">
        <v>60</v>
      </c>
    </row>
    <row r="45" spans="1:20" s="32" customFormat="1" ht="18" customHeight="1">
      <c r="A45" s="32" t="s">
        <v>59</v>
      </c>
    </row>
    <row r="46" spans="1:20" s="32" customFormat="1" ht="18" customHeight="1">
      <c r="A46" s="32" t="s">
        <v>57</v>
      </c>
    </row>
    <row r="47" spans="1:20" s="32" customFormat="1" ht="18" customHeight="1">
      <c r="A47" s="32" t="s">
        <v>58</v>
      </c>
    </row>
    <row r="48" spans="1:20" s="32" customFormat="1" ht="18" customHeight="1">
      <c r="A48" s="32" t="s">
        <v>134</v>
      </c>
    </row>
    <row r="49" spans="1:15" ht="18" customHeight="1">
      <c r="A49" s="32" t="s">
        <v>132</v>
      </c>
      <c r="B49" s="26"/>
      <c r="C49" s="33"/>
      <c r="D49" s="33"/>
      <c r="E49" s="33"/>
      <c r="F49" s="33"/>
      <c r="G49" s="33"/>
      <c r="H49" s="33"/>
      <c r="I49" s="33"/>
      <c r="J49" s="33"/>
      <c r="K49" s="33"/>
      <c r="L49" s="33"/>
      <c r="M49" s="33"/>
      <c r="N49" s="33"/>
      <c r="O49" s="33"/>
    </row>
    <row r="50" spans="1:15" ht="18" customHeight="1">
      <c r="A50" s="26" t="s">
        <v>133</v>
      </c>
    </row>
    <row r="51" spans="1:15" ht="18" customHeight="1">
      <c r="A51" s="26" t="s">
        <v>137</v>
      </c>
    </row>
    <row r="55" spans="1:15">
      <c r="B55"/>
    </row>
    <row r="56" spans="1:15">
      <c r="B56"/>
    </row>
    <row r="57" spans="1:15">
      <c r="B57"/>
    </row>
    <row r="58" spans="1:15">
      <c r="B58"/>
    </row>
    <row r="59" spans="1:15">
      <c r="B59"/>
    </row>
    <row r="60" spans="1:15">
      <c r="B60"/>
    </row>
    <row r="61" spans="1:15">
      <c r="B61"/>
    </row>
    <row r="62" spans="1:15">
      <c r="B62"/>
    </row>
  </sheetData>
  <mergeCells count="32">
    <mergeCell ref="N16:N17"/>
    <mergeCell ref="O16:O17"/>
    <mergeCell ref="O18:O41"/>
    <mergeCell ref="A42:F42"/>
    <mergeCell ref="A11:C12"/>
    <mergeCell ref="E11:M12"/>
    <mergeCell ref="A16:A17"/>
    <mergeCell ref="B16:B17"/>
    <mergeCell ref="C16:C17"/>
    <mergeCell ref="D16:D17"/>
    <mergeCell ref="E16:E17"/>
    <mergeCell ref="F16:F17"/>
    <mergeCell ref="G16:G17"/>
    <mergeCell ref="I16:I17"/>
    <mergeCell ref="J16:J17"/>
    <mergeCell ref="K16:K17"/>
    <mergeCell ref="A3:O3"/>
    <mergeCell ref="B5:F5"/>
    <mergeCell ref="G5:I5"/>
    <mergeCell ref="J5:O5"/>
    <mergeCell ref="B9:F9"/>
    <mergeCell ref="G9:I9"/>
    <mergeCell ref="J9:O9"/>
    <mergeCell ref="B6:F6"/>
    <mergeCell ref="G6:I6"/>
    <mergeCell ref="J6:O6"/>
    <mergeCell ref="B7:F7"/>
    <mergeCell ref="G7:I7"/>
    <mergeCell ref="J7:O7"/>
    <mergeCell ref="B8:F8"/>
    <mergeCell ref="G8:I8"/>
    <mergeCell ref="J8:O8"/>
  </mergeCells>
  <phoneticPr fontId="2"/>
  <dataValidations count="3">
    <dataValidation type="list" allowBlank="1" showInputMessage="1" showErrorMessage="1" sqref="E11:M12" xr:uid="{00000000-0002-0000-0200-000000000000}">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18:C41" xr:uid="{00000000-0002-0000-0200-000001000000}">
      <formula1>"　,普通教室,特別教室等"</formula1>
    </dataValidation>
    <dataValidation type="list" allowBlank="1" showInputMessage="1" showErrorMessage="1" sqref="D18:D41" xr:uid="{45BC41AE-25B5-4F48-82EE-17B35227B11C}">
      <formula1>"　,その他,一体型電子黒板,プロジェクタ,書画カメラ,1人1台端末,授業環境の整備"</formula1>
    </dataValidation>
  </dataValidations>
  <printOptions horizontalCentered="1"/>
  <pageMargins left="0.47244094488188981" right="0.47244094488188981" top="0.39370078740157483" bottom="0.39370078740157483" header="0.51181102362204722" footer="0.51181102362204722"/>
  <pageSetup paperSize="9" scale="51" orientation="portrait" cellComments="asDisplayed"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K51"/>
  <sheetViews>
    <sheetView view="pageBreakPreview" topLeftCell="A9" zoomScale="90" zoomScaleNormal="80" zoomScaleSheetLayoutView="90" workbookViewId="0">
      <selection activeCell="A3" sqref="A3:H3"/>
    </sheetView>
  </sheetViews>
  <sheetFormatPr defaultRowHeight="13.2"/>
  <cols>
    <col min="1" max="8" width="11.44140625" style="1" customWidth="1"/>
    <col min="9" max="256" width="9" style="1"/>
    <col min="257" max="264" width="11.88671875" style="1" customWidth="1"/>
    <col min="265" max="512" width="9" style="1"/>
    <col min="513" max="520" width="11.88671875" style="1" customWidth="1"/>
    <col min="521" max="768" width="9" style="1"/>
    <col min="769" max="776" width="11.88671875" style="1" customWidth="1"/>
    <col min="777" max="1024" width="9" style="1"/>
    <col min="1025" max="1032" width="11.88671875" style="1" customWidth="1"/>
    <col min="1033" max="1280" width="9" style="1"/>
    <col min="1281" max="1288" width="11.88671875" style="1" customWidth="1"/>
    <col min="1289" max="1536" width="9" style="1"/>
    <col min="1537" max="1544" width="11.88671875" style="1" customWidth="1"/>
    <col min="1545" max="1792" width="9" style="1"/>
    <col min="1793" max="1800" width="11.88671875" style="1" customWidth="1"/>
    <col min="1801" max="2048" width="9" style="1"/>
    <col min="2049" max="2056" width="11.88671875" style="1" customWidth="1"/>
    <col min="2057" max="2304" width="9" style="1"/>
    <col min="2305" max="2312" width="11.88671875" style="1" customWidth="1"/>
    <col min="2313" max="2560" width="9" style="1"/>
    <col min="2561" max="2568" width="11.88671875" style="1" customWidth="1"/>
    <col min="2569" max="2816" width="9" style="1"/>
    <col min="2817" max="2824" width="11.88671875" style="1" customWidth="1"/>
    <col min="2825" max="3072" width="9" style="1"/>
    <col min="3073" max="3080" width="11.88671875" style="1" customWidth="1"/>
    <col min="3081" max="3328" width="9" style="1"/>
    <col min="3329" max="3336" width="11.88671875" style="1" customWidth="1"/>
    <col min="3337" max="3584" width="9" style="1"/>
    <col min="3585" max="3592" width="11.88671875" style="1" customWidth="1"/>
    <col min="3593" max="3840" width="9" style="1"/>
    <col min="3841" max="3848" width="11.88671875" style="1" customWidth="1"/>
    <col min="3849" max="4096" width="9" style="1"/>
    <col min="4097" max="4104" width="11.88671875" style="1" customWidth="1"/>
    <col min="4105" max="4352" width="9" style="1"/>
    <col min="4353" max="4360" width="11.88671875" style="1" customWidth="1"/>
    <col min="4361" max="4608" width="9" style="1"/>
    <col min="4609" max="4616" width="11.88671875" style="1" customWidth="1"/>
    <col min="4617" max="4864" width="9" style="1"/>
    <col min="4865" max="4872" width="11.88671875" style="1" customWidth="1"/>
    <col min="4873" max="5120" width="9" style="1"/>
    <col min="5121" max="5128" width="11.88671875" style="1" customWidth="1"/>
    <col min="5129" max="5376" width="9" style="1"/>
    <col min="5377" max="5384" width="11.88671875" style="1" customWidth="1"/>
    <col min="5385" max="5632" width="9" style="1"/>
    <col min="5633" max="5640" width="11.88671875" style="1" customWidth="1"/>
    <col min="5641" max="5888" width="9" style="1"/>
    <col min="5889" max="5896" width="11.88671875" style="1" customWidth="1"/>
    <col min="5897" max="6144" width="9" style="1"/>
    <col min="6145" max="6152" width="11.88671875" style="1" customWidth="1"/>
    <col min="6153" max="6400" width="9" style="1"/>
    <col min="6401" max="6408" width="11.88671875" style="1" customWidth="1"/>
    <col min="6409" max="6656" width="9" style="1"/>
    <col min="6657" max="6664" width="11.88671875" style="1" customWidth="1"/>
    <col min="6665" max="6912" width="9" style="1"/>
    <col min="6913" max="6920" width="11.88671875" style="1" customWidth="1"/>
    <col min="6921" max="7168" width="9" style="1"/>
    <col min="7169" max="7176" width="11.88671875" style="1" customWidth="1"/>
    <col min="7177" max="7424" width="9" style="1"/>
    <col min="7425" max="7432" width="11.88671875" style="1" customWidth="1"/>
    <col min="7433" max="7680" width="9" style="1"/>
    <col min="7681" max="7688" width="11.88671875" style="1" customWidth="1"/>
    <col min="7689" max="7936" width="9" style="1"/>
    <col min="7937" max="7944" width="11.88671875" style="1" customWidth="1"/>
    <col min="7945" max="8192" width="9" style="1"/>
    <col min="8193" max="8200" width="11.88671875" style="1" customWidth="1"/>
    <col min="8201" max="8448" width="9" style="1"/>
    <col min="8449" max="8456" width="11.88671875" style="1" customWidth="1"/>
    <col min="8457" max="8704" width="9" style="1"/>
    <col min="8705" max="8712" width="11.88671875" style="1" customWidth="1"/>
    <col min="8713" max="8960" width="9" style="1"/>
    <col min="8961" max="8968" width="11.88671875" style="1" customWidth="1"/>
    <col min="8969" max="9216" width="9" style="1"/>
    <col min="9217" max="9224" width="11.88671875" style="1" customWidth="1"/>
    <col min="9225" max="9472" width="9" style="1"/>
    <col min="9473" max="9480" width="11.88671875" style="1" customWidth="1"/>
    <col min="9481" max="9728" width="9" style="1"/>
    <col min="9729" max="9736" width="11.88671875" style="1" customWidth="1"/>
    <col min="9737" max="9984" width="9" style="1"/>
    <col min="9985" max="9992" width="11.88671875" style="1" customWidth="1"/>
    <col min="9993" max="10240" width="9" style="1"/>
    <col min="10241" max="10248" width="11.88671875" style="1" customWidth="1"/>
    <col min="10249" max="10496" width="9" style="1"/>
    <col min="10497" max="10504" width="11.88671875" style="1" customWidth="1"/>
    <col min="10505" max="10752" width="9" style="1"/>
    <col min="10753" max="10760" width="11.88671875" style="1" customWidth="1"/>
    <col min="10761" max="11008" width="9" style="1"/>
    <col min="11009" max="11016" width="11.88671875" style="1" customWidth="1"/>
    <col min="11017" max="11264" width="9" style="1"/>
    <col min="11265" max="11272" width="11.88671875" style="1" customWidth="1"/>
    <col min="11273" max="11520" width="9" style="1"/>
    <col min="11521" max="11528" width="11.88671875" style="1" customWidth="1"/>
    <col min="11529" max="11776" width="9" style="1"/>
    <col min="11777" max="11784" width="11.88671875" style="1" customWidth="1"/>
    <col min="11785" max="12032" width="9" style="1"/>
    <col min="12033" max="12040" width="11.88671875" style="1" customWidth="1"/>
    <col min="12041" max="12288" width="9" style="1"/>
    <col min="12289" max="12296" width="11.88671875" style="1" customWidth="1"/>
    <col min="12297" max="12544" width="9" style="1"/>
    <col min="12545" max="12552" width="11.88671875" style="1" customWidth="1"/>
    <col min="12553" max="12800" width="9" style="1"/>
    <col min="12801" max="12808" width="11.88671875" style="1" customWidth="1"/>
    <col min="12809" max="13056" width="9" style="1"/>
    <col min="13057" max="13064" width="11.88671875" style="1" customWidth="1"/>
    <col min="13065" max="13312" width="9" style="1"/>
    <col min="13313" max="13320" width="11.88671875" style="1" customWidth="1"/>
    <col min="13321" max="13568" width="9" style="1"/>
    <col min="13569" max="13576" width="11.88671875" style="1" customWidth="1"/>
    <col min="13577" max="13824" width="9" style="1"/>
    <col min="13825" max="13832" width="11.88671875" style="1" customWidth="1"/>
    <col min="13833" max="14080" width="9" style="1"/>
    <col min="14081" max="14088" width="11.88671875" style="1" customWidth="1"/>
    <col min="14089" max="14336" width="9" style="1"/>
    <col min="14337" max="14344" width="11.88671875" style="1" customWidth="1"/>
    <col min="14345" max="14592" width="9" style="1"/>
    <col min="14593" max="14600" width="11.88671875" style="1" customWidth="1"/>
    <col min="14601" max="14848" width="9" style="1"/>
    <col min="14849" max="14856" width="11.88671875" style="1" customWidth="1"/>
    <col min="14857" max="15104" width="9" style="1"/>
    <col min="15105" max="15112" width="11.88671875" style="1" customWidth="1"/>
    <col min="15113" max="15360" width="9" style="1"/>
    <col min="15361" max="15368" width="11.88671875" style="1" customWidth="1"/>
    <col min="15369" max="15616" width="9" style="1"/>
    <col min="15617" max="15624" width="11.88671875" style="1" customWidth="1"/>
    <col min="15625" max="15872" width="9" style="1"/>
    <col min="15873" max="15880" width="11.88671875" style="1" customWidth="1"/>
    <col min="15881" max="16128" width="9" style="1"/>
    <col min="16129" max="16136" width="11.88671875" style="1" customWidth="1"/>
    <col min="16137" max="16384" width="9" style="1"/>
  </cols>
  <sheetData>
    <row r="1" spans="1:11">
      <c r="H1" s="2" t="s">
        <v>13</v>
      </c>
    </row>
    <row r="3" spans="1:11" ht="15.6">
      <c r="A3" s="232" t="s">
        <v>27</v>
      </c>
      <c r="B3" s="232"/>
      <c r="C3" s="232"/>
      <c r="D3" s="232"/>
      <c r="E3" s="232"/>
      <c r="F3" s="232"/>
      <c r="G3" s="232"/>
      <c r="H3" s="232"/>
    </row>
    <row r="5" spans="1:11">
      <c r="F5" s="22" t="s">
        <v>79</v>
      </c>
      <c r="G5" s="233">
        <f>様式１!B6</f>
        <v>0</v>
      </c>
      <c r="H5" s="234"/>
      <c r="K5" s="123"/>
    </row>
    <row r="6" spans="1:11" ht="13.5" customHeight="1"/>
    <row r="7" spans="1:11" ht="22.5" customHeight="1">
      <c r="A7" s="220" t="s">
        <v>14</v>
      </c>
      <c r="B7" s="221"/>
      <c r="C7" s="221"/>
      <c r="D7" s="221"/>
      <c r="E7" s="221"/>
      <c r="F7" s="221"/>
      <c r="G7" s="221"/>
      <c r="H7" s="222"/>
    </row>
    <row r="8" spans="1:11" ht="79.5" customHeight="1">
      <c r="A8" s="223" t="s">
        <v>77</v>
      </c>
      <c r="B8" s="224"/>
      <c r="C8" s="224"/>
      <c r="D8" s="224"/>
      <c r="E8" s="224"/>
      <c r="F8" s="224"/>
      <c r="G8" s="224"/>
      <c r="H8" s="225"/>
    </row>
    <row r="9" spans="1:11" ht="26.25" customHeight="1">
      <c r="A9" s="226"/>
      <c r="B9" s="227"/>
      <c r="C9" s="227"/>
      <c r="D9" s="227"/>
      <c r="E9" s="227"/>
      <c r="F9" s="227"/>
      <c r="G9" s="227"/>
      <c r="H9" s="228"/>
    </row>
    <row r="10" spans="1:11" ht="26.25" customHeight="1">
      <c r="A10" s="226"/>
      <c r="B10" s="227"/>
      <c r="C10" s="227"/>
      <c r="D10" s="227"/>
      <c r="E10" s="227"/>
      <c r="F10" s="227"/>
      <c r="G10" s="227"/>
      <c r="H10" s="228"/>
    </row>
    <row r="11" spans="1:11" ht="26.25" customHeight="1">
      <c r="A11" s="226"/>
      <c r="B11" s="227"/>
      <c r="C11" s="227"/>
      <c r="D11" s="227"/>
      <c r="E11" s="227"/>
      <c r="F11" s="227"/>
      <c r="G11" s="227"/>
      <c r="H11" s="228"/>
    </row>
    <row r="12" spans="1:11" ht="26.25" customHeight="1">
      <c r="A12" s="226"/>
      <c r="B12" s="227"/>
      <c r="C12" s="227"/>
      <c r="D12" s="227"/>
      <c r="E12" s="227"/>
      <c r="F12" s="227"/>
      <c r="G12" s="227"/>
      <c r="H12" s="228"/>
    </row>
    <row r="13" spans="1:11" ht="26.25" customHeight="1">
      <c r="A13" s="226"/>
      <c r="B13" s="227"/>
      <c r="C13" s="227"/>
      <c r="D13" s="227"/>
      <c r="E13" s="227"/>
      <c r="F13" s="227"/>
      <c r="G13" s="227"/>
      <c r="H13" s="228"/>
    </row>
    <row r="14" spans="1:11" ht="26.25" customHeight="1">
      <c r="A14" s="226"/>
      <c r="B14" s="227"/>
      <c r="C14" s="227"/>
      <c r="D14" s="227"/>
      <c r="E14" s="227"/>
      <c r="F14" s="227"/>
      <c r="G14" s="227"/>
      <c r="H14" s="228"/>
    </row>
    <row r="15" spans="1:11" ht="26.25" customHeight="1">
      <c r="A15" s="226"/>
      <c r="B15" s="227"/>
      <c r="C15" s="227"/>
      <c r="D15" s="227"/>
      <c r="E15" s="227"/>
      <c r="F15" s="227"/>
      <c r="G15" s="227"/>
      <c r="H15" s="228"/>
    </row>
    <row r="16" spans="1:11" ht="26.25" customHeight="1">
      <c r="A16" s="226"/>
      <c r="B16" s="227"/>
      <c r="C16" s="227"/>
      <c r="D16" s="227"/>
      <c r="E16" s="227"/>
      <c r="F16" s="227"/>
      <c r="G16" s="227"/>
      <c r="H16" s="228"/>
    </row>
    <row r="17" spans="1:8" ht="26.25" customHeight="1">
      <c r="A17" s="229"/>
      <c r="B17" s="230"/>
      <c r="C17" s="230"/>
      <c r="D17" s="230"/>
      <c r="E17" s="230"/>
      <c r="F17" s="230"/>
      <c r="G17" s="230"/>
      <c r="H17" s="231"/>
    </row>
    <row r="18" spans="1:8" ht="22.5" customHeight="1">
      <c r="A18" s="220" t="s">
        <v>76</v>
      </c>
      <c r="B18" s="221"/>
      <c r="C18" s="221"/>
      <c r="D18" s="221"/>
      <c r="E18" s="221"/>
      <c r="F18" s="221"/>
      <c r="G18" s="221"/>
      <c r="H18" s="222"/>
    </row>
    <row r="19" spans="1:8" ht="55.5" customHeight="1">
      <c r="A19" s="223" t="s">
        <v>78</v>
      </c>
      <c r="B19" s="224"/>
      <c r="C19" s="224"/>
      <c r="D19" s="224"/>
      <c r="E19" s="224"/>
      <c r="F19" s="224"/>
      <c r="G19" s="224"/>
      <c r="H19" s="225"/>
    </row>
    <row r="20" spans="1:8" ht="26.25" customHeight="1">
      <c r="A20" s="226"/>
      <c r="B20" s="227"/>
      <c r="C20" s="227"/>
      <c r="D20" s="227"/>
      <c r="E20" s="227"/>
      <c r="F20" s="227"/>
      <c r="G20" s="227"/>
      <c r="H20" s="228"/>
    </row>
    <row r="21" spans="1:8" ht="26.25" customHeight="1">
      <c r="A21" s="226"/>
      <c r="B21" s="227"/>
      <c r="C21" s="227"/>
      <c r="D21" s="227"/>
      <c r="E21" s="227"/>
      <c r="F21" s="227"/>
      <c r="G21" s="227"/>
      <c r="H21" s="228"/>
    </row>
    <row r="22" spans="1:8" ht="26.25" customHeight="1">
      <c r="A22" s="226"/>
      <c r="B22" s="227"/>
      <c r="C22" s="227"/>
      <c r="D22" s="227"/>
      <c r="E22" s="227"/>
      <c r="F22" s="227"/>
      <c r="G22" s="227"/>
      <c r="H22" s="228"/>
    </row>
    <row r="23" spans="1:8" ht="26.25" customHeight="1">
      <c r="A23" s="226"/>
      <c r="B23" s="227"/>
      <c r="C23" s="227"/>
      <c r="D23" s="227"/>
      <c r="E23" s="227"/>
      <c r="F23" s="227"/>
      <c r="G23" s="227"/>
      <c r="H23" s="228"/>
    </row>
    <row r="24" spans="1:8" ht="26.25" customHeight="1">
      <c r="A24" s="226"/>
      <c r="B24" s="227"/>
      <c r="C24" s="227"/>
      <c r="D24" s="227"/>
      <c r="E24" s="227"/>
      <c r="F24" s="227"/>
      <c r="G24" s="227"/>
      <c r="H24" s="228"/>
    </row>
    <row r="25" spans="1:8" ht="26.25" customHeight="1">
      <c r="A25" s="226"/>
      <c r="B25" s="227"/>
      <c r="C25" s="227"/>
      <c r="D25" s="227"/>
      <c r="E25" s="227"/>
      <c r="F25" s="227"/>
      <c r="G25" s="227"/>
      <c r="H25" s="228"/>
    </row>
    <row r="26" spans="1:8" ht="26.25" customHeight="1">
      <c r="A26" s="226"/>
      <c r="B26" s="227"/>
      <c r="C26" s="227"/>
      <c r="D26" s="227"/>
      <c r="E26" s="227"/>
      <c r="F26" s="227"/>
      <c r="G26" s="227"/>
      <c r="H26" s="228"/>
    </row>
    <row r="27" spans="1:8" ht="26.25" customHeight="1">
      <c r="A27" s="226"/>
      <c r="B27" s="227"/>
      <c r="C27" s="227"/>
      <c r="D27" s="227"/>
      <c r="E27" s="227"/>
      <c r="F27" s="227"/>
      <c r="G27" s="227"/>
      <c r="H27" s="228"/>
    </row>
    <row r="28" spans="1:8" ht="26.25" customHeight="1">
      <c r="A28" s="226"/>
      <c r="B28" s="227"/>
      <c r="C28" s="227"/>
      <c r="D28" s="227"/>
      <c r="E28" s="227"/>
      <c r="F28" s="227"/>
      <c r="G28" s="227"/>
      <c r="H28" s="228"/>
    </row>
    <row r="29" spans="1:8" ht="26.25" customHeight="1">
      <c r="A29" s="229"/>
      <c r="B29" s="230"/>
      <c r="C29" s="230"/>
      <c r="D29" s="230"/>
      <c r="E29" s="230"/>
      <c r="F29" s="230"/>
      <c r="G29" s="230"/>
      <c r="H29" s="231"/>
    </row>
    <row r="30" spans="1:8" ht="13.5" customHeight="1"/>
    <row r="31" spans="1:8" ht="13.5" customHeight="1"/>
    <row r="32" spans="1: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sheetData>
  <mergeCells count="8">
    <mergeCell ref="A18:H18"/>
    <mergeCell ref="A19:H19"/>
    <mergeCell ref="A20:H29"/>
    <mergeCell ref="A3:H3"/>
    <mergeCell ref="A7:H7"/>
    <mergeCell ref="A8:H8"/>
    <mergeCell ref="G5:H5"/>
    <mergeCell ref="A9:H17"/>
  </mergeCells>
  <phoneticPr fontId="2"/>
  <printOptions horizontalCentered="1"/>
  <pageMargins left="0.59055118110236227" right="0.59055118110236227"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J28"/>
  <sheetViews>
    <sheetView view="pageBreakPreview" zoomScale="70" zoomScaleNormal="75" zoomScaleSheetLayoutView="70" workbookViewId="0">
      <selection activeCell="A3" sqref="A3"/>
    </sheetView>
  </sheetViews>
  <sheetFormatPr defaultRowHeight="13.2"/>
  <cols>
    <col min="1" max="1" width="23.109375" style="1" customWidth="1"/>
    <col min="2" max="2" width="8.33203125" style="1" bestFit="1" customWidth="1"/>
    <col min="3" max="3" width="21.33203125" style="1" customWidth="1"/>
    <col min="4" max="4" width="9.44140625" style="1" customWidth="1"/>
    <col min="5" max="5" width="10.109375" style="1" bestFit="1" customWidth="1"/>
    <col min="6" max="6" width="18.21875" style="1" customWidth="1"/>
    <col min="7" max="7" width="6.33203125" style="1" customWidth="1"/>
    <col min="8" max="255" width="9" style="1"/>
    <col min="256" max="256" width="22.77734375" style="1" customWidth="1"/>
    <col min="257" max="257" width="10.6640625" style="1" customWidth="1"/>
    <col min="258" max="258" width="21.33203125" style="1" customWidth="1"/>
    <col min="259" max="259" width="6.33203125" style="1" customWidth="1"/>
    <col min="260" max="260" width="17.109375" style="1" customWidth="1"/>
    <col min="261" max="261" width="14.44140625" style="1" customWidth="1"/>
    <col min="262" max="262" width="18.21875" style="1" customWidth="1"/>
    <col min="263" max="263" width="6.33203125" style="1" customWidth="1"/>
    <col min="264" max="511" width="9" style="1"/>
    <col min="512" max="512" width="22.77734375" style="1" customWidth="1"/>
    <col min="513" max="513" width="10.6640625" style="1" customWidth="1"/>
    <col min="514" max="514" width="21.33203125" style="1" customWidth="1"/>
    <col min="515" max="515" width="6.33203125" style="1" customWidth="1"/>
    <col min="516" max="516" width="17.109375" style="1" customWidth="1"/>
    <col min="517" max="517" width="14.44140625" style="1" customWidth="1"/>
    <col min="518" max="518" width="18.21875" style="1" customWidth="1"/>
    <col min="519" max="519" width="6.33203125" style="1" customWidth="1"/>
    <col min="520" max="767" width="9" style="1"/>
    <col min="768" max="768" width="22.77734375" style="1" customWidth="1"/>
    <col min="769" max="769" width="10.6640625" style="1" customWidth="1"/>
    <col min="770" max="770" width="21.33203125" style="1" customWidth="1"/>
    <col min="771" max="771" width="6.33203125" style="1" customWidth="1"/>
    <col min="772" max="772" width="17.109375" style="1" customWidth="1"/>
    <col min="773" max="773" width="14.44140625" style="1" customWidth="1"/>
    <col min="774" max="774" width="18.21875" style="1" customWidth="1"/>
    <col min="775" max="775" width="6.33203125" style="1" customWidth="1"/>
    <col min="776" max="1023" width="9" style="1"/>
    <col min="1024" max="1024" width="22.77734375" style="1" customWidth="1"/>
    <col min="1025" max="1025" width="10.6640625" style="1" customWidth="1"/>
    <col min="1026" max="1026" width="21.33203125" style="1" customWidth="1"/>
    <col min="1027" max="1027" width="6.33203125" style="1" customWidth="1"/>
    <col min="1028" max="1028" width="17.109375" style="1" customWidth="1"/>
    <col min="1029" max="1029" width="14.44140625" style="1" customWidth="1"/>
    <col min="1030" max="1030" width="18.21875" style="1" customWidth="1"/>
    <col min="1031" max="1031" width="6.33203125" style="1" customWidth="1"/>
    <col min="1032" max="1279" width="9" style="1"/>
    <col min="1280" max="1280" width="22.77734375" style="1" customWidth="1"/>
    <col min="1281" max="1281" width="10.6640625" style="1" customWidth="1"/>
    <col min="1282" max="1282" width="21.33203125" style="1" customWidth="1"/>
    <col min="1283" max="1283" width="6.33203125" style="1" customWidth="1"/>
    <col min="1284" max="1284" width="17.109375" style="1" customWidth="1"/>
    <col min="1285" max="1285" width="14.44140625" style="1" customWidth="1"/>
    <col min="1286" max="1286" width="18.21875" style="1" customWidth="1"/>
    <col min="1287" max="1287" width="6.33203125" style="1" customWidth="1"/>
    <col min="1288" max="1535" width="9" style="1"/>
    <col min="1536" max="1536" width="22.77734375" style="1" customWidth="1"/>
    <col min="1537" max="1537" width="10.6640625" style="1" customWidth="1"/>
    <col min="1538" max="1538" width="21.33203125" style="1" customWidth="1"/>
    <col min="1539" max="1539" width="6.33203125" style="1" customWidth="1"/>
    <col min="1540" max="1540" width="17.109375" style="1" customWidth="1"/>
    <col min="1541" max="1541" width="14.44140625" style="1" customWidth="1"/>
    <col min="1542" max="1542" width="18.21875" style="1" customWidth="1"/>
    <col min="1543" max="1543" width="6.33203125" style="1" customWidth="1"/>
    <col min="1544" max="1791" width="9" style="1"/>
    <col min="1792" max="1792" width="22.77734375" style="1" customWidth="1"/>
    <col min="1793" max="1793" width="10.6640625" style="1" customWidth="1"/>
    <col min="1794" max="1794" width="21.33203125" style="1" customWidth="1"/>
    <col min="1795" max="1795" width="6.33203125" style="1" customWidth="1"/>
    <col min="1796" max="1796" width="17.109375" style="1" customWidth="1"/>
    <col min="1797" max="1797" width="14.44140625" style="1" customWidth="1"/>
    <col min="1798" max="1798" width="18.21875" style="1" customWidth="1"/>
    <col min="1799" max="1799" width="6.33203125" style="1" customWidth="1"/>
    <col min="1800" max="2047" width="9" style="1"/>
    <col min="2048" max="2048" width="22.77734375" style="1" customWidth="1"/>
    <col min="2049" max="2049" width="10.6640625" style="1" customWidth="1"/>
    <col min="2050" max="2050" width="21.33203125" style="1" customWidth="1"/>
    <col min="2051" max="2051" width="6.33203125" style="1" customWidth="1"/>
    <col min="2052" max="2052" width="17.109375" style="1" customWidth="1"/>
    <col min="2053" max="2053" width="14.44140625" style="1" customWidth="1"/>
    <col min="2054" max="2054" width="18.21875" style="1" customWidth="1"/>
    <col min="2055" max="2055" width="6.33203125" style="1" customWidth="1"/>
    <col min="2056" max="2303" width="9" style="1"/>
    <col min="2304" max="2304" width="22.77734375" style="1" customWidth="1"/>
    <col min="2305" max="2305" width="10.6640625" style="1" customWidth="1"/>
    <col min="2306" max="2306" width="21.33203125" style="1" customWidth="1"/>
    <col min="2307" max="2307" width="6.33203125" style="1" customWidth="1"/>
    <col min="2308" max="2308" width="17.109375" style="1" customWidth="1"/>
    <col min="2309" max="2309" width="14.44140625" style="1" customWidth="1"/>
    <col min="2310" max="2310" width="18.21875" style="1" customWidth="1"/>
    <col min="2311" max="2311" width="6.33203125" style="1" customWidth="1"/>
    <col min="2312" max="2559" width="9" style="1"/>
    <col min="2560" max="2560" width="22.77734375" style="1" customWidth="1"/>
    <col min="2561" max="2561" width="10.6640625" style="1" customWidth="1"/>
    <col min="2562" max="2562" width="21.33203125" style="1" customWidth="1"/>
    <col min="2563" max="2563" width="6.33203125" style="1" customWidth="1"/>
    <col min="2564" max="2564" width="17.109375" style="1" customWidth="1"/>
    <col min="2565" max="2565" width="14.44140625" style="1" customWidth="1"/>
    <col min="2566" max="2566" width="18.21875" style="1" customWidth="1"/>
    <col min="2567" max="2567" width="6.33203125" style="1" customWidth="1"/>
    <col min="2568" max="2815" width="9" style="1"/>
    <col min="2816" max="2816" width="22.77734375" style="1" customWidth="1"/>
    <col min="2817" max="2817" width="10.6640625" style="1" customWidth="1"/>
    <col min="2818" max="2818" width="21.33203125" style="1" customWidth="1"/>
    <col min="2819" max="2819" width="6.33203125" style="1" customWidth="1"/>
    <col min="2820" max="2820" width="17.109375" style="1" customWidth="1"/>
    <col min="2821" max="2821" width="14.44140625" style="1" customWidth="1"/>
    <col min="2822" max="2822" width="18.21875" style="1" customWidth="1"/>
    <col min="2823" max="2823" width="6.33203125" style="1" customWidth="1"/>
    <col min="2824" max="3071" width="9" style="1"/>
    <col min="3072" max="3072" width="22.77734375" style="1" customWidth="1"/>
    <col min="3073" max="3073" width="10.6640625" style="1" customWidth="1"/>
    <col min="3074" max="3074" width="21.33203125" style="1" customWidth="1"/>
    <col min="3075" max="3075" width="6.33203125" style="1" customWidth="1"/>
    <col min="3076" max="3076" width="17.109375" style="1" customWidth="1"/>
    <col min="3077" max="3077" width="14.44140625" style="1" customWidth="1"/>
    <col min="3078" max="3078" width="18.21875" style="1" customWidth="1"/>
    <col min="3079" max="3079" width="6.33203125" style="1" customWidth="1"/>
    <col min="3080" max="3327" width="9" style="1"/>
    <col min="3328" max="3328" width="22.77734375" style="1" customWidth="1"/>
    <col min="3329" max="3329" width="10.6640625" style="1" customWidth="1"/>
    <col min="3330" max="3330" width="21.33203125" style="1" customWidth="1"/>
    <col min="3331" max="3331" width="6.33203125" style="1" customWidth="1"/>
    <col min="3332" max="3332" width="17.109375" style="1" customWidth="1"/>
    <col min="3333" max="3333" width="14.44140625" style="1" customWidth="1"/>
    <col min="3334" max="3334" width="18.21875" style="1" customWidth="1"/>
    <col min="3335" max="3335" width="6.33203125" style="1" customWidth="1"/>
    <col min="3336" max="3583" width="9" style="1"/>
    <col min="3584" max="3584" width="22.77734375" style="1" customWidth="1"/>
    <col min="3585" max="3585" width="10.6640625" style="1" customWidth="1"/>
    <col min="3586" max="3586" width="21.33203125" style="1" customWidth="1"/>
    <col min="3587" max="3587" width="6.33203125" style="1" customWidth="1"/>
    <col min="3588" max="3588" width="17.109375" style="1" customWidth="1"/>
    <col min="3589" max="3589" width="14.44140625" style="1" customWidth="1"/>
    <col min="3590" max="3590" width="18.21875" style="1" customWidth="1"/>
    <col min="3591" max="3591" width="6.33203125" style="1" customWidth="1"/>
    <col min="3592" max="3839" width="9" style="1"/>
    <col min="3840" max="3840" width="22.77734375" style="1" customWidth="1"/>
    <col min="3841" max="3841" width="10.6640625" style="1" customWidth="1"/>
    <col min="3842" max="3842" width="21.33203125" style="1" customWidth="1"/>
    <col min="3843" max="3843" width="6.33203125" style="1" customWidth="1"/>
    <col min="3844" max="3844" width="17.109375" style="1" customWidth="1"/>
    <col min="3845" max="3845" width="14.44140625" style="1" customWidth="1"/>
    <col min="3846" max="3846" width="18.21875" style="1" customWidth="1"/>
    <col min="3847" max="3847" width="6.33203125" style="1" customWidth="1"/>
    <col min="3848" max="4095" width="9" style="1"/>
    <col min="4096" max="4096" width="22.77734375" style="1" customWidth="1"/>
    <col min="4097" max="4097" width="10.6640625" style="1" customWidth="1"/>
    <col min="4098" max="4098" width="21.33203125" style="1" customWidth="1"/>
    <col min="4099" max="4099" width="6.33203125" style="1" customWidth="1"/>
    <col min="4100" max="4100" width="17.109375" style="1" customWidth="1"/>
    <col min="4101" max="4101" width="14.44140625" style="1" customWidth="1"/>
    <col min="4102" max="4102" width="18.21875" style="1" customWidth="1"/>
    <col min="4103" max="4103" width="6.33203125" style="1" customWidth="1"/>
    <col min="4104" max="4351" width="9" style="1"/>
    <col min="4352" max="4352" width="22.77734375" style="1" customWidth="1"/>
    <col min="4353" max="4353" width="10.6640625" style="1" customWidth="1"/>
    <col min="4354" max="4354" width="21.33203125" style="1" customWidth="1"/>
    <col min="4355" max="4355" width="6.33203125" style="1" customWidth="1"/>
    <col min="4356" max="4356" width="17.109375" style="1" customWidth="1"/>
    <col min="4357" max="4357" width="14.44140625" style="1" customWidth="1"/>
    <col min="4358" max="4358" width="18.21875" style="1" customWidth="1"/>
    <col min="4359" max="4359" width="6.33203125" style="1" customWidth="1"/>
    <col min="4360" max="4607" width="9" style="1"/>
    <col min="4608" max="4608" width="22.77734375" style="1" customWidth="1"/>
    <col min="4609" max="4609" width="10.6640625" style="1" customWidth="1"/>
    <col min="4610" max="4610" width="21.33203125" style="1" customWidth="1"/>
    <col min="4611" max="4611" width="6.33203125" style="1" customWidth="1"/>
    <col min="4612" max="4612" width="17.109375" style="1" customWidth="1"/>
    <col min="4613" max="4613" width="14.44140625" style="1" customWidth="1"/>
    <col min="4614" max="4614" width="18.21875" style="1" customWidth="1"/>
    <col min="4615" max="4615" width="6.33203125" style="1" customWidth="1"/>
    <col min="4616" max="4863" width="9" style="1"/>
    <col min="4864" max="4864" width="22.77734375" style="1" customWidth="1"/>
    <col min="4865" max="4865" width="10.6640625" style="1" customWidth="1"/>
    <col min="4866" max="4866" width="21.33203125" style="1" customWidth="1"/>
    <col min="4867" max="4867" width="6.33203125" style="1" customWidth="1"/>
    <col min="4868" max="4868" width="17.109375" style="1" customWidth="1"/>
    <col min="4869" max="4869" width="14.44140625" style="1" customWidth="1"/>
    <col min="4870" max="4870" width="18.21875" style="1" customWidth="1"/>
    <col min="4871" max="4871" width="6.33203125" style="1" customWidth="1"/>
    <col min="4872" max="5119" width="9" style="1"/>
    <col min="5120" max="5120" width="22.77734375" style="1" customWidth="1"/>
    <col min="5121" max="5121" width="10.6640625" style="1" customWidth="1"/>
    <col min="5122" max="5122" width="21.33203125" style="1" customWidth="1"/>
    <col min="5123" max="5123" width="6.33203125" style="1" customWidth="1"/>
    <col min="5124" max="5124" width="17.109375" style="1" customWidth="1"/>
    <col min="5125" max="5125" width="14.44140625" style="1" customWidth="1"/>
    <col min="5126" max="5126" width="18.21875" style="1" customWidth="1"/>
    <col min="5127" max="5127" width="6.33203125" style="1" customWidth="1"/>
    <col min="5128" max="5375" width="9" style="1"/>
    <col min="5376" max="5376" width="22.77734375" style="1" customWidth="1"/>
    <col min="5377" max="5377" width="10.6640625" style="1" customWidth="1"/>
    <col min="5378" max="5378" width="21.33203125" style="1" customWidth="1"/>
    <col min="5379" max="5379" width="6.33203125" style="1" customWidth="1"/>
    <col min="5380" max="5380" width="17.109375" style="1" customWidth="1"/>
    <col min="5381" max="5381" width="14.44140625" style="1" customWidth="1"/>
    <col min="5382" max="5382" width="18.21875" style="1" customWidth="1"/>
    <col min="5383" max="5383" width="6.33203125" style="1" customWidth="1"/>
    <col min="5384" max="5631" width="9" style="1"/>
    <col min="5632" max="5632" width="22.77734375" style="1" customWidth="1"/>
    <col min="5633" max="5633" width="10.6640625" style="1" customWidth="1"/>
    <col min="5634" max="5634" width="21.33203125" style="1" customWidth="1"/>
    <col min="5635" max="5635" width="6.33203125" style="1" customWidth="1"/>
    <col min="5636" max="5636" width="17.109375" style="1" customWidth="1"/>
    <col min="5637" max="5637" width="14.44140625" style="1" customWidth="1"/>
    <col min="5638" max="5638" width="18.21875" style="1" customWidth="1"/>
    <col min="5639" max="5639" width="6.33203125" style="1" customWidth="1"/>
    <col min="5640" max="5887" width="9" style="1"/>
    <col min="5888" max="5888" width="22.77734375" style="1" customWidth="1"/>
    <col min="5889" max="5889" width="10.6640625" style="1" customWidth="1"/>
    <col min="5890" max="5890" width="21.33203125" style="1" customWidth="1"/>
    <col min="5891" max="5891" width="6.33203125" style="1" customWidth="1"/>
    <col min="5892" max="5892" width="17.109375" style="1" customWidth="1"/>
    <col min="5893" max="5893" width="14.44140625" style="1" customWidth="1"/>
    <col min="5894" max="5894" width="18.21875" style="1" customWidth="1"/>
    <col min="5895" max="5895" width="6.33203125" style="1" customWidth="1"/>
    <col min="5896" max="6143" width="9" style="1"/>
    <col min="6144" max="6144" width="22.77734375" style="1" customWidth="1"/>
    <col min="6145" max="6145" width="10.6640625" style="1" customWidth="1"/>
    <col min="6146" max="6146" width="21.33203125" style="1" customWidth="1"/>
    <col min="6147" max="6147" width="6.33203125" style="1" customWidth="1"/>
    <col min="6148" max="6148" width="17.109375" style="1" customWidth="1"/>
    <col min="6149" max="6149" width="14.44140625" style="1" customWidth="1"/>
    <col min="6150" max="6150" width="18.21875" style="1" customWidth="1"/>
    <col min="6151" max="6151" width="6.33203125" style="1" customWidth="1"/>
    <col min="6152" max="6399" width="9" style="1"/>
    <col min="6400" max="6400" width="22.77734375" style="1" customWidth="1"/>
    <col min="6401" max="6401" width="10.6640625" style="1" customWidth="1"/>
    <col min="6402" max="6402" width="21.33203125" style="1" customWidth="1"/>
    <col min="6403" max="6403" width="6.33203125" style="1" customWidth="1"/>
    <col min="6404" max="6404" width="17.109375" style="1" customWidth="1"/>
    <col min="6405" max="6405" width="14.44140625" style="1" customWidth="1"/>
    <col min="6406" max="6406" width="18.21875" style="1" customWidth="1"/>
    <col min="6407" max="6407" width="6.33203125" style="1" customWidth="1"/>
    <col min="6408" max="6655" width="9" style="1"/>
    <col min="6656" max="6656" width="22.77734375" style="1" customWidth="1"/>
    <col min="6657" max="6657" width="10.6640625" style="1" customWidth="1"/>
    <col min="6658" max="6658" width="21.33203125" style="1" customWidth="1"/>
    <col min="6659" max="6659" width="6.33203125" style="1" customWidth="1"/>
    <col min="6660" max="6660" width="17.109375" style="1" customWidth="1"/>
    <col min="6661" max="6661" width="14.44140625" style="1" customWidth="1"/>
    <col min="6662" max="6662" width="18.21875" style="1" customWidth="1"/>
    <col min="6663" max="6663" width="6.33203125" style="1" customWidth="1"/>
    <col min="6664" max="6911" width="9" style="1"/>
    <col min="6912" max="6912" width="22.77734375" style="1" customWidth="1"/>
    <col min="6913" max="6913" width="10.6640625" style="1" customWidth="1"/>
    <col min="6914" max="6914" width="21.33203125" style="1" customWidth="1"/>
    <col min="6915" max="6915" width="6.33203125" style="1" customWidth="1"/>
    <col min="6916" max="6916" width="17.109375" style="1" customWidth="1"/>
    <col min="6917" max="6917" width="14.44140625" style="1" customWidth="1"/>
    <col min="6918" max="6918" width="18.21875" style="1" customWidth="1"/>
    <col min="6919" max="6919" width="6.33203125" style="1" customWidth="1"/>
    <col min="6920" max="7167" width="9" style="1"/>
    <col min="7168" max="7168" width="22.77734375" style="1" customWidth="1"/>
    <col min="7169" max="7169" width="10.6640625" style="1" customWidth="1"/>
    <col min="7170" max="7170" width="21.33203125" style="1" customWidth="1"/>
    <col min="7171" max="7171" width="6.33203125" style="1" customWidth="1"/>
    <col min="7172" max="7172" width="17.109375" style="1" customWidth="1"/>
    <col min="7173" max="7173" width="14.44140625" style="1" customWidth="1"/>
    <col min="7174" max="7174" width="18.21875" style="1" customWidth="1"/>
    <col min="7175" max="7175" width="6.33203125" style="1" customWidth="1"/>
    <col min="7176" max="7423" width="9" style="1"/>
    <col min="7424" max="7424" width="22.77734375" style="1" customWidth="1"/>
    <col min="7425" max="7425" width="10.6640625" style="1" customWidth="1"/>
    <col min="7426" max="7426" width="21.33203125" style="1" customWidth="1"/>
    <col min="7427" max="7427" width="6.33203125" style="1" customWidth="1"/>
    <col min="7428" max="7428" width="17.109375" style="1" customWidth="1"/>
    <col min="7429" max="7429" width="14.44140625" style="1" customWidth="1"/>
    <col min="7430" max="7430" width="18.21875" style="1" customWidth="1"/>
    <col min="7431" max="7431" width="6.33203125" style="1" customWidth="1"/>
    <col min="7432" max="7679" width="9" style="1"/>
    <col min="7680" max="7680" width="22.77734375" style="1" customWidth="1"/>
    <col min="7681" max="7681" width="10.6640625" style="1" customWidth="1"/>
    <col min="7682" max="7682" width="21.33203125" style="1" customWidth="1"/>
    <col min="7683" max="7683" width="6.33203125" style="1" customWidth="1"/>
    <col min="7684" max="7684" width="17.109375" style="1" customWidth="1"/>
    <col min="7685" max="7685" width="14.44140625" style="1" customWidth="1"/>
    <col min="7686" max="7686" width="18.21875" style="1" customWidth="1"/>
    <col min="7687" max="7687" width="6.33203125" style="1" customWidth="1"/>
    <col min="7688" max="7935" width="9" style="1"/>
    <col min="7936" max="7936" width="22.77734375" style="1" customWidth="1"/>
    <col min="7937" max="7937" width="10.6640625" style="1" customWidth="1"/>
    <col min="7938" max="7938" width="21.33203125" style="1" customWidth="1"/>
    <col min="7939" max="7939" width="6.33203125" style="1" customWidth="1"/>
    <col min="7940" max="7940" width="17.109375" style="1" customWidth="1"/>
    <col min="7941" max="7941" width="14.44140625" style="1" customWidth="1"/>
    <col min="7942" max="7942" width="18.21875" style="1" customWidth="1"/>
    <col min="7943" max="7943" width="6.33203125" style="1" customWidth="1"/>
    <col min="7944" max="8191" width="9" style="1"/>
    <col min="8192" max="8192" width="22.77734375" style="1" customWidth="1"/>
    <col min="8193" max="8193" width="10.6640625" style="1" customWidth="1"/>
    <col min="8194" max="8194" width="21.33203125" style="1" customWidth="1"/>
    <col min="8195" max="8195" width="6.33203125" style="1" customWidth="1"/>
    <col min="8196" max="8196" width="17.109375" style="1" customWidth="1"/>
    <col min="8197" max="8197" width="14.44140625" style="1" customWidth="1"/>
    <col min="8198" max="8198" width="18.21875" style="1" customWidth="1"/>
    <col min="8199" max="8199" width="6.33203125" style="1" customWidth="1"/>
    <col min="8200" max="8447" width="9" style="1"/>
    <col min="8448" max="8448" width="22.77734375" style="1" customWidth="1"/>
    <col min="8449" max="8449" width="10.6640625" style="1" customWidth="1"/>
    <col min="8450" max="8450" width="21.33203125" style="1" customWidth="1"/>
    <col min="8451" max="8451" width="6.33203125" style="1" customWidth="1"/>
    <col min="8452" max="8452" width="17.109375" style="1" customWidth="1"/>
    <col min="8453" max="8453" width="14.44140625" style="1" customWidth="1"/>
    <col min="8454" max="8454" width="18.21875" style="1" customWidth="1"/>
    <col min="8455" max="8455" width="6.33203125" style="1" customWidth="1"/>
    <col min="8456" max="8703" width="9" style="1"/>
    <col min="8704" max="8704" width="22.77734375" style="1" customWidth="1"/>
    <col min="8705" max="8705" width="10.6640625" style="1" customWidth="1"/>
    <col min="8706" max="8706" width="21.33203125" style="1" customWidth="1"/>
    <col min="8707" max="8707" width="6.33203125" style="1" customWidth="1"/>
    <col min="8708" max="8708" width="17.109375" style="1" customWidth="1"/>
    <col min="8709" max="8709" width="14.44140625" style="1" customWidth="1"/>
    <col min="8710" max="8710" width="18.21875" style="1" customWidth="1"/>
    <col min="8711" max="8711" width="6.33203125" style="1" customWidth="1"/>
    <col min="8712" max="8959" width="9" style="1"/>
    <col min="8960" max="8960" width="22.77734375" style="1" customWidth="1"/>
    <col min="8961" max="8961" width="10.6640625" style="1" customWidth="1"/>
    <col min="8962" max="8962" width="21.33203125" style="1" customWidth="1"/>
    <col min="8963" max="8963" width="6.33203125" style="1" customWidth="1"/>
    <col min="8964" max="8964" width="17.109375" style="1" customWidth="1"/>
    <col min="8965" max="8965" width="14.44140625" style="1" customWidth="1"/>
    <col min="8966" max="8966" width="18.21875" style="1" customWidth="1"/>
    <col min="8967" max="8967" width="6.33203125" style="1" customWidth="1"/>
    <col min="8968" max="9215" width="9" style="1"/>
    <col min="9216" max="9216" width="22.77734375" style="1" customWidth="1"/>
    <col min="9217" max="9217" width="10.6640625" style="1" customWidth="1"/>
    <col min="9218" max="9218" width="21.33203125" style="1" customWidth="1"/>
    <col min="9219" max="9219" width="6.33203125" style="1" customWidth="1"/>
    <col min="9220" max="9220" width="17.109375" style="1" customWidth="1"/>
    <col min="9221" max="9221" width="14.44140625" style="1" customWidth="1"/>
    <col min="9222" max="9222" width="18.21875" style="1" customWidth="1"/>
    <col min="9223" max="9223" width="6.33203125" style="1" customWidth="1"/>
    <col min="9224" max="9471" width="9" style="1"/>
    <col min="9472" max="9472" width="22.77734375" style="1" customWidth="1"/>
    <col min="9473" max="9473" width="10.6640625" style="1" customWidth="1"/>
    <col min="9474" max="9474" width="21.33203125" style="1" customWidth="1"/>
    <col min="9475" max="9475" width="6.33203125" style="1" customWidth="1"/>
    <col min="9476" max="9476" width="17.109375" style="1" customWidth="1"/>
    <col min="9477" max="9477" width="14.44140625" style="1" customWidth="1"/>
    <col min="9478" max="9478" width="18.21875" style="1" customWidth="1"/>
    <col min="9479" max="9479" width="6.33203125" style="1" customWidth="1"/>
    <col min="9480" max="9727" width="9" style="1"/>
    <col min="9728" max="9728" width="22.77734375" style="1" customWidth="1"/>
    <col min="9729" max="9729" width="10.6640625" style="1" customWidth="1"/>
    <col min="9730" max="9730" width="21.33203125" style="1" customWidth="1"/>
    <col min="9731" max="9731" width="6.33203125" style="1" customWidth="1"/>
    <col min="9732" max="9732" width="17.109375" style="1" customWidth="1"/>
    <col min="9733" max="9733" width="14.44140625" style="1" customWidth="1"/>
    <col min="9734" max="9734" width="18.21875" style="1" customWidth="1"/>
    <col min="9735" max="9735" width="6.33203125" style="1" customWidth="1"/>
    <col min="9736" max="9983" width="9" style="1"/>
    <col min="9984" max="9984" width="22.77734375" style="1" customWidth="1"/>
    <col min="9985" max="9985" width="10.6640625" style="1" customWidth="1"/>
    <col min="9986" max="9986" width="21.33203125" style="1" customWidth="1"/>
    <col min="9987" max="9987" width="6.33203125" style="1" customWidth="1"/>
    <col min="9988" max="9988" width="17.109375" style="1" customWidth="1"/>
    <col min="9989" max="9989" width="14.44140625" style="1" customWidth="1"/>
    <col min="9990" max="9990" width="18.21875" style="1" customWidth="1"/>
    <col min="9991" max="9991" width="6.33203125" style="1" customWidth="1"/>
    <col min="9992" max="10239" width="9" style="1"/>
    <col min="10240" max="10240" width="22.77734375" style="1" customWidth="1"/>
    <col min="10241" max="10241" width="10.6640625" style="1" customWidth="1"/>
    <col min="10242" max="10242" width="21.33203125" style="1" customWidth="1"/>
    <col min="10243" max="10243" width="6.33203125" style="1" customWidth="1"/>
    <col min="10244" max="10244" width="17.109375" style="1" customWidth="1"/>
    <col min="10245" max="10245" width="14.44140625" style="1" customWidth="1"/>
    <col min="10246" max="10246" width="18.21875" style="1" customWidth="1"/>
    <col min="10247" max="10247" width="6.33203125" style="1" customWidth="1"/>
    <col min="10248" max="10495" width="9" style="1"/>
    <col min="10496" max="10496" width="22.77734375" style="1" customWidth="1"/>
    <col min="10497" max="10497" width="10.6640625" style="1" customWidth="1"/>
    <col min="10498" max="10498" width="21.33203125" style="1" customWidth="1"/>
    <col min="10499" max="10499" width="6.33203125" style="1" customWidth="1"/>
    <col min="10500" max="10500" width="17.109375" style="1" customWidth="1"/>
    <col min="10501" max="10501" width="14.44140625" style="1" customWidth="1"/>
    <col min="10502" max="10502" width="18.21875" style="1" customWidth="1"/>
    <col min="10503" max="10503" width="6.33203125" style="1" customWidth="1"/>
    <col min="10504" max="10751" width="9" style="1"/>
    <col min="10752" max="10752" width="22.77734375" style="1" customWidth="1"/>
    <col min="10753" max="10753" width="10.6640625" style="1" customWidth="1"/>
    <col min="10754" max="10754" width="21.33203125" style="1" customWidth="1"/>
    <col min="10755" max="10755" width="6.33203125" style="1" customWidth="1"/>
    <col min="10756" max="10756" width="17.109375" style="1" customWidth="1"/>
    <col min="10757" max="10757" width="14.44140625" style="1" customWidth="1"/>
    <col min="10758" max="10758" width="18.21875" style="1" customWidth="1"/>
    <col min="10759" max="10759" width="6.33203125" style="1" customWidth="1"/>
    <col min="10760" max="11007" width="9" style="1"/>
    <col min="11008" max="11008" width="22.77734375" style="1" customWidth="1"/>
    <col min="11009" max="11009" width="10.6640625" style="1" customWidth="1"/>
    <col min="11010" max="11010" width="21.33203125" style="1" customWidth="1"/>
    <col min="11011" max="11011" width="6.33203125" style="1" customWidth="1"/>
    <col min="11012" max="11012" width="17.109375" style="1" customWidth="1"/>
    <col min="11013" max="11013" width="14.44140625" style="1" customWidth="1"/>
    <col min="11014" max="11014" width="18.21875" style="1" customWidth="1"/>
    <col min="11015" max="11015" width="6.33203125" style="1" customWidth="1"/>
    <col min="11016" max="11263" width="9" style="1"/>
    <col min="11264" max="11264" width="22.77734375" style="1" customWidth="1"/>
    <col min="11265" max="11265" width="10.6640625" style="1" customWidth="1"/>
    <col min="11266" max="11266" width="21.33203125" style="1" customWidth="1"/>
    <col min="11267" max="11267" width="6.33203125" style="1" customWidth="1"/>
    <col min="11268" max="11268" width="17.109375" style="1" customWidth="1"/>
    <col min="11269" max="11269" width="14.44140625" style="1" customWidth="1"/>
    <col min="11270" max="11270" width="18.21875" style="1" customWidth="1"/>
    <col min="11271" max="11271" width="6.33203125" style="1" customWidth="1"/>
    <col min="11272" max="11519" width="9" style="1"/>
    <col min="11520" max="11520" width="22.77734375" style="1" customWidth="1"/>
    <col min="11521" max="11521" width="10.6640625" style="1" customWidth="1"/>
    <col min="11522" max="11522" width="21.33203125" style="1" customWidth="1"/>
    <col min="11523" max="11523" width="6.33203125" style="1" customWidth="1"/>
    <col min="11524" max="11524" width="17.109375" style="1" customWidth="1"/>
    <col min="11525" max="11525" width="14.44140625" style="1" customWidth="1"/>
    <col min="11526" max="11526" width="18.21875" style="1" customWidth="1"/>
    <col min="11527" max="11527" width="6.33203125" style="1" customWidth="1"/>
    <col min="11528" max="11775" width="9" style="1"/>
    <col min="11776" max="11776" width="22.77734375" style="1" customWidth="1"/>
    <col min="11777" max="11777" width="10.6640625" style="1" customWidth="1"/>
    <col min="11778" max="11778" width="21.33203125" style="1" customWidth="1"/>
    <col min="11779" max="11779" width="6.33203125" style="1" customWidth="1"/>
    <col min="11780" max="11780" width="17.109375" style="1" customWidth="1"/>
    <col min="11781" max="11781" width="14.44140625" style="1" customWidth="1"/>
    <col min="11782" max="11782" width="18.21875" style="1" customWidth="1"/>
    <col min="11783" max="11783" width="6.33203125" style="1" customWidth="1"/>
    <col min="11784" max="12031" width="9" style="1"/>
    <col min="12032" max="12032" width="22.77734375" style="1" customWidth="1"/>
    <col min="12033" max="12033" width="10.6640625" style="1" customWidth="1"/>
    <col min="12034" max="12034" width="21.33203125" style="1" customWidth="1"/>
    <col min="12035" max="12035" width="6.33203125" style="1" customWidth="1"/>
    <col min="12036" max="12036" width="17.109375" style="1" customWidth="1"/>
    <col min="12037" max="12037" width="14.44140625" style="1" customWidth="1"/>
    <col min="12038" max="12038" width="18.21875" style="1" customWidth="1"/>
    <col min="12039" max="12039" width="6.33203125" style="1" customWidth="1"/>
    <col min="12040" max="12287" width="9" style="1"/>
    <col min="12288" max="12288" width="22.77734375" style="1" customWidth="1"/>
    <col min="12289" max="12289" width="10.6640625" style="1" customWidth="1"/>
    <col min="12290" max="12290" width="21.33203125" style="1" customWidth="1"/>
    <col min="12291" max="12291" width="6.33203125" style="1" customWidth="1"/>
    <col min="12292" max="12292" width="17.109375" style="1" customWidth="1"/>
    <col min="12293" max="12293" width="14.44140625" style="1" customWidth="1"/>
    <col min="12294" max="12294" width="18.21875" style="1" customWidth="1"/>
    <col min="12295" max="12295" width="6.33203125" style="1" customWidth="1"/>
    <col min="12296" max="12543" width="9" style="1"/>
    <col min="12544" max="12544" width="22.77734375" style="1" customWidth="1"/>
    <col min="12545" max="12545" width="10.6640625" style="1" customWidth="1"/>
    <col min="12546" max="12546" width="21.33203125" style="1" customWidth="1"/>
    <col min="12547" max="12547" width="6.33203125" style="1" customWidth="1"/>
    <col min="12548" max="12548" width="17.109375" style="1" customWidth="1"/>
    <col min="12549" max="12549" width="14.44140625" style="1" customWidth="1"/>
    <col min="12550" max="12550" width="18.21875" style="1" customWidth="1"/>
    <col min="12551" max="12551" width="6.33203125" style="1" customWidth="1"/>
    <col min="12552" max="12799" width="9" style="1"/>
    <col min="12800" max="12800" width="22.77734375" style="1" customWidth="1"/>
    <col min="12801" max="12801" width="10.6640625" style="1" customWidth="1"/>
    <col min="12802" max="12802" width="21.33203125" style="1" customWidth="1"/>
    <col min="12803" max="12803" width="6.33203125" style="1" customWidth="1"/>
    <col min="12804" max="12804" width="17.109375" style="1" customWidth="1"/>
    <col min="12805" max="12805" width="14.44140625" style="1" customWidth="1"/>
    <col min="12806" max="12806" width="18.21875" style="1" customWidth="1"/>
    <col min="12807" max="12807" width="6.33203125" style="1" customWidth="1"/>
    <col min="12808" max="13055" width="9" style="1"/>
    <col min="13056" max="13056" width="22.77734375" style="1" customWidth="1"/>
    <col min="13057" max="13057" width="10.6640625" style="1" customWidth="1"/>
    <col min="13058" max="13058" width="21.33203125" style="1" customWidth="1"/>
    <col min="13059" max="13059" width="6.33203125" style="1" customWidth="1"/>
    <col min="13060" max="13060" width="17.109375" style="1" customWidth="1"/>
    <col min="13061" max="13061" width="14.44140625" style="1" customWidth="1"/>
    <col min="13062" max="13062" width="18.21875" style="1" customWidth="1"/>
    <col min="13063" max="13063" width="6.33203125" style="1" customWidth="1"/>
    <col min="13064" max="13311" width="9" style="1"/>
    <col min="13312" max="13312" width="22.77734375" style="1" customWidth="1"/>
    <col min="13313" max="13313" width="10.6640625" style="1" customWidth="1"/>
    <col min="13314" max="13314" width="21.33203125" style="1" customWidth="1"/>
    <col min="13315" max="13315" width="6.33203125" style="1" customWidth="1"/>
    <col min="13316" max="13316" width="17.109375" style="1" customWidth="1"/>
    <col min="13317" max="13317" width="14.44140625" style="1" customWidth="1"/>
    <col min="13318" max="13318" width="18.21875" style="1" customWidth="1"/>
    <col min="13319" max="13319" width="6.33203125" style="1" customWidth="1"/>
    <col min="13320" max="13567" width="9" style="1"/>
    <col min="13568" max="13568" width="22.77734375" style="1" customWidth="1"/>
    <col min="13569" max="13569" width="10.6640625" style="1" customWidth="1"/>
    <col min="13570" max="13570" width="21.33203125" style="1" customWidth="1"/>
    <col min="13571" max="13571" width="6.33203125" style="1" customWidth="1"/>
    <col min="13572" max="13572" width="17.109375" style="1" customWidth="1"/>
    <col min="13573" max="13573" width="14.44140625" style="1" customWidth="1"/>
    <col min="13574" max="13574" width="18.21875" style="1" customWidth="1"/>
    <col min="13575" max="13575" width="6.33203125" style="1" customWidth="1"/>
    <col min="13576" max="13823" width="9" style="1"/>
    <col min="13824" max="13824" width="22.77734375" style="1" customWidth="1"/>
    <col min="13825" max="13825" width="10.6640625" style="1" customWidth="1"/>
    <col min="13826" max="13826" width="21.33203125" style="1" customWidth="1"/>
    <col min="13827" max="13827" width="6.33203125" style="1" customWidth="1"/>
    <col min="13828" max="13828" width="17.109375" style="1" customWidth="1"/>
    <col min="13829" max="13829" width="14.44140625" style="1" customWidth="1"/>
    <col min="13830" max="13830" width="18.21875" style="1" customWidth="1"/>
    <col min="13831" max="13831" width="6.33203125" style="1" customWidth="1"/>
    <col min="13832" max="14079" width="9" style="1"/>
    <col min="14080" max="14080" width="22.77734375" style="1" customWidth="1"/>
    <col min="14081" max="14081" width="10.6640625" style="1" customWidth="1"/>
    <col min="14082" max="14082" width="21.33203125" style="1" customWidth="1"/>
    <col min="14083" max="14083" width="6.33203125" style="1" customWidth="1"/>
    <col min="14084" max="14084" width="17.109375" style="1" customWidth="1"/>
    <col min="14085" max="14085" width="14.44140625" style="1" customWidth="1"/>
    <col min="14086" max="14086" width="18.21875" style="1" customWidth="1"/>
    <col min="14087" max="14087" width="6.33203125" style="1" customWidth="1"/>
    <col min="14088" max="14335" width="9" style="1"/>
    <col min="14336" max="14336" width="22.77734375" style="1" customWidth="1"/>
    <col min="14337" max="14337" width="10.6640625" style="1" customWidth="1"/>
    <col min="14338" max="14338" width="21.33203125" style="1" customWidth="1"/>
    <col min="14339" max="14339" width="6.33203125" style="1" customWidth="1"/>
    <col min="14340" max="14340" width="17.109375" style="1" customWidth="1"/>
    <col min="14341" max="14341" width="14.44140625" style="1" customWidth="1"/>
    <col min="14342" max="14342" width="18.21875" style="1" customWidth="1"/>
    <col min="14343" max="14343" width="6.33203125" style="1" customWidth="1"/>
    <col min="14344" max="14591" width="9" style="1"/>
    <col min="14592" max="14592" width="22.77734375" style="1" customWidth="1"/>
    <col min="14593" max="14593" width="10.6640625" style="1" customWidth="1"/>
    <col min="14594" max="14594" width="21.33203125" style="1" customWidth="1"/>
    <col min="14595" max="14595" width="6.33203125" style="1" customWidth="1"/>
    <col min="14596" max="14596" width="17.109375" style="1" customWidth="1"/>
    <col min="14597" max="14597" width="14.44140625" style="1" customWidth="1"/>
    <col min="14598" max="14598" width="18.21875" style="1" customWidth="1"/>
    <col min="14599" max="14599" width="6.33203125" style="1" customWidth="1"/>
    <col min="14600" max="14847" width="9" style="1"/>
    <col min="14848" max="14848" width="22.77734375" style="1" customWidth="1"/>
    <col min="14849" max="14849" width="10.6640625" style="1" customWidth="1"/>
    <col min="14850" max="14850" width="21.33203125" style="1" customWidth="1"/>
    <col min="14851" max="14851" width="6.33203125" style="1" customWidth="1"/>
    <col min="14852" max="14852" width="17.109375" style="1" customWidth="1"/>
    <col min="14853" max="14853" width="14.44140625" style="1" customWidth="1"/>
    <col min="14854" max="14854" width="18.21875" style="1" customWidth="1"/>
    <col min="14855" max="14855" width="6.33203125" style="1" customWidth="1"/>
    <col min="14856" max="15103" width="9" style="1"/>
    <col min="15104" max="15104" width="22.77734375" style="1" customWidth="1"/>
    <col min="15105" max="15105" width="10.6640625" style="1" customWidth="1"/>
    <col min="15106" max="15106" width="21.33203125" style="1" customWidth="1"/>
    <col min="15107" max="15107" width="6.33203125" style="1" customWidth="1"/>
    <col min="15108" max="15108" width="17.109375" style="1" customWidth="1"/>
    <col min="15109" max="15109" width="14.44140625" style="1" customWidth="1"/>
    <col min="15110" max="15110" width="18.21875" style="1" customWidth="1"/>
    <col min="15111" max="15111" width="6.33203125" style="1" customWidth="1"/>
    <col min="15112" max="15359" width="9" style="1"/>
    <col min="15360" max="15360" width="22.77734375" style="1" customWidth="1"/>
    <col min="15361" max="15361" width="10.6640625" style="1" customWidth="1"/>
    <col min="15362" max="15362" width="21.33203125" style="1" customWidth="1"/>
    <col min="15363" max="15363" width="6.33203125" style="1" customWidth="1"/>
    <col min="15364" max="15364" width="17.109375" style="1" customWidth="1"/>
    <col min="15365" max="15365" width="14.44140625" style="1" customWidth="1"/>
    <col min="15366" max="15366" width="18.21875" style="1" customWidth="1"/>
    <col min="15367" max="15367" width="6.33203125" style="1" customWidth="1"/>
    <col min="15368" max="15615" width="9" style="1"/>
    <col min="15616" max="15616" width="22.77734375" style="1" customWidth="1"/>
    <col min="15617" max="15617" width="10.6640625" style="1" customWidth="1"/>
    <col min="15618" max="15618" width="21.33203125" style="1" customWidth="1"/>
    <col min="15619" max="15619" width="6.33203125" style="1" customWidth="1"/>
    <col min="15620" max="15620" width="17.109375" style="1" customWidth="1"/>
    <col min="15621" max="15621" width="14.44140625" style="1" customWidth="1"/>
    <col min="15622" max="15622" width="18.21875" style="1" customWidth="1"/>
    <col min="15623" max="15623" width="6.33203125" style="1" customWidth="1"/>
    <col min="15624" max="15871" width="9" style="1"/>
    <col min="15872" max="15872" width="22.77734375" style="1" customWidth="1"/>
    <col min="15873" max="15873" width="10.6640625" style="1" customWidth="1"/>
    <col min="15874" max="15874" width="21.33203125" style="1" customWidth="1"/>
    <col min="15875" max="15875" width="6.33203125" style="1" customWidth="1"/>
    <col min="15876" max="15876" width="17.109375" style="1" customWidth="1"/>
    <col min="15877" max="15877" width="14.44140625" style="1" customWidth="1"/>
    <col min="15878" max="15878" width="18.21875" style="1" customWidth="1"/>
    <col min="15879" max="15879" width="6.33203125" style="1" customWidth="1"/>
    <col min="15880" max="16127" width="9" style="1"/>
    <col min="16128" max="16128" width="22.77734375" style="1" customWidth="1"/>
    <col min="16129" max="16129" width="10.6640625" style="1" customWidth="1"/>
    <col min="16130" max="16130" width="21.33203125" style="1" customWidth="1"/>
    <col min="16131" max="16131" width="6.33203125" style="1" customWidth="1"/>
    <col min="16132" max="16132" width="17.109375" style="1" customWidth="1"/>
    <col min="16133" max="16133" width="14.44140625" style="1" customWidth="1"/>
    <col min="16134" max="16134" width="18.21875" style="1" customWidth="1"/>
    <col min="16135" max="16135" width="6.33203125" style="1" customWidth="1"/>
    <col min="16136" max="16384" width="9" style="1"/>
  </cols>
  <sheetData>
    <row r="1" spans="1:10" ht="24.75" customHeight="1">
      <c r="G1" s="2" t="s">
        <v>15</v>
      </c>
    </row>
    <row r="2" spans="1:10" ht="15" customHeight="1">
      <c r="G2" s="3"/>
    </row>
    <row r="3" spans="1:10" ht="24.75" customHeight="1">
      <c r="A3" s="4" t="s">
        <v>16</v>
      </c>
      <c r="B3" s="5"/>
      <c r="C3" s="5"/>
      <c r="D3" s="6"/>
      <c r="E3" s="5"/>
      <c r="F3" s="5"/>
      <c r="G3" s="5"/>
    </row>
    <row r="4" spans="1:10" ht="15" customHeight="1" thickBot="1"/>
    <row r="5" spans="1:10" ht="35.25" customHeight="1">
      <c r="A5" s="7" t="s">
        <v>1</v>
      </c>
      <c r="B5" s="246">
        <f>様式１!B5</f>
        <v>0</v>
      </c>
      <c r="C5" s="247"/>
      <c r="D5" s="117" t="s">
        <v>0</v>
      </c>
      <c r="E5" s="246">
        <f>様式１!B6</f>
        <v>0</v>
      </c>
      <c r="F5" s="248"/>
      <c r="G5" s="249"/>
      <c r="J5" s="123">
        <f>様式１!B6</f>
        <v>0</v>
      </c>
    </row>
    <row r="6" spans="1:10" ht="35.25" customHeight="1" thickBot="1">
      <c r="A6" s="8" t="s">
        <v>7</v>
      </c>
      <c r="B6" s="250">
        <f>様式１!B8</f>
        <v>0</v>
      </c>
      <c r="C6" s="251"/>
      <c r="D6" s="251"/>
      <c r="E6" s="251"/>
      <c r="F6" s="251"/>
      <c r="G6" s="252"/>
    </row>
    <row r="7" spans="1:10" ht="35.25" customHeight="1" thickTop="1">
      <c r="A7" s="9" t="s">
        <v>17</v>
      </c>
      <c r="B7" s="10" t="s">
        <v>18</v>
      </c>
      <c r="C7" s="253"/>
      <c r="D7" s="253"/>
      <c r="E7" s="10" t="s">
        <v>19</v>
      </c>
      <c r="F7" s="11"/>
      <c r="G7" s="12" t="s">
        <v>20</v>
      </c>
    </row>
    <row r="8" spans="1:10" ht="35.25" customHeight="1">
      <c r="A8" s="13" t="s">
        <v>21</v>
      </c>
      <c r="B8" s="14" t="s">
        <v>18</v>
      </c>
      <c r="C8" s="245"/>
      <c r="D8" s="245"/>
      <c r="E8" s="14" t="s">
        <v>19</v>
      </c>
      <c r="F8" s="15"/>
      <c r="G8" s="16" t="s">
        <v>20</v>
      </c>
    </row>
    <row r="9" spans="1:10" ht="35.25" customHeight="1" thickBot="1">
      <c r="A9" s="17" t="s">
        <v>22</v>
      </c>
      <c r="B9" s="18" t="s">
        <v>18</v>
      </c>
      <c r="C9" s="235"/>
      <c r="D9" s="235"/>
      <c r="E9" s="18" t="s">
        <v>19</v>
      </c>
      <c r="F9" s="19"/>
      <c r="G9" s="20" t="s">
        <v>20</v>
      </c>
    </row>
    <row r="10" spans="1:10" ht="27.75" customHeight="1" thickTop="1">
      <c r="A10" s="236" t="s">
        <v>23</v>
      </c>
      <c r="B10" s="237"/>
      <c r="C10" s="237"/>
      <c r="D10" s="237"/>
      <c r="E10" s="237"/>
      <c r="F10" s="237"/>
      <c r="G10" s="238"/>
    </row>
    <row r="11" spans="1:10" ht="36" customHeight="1">
      <c r="A11" s="239"/>
      <c r="B11" s="240"/>
      <c r="C11" s="240"/>
      <c r="D11" s="240"/>
      <c r="E11" s="240"/>
      <c r="F11" s="240"/>
      <c r="G11" s="241"/>
    </row>
    <row r="12" spans="1:10" ht="36" customHeight="1">
      <c r="A12" s="239"/>
      <c r="B12" s="240"/>
      <c r="C12" s="240"/>
      <c r="D12" s="240"/>
      <c r="E12" s="240"/>
      <c r="F12" s="240"/>
      <c r="G12" s="241"/>
    </row>
    <row r="13" spans="1:10" ht="36" customHeight="1">
      <c r="A13" s="239"/>
      <c r="B13" s="240"/>
      <c r="C13" s="240"/>
      <c r="D13" s="240"/>
      <c r="E13" s="240"/>
      <c r="F13" s="240"/>
      <c r="G13" s="241"/>
    </row>
    <row r="14" spans="1:10" ht="36" customHeight="1">
      <c r="A14" s="239"/>
      <c r="B14" s="240"/>
      <c r="C14" s="240"/>
      <c r="D14" s="240"/>
      <c r="E14" s="240"/>
      <c r="F14" s="240"/>
      <c r="G14" s="241"/>
    </row>
    <row r="15" spans="1:10" ht="36" customHeight="1">
      <c r="A15" s="239"/>
      <c r="B15" s="240"/>
      <c r="C15" s="240"/>
      <c r="D15" s="240"/>
      <c r="E15" s="240"/>
      <c r="F15" s="240"/>
      <c r="G15" s="241"/>
    </row>
    <row r="16" spans="1:10" ht="36" customHeight="1">
      <c r="A16" s="239"/>
      <c r="B16" s="240"/>
      <c r="C16" s="240"/>
      <c r="D16" s="240"/>
      <c r="E16" s="240"/>
      <c r="F16" s="240"/>
      <c r="G16" s="241"/>
    </row>
    <row r="17" spans="1:7" ht="36" customHeight="1">
      <c r="A17" s="239"/>
      <c r="B17" s="240"/>
      <c r="C17" s="240"/>
      <c r="D17" s="240"/>
      <c r="E17" s="240"/>
      <c r="F17" s="240"/>
      <c r="G17" s="241"/>
    </row>
    <row r="18" spans="1:7" ht="35.25" customHeight="1">
      <c r="A18" s="239"/>
      <c r="B18" s="240"/>
      <c r="C18" s="240"/>
      <c r="D18" s="240"/>
      <c r="E18" s="240"/>
      <c r="F18" s="240"/>
      <c r="G18" s="241"/>
    </row>
    <row r="19" spans="1:7" ht="36" customHeight="1">
      <c r="A19" s="239"/>
      <c r="B19" s="240"/>
      <c r="C19" s="240"/>
      <c r="D19" s="240"/>
      <c r="E19" s="240"/>
      <c r="F19" s="240"/>
      <c r="G19" s="241"/>
    </row>
    <row r="20" spans="1:7" ht="36" customHeight="1">
      <c r="A20" s="239"/>
      <c r="B20" s="240"/>
      <c r="C20" s="240"/>
      <c r="D20" s="240"/>
      <c r="E20" s="240"/>
      <c r="F20" s="240"/>
      <c r="G20" s="241"/>
    </row>
    <row r="21" spans="1:7" ht="36" customHeight="1">
      <c r="A21" s="239"/>
      <c r="B21" s="240"/>
      <c r="C21" s="240"/>
      <c r="D21" s="240"/>
      <c r="E21" s="240"/>
      <c r="F21" s="240"/>
      <c r="G21" s="241"/>
    </row>
    <row r="22" spans="1:7" ht="35.25" customHeight="1">
      <c r="A22" s="239"/>
      <c r="B22" s="240"/>
      <c r="C22" s="240"/>
      <c r="D22" s="240"/>
      <c r="E22" s="240"/>
      <c r="F22" s="240"/>
      <c r="G22" s="241"/>
    </row>
    <row r="23" spans="1:7" ht="35.25" customHeight="1">
      <c r="A23" s="239"/>
      <c r="B23" s="240"/>
      <c r="C23" s="240"/>
      <c r="D23" s="240"/>
      <c r="E23" s="240"/>
      <c r="F23" s="240"/>
      <c r="G23" s="241"/>
    </row>
    <row r="24" spans="1:7" ht="35.25" customHeight="1">
      <c r="A24" s="239"/>
      <c r="B24" s="240"/>
      <c r="C24" s="240"/>
      <c r="D24" s="240"/>
      <c r="E24" s="240"/>
      <c r="F24" s="240"/>
      <c r="G24" s="241"/>
    </row>
    <row r="25" spans="1:7" ht="35.25" customHeight="1">
      <c r="A25" s="239"/>
      <c r="B25" s="240"/>
      <c r="C25" s="240"/>
      <c r="D25" s="240"/>
      <c r="E25" s="240"/>
      <c r="F25" s="240"/>
      <c r="G25" s="241"/>
    </row>
    <row r="26" spans="1:7" ht="35.25" customHeight="1" thickBot="1">
      <c r="A26" s="242"/>
      <c r="B26" s="243"/>
      <c r="C26" s="243"/>
      <c r="D26" s="243"/>
      <c r="E26" s="243"/>
      <c r="F26" s="243"/>
      <c r="G26" s="244"/>
    </row>
    <row r="27" spans="1:7" ht="28.5" customHeight="1"/>
    <row r="28" spans="1:7" ht="28.5" customHeight="1"/>
  </sheetData>
  <mergeCells count="8">
    <mergeCell ref="C9:D9"/>
    <mergeCell ref="A10:G10"/>
    <mergeCell ref="A11:G26"/>
    <mergeCell ref="C8:D8"/>
    <mergeCell ref="B5:C5"/>
    <mergeCell ref="E5:G5"/>
    <mergeCell ref="B6:G6"/>
    <mergeCell ref="C7:D7"/>
  </mergeCells>
  <phoneticPr fontId="2"/>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L37"/>
  <sheetViews>
    <sheetView view="pageBreakPreview" topLeftCell="A22" zoomScaleNormal="85" zoomScaleSheetLayoutView="100" workbookViewId="0">
      <selection activeCell="J4" sqref="J4"/>
    </sheetView>
  </sheetViews>
  <sheetFormatPr defaultRowHeight="13.2"/>
  <cols>
    <col min="1" max="1" width="1" style="1" customWidth="1"/>
    <col min="2" max="2" width="8.6640625" style="1" customWidth="1"/>
    <col min="3" max="3" width="2.33203125" style="1" customWidth="1"/>
    <col min="4" max="11" width="9" style="1"/>
    <col min="12" max="12" width="11.44140625" style="1" customWidth="1"/>
    <col min="13" max="256" width="9" style="1"/>
    <col min="257" max="257" width="1" style="1" customWidth="1"/>
    <col min="258" max="258" width="8.6640625" style="1" customWidth="1"/>
    <col min="259" max="259" width="0.44140625" style="1" customWidth="1"/>
    <col min="260" max="267" width="9" style="1"/>
    <col min="268" max="268" width="11.44140625" style="1" customWidth="1"/>
    <col min="269" max="512" width="9" style="1"/>
    <col min="513" max="513" width="1" style="1" customWidth="1"/>
    <col min="514" max="514" width="8.6640625" style="1" customWidth="1"/>
    <col min="515" max="515" width="0.44140625" style="1" customWidth="1"/>
    <col min="516" max="523" width="9" style="1"/>
    <col min="524" max="524" width="11.44140625" style="1" customWidth="1"/>
    <col min="525" max="768" width="9" style="1"/>
    <col min="769" max="769" width="1" style="1" customWidth="1"/>
    <col min="770" max="770" width="8.6640625" style="1" customWidth="1"/>
    <col min="771" max="771" width="0.44140625" style="1" customWidth="1"/>
    <col min="772" max="779" width="9" style="1"/>
    <col min="780" max="780" width="11.44140625" style="1" customWidth="1"/>
    <col min="781" max="1024" width="9" style="1"/>
    <col min="1025" max="1025" width="1" style="1" customWidth="1"/>
    <col min="1026" max="1026" width="8.6640625" style="1" customWidth="1"/>
    <col min="1027" max="1027" width="0.44140625" style="1" customWidth="1"/>
    <col min="1028" max="1035" width="9" style="1"/>
    <col min="1036" max="1036" width="11.44140625" style="1" customWidth="1"/>
    <col min="1037" max="1280" width="9" style="1"/>
    <col min="1281" max="1281" width="1" style="1" customWidth="1"/>
    <col min="1282" max="1282" width="8.6640625" style="1" customWidth="1"/>
    <col min="1283" max="1283" width="0.44140625" style="1" customWidth="1"/>
    <col min="1284" max="1291" width="9" style="1"/>
    <col min="1292" max="1292" width="11.44140625" style="1" customWidth="1"/>
    <col min="1293" max="1536" width="9" style="1"/>
    <col min="1537" max="1537" width="1" style="1" customWidth="1"/>
    <col min="1538" max="1538" width="8.6640625" style="1" customWidth="1"/>
    <col min="1539" max="1539" width="0.44140625" style="1" customWidth="1"/>
    <col min="1540" max="1547" width="9" style="1"/>
    <col min="1548" max="1548" width="11.44140625" style="1" customWidth="1"/>
    <col min="1549" max="1792" width="9" style="1"/>
    <col min="1793" max="1793" width="1" style="1" customWidth="1"/>
    <col min="1794" max="1794" width="8.6640625" style="1" customWidth="1"/>
    <col min="1795" max="1795" width="0.44140625" style="1" customWidth="1"/>
    <col min="1796" max="1803" width="9" style="1"/>
    <col min="1804" max="1804" width="11.44140625" style="1" customWidth="1"/>
    <col min="1805" max="2048" width="9" style="1"/>
    <col min="2049" max="2049" width="1" style="1" customWidth="1"/>
    <col min="2050" max="2050" width="8.6640625" style="1" customWidth="1"/>
    <col min="2051" max="2051" width="0.44140625" style="1" customWidth="1"/>
    <col min="2052" max="2059" width="9" style="1"/>
    <col min="2060" max="2060" width="11.44140625" style="1" customWidth="1"/>
    <col min="2061" max="2304" width="9" style="1"/>
    <col min="2305" max="2305" width="1" style="1" customWidth="1"/>
    <col min="2306" max="2306" width="8.6640625" style="1" customWidth="1"/>
    <col min="2307" max="2307" width="0.44140625" style="1" customWidth="1"/>
    <col min="2308" max="2315" width="9" style="1"/>
    <col min="2316" max="2316" width="11.44140625" style="1" customWidth="1"/>
    <col min="2317" max="2560" width="9" style="1"/>
    <col min="2561" max="2561" width="1" style="1" customWidth="1"/>
    <col min="2562" max="2562" width="8.6640625" style="1" customWidth="1"/>
    <col min="2563" max="2563" width="0.44140625" style="1" customWidth="1"/>
    <col min="2564" max="2571" width="9" style="1"/>
    <col min="2572" max="2572" width="11.44140625" style="1" customWidth="1"/>
    <col min="2573" max="2816" width="9" style="1"/>
    <col min="2817" max="2817" width="1" style="1" customWidth="1"/>
    <col min="2818" max="2818" width="8.6640625" style="1" customWidth="1"/>
    <col min="2819" max="2819" width="0.44140625" style="1" customWidth="1"/>
    <col min="2820" max="2827" width="9" style="1"/>
    <col min="2828" max="2828" width="11.44140625" style="1" customWidth="1"/>
    <col min="2829" max="3072" width="9" style="1"/>
    <col min="3073" max="3073" width="1" style="1" customWidth="1"/>
    <col min="3074" max="3074" width="8.6640625" style="1" customWidth="1"/>
    <col min="3075" max="3075" width="0.44140625" style="1" customWidth="1"/>
    <col min="3076" max="3083" width="9" style="1"/>
    <col min="3084" max="3084" width="11.44140625" style="1" customWidth="1"/>
    <col min="3085" max="3328" width="9" style="1"/>
    <col min="3329" max="3329" width="1" style="1" customWidth="1"/>
    <col min="3330" max="3330" width="8.6640625" style="1" customWidth="1"/>
    <col min="3331" max="3331" width="0.44140625" style="1" customWidth="1"/>
    <col min="3332" max="3339" width="9" style="1"/>
    <col min="3340" max="3340" width="11.44140625" style="1" customWidth="1"/>
    <col min="3341" max="3584" width="9" style="1"/>
    <col min="3585" max="3585" width="1" style="1" customWidth="1"/>
    <col min="3586" max="3586" width="8.6640625" style="1" customWidth="1"/>
    <col min="3587" max="3587" width="0.44140625" style="1" customWidth="1"/>
    <col min="3588" max="3595" width="9" style="1"/>
    <col min="3596" max="3596" width="11.44140625" style="1" customWidth="1"/>
    <col min="3597" max="3840" width="9" style="1"/>
    <col min="3841" max="3841" width="1" style="1" customWidth="1"/>
    <col min="3842" max="3842" width="8.6640625" style="1" customWidth="1"/>
    <col min="3843" max="3843" width="0.44140625" style="1" customWidth="1"/>
    <col min="3844" max="3851" width="9" style="1"/>
    <col min="3852" max="3852" width="11.44140625" style="1" customWidth="1"/>
    <col min="3853" max="4096" width="9" style="1"/>
    <col min="4097" max="4097" width="1" style="1" customWidth="1"/>
    <col min="4098" max="4098" width="8.6640625" style="1" customWidth="1"/>
    <col min="4099" max="4099" width="0.44140625" style="1" customWidth="1"/>
    <col min="4100" max="4107" width="9" style="1"/>
    <col min="4108" max="4108" width="11.44140625" style="1" customWidth="1"/>
    <col min="4109" max="4352" width="9" style="1"/>
    <col min="4353" max="4353" width="1" style="1" customWidth="1"/>
    <col min="4354" max="4354" width="8.6640625" style="1" customWidth="1"/>
    <col min="4355" max="4355" width="0.44140625" style="1" customWidth="1"/>
    <col min="4356" max="4363" width="9" style="1"/>
    <col min="4364" max="4364" width="11.44140625" style="1" customWidth="1"/>
    <col min="4365" max="4608" width="9" style="1"/>
    <col min="4609" max="4609" width="1" style="1" customWidth="1"/>
    <col min="4610" max="4610" width="8.6640625" style="1" customWidth="1"/>
    <col min="4611" max="4611" width="0.44140625" style="1" customWidth="1"/>
    <col min="4612" max="4619" width="9" style="1"/>
    <col min="4620" max="4620" width="11.44140625" style="1" customWidth="1"/>
    <col min="4621" max="4864" width="9" style="1"/>
    <col min="4865" max="4865" width="1" style="1" customWidth="1"/>
    <col min="4866" max="4866" width="8.6640625" style="1" customWidth="1"/>
    <col min="4867" max="4867" width="0.44140625" style="1" customWidth="1"/>
    <col min="4868" max="4875" width="9" style="1"/>
    <col min="4876" max="4876" width="11.44140625" style="1" customWidth="1"/>
    <col min="4877" max="5120" width="9" style="1"/>
    <col min="5121" max="5121" width="1" style="1" customWidth="1"/>
    <col min="5122" max="5122" width="8.6640625" style="1" customWidth="1"/>
    <col min="5123" max="5123" width="0.44140625" style="1" customWidth="1"/>
    <col min="5124" max="5131" width="9" style="1"/>
    <col min="5132" max="5132" width="11.44140625" style="1" customWidth="1"/>
    <col min="5133" max="5376" width="9" style="1"/>
    <col min="5377" max="5377" width="1" style="1" customWidth="1"/>
    <col min="5378" max="5378" width="8.6640625" style="1" customWidth="1"/>
    <col min="5379" max="5379" width="0.44140625" style="1" customWidth="1"/>
    <col min="5380" max="5387" width="9" style="1"/>
    <col min="5388" max="5388" width="11.44140625" style="1" customWidth="1"/>
    <col min="5389" max="5632" width="9" style="1"/>
    <col min="5633" max="5633" width="1" style="1" customWidth="1"/>
    <col min="5634" max="5634" width="8.6640625" style="1" customWidth="1"/>
    <col min="5635" max="5635" width="0.44140625" style="1" customWidth="1"/>
    <col min="5636" max="5643" width="9" style="1"/>
    <col min="5644" max="5644" width="11.44140625" style="1" customWidth="1"/>
    <col min="5645" max="5888" width="9" style="1"/>
    <col min="5889" max="5889" width="1" style="1" customWidth="1"/>
    <col min="5890" max="5890" width="8.6640625" style="1" customWidth="1"/>
    <col min="5891" max="5891" width="0.44140625" style="1" customWidth="1"/>
    <col min="5892" max="5899" width="9" style="1"/>
    <col min="5900" max="5900" width="11.44140625" style="1" customWidth="1"/>
    <col min="5901" max="6144" width="9" style="1"/>
    <col min="6145" max="6145" width="1" style="1" customWidth="1"/>
    <col min="6146" max="6146" width="8.6640625" style="1" customWidth="1"/>
    <col min="6147" max="6147" width="0.44140625" style="1" customWidth="1"/>
    <col min="6148" max="6155" width="9" style="1"/>
    <col min="6156" max="6156" width="11.44140625" style="1" customWidth="1"/>
    <col min="6157" max="6400" width="9" style="1"/>
    <col min="6401" max="6401" width="1" style="1" customWidth="1"/>
    <col min="6402" max="6402" width="8.6640625" style="1" customWidth="1"/>
    <col min="6403" max="6403" width="0.44140625" style="1" customWidth="1"/>
    <col min="6404" max="6411" width="9" style="1"/>
    <col min="6412" max="6412" width="11.44140625" style="1" customWidth="1"/>
    <col min="6413" max="6656" width="9" style="1"/>
    <col min="6657" max="6657" width="1" style="1" customWidth="1"/>
    <col min="6658" max="6658" width="8.6640625" style="1" customWidth="1"/>
    <col min="6659" max="6659" width="0.44140625" style="1" customWidth="1"/>
    <col min="6660" max="6667" width="9" style="1"/>
    <col min="6668" max="6668" width="11.44140625" style="1" customWidth="1"/>
    <col min="6669" max="6912" width="9" style="1"/>
    <col min="6913" max="6913" width="1" style="1" customWidth="1"/>
    <col min="6914" max="6914" width="8.6640625" style="1" customWidth="1"/>
    <col min="6915" max="6915" width="0.44140625" style="1" customWidth="1"/>
    <col min="6916" max="6923" width="9" style="1"/>
    <col min="6924" max="6924" width="11.44140625" style="1" customWidth="1"/>
    <col min="6925" max="7168" width="9" style="1"/>
    <col min="7169" max="7169" width="1" style="1" customWidth="1"/>
    <col min="7170" max="7170" width="8.6640625" style="1" customWidth="1"/>
    <col min="7171" max="7171" width="0.44140625" style="1" customWidth="1"/>
    <col min="7172" max="7179" width="9" style="1"/>
    <col min="7180" max="7180" width="11.44140625" style="1" customWidth="1"/>
    <col min="7181" max="7424" width="9" style="1"/>
    <col min="7425" max="7425" width="1" style="1" customWidth="1"/>
    <col min="7426" max="7426" width="8.6640625" style="1" customWidth="1"/>
    <col min="7427" max="7427" width="0.44140625" style="1" customWidth="1"/>
    <col min="7428" max="7435" width="9" style="1"/>
    <col min="7436" max="7436" width="11.44140625" style="1" customWidth="1"/>
    <col min="7437" max="7680" width="9" style="1"/>
    <col min="7681" max="7681" width="1" style="1" customWidth="1"/>
    <col min="7682" max="7682" width="8.6640625" style="1" customWidth="1"/>
    <col min="7683" max="7683" width="0.44140625" style="1" customWidth="1"/>
    <col min="7684" max="7691" width="9" style="1"/>
    <col min="7692" max="7692" width="11.44140625" style="1" customWidth="1"/>
    <col min="7693" max="7936" width="9" style="1"/>
    <col min="7937" max="7937" width="1" style="1" customWidth="1"/>
    <col min="7938" max="7938" width="8.6640625" style="1" customWidth="1"/>
    <col min="7939" max="7939" width="0.44140625" style="1" customWidth="1"/>
    <col min="7940" max="7947" width="9" style="1"/>
    <col min="7948" max="7948" width="11.44140625" style="1" customWidth="1"/>
    <col min="7949" max="8192" width="9" style="1"/>
    <col min="8193" max="8193" width="1" style="1" customWidth="1"/>
    <col min="8194" max="8194" width="8.6640625" style="1" customWidth="1"/>
    <col min="8195" max="8195" width="0.44140625" style="1" customWidth="1"/>
    <col min="8196" max="8203" width="9" style="1"/>
    <col min="8204" max="8204" width="11.44140625" style="1" customWidth="1"/>
    <col min="8205" max="8448" width="9" style="1"/>
    <col min="8449" max="8449" width="1" style="1" customWidth="1"/>
    <col min="8450" max="8450" width="8.6640625" style="1" customWidth="1"/>
    <col min="8451" max="8451" width="0.44140625" style="1" customWidth="1"/>
    <col min="8452" max="8459" width="9" style="1"/>
    <col min="8460" max="8460" width="11.44140625" style="1" customWidth="1"/>
    <col min="8461" max="8704" width="9" style="1"/>
    <col min="8705" max="8705" width="1" style="1" customWidth="1"/>
    <col min="8706" max="8706" width="8.6640625" style="1" customWidth="1"/>
    <col min="8707" max="8707" width="0.44140625" style="1" customWidth="1"/>
    <col min="8708" max="8715" width="9" style="1"/>
    <col min="8716" max="8716" width="11.44140625" style="1" customWidth="1"/>
    <col min="8717" max="8960" width="9" style="1"/>
    <col min="8961" max="8961" width="1" style="1" customWidth="1"/>
    <col min="8962" max="8962" width="8.6640625" style="1" customWidth="1"/>
    <col min="8963" max="8963" width="0.44140625" style="1" customWidth="1"/>
    <col min="8964" max="8971" width="9" style="1"/>
    <col min="8972" max="8972" width="11.44140625" style="1" customWidth="1"/>
    <col min="8973" max="9216" width="9" style="1"/>
    <col min="9217" max="9217" width="1" style="1" customWidth="1"/>
    <col min="9218" max="9218" width="8.6640625" style="1" customWidth="1"/>
    <col min="9219" max="9219" width="0.44140625" style="1" customWidth="1"/>
    <col min="9220" max="9227" width="9" style="1"/>
    <col min="9228" max="9228" width="11.44140625" style="1" customWidth="1"/>
    <col min="9229" max="9472" width="9" style="1"/>
    <col min="9473" max="9473" width="1" style="1" customWidth="1"/>
    <col min="9474" max="9474" width="8.6640625" style="1" customWidth="1"/>
    <col min="9475" max="9475" width="0.44140625" style="1" customWidth="1"/>
    <col min="9476" max="9483" width="9" style="1"/>
    <col min="9484" max="9484" width="11.44140625" style="1" customWidth="1"/>
    <col min="9485" max="9728" width="9" style="1"/>
    <col min="9729" max="9729" width="1" style="1" customWidth="1"/>
    <col min="9730" max="9730" width="8.6640625" style="1" customWidth="1"/>
    <col min="9731" max="9731" width="0.44140625" style="1" customWidth="1"/>
    <col min="9732" max="9739" width="9" style="1"/>
    <col min="9740" max="9740" width="11.44140625" style="1" customWidth="1"/>
    <col min="9741" max="9984" width="9" style="1"/>
    <col min="9985" max="9985" width="1" style="1" customWidth="1"/>
    <col min="9986" max="9986" width="8.6640625" style="1" customWidth="1"/>
    <col min="9987" max="9987" width="0.44140625" style="1" customWidth="1"/>
    <col min="9988" max="9995" width="9" style="1"/>
    <col min="9996" max="9996" width="11.44140625" style="1" customWidth="1"/>
    <col min="9997" max="10240" width="9" style="1"/>
    <col min="10241" max="10241" width="1" style="1" customWidth="1"/>
    <col min="10242" max="10242" width="8.6640625" style="1" customWidth="1"/>
    <col min="10243" max="10243" width="0.44140625" style="1" customWidth="1"/>
    <col min="10244" max="10251" width="9" style="1"/>
    <col min="10252" max="10252" width="11.44140625" style="1" customWidth="1"/>
    <col min="10253" max="10496" width="9" style="1"/>
    <col min="10497" max="10497" width="1" style="1" customWidth="1"/>
    <col min="10498" max="10498" width="8.6640625" style="1" customWidth="1"/>
    <col min="10499" max="10499" width="0.44140625" style="1" customWidth="1"/>
    <col min="10500" max="10507" width="9" style="1"/>
    <col min="10508" max="10508" width="11.44140625" style="1" customWidth="1"/>
    <col min="10509" max="10752" width="9" style="1"/>
    <col min="10753" max="10753" width="1" style="1" customWidth="1"/>
    <col min="10754" max="10754" width="8.6640625" style="1" customWidth="1"/>
    <col min="10755" max="10755" width="0.44140625" style="1" customWidth="1"/>
    <col min="10756" max="10763" width="9" style="1"/>
    <col min="10764" max="10764" width="11.44140625" style="1" customWidth="1"/>
    <col min="10765" max="11008" width="9" style="1"/>
    <col min="11009" max="11009" width="1" style="1" customWidth="1"/>
    <col min="11010" max="11010" width="8.6640625" style="1" customWidth="1"/>
    <col min="11011" max="11011" width="0.44140625" style="1" customWidth="1"/>
    <col min="11012" max="11019" width="9" style="1"/>
    <col min="11020" max="11020" width="11.44140625" style="1" customWidth="1"/>
    <col min="11021" max="11264" width="9" style="1"/>
    <col min="11265" max="11265" width="1" style="1" customWidth="1"/>
    <col min="11266" max="11266" width="8.6640625" style="1" customWidth="1"/>
    <col min="11267" max="11267" width="0.44140625" style="1" customWidth="1"/>
    <col min="11268" max="11275" width="9" style="1"/>
    <col min="11276" max="11276" width="11.44140625" style="1" customWidth="1"/>
    <col min="11277" max="11520" width="9" style="1"/>
    <col min="11521" max="11521" width="1" style="1" customWidth="1"/>
    <col min="11522" max="11522" width="8.6640625" style="1" customWidth="1"/>
    <col min="11523" max="11523" width="0.44140625" style="1" customWidth="1"/>
    <col min="11524" max="11531" width="9" style="1"/>
    <col min="11532" max="11532" width="11.44140625" style="1" customWidth="1"/>
    <col min="11533" max="11776" width="9" style="1"/>
    <col min="11777" max="11777" width="1" style="1" customWidth="1"/>
    <col min="11778" max="11778" width="8.6640625" style="1" customWidth="1"/>
    <col min="11779" max="11779" width="0.44140625" style="1" customWidth="1"/>
    <col min="11780" max="11787" width="9" style="1"/>
    <col min="11788" max="11788" width="11.44140625" style="1" customWidth="1"/>
    <col min="11789" max="12032" width="9" style="1"/>
    <col min="12033" max="12033" width="1" style="1" customWidth="1"/>
    <col min="12034" max="12034" width="8.6640625" style="1" customWidth="1"/>
    <col min="12035" max="12035" width="0.44140625" style="1" customWidth="1"/>
    <col min="12036" max="12043" width="9" style="1"/>
    <col min="12044" max="12044" width="11.44140625" style="1" customWidth="1"/>
    <col min="12045" max="12288" width="9" style="1"/>
    <col min="12289" max="12289" width="1" style="1" customWidth="1"/>
    <col min="12290" max="12290" width="8.6640625" style="1" customWidth="1"/>
    <col min="12291" max="12291" width="0.44140625" style="1" customWidth="1"/>
    <col min="12292" max="12299" width="9" style="1"/>
    <col min="12300" max="12300" width="11.44140625" style="1" customWidth="1"/>
    <col min="12301" max="12544" width="9" style="1"/>
    <col min="12545" max="12545" width="1" style="1" customWidth="1"/>
    <col min="12546" max="12546" width="8.6640625" style="1" customWidth="1"/>
    <col min="12547" max="12547" width="0.44140625" style="1" customWidth="1"/>
    <col min="12548" max="12555" width="9" style="1"/>
    <col min="12556" max="12556" width="11.44140625" style="1" customWidth="1"/>
    <col min="12557" max="12800" width="9" style="1"/>
    <col min="12801" max="12801" width="1" style="1" customWidth="1"/>
    <col min="12802" max="12802" width="8.6640625" style="1" customWidth="1"/>
    <col min="12803" max="12803" width="0.44140625" style="1" customWidth="1"/>
    <col min="12804" max="12811" width="9" style="1"/>
    <col min="12812" max="12812" width="11.44140625" style="1" customWidth="1"/>
    <col min="12813" max="13056" width="9" style="1"/>
    <col min="13057" max="13057" width="1" style="1" customWidth="1"/>
    <col min="13058" max="13058" width="8.6640625" style="1" customWidth="1"/>
    <col min="13059" max="13059" width="0.44140625" style="1" customWidth="1"/>
    <col min="13060" max="13067" width="9" style="1"/>
    <col min="13068" max="13068" width="11.44140625" style="1" customWidth="1"/>
    <col min="13069" max="13312" width="9" style="1"/>
    <col min="13313" max="13313" width="1" style="1" customWidth="1"/>
    <col min="13314" max="13314" width="8.6640625" style="1" customWidth="1"/>
    <col min="13315" max="13315" width="0.44140625" style="1" customWidth="1"/>
    <col min="13316" max="13323" width="9" style="1"/>
    <col min="13324" max="13324" width="11.44140625" style="1" customWidth="1"/>
    <col min="13325" max="13568" width="9" style="1"/>
    <col min="13569" max="13569" width="1" style="1" customWidth="1"/>
    <col min="13570" max="13570" width="8.6640625" style="1" customWidth="1"/>
    <col min="13571" max="13571" width="0.44140625" style="1" customWidth="1"/>
    <col min="13572" max="13579" width="9" style="1"/>
    <col min="13580" max="13580" width="11.44140625" style="1" customWidth="1"/>
    <col min="13581" max="13824" width="9" style="1"/>
    <col min="13825" max="13825" width="1" style="1" customWidth="1"/>
    <col min="13826" max="13826" width="8.6640625" style="1" customWidth="1"/>
    <col min="13827" max="13827" width="0.44140625" style="1" customWidth="1"/>
    <col min="13828" max="13835" width="9" style="1"/>
    <col min="13836" max="13836" width="11.44140625" style="1" customWidth="1"/>
    <col min="13837" max="14080" width="9" style="1"/>
    <col min="14081" max="14081" width="1" style="1" customWidth="1"/>
    <col min="14082" max="14082" width="8.6640625" style="1" customWidth="1"/>
    <col min="14083" max="14083" width="0.44140625" style="1" customWidth="1"/>
    <col min="14084" max="14091" width="9" style="1"/>
    <col min="14092" max="14092" width="11.44140625" style="1" customWidth="1"/>
    <col min="14093" max="14336" width="9" style="1"/>
    <col min="14337" max="14337" width="1" style="1" customWidth="1"/>
    <col min="14338" max="14338" width="8.6640625" style="1" customWidth="1"/>
    <col min="14339" max="14339" width="0.44140625" style="1" customWidth="1"/>
    <col min="14340" max="14347" width="9" style="1"/>
    <col min="14348" max="14348" width="11.44140625" style="1" customWidth="1"/>
    <col min="14349" max="14592" width="9" style="1"/>
    <col min="14593" max="14593" width="1" style="1" customWidth="1"/>
    <col min="14594" max="14594" width="8.6640625" style="1" customWidth="1"/>
    <col min="14595" max="14595" width="0.44140625" style="1" customWidth="1"/>
    <col min="14596" max="14603" width="9" style="1"/>
    <col min="14604" max="14604" width="11.44140625" style="1" customWidth="1"/>
    <col min="14605" max="14848" width="9" style="1"/>
    <col min="14849" max="14849" width="1" style="1" customWidth="1"/>
    <col min="14850" max="14850" width="8.6640625" style="1" customWidth="1"/>
    <col min="14851" max="14851" width="0.44140625" style="1" customWidth="1"/>
    <col min="14852" max="14859" width="9" style="1"/>
    <col min="14860" max="14860" width="11.44140625" style="1" customWidth="1"/>
    <col min="14861" max="15104" width="9" style="1"/>
    <col min="15105" max="15105" width="1" style="1" customWidth="1"/>
    <col min="15106" max="15106" width="8.6640625" style="1" customWidth="1"/>
    <col min="15107" max="15107" width="0.44140625" style="1" customWidth="1"/>
    <col min="15108" max="15115" width="9" style="1"/>
    <col min="15116" max="15116" width="11.44140625" style="1" customWidth="1"/>
    <col min="15117" max="15360" width="9" style="1"/>
    <col min="15361" max="15361" width="1" style="1" customWidth="1"/>
    <col min="15362" max="15362" width="8.6640625" style="1" customWidth="1"/>
    <col min="15363" max="15363" width="0.44140625" style="1" customWidth="1"/>
    <col min="15364" max="15371" width="9" style="1"/>
    <col min="15372" max="15372" width="11.44140625" style="1" customWidth="1"/>
    <col min="15373" max="15616" width="9" style="1"/>
    <col min="15617" max="15617" width="1" style="1" customWidth="1"/>
    <col min="15618" max="15618" width="8.6640625" style="1" customWidth="1"/>
    <col min="15619" max="15619" width="0.44140625" style="1" customWidth="1"/>
    <col min="15620" max="15627" width="9" style="1"/>
    <col min="15628" max="15628" width="11.44140625" style="1" customWidth="1"/>
    <col min="15629" max="15872" width="9" style="1"/>
    <col min="15873" max="15873" width="1" style="1" customWidth="1"/>
    <col min="15874" max="15874" width="8.6640625" style="1" customWidth="1"/>
    <col min="15875" max="15875" width="0.44140625" style="1" customWidth="1"/>
    <col min="15876" max="15883" width="9" style="1"/>
    <col min="15884" max="15884" width="11.44140625" style="1" customWidth="1"/>
    <col min="15885" max="16128" width="9" style="1"/>
    <col min="16129" max="16129" width="1" style="1" customWidth="1"/>
    <col min="16130" max="16130" width="8.6640625" style="1" customWidth="1"/>
    <col min="16131" max="16131" width="0.44140625" style="1" customWidth="1"/>
    <col min="16132" max="16139" width="9" style="1"/>
    <col min="16140" max="16140" width="11.44140625" style="1" customWidth="1"/>
    <col min="16141" max="16384" width="9" style="1"/>
  </cols>
  <sheetData>
    <row r="1" spans="1:12" ht="18" customHeight="1">
      <c r="L1" s="2" t="s">
        <v>24</v>
      </c>
    </row>
    <row r="2" spans="1:12" ht="20.25" customHeight="1">
      <c r="A2" s="254" t="s">
        <v>67</v>
      </c>
      <c r="B2" s="254"/>
      <c r="C2" s="254"/>
      <c r="D2" s="254"/>
      <c r="E2" s="254"/>
      <c r="F2" s="254"/>
      <c r="G2" s="254"/>
      <c r="H2" s="254"/>
      <c r="I2" s="254"/>
      <c r="J2" s="254"/>
      <c r="K2" s="254"/>
      <c r="L2" s="254"/>
    </row>
    <row r="3" spans="1:12" ht="22.5" customHeight="1">
      <c r="B3" s="21"/>
    </row>
    <row r="4" spans="1:12" ht="22.5" customHeight="1">
      <c r="J4" s="22" t="s">
        <v>25</v>
      </c>
      <c r="K4" s="233">
        <f>様式１!B6</f>
        <v>0</v>
      </c>
      <c r="L4" s="234"/>
    </row>
    <row r="5" spans="1:12" ht="22.5" customHeight="1" thickBot="1">
      <c r="B5" s="23" t="s">
        <v>26</v>
      </c>
    </row>
    <row r="6" spans="1:12" ht="22.5" customHeight="1" thickBot="1">
      <c r="B6" s="24"/>
      <c r="D6" s="1" t="s">
        <v>81</v>
      </c>
    </row>
    <row r="7" spans="1:12" ht="22.5" customHeight="1" thickBot="1">
      <c r="B7" s="24"/>
      <c r="D7" s="1" t="s">
        <v>80</v>
      </c>
    </row>
    <row r="8" spans="1:12" ht="22.5" customHeight="1" thickBot="1">
      <c r="B8" s="24"/>
      <c r="D8" s="1" t="s">
        <v>158</v>
      </c>
    </row>
    <row r="9" spans="1:12" ht="22.5" customHeight="1" thickBot="1">
      <c r="B9" s="24"/>
      <c r="D9" s="1" t="s">
        <v>82</v>
      </c>
    </row>
    <row r="10" spans="1:12" ht="22.5" customHeight="1" thickBot="1">
      <c r="B10" s="24"/>
      <c r="D10" s="1" t="s">
        <v>159</v>
      </c>
    </row>
    <row r="11" spans="1:12" ht="22.5" customHeight="1" thickBot="1">
      <c r="B11" s="25"/>
      <c r="D11" s="1" t="s">
        <v>147</v>
      </c>
    </row>
    <row r="12" spans="1:12" ht="22.5" customHeight="1" thickBot="1">
      <c r="B12" s="24"/>
      <c r="D12" s="1" t="s">
        <v>148</v>
      </c>
    </row>
    <row r="13" spans="1:12" ht="22.5" customHeight="1" thickBot="1">
      <c r="B13" s="24"/>
      <c r="D13" s="1" t="s">
        <v>161</v>
      </c>
    </row>
    <row r="14" spans="1:12" ht="22.5" customHeight="1">
      <c r="B14" s="131"/>
      <c r="D14" s="1" t="s">
        <v>162</v>
      </c>
    </row>
    <row r="15" spans="1:12" ht="22.5" customHeight="1" thickBot="1">
      <c r="B15" s="132"/>
      <c r="D15" s="1" t="s">
        <v>160</v>
      </c>
    </row>
    <row r="16" spans="1:12" ht="22.5" customHeight="1" thickBot="1">
      <c r="B16" s="24"/>
      <c r="D16" s="1" t="s">
        <v>149</v>
      </c>
    </row>
    <row r="17" spans="2:4" ht="22.5" customHeight="1" thickBot="1">
      <c r="B17" s="24"/>
      <c r="D17" s="1" t="s">
        <v>163</v>
      </c>
    </row>
    <row r="18" spans="2:4" ht="22.5" customHeight="1" thickBot="1">
      <c r="B18" s="24"/>
      <c r="D18" s="1" t="s">
        <v>150</v>
      </c>
    </row>
    <row r="19" spans="2:4" ht="22.5" customHeight="1" thickBot="1">
      <c r="B19" s="24"/>
      <c r="D19" s="1" t="s">
        <v>151</v>
      </c>
    </row>
    <row r="20" spans="2:4" ht="22.5" customHeight="1" thickBot="1">
      <c r="B20" s="25"/>
      <c r="D20" s="1" t="s">
        <v>152</v>
      </c>
    </row>
    <row r="21" spans="2:4" ht="22.5" customHeight="1" thickBot="1">
      <c r="B21" s="24"/>
      <c r="D21" s="84" t="s">
        <v>95</v>
      </c>
    </row>
    <row r="22" spans="2:4" ht="22.5" customHeight="1" thickBot="1">
      <c r="B22" s="25"/>
      <c r="D22" s="84" t="s">
        <v>97</v>
      </c>
    </row>
    <row r="23" spans="2:4" ht="22.5" customHeight="1" thickBot="1">
      <c r="B23" s="24"/>
      <c r="D23" s="84" t="s">
        <v>96</v>
      </c>
    </row>
    <row r="24" spans="2:4" ht="22.5" customHeight="1" thickBot="1">
      <c r="B24" s="25"/>
      <c r="D24" s="1" t="s">
        <v>153</v>
      </c>
    </row>
    <row r="25" spans="2:4" ht="22.5" customHeight="1" thickBot="1">
      <c r="B25" s="24"/>
      <c r="D25" s="84" t="s">
        <v>91</v>
      </c>
    </row>
    <row r="26" spans="2:4" ht="22.5" customHeight="1" thickBot="1">
      <c r="B26" s="24"/>
      <c r="D26" s="84" t="s">
        <v>92</v>
      </c>
    </row>
    <row r="27" spans="2:4" ht="22.5" customHeight="1" thickBot="1">
      <c r="B27" s="24"/>
      <c r="D27" s="84" t="s">
        <v>93</v>
      </c>
    </row>
    <row r="28" spans="2:4" ht="22.5" customHeight="1" thickBot="1">
      <c r="B28" s="24"/>
      <c r="D28" s="84" t="s">
        <v>94</v>
      </c>
    </row>
    <row r="29" spans="2:4" ht="22.5" customHeight="1" thickBot="1">
      <c r="B29" s="25"/>
      <c r="D29" s="1" t="s">
        <v>154</v>
      </c>
    </row>
    <row r="30" spans="2:4" ht="22.5" customHeight="1" thickBot="1">
      <c r="B30" s="24"/>
      <c r="D30" s="84" t="s">
        <v>83</v>
      </c>
    </row>
    <row r="31" spans="2:4" ht="22.5" customHeight="1" thickBot="1">
      <c r="B31" s="24"/>
      <c r="D31" s="84" t="s">
        <v>84</v>
      </c>
    </row>
    <row r="32" spans="2:4" ht="22.5" customHeight="1" thickBot="1">
      <c r="B32" s="24"/>
      <c r="D32" s="84" t="s">
        <v>85</v>
      </c>
    </row>
    <row r="33" spans="2:4" ht="22.5" customHeight="1" thickBot="1">
      <c r="B33" s="24"/>
      <c r="D33" s="84" t="s">
        <v>86</v>
      </c>
    </row>
    <row r="34" spans="2:4" ht="22.5" customHeight="1" thickBot="1">
      <c r="B34" s="24"/>
      <c r="D34" s="84" t="s">
        <v>87</v>
      </c>
    </row>
    <row r="35" spans="2:4" ht="22.5" customHeight="1" thickBot="1">
      <c r="B35" s="24"/>
      <c r="D35" s="84" t="s">
        <v>88</v>
      </c>
    </row>
    <row r="36" spans="2:4" ht="22.5" customHeight="1" thickBot="1">
      <c r="B36" s="24"/>
      <c r="D36" s="84" t="s">
        <v>89</v>
      </c>
    </row>
    <row r="37" spans="2:4" ht="22.5" customHeight="1" thickBot="1">
      <c r="B37" s="24"/>
      <c r="D37" s="84" t="s">
        <v>90</v>
      </c>
    </row>
  </sheetData>
  <mergeCells count="2">
    <mergeCell ref="A2:L2"/>
    <mergeCell ref="K4:L4"/>
  </mergeCells>
  <phoneticPr fontId="2"/>
  <dataValidations count="1">
    <dataValidation type="list" allowBlank="1" showInputMessage="1" showErrorMessage="1" sqref="B6:B10 B21 B23 B25:B28 B30:B37 B16:B19 B12:B13" xr:uid="{00000000-0002-0000-0500-000000000000}">
      <formula1>"該当なし,有"</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K30"/>
  <sheetViews>
    <sheetView view="pageBreakPreview" topLeftCell="A11" zoomScaleNormal="90" zoomScaleSheetLayoutView="100" workbookViewId="0">
      <selection activeCell="D20" sqref="D20"/>
    </sheetView>
  </sheetViews>
  <sheetFormatPr defaultColWidth="9" defaultRowHeight="19.5" customHeight="1"/>
  <cols>
    <col min="1" max="1" width="3.33203125" style="85" customWidth="1"/>
    <col min="2" max="2" width="3.44140625" style="86" bestFit="1" customWidth="1"/>
    <col min="3" max="3" width="7" style="85" bestFit="1" customWidth="1"/>
    <col min="4" max="4" width="85.21875" style="85" bestFit="1" customWidth="1"/>
    <col min="5" max="6" width="7.6640625" style="85" customWidth="1"/>
    <col min="7" max="16384" width="9" style="85"/>
  </cols>
  <sheetData>
    <row r="1" spans="2:11" ht="25.5" customHeight="1">
      <c r="B1" s="258" t="s">
        <v>131</v>
      </c>
      <c r="C1" s="258"/>
      <c r="D1" s="258"/>
      <c r="E1" s="258"/>
      <c r="F1" s="258"/>
    </row>
    <row r="2" spans="2:11" ht="8.25" customHeight="1"/>
    <row r="3" spans="2:11" ht="19.5" customHeight="1">
      <c r="D3" s="87" t="s">
        <v>98</v>
      </c>
      <c r="E3" s="259">
        <f>様式１!B6</f>
        <v>0</v>
      </c>
      <c r="F3" s="260"/>
    </row>
    <row r="4" spans="2:11" ht="8.25" customHeight="1" thickBot="1">
      <c r="D4" s="87"/>
    </row>
    <row r="5" spans="2:11" ht="19.5" customHeight="1" thickBot="1">
      <c r="E5" s="88" t="s">
        <v>99</v>
      </c>
      <c r="F5" s="89" t="s">
        <v>100</v>
      </c>
      <c r="K5" s="122">
        <f>様式１!B6</f>
        <v>0</v>
      </c>
    </row>
    <row r="6" spans="2:11" ht="22.5" customHeight="1">
      <c r="B6" s="90">
        <v>1</v>
      </c>
      <c r="C6" s="261" t="s">
        <v>101</v>
      </c>
      <c r="D6" s="91" t="s">
        <v>117</v>
      </c>
      <c r="E6" s="92"/>
      <c r="F6" s="93"/>
    </row>
    <row r="7" spans="2:11" ht="35.25" customHeight="1">
      <c r="B7" s="94">
        <v>2</v>
      </c>
      <c r="C7" s="256"/>
      <c r="D7" s="95" t="s">
        <v>118</v>
      </c>
      <c r="E7" s="96"/>
      <c r="F7" s="97"/>
    </row>
    <row r="8" spans="2:11" ht="22.5" customHeight="1" thickBot="1">
      <c r="B8" s="98">
        <v>3</v>
      </c>
      <c r="C8" s="262"/>
      <c r="D8" s="99" t="s">
        <v>119</v>
      </c>
      <c r="E8" s="100"/>
      <c r="F8" s="101"/>
    </row>
    <row r="9" spans="2:11" ht="22.5" customHeight="1">
      <c r="B9" s="102">
        <v>4</v>
      </c>
      <c r="C9" s="255" t="s">
        <v>102</v>
      </c>
      <c r="D9" s="103" t="s">
        <v>103</v>
      </c>
      <c r="E9" s="104"/>
      <c r="F9" s="105"/>
    </row>
    <row r="10" spans="2:11" ht="35.25" customHeight="1">
      <c r="B10" s="94">
        <v>5</v>
      </c>
      <c r="C10" s="256"/>
      <c r="D10" s="95" t="s">
        <v>120</v>
      </c>
      <c r="E10" s="96"/>
      <c r="F10" s="97"/>
    </row>
    <row r="11" spans="2:11" ht="37.5" customHeight="1">
      <c r="B11" s="94">
        <v>6</v>
      </c>
      <c r="C11" s="256"/>
      <c r="D11" s="95" t="s">
        <v>121</v>
      </c>
      <c r="E11" s="96"/>
      <c r="F11" s="97"/>
    </row>
    <row r="12" spans="2:11" ht="22.5" customHeight="1">
      <c r="B12" s="94">
        <v>7</v>
      </c>
      <c r="C12" s="256"/>
      <c r="D12" s="95" t="s">
        <v>104</v>
      </c>
      <c r="E12" s="96"/>
      <c r="F12" s="97"/>
    </row>
    <row r="13" spans="2:11" ht="35.25" customHeight="1">
      <c r="B13" s="94">
        <v>8</v>
      </c>
      <c r="C13" s="256"/>
      <c r="D13" s="95" t="s">
        <v>122</v>
      </c>
      <c r="E13" s="96"/>
      <c r="F13" s="97"/>
    </row>
    <row r="14" spans="2:11" ht="54" customHeight="1">
      <c r="B14" s="94">
        <v>9</v>
      </c>
      <c r="C14" s="256"/>
      <c r="D14" s="95" t="s">
        <v>123</v>
      </c>
      <c r="E14" s="96"/>
      <c r="F14" s="97"/>
    </row>
    <row r="15" spans="2:11" ht="22.5" customHeight="1">
      <c r="B15" s="94">
        <v>10</v>
      </c>
      <c r="C15" s="256"/>
      <c r="D15" s="103" t="s">
        <v>124</v>
      </c>
      <c r="E15" s="96"/>
      <c r="F15" s="97"/>
    </row>
    <row r="16" spans="2:11" ht="22.5" customHeight="1">
      <c r="B16" s="94">
        <v>11</v>
      </c>
      <c r="C16" s="256"/>
      <c r="D16" s="95" t="s">
        <v>105</v>
      </c>
      <c r="E16" s="96"/>
      <c r="F16" s="97"/>
    </row>
    <row r="17" spans="2:6" ht="22.5" customHeight="1">
      <c r="B17" s="94">
        <v>13</v>
      </c>
      <c r="C17" s="256"/>
      <c r="D17" s="103" t="s">
        <v>106</v>
      </c>
      <c r="E17" s="96"/>
      <c r="F17" s="97"/>
    </row>
    <row r="18" spans="2:6" ht="22.5" customHeight="1" thickBot="1">
      <c r="B18" s="106">
        <v>14</v>
      </c>
      <c r="C18" s="257"/>
      <c r="D18" s="107" t="s">
        <v>107</v>
      </c>
      <c r="E18" s="108"/>
      <c r="F18" s="109"/>
    </row>
    <row r="19" spans="2:6" ht="78" customHeight="1">
      <c r="B19" s="90">
        <v>15</v>
      </c>
      <c r="C19" s="261" t="s">
        <v>108</v>
      </c>
      <c r="D19" s="91" t="s">
        <v>125</v>
      </c>
      <c r="E19" s="92"/>
      <c r="F19" s="92"/>
    </row>
    <row r="20" spans="2:6" ht="78" customHeight="1">
      <c r="B20" s="94">
        <v>16</v>
      </c>
      <c r="C20" s="256"/>
      <c r="D20" s="95" t="s">
        <v>126</v>
      </c>
      <c r="E20" s="96"/>
      <c r="F20" s="96"/>
    </row>
    <row r="21" spans="2:6" ht="35.25" customHeight="1">
      <c r="B21" s="94">
        <v>17</v>
      </c>
      <c r="C21" s="256"/>
      <c r="D21" s="95" t="s">
        <v>127</v>
      </c>
      <c r="E21" s="96"/>
      <c r="F21" s="96"/>
    </row>
    <row r="22" spans="2:6" ht="22.5" customHeight="1">
      <c r="B22" s="94">
        <v>18</v>
      </c>
      <c r="C22" s="257"/>
      <c r="D22" s="95" t="s">
        <v>109</v>
      </c>
      <c r="E22" s="96"/>
      <c r="F22" s="96"/>
    </row>
    <row r="23" spans="2:6" ht="22.5" customHeight="1" thickBot="1">
      <c r="B23" s="98">
        <v>19</v>
      </c>
      <c r="C23" s="262"/>
      <c r="D23" s="110" t="s">
        <v>110</v>
      </c>
      <c r="E23" s="111"/>
      <c r="F23" s="111"/>
    </row>
    <row r="24" spans="2:6" ht="35.25" customHeight="1">
      <c r="B24" s="102">
        <v>20</v>
      </c>
      <c r="C24" s="255" t="s">
        <v>111</v>
      </c>
      <c r="D24" s="103" t="s">
        <v>128</v>
      </c>
      <c r="E24" s="104"/>
      <c r="F24" s="104"/>
    </row>
    <row r="25" spans="2:6" ht="22.5" customHeight="1">
      <c r="B25" s="94">
        <v>21</v>
      </c>
      <c r="C25" s="256"/>
      <c r="D25" s="95" t="s">
        <v>129</v>
      </c>
      <c r="E25" s="96"/>
      <c r="F25" s="96"/>
    </row>
    <row r="26" spans="2:6" ht="22.5" customHeight="1">
      <c r="B26" s="94">
        <v>22</v>
      </c>
      <c r="C26" s="257"/>
      <c r="D26" s="107" t="s">
        <v>112</v>
      </c>
      <c r="E26" s="108"/>
      <c r="F26" s="108"/>
    </row>
    <row r="27" spans="2:6" ht="22.5" customHeight="1">
      <c r="B27" s="94">
        <v>23</v>
      </c>
      <c r="C27" s="257"/>
      <c r="D27" s="107" t="s">
        <v>116</v>
      </c>
      <c r="E27" s="108"/>
      <c r="F27" s="108"/>
    </row>
    <row r="28" spans="2:6" ht="22.5" customHeight="1" thickBot="1">
      <c r="B28" s="106">
        <v>24</v>
      </c>
      <c r="C28" s="257"/>
      <c r="D28" s="107" t="s">
        <v>113</v>
      </c>
      <c r="E28" s="108"/>
      <c r="F28" s="108"/>
    </row>
    <row r="29" spans="2:6" ht="22.5" customHeight="1" thickBot="1">
      <c r="B29" s="112">
        <v>25</v>
      </c>
      <c r="C29" s="113" t="s">
        <v>114</v>
      </c>
      <c r="D29" s="114" t="s">
        <v>130</v>
      </c>
      <c r="E29" s="88"/>
      <c r="F29" s="88"/>
    </row>
    <row r="30" spans="2:6" ht="22.5" customHeight="1" thickBot="1">
      <c r="B30" s="98">
        <v>27</v>
      </c>
      <c r="C30" s="116"/>
      <c r="D30" s="115" t="s">
        <v>115</v>
      </c>
      <c r="E30" s="111"/>
      <c r="F30" s="111"/>
    </row>
  </sheetData>
  <mergeCells count="6">
    <mergeCell ref="C24:C28"/>
    <mergeCell ref="B1:F1"/>
    <mergeCell ref="E3:F3"/>
    <mergeCell ref="C6:C8"/>
    <mergeCell ref="C9:C18"/>
    <mergeCell ref="C19:C23"/>
  </mergeCells>
  <phoneticPr fontId="2"/>
  <dataValidations count="1">
    <dataValidation type="list" allowBlank="1" showInputMessage="1" showErrorMessage="1" sqref="E6:F30" xr:uid="{00000000-0002-0000-0600-000000000000}">
      <formula1>"✔"</formula1>
    </dataValidation>
  </dataValidations>
  <printOptions horizontalCentered="1"/>
  <pageMargins left="0.51181102362204722" right="0.51181102362204722" top="0.55118110236220474" bottom="0.55118110236220474" header="0.31496062992125984" footer="0.31496062992125984"/>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494BC-1625-408C-A886-D7CE7CC21BC8}">
  <sheetPr>
    <tabColor rgb="FFFF0000"/>
  </sheetPr>
  <dimension ref="A2:G4"/>
  <sheetViews>
    <sheetView view="pageBreakPreview" zoomScaleNormal="100" zoomScaleSheetLayoutView="100" workbookViewId="0">
      <selection activeCell="C15" sqref="C15"/>
    </sheetView>
  </sheetViews>
  <sheetFormatPr defaultRowHeight="13.2"/>
  <cols>
    <col min="1" max="3" width="19.6640625" customWidth="1"/>
    <col min="4" max="4" width="13.109375" bestFit="1" customWidth="1"/>
    <col min="5" max="5" width="15.21875" bestFit="1" customWidth="1"/>
    <col min="6" max="6" width="17.44140625" bestFit="1" customWidth="1"/>
    <col min="7" max="7" width="10" customWidth="1"/>
  </cols>
  <sheetData>
    <row r="2" spans="1:7">
      <c r="A2" s="264" t="s">
        <v>138</v>
      </c>
      <c r="B2" s="264" t="s">
        <v>1</v>
      </c>
      <c r="C2" s="265" t="s">
        <v>136</v>
      </c>
      <c r="D2" s="263" t="s">
        <v>139</v>
      </c>
      <c r="E2" s="263" t="s">
        <v>140</v>
      </c>
      <c r="F2" s="264" t="s">
        <v>141</v>
      </c>
      <c r="G2" s="263" t="s">
        <v>142</v>
      </c>
    </row>
    <row r="3" spans="1:7">
      <c r="A3" s="264"/>
      <c r="B3" s="264"/>
      <c r="C3" s="265"/>
      <c r="D3" s="264"/>
      <c r="E3" s="263"/>
      <c r="F3" s="264"/>
      <c r="G3" s="263"/>
    </row>
    <row r="4" spans="1:7" ht="50.25" customHeight="1">
      <c r="A4" s="120">
        <f>様式１!B6</f>
        <v>0</v>
      </c>
      <c r="B4" s="120">
        <f>様式１!B5</f>
        <v>0</v>
      </c>
      <c r="C4" s="128">
        <f>様式１!J9</f>
        <v>0</v>
      </c>
      <c r="D4" s="121">
        <f>様式１!L41</f>
        <v>0</v>
      </c>
      <c r="E4" s="121">
        <f>様式１!O41</f>
        <v>0</v>
      </c>
      <c r="F4" s="130">
        <f>様式１!B9</f>
        <v>0</v>
      </c>
      <c r="G4" s="120" t="str">
        <f>LEFT(様式１!E11,1)</f>
        <v>選</v>
      </c>
    </row>
  </sheetData>
  <mergeCells count="7">
    <mergeCell ref="G2:G3"/>
    <mergeCell ref="A2:A3"/>
    <mergeCell ref="B2:B3"/>
    <mergeCell ref="C2:C3"/>
    <mergeCell ref="D2:D3"/>
    <mergeCell ref="E2:E3"/>
    <mergeCell ref="F2:F3"/>
  </mergeCells>
  <phoneticPr fontId="2"/>
  <pageMargins left="0.7" right="0.7" top="0.75" bottom="0.75" header="0.3" footer="0.3"/>
  <pageSetup paperSize="9" scale="76"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上限単価</vt:lpstr>
      <vt:lpstr>様式１ (記載例)</vt:lpstr>
      <vt:lpstr>様式２</vt:lpstr>
      <vt:lpstr>様式３</vt:lpstr>
      <vt:lpstr>様式４（チェックシート）</vt:lpstr>
      <vt:lpstr>チェックリスト</vt:lpstr>
      <vt:lpstr>【都道府県用】別紙１貼り付け</vt:lpstr>
      <vt:lpstr>チェックリスト!Print_Area</vt:lpstr>
      <vt:lpstr>様式１!Print_Area</vt:lpstr>
      <vt:lpstr>'様式１ (記載例)'!Print_Area</vt:lpstr>
      <vt:lpstr>様式２!Print_Area</vt:lpstr>
      <vt:lpstr>様式３!Print_Area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助成第四係</cp:lastModifiedBy>
  <cp:lastPrinted>2023-02-15T04:58:33Z</cp:lastPrinted>
  <dcterms:created xsi:type="dcterms:W3CDTF">2014-01-30T04:55:33Z</dcterms:created>
  <dcterms:modified xsi:type="dcterms:W3CDTF">2023-03-23T05:23:16Z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2022-03-28T09:01:32Z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146e77ed-d5c9-48a7-aa27-6c9d9b92486a</vt:lpwstr>
  </property>
  <property fmtid="{D5CDD505-2E9C-101B-9397-08002B2CF9AE}" pid="8" name="MSIP_Label_d899a617-f30e-4fb8-b81c-fb6d0b94ac5b_ContentBits">
    <vt:lpwstr>0</vt:lpwstr>
  </property>
</Properties>
</file>