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3ACD797E-8E9F-4F34-A02E-4605EFC49CE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第１号" sheetId="2" r:id="rId1"/>
    <sheet name="様式第１号（記入例）" sheetId="5" r:id="rId2"/>
    <sheet name="様式第２号" sheetId="1" r:id="rId3"/>
    <sheet name="様式第２号（記入例）" sheetId="6" r:id="rId4"/>
  </sheets>
  <definedNames>
    <definedName name="_xlnm.Print_Area" localSheetId="0">様式第１号!$A$1:$G$29</definedName>
    <definedName name="_xlnm.Print_Area" localSheetId="1">'様式第１号（記入例）'!$A$1:$G$29</definedName>
    <definedName name="_xlnm.Print_Area" localSheetId="2">様式第２号!$A$1:$K$39</definedName>
    <definedName name="_xlnm.Print_Area" localSheetId="3">'様式第２号（記入例）'!$A$1:$K$39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2" l="1"/>
  <c r="G26" i="6"/>
  <c r="E28" i="6" s="1"/>
  <c r="E30" i="6" s="1"/>
  <c r="F30" i="6" s="1"/>
  <c r="G19" i="6"/>
  <c r="E21" i="6" s="1"/>
  <c r="E23" i="6" s="1"/>
  <c r="F23" i="6" s="1"/>
  <c r="G26" i="1" l="1"/>
  <c r="E28" i="1" s="1"/>
  <c r="G19" i="1"/>
  <c r="E21" i="1" s="1"/>
  <c r="G24" i="5" l="1"/>
  <c r="F24" i="5"/>
  <c r="E24" i="5"/>
  <c r="G23" i="5"/>
  <c r="G22" i="5"/>
  <c r="G21" i="5"/>
  <c r="G20" i="5"/>
  <c r="G22" i="2"/>
  <c r="G23" i="2"/>
  <c r="E23" i="1" l="1"/>
  <c r="F23" i="1" s="1"/>
  <c r="G20" i="2" l="1"/>
  <c r="G24" i="2" s="1"/>
  <c r="F24" i="2"/>
  <c r="E24" i="2" l="1"/>
  <c r="E30" i="1"/>
  <c r="F3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26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授業日数を入れること。
休日・学外行事等で授業をしない日数はカウントしないこと。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26" authorId="0" shapeId="0" xr:uid="{89BB1E53-3A4A-489F-B976-087A9431C8F8}">
      <text>
        <r>
          <rPr>
            <b/>
            <sz val="9"/>
            <color indexed="81"/>
            <rFont val="ＭＳ Ｐゴシック"/>
            <family val="3"/>
            <charset val="128"/>
          </rPr>
          <t>授業日数を入れること。
休日・学外行事等で授業をしない日数はカウントしないこと。</t>
        </r>
      </text>
    </comment>
  </commentList>
</comments>
</file>

<file path=xl/sharedStrings.xml><?xml version="1.0" encoding="utf-8"?>
<sst xmlns="http://schemas.openxmlformats.org/spreadsheetml/2006/main" count="131" uniqueCount="66">
  <si>
    <t>（様式第２号）</t>
    <rPh sb="1" eb="3">
      <t>ヨウシキ</t>
    </rPh>
    <rPh sb="3" eb="4">
      <t>ダイ</t>
    </rPh>
    <rPh sb="5" eb="6">
      <t>ゴウ</t>
    </rPh>
    <phoneticPr fontId="2"/>
  </si>
  <si>
    <t xml:space="preserve">所 要 経 費 </t>
    <rPh sb="0" eb="1">
      <t>ショ</t>
    </rPh>
    <rPh sb="2" eb="3">
      <t>ヨウ</t>
    </rPh>
    <rPh sb="4" eb="5">
      <t>キョウ</t>
    </rPh>
    <rPh sb="6" eb="7">
      <t>ヒ</t>
    </rPh>
    <phoneticPr fontId="2"/>
  </si>
  <si>
    <t>学校名</t>
    <rPh sb="0" eb="2">
      <t>ガッコウ</t>
    </rPh>
    <rPh sb="2" eb="3">
      <t>メイ</t>
    </rPh>
    <phoneticPr fontId="2"/>
  </si>
  <si>
    <t>担当者職・氏名</t>
    <rPh sb="0" eb="2">
      <t>タントウ</t>
    </rPh>
    <rPh sb="2" eb="3">
      <t>シャ</t>
    </rPh>
    <rPh sb="3" eb="4">
      <t>ショク</t>
    </rPh>
    <rPh sb="5" eb="7">
      <t>シメイ</t>
    </rPh>
    <phoneticPr fontId="2"/>
  </si>
  <si>
    <t>担当者電話番号</t>
    <rPh sb="0" eb="3">
      <t>タントウシャ</t>
    </rPh>
    <rPh sb="3" eb="5">
      <t>デンワ</t>
    </rPh>
    <rPh sb="5" eb="7">
      <t>バンゴウ</t>
    </rPh>
    <phoneticPr fontId="2"/>
  </si>
  <si>
    <t xml:space="preserve"> 事業経費（単位：円）</t>
    <rPh sb="1" eb="3">
      <t>ジギョウ</t>
    </rPh>
    <rPh sb="3" eb="5">
      <t>ケイヒ</t>
    </rPh>
    <rPh sb="6" eb="8">
      <t>タンイ</t>
    </rPh>
    <rPh sb="9" eb="10">
      <t>エン</t>
    </rPh>
    <phoneticPr fontId="2"/>
  </si>
  <si>
    <t>※人件費、教育研究経費に分けて記載すること。</t>
    <rPh sb="1" eb="4">
      <t>ジンケンヒ</t>
    </rPh>
    <rPh sb="5" eb="7">
      <t>キョウイク</t>
    </rPh>
    <rPh sb="7" eb="9">
      <t>ケンキュウ</t>
    </rPh>
    <rPh sb="9" eb="11">
      <t>ケイヒ</t>
    </rPh>
    <rPh sb="12" eb="13">
      <t>ワ</t>
    </rPh>
    <rPh sb="15" eb="17">
      <t>キサイ</t>
    </rPh>
    <phoneticPr fontId="2"/>
  </si>
  <si>
    <t>■介助員</t>
    <rPh sb="1" eb="3">
      <t>カイジョ</t>
    </rPh>
    <rPh sb="3" eb="4">
      <t>イン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</si>
  <si>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</si>
  <si>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×</t>
    <phoneticPr fontId="2"/>
  </si>
  <si>
    <t>＝</t>
    <phoneticPr fontId="2"/>
  </si>
  <si>
    <t>（実際の契約内容）</t>
    <rPh sb="1" eb="3">
      <t>ジッサイ</t>
    </rPh>
    <rPh sb="4" eb="6">
      <t>ケイヤク</t>
    </rPh>
    <rPh sb="6" eb="8">
      <t>ナイヨウ</t>
    </rPh>
    <phoneticPr fontId="2"/>
  </si>
  <si>
    <t>補助対象経費×1/2</t>
    <rPh sb="0" eb="2">
      <t>ホジョ</t>
    </rPh>
    <rPh sb="2" eb="4">
      <t>タイショウ</t>
    </rPh>
    <rPh sb="4" eb="6">
      <t>ケイヒ</t>
    </rPh>
    <phoneticPr fontId="2"/>
  </si>
  <si>
    <t>■学習支援員</t>
    <rPh sb="1" eb="3">
      <t>ガクシュウ</t>
    </rPh>
    <rPh sb="3" eb="5">
      <t>シエン</t>
    </rPh>
    <rPh sb="5" eb="6">
      <t>イン</t>
    </rPh>
    <phoneticPr fontId="2"/>
  </si>
  <si>
    <t>×</t>
    <phoneticPr fontId="2"/>
  </si>
  <si>
    <t>＝</t>
    <phoneticPr fontId="2"/>
  </si>
  <si>
    <t>※所要経費の記載については、学校ごとに別様とすること。</t>
    <rPh sb="1" eb="3">
      <t>ショヨウ</t>
    </rPh>
    <rPh sb="3" eb="5">
      <t>ケイヒ</t>
    </rPh>
    <rPh sb="6" eb="8">
      <t>キサイ</t>
    </rPh>
    <rPh sb="14" eb="16">
      <t>ガッコウ</t>
    </rPh>
    <rPh sb="19" eb="21">
      <t>ベツヨウ</t>
    </rPh>
    <phoneticPr fontId="2"/>
  </si>
  <si>
    <t>※事業経費については、詳細に記入すること。</t>
    <rPh sb="1" eb="3">
      <t>ジギョウ</t>
    </rPh>
    <rPh sb="3" eb="5">
      <t>ケイヒ</t>
    </rPh>
    <rPh sb="11" eb="13">
      <t>ショウサイ</t>
    </rPh>
    <rPh sb="14" eb="16">
      <t>キニュウ</t>
    </rPh>
    <phoneticPr fontId="2"/>
  </si>
  <si>
    <t>※事業の例</t>
    <rPh sb="1" eb="3">
      <t>ジギョウ</t>
    </rPh>
    <rPh sb="4" eb="5">
      <t>レイ</t>
    </rPh>
    <phoneticPr fontId="2"/>
  </si>
  <si>
    <t>（様式第１号）</t>
    <rPh sb="1" eb="3">
      <t>ヨウシキ</t>
    </rPh>
    <rPh sb="3" eb="4">
      <t>ダイ</t>
    </rPh>
    <rPh sb="5" eb="6">
      <t>ゴウ</t>
    </rPh>
    <phoneticPr fontId="2"/>
  </si>
  <si>
    <t>所在地</t>
    <rPh sb="0" eb="3">
      <t>ショザイチ</t>
    </rPh>
    <phoneticPr fontId="2"/>
  </si>
  <si>
    <t>学校法人名　　</t>
    <rPh sb="0" eb="2">
      <t>ガッコウ</t>
    </rPh>
    <rPh sb="2" eb="4">
      <t>ホウジン</t>
    </rPh>
    <rPh sb="4" eb="5">
      <t>メイ</t>
    </rPh>
    <phoneticPr fontId="2"/>
  </si>
  <si>
    <t>記</t>
    <rPh sb="0" eb="1">
      <t>シル</t>
    </rPh>
    <phoneticPr fontId="2"/>
  </si>
  <si>
    <t>（単位：円）</t>
    <rPh sb="1" eb="3">
      <t>タンイ</t>
    </rPh>
    <rPh sb="4" eb="5">
      <t>エン</t>
    </rPh>
    <phoneticPr fontId="2"/>
  </si>
  <si>
    <t>補助事業
の 種 類</t>
    <rPh sb="0" eb="2">
      <t>ホジョ</t>
    </rPh>
    <rPh sb="2" eb="4">
      <t>ジギョウ</t>
    </rPh>
    <rPh sb="7" eb="8">
      <t>シュ</t>
    </rPh>
    <rPh sb="9" eb="10">
      <t>タグイ</t>
    </rPh>
    <phoneticPr fontId="2"/>
  </si>
  <si>
    <t>学　校　名</t>
    <rPh sb="0" eb="1">
      <t>ガク</t>
    </rPh>
    <rPh sb="2" eb="3">
      <t>コウ</t>
    </rPh>
    <rPh sb="4" eb="5">
      <t>メイ</t>
    </rPh>
    <phoneticPr fontId="2"/>
  </si>
  <si>
    <t>補助対象経費の負担区分</t>
    <rPh sb="0" eb="2">
      <t>ホジョ</t>
    </rPh>
    <rPh sb="2" eb="4">
      <t>タイショウ</t>
    </rPh>
    <rPh sb="4" eb="6">
      <t>ケイヒ</t>
    </rPh>
    <rPh sb="7" eb="9">
      <t>フタン</t>
    </rPh>
    <rPh sb="9" eb="11">
      <t>クブン</t>
    </rPh>
    <phoneticPr fontId="2"/>
  </si>
  <si>
    <t>補助金額</t>
    <rPh sb="0" eb="2">
      <t>ホジョ</t>
    </rPh>
    <rPh sb="2" eb="4">
      <t>キンガク</t>
    </rPh>
    <phoneticPr fontId="2"/>
  </si>
  <si>
    <t>法人負担額等</t>
    <rPh sb="0" eb="2">
      <t>ホウジン</t>
    </rPh>
    <rPh sb="2" eb="4">
      <t>フタン</t>
    </rPh>
    <rPh sb="4" eb="5">
      <t>ガク</t>
    </rPh>
    <rPh sb="5" eb="6">
      <t>トウ</t>
    </rPh>
    <phoneticPr fontId="2"/>
  </si>
  <si>
    <t>障がいのある生徒の高校生活支援事業</t>
    <rPh sb="0" eb="1">
      <t>ショウ</t>
    </rPh>
    <rPh sb="6" eb="8">
      <t>セイト</t>
    </rPh>
    <rPh sb="9" eb="11">
      <t>コウコウ</t>
    </rPh>
    <rPh sb="11" eb="13">
      <t>セイカツ</t>
    </rPh>
    <rPh sb="13" eb="15">
      <t>シエン</t>
    </rPh>
    <rPh sb="15" eb="17">
      <t>ジギョウ</t>
    </rPh>
    <phoneticPr fontId="2"/>
  </si>
  <si>
    <t>合　　　　　　　計</t>
    <rPh sb="0" eb="1">
      <t>ゴウ</t>
    </rPh>
    <rPh sb="8" eb="9">
      <t>ケイ</t>
    </rPh>
    <phoneticPr fontId="2"/>
  </si>
  <si>
    <t>担当職・氏名　</t>
    <rPh sb="0" eb="2">
      <t>タントウ</t>
    </rPh>
    <rPh sb="2" eb="3">
      <t>ショク</t>
    </rPh>
    <rPh sb="4" eb="5">
      <t>シ</t>
    </rPh>
    <rPh sb="5" eb="6">
      <t>メイ</t>
    </rPh>
    <phoneticPr fontId="2"/>
  </si>
  <si>
    <t>担当者電話番号　　</t>
    <rPh sb="0" eb="2">
      <t>タントウ</t>
    </rPh>
    <rPh sb="2" eb="3">
      <t>シャ</t>
    </rPh>
    <rPh sb="3" eb="5">
      <t>デンワ</t>
    </rPh>
    <rPh sb="5" eb="7">
      <t>バンゴウ</t>
    </rPh>
    <phoneticPr fontId="2"/>
  </si>
  <si>
    <t>975,000円 ＋ 1,500円 ＝ 976,500円</t>
    <rPh sb="7" eb="8">
      <t>エン</t>
    </rPh>
    <rPh sb="16" eb="17">
      <t>エン</t>
    </rPh>
    <rPh sb="27" eb="28">
      <t>エン</t>
    </rPh>
    <phoneticPr fontId="2"/>
  </si>
  <si>
    <t>　大 阪 府 教 育 長　　様</t>
    <rPh sb="1" eb="2">
      <t>ダイ</t>
    </rPh>
    <rPh sb="3" eb="4">
      <t>サカ</t>
    </rPh>
    <rPh sb="5" eb="6">
      <t>フ</t>
    </rPh>
    <rPh sb="7" eb="8">
      <t>キョウ</t>
    </rPh>
    <rPh sb="9" eb="10">
      <t>イク</t>
    </rPh>
    <rPh sb="11" eb="12">
      <t>チョウ</t>
    </rPh>
    <rPh sb="14" eb="15">
      <t>サマ</t>
    </rPh>
    <phoneticPr fontId="2"/>
  </si>
  <si>
    <t>補助限度額（120,000円以内）</t>
    <rPh sb="0" eb="2">
      <t>ホジョ</t>
    </rPh>
    <rPh sb="2" eb="4">
      <t>ゲンド</t>
    </rPh>
    <rPh sb="4" eb="5">
      <t>ガク</t>
    </rPh>
    <rPh sb="13" eb="14">
      <t>エン</t>
    </rPh>
    <rPh sb="14" eb="16">
      <t>イナイ</t>
    </rPh>
    <phoneticPr fontId="2"/>
  </si>
  <si>
    <t>　 活用実績があることが補助要件となります。</t>
    <rPh sb="2" eb="4">
      <t>カツヨウ</t>
    </rPh>
    <rPh sb="4" eb="6">
      <t>ジッセキ</t>
    </rPh>
    <rPh sb="12" eb="14">
      <t>ホジョ</t>
    </rPh>
    <rPh sb="14" eb="16">
      <t>ヨウケン</t>
    </rPh>
    <phoneticPr fontId="1"/>
  </si>
  <si>
    <t>人件費　6,500円 × 150日　＝ 975,000円</t>
    <rPh sb="0" eb="3">
      <t>ジンケンヒ</t>
    </rPh>
    <rPh sb="9" eb="10">
      <t>エン</t>
    </rPh>
    <rPh sb="16" eb="17">
      <t>ニチ</t>
    </rPh>
    <rPh sb="27" eb="28">
      <t>エン</t>
    </rPh>
    <phoneticPr fontId="2"/>
  </si>
  <si>
    <t>補助限度額（591,000円以内）</t>
    <rPh sb="0" eb="2">
      <t>ホジョ</t>
    </rPh>
    <rPh sb="2" eb="4">
      <t>ゲンド</t>
    </rPh>
    <rPh sb="4" eb="5">
      <t>ガク</t>
    </rPh>
    <rPh sb="13" eb="14">
      <t>エン</t>
    </rPh>
    <rPh sb="14" eb="16">
      <t>イナイ</t>
    </rPh>
    <phoneticPr fontId="2"/>
  </si>
  <si>
    <r>
      <rPr>
        <sz val="18.5"/>
        <rFont val="ＭＳ Ｐゴシック"/>
        <family val="3"/>
        <charset val="128"/>
      </rPr>
      <t>大阪府私立高等学校等教育振興補助金事業計画書</t>
    </r>
    <r>
      <rPr>
        <sz val="14"/>
        <rFont val="ＭＳ Ｐゴシック"/>
        <family val="3"/>
        <charset val="128"/>
      </rPr>
      <t xml:space="preserve">
</t>
    </r>
    <r>
      <rPr>
        <sz val="12.5"/>
        <rFont val="ＭＳ Ｐゴシック"/>
        <family val="3"/>
        <charset val="128"/>
      </rPr>
      <t>（障がいのある生徒の高校生活支援事業）</t>
    </r>
    <rPh sb="0" eb="3">
      <t>オオサカフ</t>
    </rPh>
    <rPh sb="3" eb="5">
      <t>シリツ</t>
    </rPh>
    <rPh sb="5" eb="7">
      <t>コウトウ</t>
    </rPh>
    <rPh sb="7" eb="9">
      <t>ガッコウ</t>
    </rPh>
    <rPh sb="9" eb="10">
      <t>トウ</t>
    </rPh>
    <rPh sb="10" eb="12">
      <t>キョウイク</t>
    </rPh>
    <rPh sb="12" eb="14">
      <t>シンコウ</t>
    </rPh>
    <rPh sb="14" eb="17">
      <t>ホジョキン</t>
    </rPh>
    <rPh sb="17" eb="19">
      <t>ジギョウ</t>
    </rPh>
    <rPh sb="19" eb="21">
      <t>ケイカク</t>
    </rPh>
    <rPh sb="21" eb="22">
      <t>ショ</t>
    </rPh>
    <rPh sb="24" eb="25">
      <t>ショウ</t>
    </rPh>
    <phoneticPr fontId="2"/>
  </si>
  <si>
    <t>※介助員又は学習支援員の配置については、契約期間中、原則として、生徒による毎月１回以上の</t>
    <rPh sb="1" eb="3">
      <t>カイジョ</t>
    </rPh>
    <rPh sb="3" eb="4">
      <t>イン</t>
    </rPh>
    <rPh sb="4" eb="5">
      <t>マタ</t>
    </rPh>
    <rPh sb="6" eb="8">
      <t>ガクシュウ</t>
    </rPh>
    <rPh sb="8" eb="10">
      <t>シエン</t>
    </rPh>
    <rPh sb="10" eb="11">
      <t>イン</t>
    </rPh>
    <rPh sb="12" eb="14">
      <t>ハイチ</t>
    </rPh>
    <rPh sb="20" eb="22">
      <t>ケイヤク</t>
    </rPh>
    <rPh sb="22" eb="25">
      <t>キカンチュウ</t>
    </rPh>
    <rPh sb="26" eb="28">
      <t>ゲンソク</t>
    </rPh>
    <rPh sb="32" eb="34">
      <t>セイト</t>
    </rPh>
    <rPh sb="37" eb="39">
      <t>マイツキ</t>
    </rPh>
    <rPh sb="40" eb="41">
      <t>カイ</t>
    </rPh>
    <rPh sb="41" eb="43">
      <t>イジョウ</t>
    </rPh>
    <phoneticPr fontId="1"/>
  </si>
  <si>
    <t>令和７年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</si>
  <si>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理事長名</t>
    <rPh sb="0" eb="3">
      <t>リジチョウ</t>
    </rPh>
    <rPh sb="3" eb="4">
      <t>メイ</t>
    </rPh>
    <phoneticPr fontId="2"/>
  </si>
  <si>
    <t>令和７年●月●日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</si>
  <si>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大阪府●●市●●区●●－●－●</t>
    <rPh sb="0" eb="3">
      <t>オオサカフ</t>
    </rPh>
    <rPh sb="5" eb="6">
      <t>シ</t>
    </rPh>
    <rPh sb="8" eb="9">
      <t>ク</t>
    </rPh>
    <phoneticPr fontId="1"/>
  </si>
  <si>
    <t>学校法人●●学園</t>
    <rPh sb="0" eb="2">
      <t>ガッコウ</t>
    </rPh>
    <rPh sb="2" eb="4">
      <t>ホウジン</t>
    </rPh>
    <rPh sb="6" eb="8">
      <t>ガクエン</t>
    </rPh>
    <phoneticPr fontId="1"/>
  </si>
  <si>
    <t>●●　●●</t>
    <phoneticPr fontId="1"/>
  </si>
  <si>
    <t>●●高等学校</t>
    <rPh sb="2" eb="6">
      <t>コウトウガッコウ</t>
    </rPh>
    <phoneticPr fontId="1"/>
  </si>
  <si>
    <t>事務長　●●　●●</t>
    <rPh sb="0" eb="3">
      <t>ジムチョウ</t>
    </rPh>
    <phoneticPr fontId="1"/>
  </si>
  <si>
    <t>●●－●●●●－●●●●</t>
  </si>
  <si>
    <t>●●－●●●●－●●●●</t>
    <phoneticPr fontId="1"/>
  </si>
  <si>
    <t>※各学校ごとの補助対象経費の内訳については、別添所要経費（様式第２号）のとおりです。</t>
    <rPh sb="1" eb="2">
      <t>カク</t>
    </rPh>
    <rPh sb="2" eb="4">
      <t>ガッコウ</t>
    </rPh>
    <rPh sb="7" eb="9">
      <t>ホジョ</t>
    </rPh>
    <rPh sb="9" eb="11">
      <t>タイショウ</t>
    </rPh>
    <rPh sb="11" eb="13">
      <t>ケイヒ</t>
    </rPh>
    <rPh sb="14" eb="16">
      <t>ウチワケ</t>
    </rPh>
    <rPh sb="22" eb="24">
      <t>ベッテン</t>
    </rPh>
    <rPh sb="24" eb="26">
      <t>ショヨウ</t>
    </rPh>
    <rPh sb="26" eb="28">
      <t>ケイヒ</t>
    </rPh>
    <rPh sb="29" eb="31">
      <t>ヨウシキ</t>
    </rPh>
    <rPh sb="31" eb="32">
      <t>ダイ</t>
    </rPh>
    <rPh sb="33" eb="34">
      <t>ゴウ</t>
    </rPh>
    <phoneticPr fontId="2"/>
  </si>
  <si>
    <t>下記のとおり事業計画書を提出します。</t>
    <rPh sb="0" eb="1">
      <t>シタ</t>
    </rPh>
    <rPh sb="1" eb="2">
      <t>キ</t>
    </rPh>
    <rPh sb="6" eb="7">
      <t>コト</t>
    </rPh>
    <rPh sb="7" eb="8">
      <t>ギョウ</t>
    </rPh>
    <rPh sb="8" eb="9">
      <t>ケイ</t>
    </rPh>
    <rPh sb="9" eb="10">
      <t>ガ</t>
    </rPh>
    <rPh sb="10" eb="11">
      <t>ショ</t>
    </rPh>
    <rPh sb="12" eb="13">
      <t>ツツミ</t>
    </rPh>
    <rPh sb="13" eb="14">
      <t>デ</t>
    </rPh>
    <phoneticPr fontId="2"/>
  </si>
  <si>
    <t>【記入例】</t>
    <rPh sb="1" eb="4">
      <t>キニュウレイ</t>
    </rPh>
    <phoneticPr fontId="1"/>
  </si>
  <si>
    <t>事業の目的・効果</t>
    <rPh sb="0" eb="2">
      <t>ジギョウ</t>
    </rPh>
    <rPh sb="3" eb="5">
      <t>モクテキ</t>
    </rPh>
    <rPh sb="6" eb="8">
      <t>コウカ</t>
    </rPh>
    <phoneticPr fontId="2"/>
  </si>
  <si>
    <t>事業の内容（具体的に記載）</t>
    <rPh sb="0" eb="2">
      <t>ジギョウ</t>
    </rPh>
    <rPh sb="3" eb="5">
      <t>ナイヨウ</t>
    </rPh>
    <rPh sb="6" eb="9">
      <t>グタイテキ</t>
    </rPh>
    <rPh sb="10" eb="12">
      <t>キサイ</t>
    </rPh>
    <phoneticPr fontId="2"/>
  </si>
  <si>
    <t>・食事介助またはトイレ介助等を必要とする生徒に対し、学校生活において</t>
    <rPh sb="1" eb="3">
      <t>ショクジ</t>
    </rPh>
    <rPh sb="3" eb="5">
      <t>カイジョ</t>
    </rPh>
    <rPh sb="11" eb="14">
      <t>カイジョナド</t>
    </rPh>
    <rPh sb="15" eb="17">
      <t>ヒツヨウ</t>
    </rPh>
    <rPh sb="20" eb="22">
      <t>セイト</t>
    </rPh>
    <rPh sb="23" eb="24">
      <t>タイ</t>
    </rPh>
    <rPh sb="26" eb="28">
      <t>ガッコウ</t>
    </rPh>
    <rPh sb="28" eb="30">
      <t>セイカツ</t>
    </rPh>
    <phoneticPr fontId="2"/>
  </si>
  <si>
    <t>　必要とされる支援全般を行う介助員の配置</t>
    <phoneticPr fontId="2"/>
  </si>
  <si>
    <t>・障がいにより支援を必要とする生徒に対し、授業や学校行事等において</t>
    <rPh sb="1" eb="2">
      <t>ショウ</t>
    </rPh>
    <rPh sb="7" eb="9">
      <t>シエン</t>
    </rPh>
    <rPh sb="10" eb="12">
      <t>ヒツヨウ</t>
    </rPh>
    <rPh sb="15" eb="17">
      <t>セイト</t>
    </rPh>
    <rPh sb="18" eb="19">
      <t>タイ</t>
    </rPh>
    <rPh sb="21" eb="23">
      <t>ジュギョウ</t>
    </rPh>
    <rPh sb="24" eb="26">
      <t>ガッコウ</t>
    </rPh>
    <rPh sb="26" eb="28">
      <t>ギョウジ</t>
    </rPh>
    <rPh sb="28" eb="29">
      <t>トウ</t>
    </rPh>
    <phoneticPr fontId="2"/>
  </si>
  <si>
    <t>　教員の補助にあたることにより、必要とされる支援を行う学習支援員の配置</t>
    <rPh sb="27" eb="29">
      <t>ガクシュウ</t>
    </rPh>
    <rPh sb="29" eb="31">
      <t>シエン</t>
    </rPh>
    <rPh sb="31" eb="32">
      <t>イン</t>
    </rPh>
    <phoneticPr fontId="2"/>
  </si>
  <si>
    <t>●●高等学校</t>
    <rPh sb="2" eb="6">
      <t>コウトウガッコウ</t>
    </rPh>
    <phoneticPr fontId="2"/>
  </si>
  <si>
    <t>○目的・・・・生徒が安心して通える学校づくりを支援するために、介助員及び学習支援員を配置し、障がいのある生徒一人ひとりのニーズ、障がいの状態や特性を踏まえた適切な指導・支援を行う。
○効果・・・・介助員及び学習支援員を配置することにより、障がいのある生徒の学習環境が整備され、学習意欲の向上が図られる。</t>
    <rPh sb="101" eb="102">
      <t>オヨ</t>
    </rPh>
    <rPh sb="103" eb="108">
      <t>ガクシュウシエンイン</t>
    </rPh>
    <phoneticPr fontId="2"/>
  </si>
  <si>
    <t>①●年生徒A（肢体不自由、身体障害者手帳２級所持●●年●●月●●日取得）に対してトイレ等の介助を行う介助員１名を配置（１日８時間）。（車椅子で生活。上右半身に麻痺があるため１人でトイレに行くことが困難。）
②●年生徒B（学習障がい、診断書有り●●年●●月●●日付け発行）に対して、授業において教員の補助を行う学習支援員１名を配置（１日７コマ）。（先生の話に集中できない、指示が聞き取れないといった状況が散見される。）</t>
    <phoneticPr fontId="2"/>
  </si>
  <si>
    <t>ボランティア保険料1,500円</t>
    <rPh sb="6" eb="9">
      <t>ホケンリョウ</t>
    </rPh>
    <rPh sb="14" eb="15">
      <t>エン</t>
    </rPh>
    <phoneticPr fontId="2"/>
  </si>
  <si>
    <t>人件費　6,000円 × 100日 ＝ 600,000円</t>
    <phoneticPr fontId="1"/>
  </si>
  <si>
    <t>うち、支払済日数：</t>
    <rPh sb="3" eb="7">
      <t>シハライズミビ</t>
    </rPh>
    <rPh sb="7" eb="8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</si>
</sst>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円&quot;"/>
    <numFmt numFmtId="177" formatCode="#,##0&quot;日 &quot;"/>
    <numFmt numFmtId="178" formatCode="#,##0_);[Red]\(#,##0\)"/>
    <numFmt numFmtId="179" formatCode="#,###\ "/>
  </numFmts>
  <fonts count="1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8.5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4"/>
      <name val="ＭＳ Ｐゴシック"/>
      <family val="3"/>
      <charset val="128"/>
    </font>
    <font>
      <sz val="12.5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174">
    <xf numFmtId="0" fontId="0" fillId="0" borderId="0" xfId="0"/>
    <xf numFmtId="0" fontId="0" fillId="0" borderId="0" xfId="0" applyAlignment="1">
      <alignment vertical="center"/>
    </xf>
    <xf numFmtId="0" fontId="0" fillId="2" borderId="2" xfId="0" applyFill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vertical="top"/>
    </xf>
    <xf numFmtId="0" fontId="0" fillId="0" borderId="0" xfId="0" applyBorder="1" applyAlignment="1">
      <alignment vertical="top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top"/>
    </xf>
    <xf numFmtId="0" fontId="4" fillId="2" borderId="7" xfId="0" applyFont="1" applyFill="1" applyBorder="1" applyAlignment="1">
      <alignment vertical="top"/>
    </xf>
    <xf numFmtId="0" fontId="4" fillId="2" borderId="7" xfId="0" applyFont="1" applyFill="1" applyBorder="1" applyAlignment="1">
      <alignment vertical="center"/>
    </xf>
    <xf numFmtId="0" fontId="0" fillId="0" borderId="8" xfId="0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3" xfId="0" applyBorder="1" applyAlignment="1">
      <alignment horizontal="center" vertical="center"/>
    </xf>
    <xf numFmtId="0" fontId="0" fillId="2" borderId="13" xfId="0" applyFill="1" applyBorder="1" applyAlignment="1">
      <alignment vertical="center"/>
    </xf>
    <xf numFmtId="178" fontId="0" fillId="0" borderId="13" xfId="1" applyNumberFormat="1" applyFont="1" applyBorder="1" applyAlignment="1">
      <alignment vertical="center"/>
    </xf>
    <xf numFmtId="0" fontId="0" fillId="2" borderId="13" xfId="0" applyFill="1" applyBorder="1" applyAlignment="1">
      <alignment horizontal="center" vertical="center"/>
    </xf>
    <xf numFmtId="179" fontId="0" fillId="0" borderId="18" xfId="0" applyNumberFormat="1" applyBorder="1" applyAlignment="1">
      <alignment vertical="center"/>
    </xf>
    <xf numFmtId="176" fontId="0" fillId="0" borderId="0" xfId="0" applyNumberFormat="1" applyBorder="1" applyAlignment="1">
      <alignment vertical="center" shrinkToFit="1"/>
    </xf>
    <xf numFmtId="0" fontId="0" fillId="0" borderId="0" xfId="0" applyBorder="1" applyAlignment="1">
      <alignment horizontal="left" vertical="center"/>
    </xf>
    <xf numFmtId="178" fontId="0" fillId="2" borderId="13" xfId="1" applyNumberFormat="1" applyFont="1" applyFill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9" fillId="0" borderId="0" xfId="0" applyFont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0" fillId="2" borderId="0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176" fontId="0" fillId="2" borderId="0" xfId="0" applyNumberForma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176" fontId="0" fillId="0" borderId="0" xfId="0" applyNumberFormat="1" applyBorder="1" applyAlignment="1">
      <alignment horizontal="right" vertical="center"/>
    </xf>
    <xf numFmtId="177" fontId="0" fillId="2" borderId="0" xfId="0" applyNumberFormat="1" applyFill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176" fontId="0" fillId="0" borderId="0" xfId="0" applyNumberFormat="1" applyBorder="1" applyAlignment="1">
      <alignment horizontal="right" vertical="center"/>
    </xf>
    <xf numFmtId="0" fontId="0" fillId="0" borderId="12" xfId="0" applyBorder="1" applyAlignment="1">
      <alignment horizontal="center" vertical="distributed" textRotation="255" indent="1"/>
    </xf>
    <xf numFmtId="0" fontId="0" fillId="0" borderId="4" xfId="0" applyBorder="1" applyAlignment="1">
      <alignment horizontal="center" vertical="distributed" textRotation="255" indent="1"/>
    </xf>
    <xf numFmtId="0" fontId="0" fillId="0" borderId="5" xfId="0" applyBorder="1" applyAlignment="1">
      <alignment horizontal="center" vertical="distributed" textRotation="255" indent="1"/>
    </xf>
    <xf numFmtId="0" fontId="0" fillId="0" borderId="6" xfId="0" applyBorder="1" applyAlignment="1">
      <alignment horizontal="center" vertical="distributed" textRotation="255" indent="1"/>
    </xf>
    <xf numFmtId="0" fontId="0" fillId="0" borderId="0" xfId="0" applyBorder="1" applyAlignment="1">
      <alignment horizontal="center" vertical="distributed" textRotation="255" indent="1"/>
    </xf>
    <xf numFmtId="0" fontId="0" fillId="0" borderId="7" xfId="0" applyBorder="1" applyAlignment="1">
      <alignment horizontal="center" vertical="distributed" textRotation="255" indent="1"/>
    </xf>
    <xf numFmtId="0" fontId="0" fillId="0" borderId="19" xfId="0" applyBorder="1" applyAlignment="1">
      <alignment horizontal="center" vertical="distributed" textRotation="255" indent="1"/>
    </xf>
    <xf numFmtId="0" fontId="0" fillId="0" borderId="20" xfId="0" applyBorder="1" applyAlignment="1">
      <alignment horizontal="center" vertical="distributed" textRotation="255" indent="1"/>
    </xf>
    <xf numFmtId="0" fontId="0" fillId="0" borderId="21" xfId="0" applyBorder="1" applyAlignment="1">
      <alignment horizontal="center" vertical="distributed" textRotation="255" inden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0" fillId="2" borderId="0" xfId="0" applyFill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0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top" wrapText="1"/>
    </xf>
    <xf numFmtId="0" fontId="0" fillId="2" borderId="0" xfId="0" applyFill="1" applyBorder="1" applyAlignment="1">
      <alignment horizontal="left" vertical="top" wrapText="1"/>
    </xf>
    <xf numFmtId="0" fontId="0" fillId="2" borderId="0" xfId="0" applyFill="1" applyBorder="1" applyAlignment="1">
      <alignment horizontal="left" vertical="top"/>
    </xf>
    <xf numFmtId="0" fontId="0" fillId="2" borderId="7" xfId="0" applyFill="1" applyBorder="1" applyAlignment="1">
      <alignment horizontal="left" vertical="top"/>
    </xf>
    <xf numFmtId="0" fontId="0" fillId="2" borderId="6" xfId="0" applyFill="1" applyBorder="1" applyAlignment="1">
      <alignment horizontal="left" vertical="top"/>
    </xf>
    <xf numFmtId="0" fontId="0" fillId="2" borderId="8" xfId="0" applyFill="1" applyBorder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0" fillId="2" borderId="9" xfId="0" applyFill="1" applyBorder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0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1" xfId="0" applyBorder="1" applyAlignment="1">
      <alignment vertical="center"/>
    </xf>
    <xf numFmtId="176" fontId="0" fillId="0" borderId="0" xfId="0" applyNumberFormat="1" applyBorder="1" applyAlignment="1">
      <alignment horizontal="right" vertical="center"/>
    </xf>
    <xf numFmtId="176" fontId="0" fillId="0" borderId="10" xfId="0" applyNumberFormat="1" applyBorder="1" applyAlignment="1">
      <alignment horizontal="right" vertical="center"/>
    </xf>
    <xf numFmtId="176" fontId="0" fillId="0" borderId="11" xfId="0" applyNumberFormat="1" applyBorder="1" applyAlignment="1">
      <alignment horizontal="right" vertical="center"/>
    </xf>
    <xf numFmtId="0" fontId="0" fillId="2" borderId="7" xfId="0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9" xfId="0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center" shrinkToFit="1"/>
    </xf>
    <xf numFmtId="0" fontId="11" fillId="2" borderId="2" xfId="0" applyFont="1" applyFill="1" applyBorder="1" applyAlignment="1">
      <alignment horizontal="left" vertical="center" shrinkToFit="1"/>
    </xf>
    <xf numFmtId="0" fontId="0" fillId="2" borderId="0" xfId="0" applyFill="1" applyAlignment="1" applyProtection="1">
      <alignment horizontal="right" vertical="center"/>
      <protection locked="0"/>
    </xf>
    <xf numFmtId="0" fontId="0" fillId="2" borderId="0" xfId="0" applyFill="1" applyBorder="1" applyAlignment="1" applyProtection="1">
      <alignment horizontal="left" vertical="center"/>
      <protection locked="0"/>
    </xf>
    <xf numFmtId="0" fontId="0" fillId="2" borderId="13" xfId="0" applyFill="1" applyBorder="1" applyAlignment="1" applyProtection="1">
      <alignment vertical="center"/>
      <protection locked="0"/>
    </xf>
    <xf numFmtId="178" fontId="0" fillId="2" borderId="13" xfId="1" applyNumberFormat="1" applyFont="1" applyFill="1" applyBorder="1" applyAlignment="1" applyProtection="1">
      <alignment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/>
    </xf>
    <xf numFmtId="0" fontId="0" fillId="0" borderId="0" xfId="0" applyAlignment="1" applyProtection="1">
      <alignment horizontal="righ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distributed" vertical="center"/>
    </xf>
    <xf numFmtId="0" fontId="0" fillId="0" borderId="0" xfId="0" applyAlignment="1" applyProtection="1">
      <alignment horizontal="distributed"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distributed" textRotation="255" indent="1"/>
    </xf>
    <xf numFmtId="0" fontId="0" fillId="0" borderId="4" xfId="0" applyBorder="1" applyAlignment="1" applyProtection="1">
      <alignment horizontal="center" vertical="distributed" textRotation="255" indent="1"/>
    </xf>
    <xf numFmtId="0" fontId="0" fillId="0" borderId="5" xfId="0" applyBorder="1" applyAlignment="1" applyProtection="1">
      <alignment horizontal="center" vertical="distributed" textRotation="255" indent="1"/>
    </xf>
    <xf numFmtId="0" fontId="0" fillId="0" borderId="6" xfId="0" applyBorder="1" applyAlignment="1" applyProtection="1">
      <alignment horizontal="center" vertical="distributed" textRotation="255" indent="1"/>
    </xf>
    <xf numFmtId="0" fontId="0" fillId="0" borderId="0" xfId="0" applyBorder="1" applyAlignment="1" applyProtection="1">
      <alignment horizontal="center" vertical="distributed" textRotation="255" indent="1"/>
    </xf>
    <xf numFmtId="0" fontId="0" fillId="0" borderId="7" xfId="0" applyBorder="1" applyAlignment="1" applyProtection="1">
      <alignment horizontal="center" vertical="distributed" textRotation="255" indent="1"/>
    </xf>
    <xf numFmtId="0" fontId="0" fillId="0" borderId="19" xfId="0" applyBorder="1" applyAlignment="1" applyProtection="1">
      <alignment horizontal="center" vertical="distributed" textRotation="255" indent="1"/>
    </xf>
    <xf numFmtId="0" fontId="0" fillId="0" borderId="20" xfId="0" applyBorder="1" applyAlignment="1" applyProtection="1">
      <alignment horizontal="center" vertical="distributed" textRotation="255" indent="1"/>
    </xf>
    <xf numFmtId="0" fontId="0" fillId="0" borderId="21" xfId="0" applyBorder="1" applyAlignment="1" applyProtection="1">
      <alignment horizontal="center" vertical="distributed" textRotation="255" indent="1"/>
    </xf>
    <xf numFmtId="178" fontId="0" fillId="0" borderId="13" xfId="1" applyNumberFormat="1" applyFont="1" applyBorder="1" applyAlignment="1" applyProtection="1">
      <alignment vertical="center"/>
    </xf>
    <xf numFmtId="0" fontId="0" fillId="0" borderId="15" xfId="0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179" fontId="0" fillId="0" borderId="18" xfId="0" applyNumberForma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1" xfId="0" applyBorder="1" applyAlignment="1" applyProtection="1">
      <alignment horizontal="distributed" vertical="center"/>
    </xf>
    <xf numFmtId="0" fontId="0" fillId="0" borderId="2" xfId="0" applyBorder="1" applyAlignment="1" applyProtection="1">
      <alignment horizontal="distributed" vertical="center"/>
    </xf>
    <xf numFmtId="0" fontId="0" fillId="0" borderId="0" xfId="0" applyProtection="1"/>
    <xf numFmtId="0" fontId="0" fillId="2" borderId="1" xfId="0" applyFill="1" applyBorder="1" applyAlignment="1" applyProtection="1">
      <alignment horizontal="left" vertical="center" shrinkToFit="1"/>
      <protection locked="0"/>
    </xf>
    <xf numFmtId="0" fontId="0" fillId="2" borderId="2" xfId="0" applyFill="1" applyBorder="1" applyAlignment="1" applyProtection="1">
      <alignment horizontal="left" vertical="center" shrinkToFit="1"/>
      <protection locked="0"/>
    </xf>
    <xf numFmtId="0" fontId="0" fillId="2" borderId="6" xfId="0" applyFill="1" applyBorder="1" applyAlignment="1" applyProtection="1">
      <alignment horizontal="left" vertical="top" wrapText="1"/>
      <protection locked="0"/>
    </xf>
    <xf numFmtId="0" fontId="0" fillId="2" borderId="0" xfId="0" applyFill="1" applyBorder="1" applyAlignment="1" applyProtection="1">
      <alignment horizontal="left" vertical="top" wrapText="1"/>
      <protection locked="0"/>
    </xf>
    <xf numFmtId="0" fontId="0" fillId="2" borderId="0" xfId="0" applyFill="1" applyBorder="1" applyAlignment="1" applyProtection="1">
      <alignment horizontal="left" vertical="top"/>
      <protection locked="0"/>
    </xf>
    <xf numFmtId="0" fontId="0" fillId="2" borderId="7" xfId="0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/>
      <protection locked="0"/>
    </xf>
    <xf numFmtId="0" fontId="0" fillId="2" borderId="8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9" xfId="0" applyFill="1" applyBorder="1" applyAlignment="1" applyProtection="1">
      <alignment horizontal="left" vertical="top"/>
      <protection locked="0"/>
    </xf>
    <xf numFmtId="0" fontId="0" fillId="2" borderId="7" xfId="0" applyFill="1" applyBorder="1" applyAlignment="1" applyProtection="1">
      <alignment horizontal="left" vertical="top" wrapText="1"/>
      <protection locked="0"/>
    </xf>
    <xf numFmtId="0" fontId="0" fillId="2" borderId="8" xfId="0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9" xfId="0" applyFill="1" applyBorder="1" applyAlignment="1" applyProtection="1">
      <alignment horizontal="left" vertical="top" wrapText="1"/>
      <protection locked="0"/>
    </xf>
    <xf numFmtId="176" fontId="0" fillId="2" borderId="0" xfId="0" applyNumberFormat="1" applyFill="1" applyBorder="1" applyAlignment="1" applyProtection="1">
      <alignment vertical="center"/>
      <protection locked="0"/>
    </xf>
    <xf numFmtId="177" fontId="0" fillId="2" borderId="0" xfId="0" applyNumberFormat="1" applyFill="1" applyBorder="1" applyAlignment="1" applyProtection="1">
      <alignment horizontal="right" vertical="center"/>
      <protection locked="0"/>
    </xf>
    <xf numFmtId="0" fontId="4" fillId="2" borderId="0" xfId="0" applyFont="1" applyFill="1" applyBorder="1" applyAlignment="1" applyProtection="1">
      <alignment vertical="center"/>
      <protection locked="0"/>
    </xf>
    <xf numFmtId="0" fontId="4" fillId="2" borderId="0" xfId="0" applyFont="1" applyFill="1" applyBorder="1" applyAlignment="1" applyProtection="1">
      <alignment vertical="top"/>
      <protection locked="0"/>
    </xf>
    <xf numFmtId="0" fontId="4" fillId="2" borderId="7" xfId="0" applyFont="1" applyFill="1" applyBorder="1" applyAlignment="1" applyProtection="1">
      <alignment vertical="top"/>
      <protection locked="0"/>
    </xf>
    <xf numFmtId="0" fontId="4" fillId="2" borderId="7" xfId="0" applyFont="1" applyFill="1" applyBorder="1" applyAlignment="1" applyProtection="1">
      <alignment vertical="center"/>
      <protection locked="0"/>
    </xf>
    <xf numFmtId="0" fontId="0" fillId="2" borderId="0" xfId="0" applyFill="1" applyBorder="1" applyAlignment="1" applyProtection="1">
      <alignment vertical="center"/>
      <protection locked="0"/>
    </xf>
    <xf numFmtId="0" fontId="0" fillId="2" borderId="7" xfId="0" applyFill="1" applyBorder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0" fillId="2" borderId="9" xfId="0" applyFill="1" applyBorder="1" applyAlignment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tabSelected="1" view="pageBreakPreview" zoomScaleNormal="100" zoomScaleSheetLayoutView="100" workbookViewId="0"/>
  </sheetViews>
  <sheetFormatPr defaultRowHeight="13.2" x14ac:dyDescent="0.2"/>
  <cols>
    <col min="1" max="1" width="4.109375" style="149" customWidth="1"/>
    <col min="2" max="2" width="2.44140625" style="149" customWidth="1"/>
    <col min="3" max="3" width="3.21875" style="149" customWidth="1"/>
    <col min="4" max="4" width="29" style="149" customWidth="1"/>
    <col min="5" max="5" width="15.6640625" style="149" customWidth="1"/>
    <col min="6" max="6" width="15" style="149" customWidth="1"/>
    <col min="7" max="7" width="19.21875" style="149" customWidth="1"/>
    <col min="8" max="16384" width="8.88671875" style="149"/>
  </cols>
  <sheetData>
    <row r="1" spans="1:7" ht="18" customHeight="1" x14ac:dyDescent="0.2">
      <c r="A1" s="109" t="s">
        <v>19</v>
      </c>
      <c r="B1" s="109"/>
      <c r="C1" s="109"/>
      <c r="D1" s="109"/>
      <c r="E1" s="109"/>
      <c r="F1" s="109"/>
      <c r="G1" s="109"/>
    </row>
    <row r="2" spans="1:7" ht="12" customHeight="1" x14ac:dyDescent="0.2">
      <c r="A2" s="109"/>
      <c r="B2" s="109"/>
      <c r="C2" s="109"/>
      <c r="D2" s="109"/>
      <c r="E2" s="109"/>
      <c r="F2" s="109"/>
      <c r="G2" s="109"/>
    </row>
    <row r="3" spans="1:7" ht="60" customHeight="1" x14ac:dyDescent="0.2">
      <c r="A3" s="110" t="s">
        <v>39</v>
      </c>
      <c r="B3" s="111"/>
      <c r="C3" s="111"/>
      <c r="D3" s="111"/>
      <c r="E3" s="111"/>
      <c r="F3" s="111"/>
      <c r="G3" s="111"/>
    </row>
    <row r="4" spans="1:7" ht="12" customHeight="1" x14ac:dyDescent="0.2">
      <c r="A4" s="112"/>
      <c r="B4" s="113"/>
      <c r="C4" s="113"/>
      <c r="D4" s="113"/>
      <c r="E4" s="113"/>
      <c r="F4" s="113"/>
      <c r="G4" s="113"/>
    </row>
    <row r="5" spans="1:7" ht="21" customHeight="1" x14ac:dyDescent="0.2">
      <c r="A5" s="112"/>
      <c r="B5" s="113"/>
      <c r="C5" s="113"/>
      <c r="D5" s="113"/>
      <c r="E5" s="113"/>
      <c r="F5" s="102" t="s">
        <v>41</v>
      </c>
      <c r="G5" s="102"/>
    </row>
    <row r="6" spans="1:7" ht="12" customHeight="1" x14ac:dyDescent="0.2">
      <c r="A6" s="112"/>
      <c r="B6" s="113"/>
      <c r="C6" s="113"/>
      <c r="D6" s="113"/>
      <c r="E6" s="113"/>
      <c r="F6" s="114"/>
      <c r="G6" s="114"/>
    </row>
    <row r="7" spans="1:7" ht="18" customHeight="1" x14ac:dyDescent="0.2">
      <c r="A7" s="115" t="s">
        <v>34</v>
      </c>
      <c r="B7" s="113"/>
      <c r="C7" s="113"/>
      <c r="D7" s="113"/>
      <c r="E7" s="113"/>
      <c r="F7" s="113"/>
      <c r="G7" s="113"/>
    </row>
    <row r="8" spans="1:7" ht="12" customHeight="1" x14ac:dyDescent="0.2">
      <c r="A8" s="109"/>
      <c r="B8" s="109"/>
      <c r="C8" s="109"/>
      <c r="D8" s="109"/>
      <c r="E8" s="109"/>
      <c r="F8" s="109"/>
      <c r="G8" s="109"/>
    </row>
    <row r="9" spans="1:7" ht="30" customHeight="1" x14ac:dyDescent="0.2">
      <c r="A9" s="109"/>
      <c r="B9" s="109"/>
      <c r="C9" s="109"/>
      <c r="D9" s="109"/>
      <c r="E9" s="116" t="s">
        <v>20</v>
      </c>
      <c r="F9" s="103"/>
      <c r="G9" s="103"/>
    </row>
    <row r="10" spans="1:7" ht="30" customHeight="1" x14ac:dyDescent="0.2">
      <c r="A10" s="109"/>
      <c r="B10" s="109"/>
      <c r="C10" s="109"/>
      <c r="D10" s="109"/>
      <c r="E10" s="116" t="s">
        <v>21</v>
      </c>
      <c r="F10" s="103"/>
      <c r="G10" s="103"/>
    </row>
    <row r="11" spans="1:7" ht="30" customHeight="1" x14ac:dyDescent="0.2">
      <c r="A11" s="109"/>
      <c r="B11" s="109"/>
      <c r="C11" s="109"/>
      <c r="D11" s="109"/>
      <c r="E11" s="116" t="s">
        <v>42</v>
      </c>
      <c r="F11" s="103"/>
      <c r="G11" s="103"/>
    </row>
    <row r="12" spans="1:7" ht="12" customHeight="1" x14ac:dyDescent="0.2">
      <c r="A12" s="109"/>
      <c r="B12" s="109"/>
      <c r="C12" s="109"/>
      <c r="D12" s="109"/>
      <c r="E12" s="117"/>
      <c r="F12" s="109"/>
      <c r="G12" s="109"/>
    </row>
    <row r="13" spans="1:7" ht="24" customHeight="1" x14ac:dyDescent="0.2">
      <c r="A13" s="118" t="s">
        <v>52</v>
      </c>
      <c r="B13" s="118"/>
      <c r="C13" s="118"/>
      <c r="D13" s="118"/>
      <c r="E13" s="118"/>
      <c r="F13" s="118"/>
      <c r="G13" s="118"/>
    </row>
    <row r="14" spans="1:7" ht="12" customHeight="1" x14ac:dyDescent="0.2">
      <c r="A14" s="109"/>
      <c r="B14" s="109"/>
      <c r="C14" s="109"/>
      <c r="D14" s="109"/>
      <c r="E14" s="117"/>
      <c r="F14" s="109"/>
      <c r="G14" s="109"/>
    </row>
    <row r="15" spans="1:7" ht="15" customHeight="1" x14ac:dyDescent="0.2">
      <c r="A15" s="119" t="s">
        <v>22</v>
      </c>
      <c r="B15" s="119"/>
      <c r="C15" s="119"/>
      <c r="D15" s="119"/>
      <c r="E15" s="119"/>
      <c r="F15" s="119"/>
      <c r="G15" s="119"/>
    </row>
    <row r="16" spans="1:7" ht="12" customHeight="1" x14ac:dyDescent="0.2">
      <c r="A16" s="109"/>
      <c r="B16" s="109"/>
      <c r="C16" s="109"/>
      <c r="D16" s="109"/>
      <c r="E16" s="109"/>
      <c r="F16" s="109"/>
      <c r="G16" s="109"/>
    </row>
    <row r="17" spans="1:7" ht="15" customHeight="1" x14ac:dyDescent="0.2">
      <c r="A17" s="109"/>
      <c r="B17" s="109"/>
      <c r="C17" s="109"/>
      <c r="D17" s="109"/>
      <c r="E17" s="109"/>
      <c r="F17" s="109"/>
      <c r="G17" s="114" t="s">
        <v>23</v>
      </c>
    </row>
    <row r="18" spans="1:7" ht="18" customHeight="1" x14ac:dyDescent="0.2">
      <c r="A18" s="120" t="s">
        <v>24</v>
      </c>
      <c r="B18" s="121"/>
      <c r="C18" s="122"/>
      <c r="D18" s="123" t="s">
        <v>25</v>
      </c>
      <c r="E18" s="123" t="s">
        <v>8</v>
      </c>
      <c r="F18" s="124" t="s">
        <v>26</v>
      </c>
      <c r="G18" s="125"/>
    </row>
    <row r="19" spans="1:7" ht="18" customHeight="1" x14ac:dyDescent="0.2">
      <c r="A19" s="126"/>
      <c r="B19" s="127"/>
      <c r="C19" s="128"/>
      <c r="D19" s="129"/>
      <c r="E19" s="129"/>
      <c r="F19" s="130" t="s">
        <v>27</v>
      </c>
      <c r="G19" s="130" t="s">
        <v>28</v>
      </c>
    </row>
    <row r="20" spans="1:7" ht="63" customHeight="1" x14ac:dyDescent="0.2">
      <c r="A20" s="131" t="s">
        <v>29</v>
      </c>
      <c r="B20" s="132"/>
      <c r="C20" s="133"/>
      <c r="D20" s="104"/>
      <c r="E20" s="105"/>
      <c r="F20" s="105"/>
      <c r="G20" s="140" t="str">
        <f>IF(E20&gt;0,E20-F20,"")</f>
        <v/>
      </c>
    </row>
    <row r="21" spans="1:7" ht="63" customHeight="1" x14ac:dyDescent="0.2">
      <c r="A21" s="134"/>
      <c r="B21" s="135"/>
      <c r="C21" s="136"/>
      <c r="D21" s="104"/>
      <c r="E21" s="105"/>
      <c r="F21" s="105"/>
      <c r="G21" s="140" t="str">
        <f t="shared" ref="G21:G23" si="0">IF(E21&gt;0,E21-F21,"")</f>
        <v/>
      </c>
    </row>
    <row r="22" spans="1:7" ht="63" customHeight="1" x14ac:dyDescent="0.2">
      <c r="A22" s="134"/>
      <c r="B22" s="135"/>
      <c r="C22" s="136"/>
      <c r="D22" s="104"/>
      <c r="E22" s="105"/>
      <c r="F22" s="105"/>
      <c r="G22" s="140" t="str">
        <f t="shared" si="0"/>
        <v/>
      </c>
    </row>
    <row r="23" spans="1:7" ht="63" customHeight="1" thickBot="1" x14ac:dyDescent="0.25">
      <c r="A23" s="137"/>
      <c r="B23" s="138"/>
      <c r="C23" s="139"/>
      <c r="D23" s="106"/>
      <c r="E23" s="105"/>
      <c r="F23" s="105"/>
      <c r="G23" s="140" t="str">
        <f t="shared" si="0"/>
        <v/>
      </c>
    </row>
    <row r="24" spans="1:7" ht="63" customHeight="1" thickTop="1" x14ac:dyDescent="0.2">
      <c r="A24" s="141" t="s">
        <v>30</v>
      </c>
      <c r="B24" s="142"/>
      <c r="C24" s="142"/>
      <c r="D24" s="143"/>
      <c r="E24" s="144">
        <f>SUM(E20:E23)</f>
        <v>0</v>
      </c>
      <c r="F24" s="144">
        <f>SUM(F20:F23)</f>
        <v>0</v>
      </c>
      <c r="G24" s="144">
        <f>SUM(G20:G23)</f>
        <v>0</v>
      </c>
    </row>
    <row r="25" spans="1:7" ht="24" customHeight="1" x14ac:dyDescent="0.2">
      <c r="A25" s="145" t="s">
        <v>51</v>
      </c>
      <c r="B25" s="109"/>
      <c r="C25" s="109"/>
      <c r="D25" s="109"/>
      <c r="E25" s="146"/>
      <c r="F25" s="146"/>
      <c r="G25" s="146"/>
    </row>
    <row r="26" spans="1:7" ht="12" customHeight="1" x14ac:dyDescent="0.2">
      <c r="A26" s="145"/>
      <c r="B26" s="109"/>
      <c r="C26" s="109"/>
      <c r="D26" s="109"/>
      <c r="E26" s="146"/>
      <c r="F26" s="146"/>
      <c r="G26" s="146"/>
    </row>
    <row r="27" spans="1:7" ht="21" customHeight="1" x14ac:dyDescent="0.2">
      <c r="A27" s="109"/>
      <c r="B27" s="109"/>
      <c r="C27" s="109"/>
      <c r="D27" s="109"/>
      <c r="E27" s="147" t="s">
        <v>31</v>
      </c>
      <c r="F27" s="107"/>
      <c r="G27" s="107"/>
    </row>
    <row r="28" spans="1:7" ht="21" customHeight="1" x14ac:dyDescent="0.2">
      <c r="A28" s="109"/>
      <c r="B28" s="109"/>
      <c r="C28" s="109"/>
      <c r="D28" s="109"/>
      <c r="E28" s="148" t="s">
        <v>32</v>
      </c>
      <c r="F28" s="108"/>
      <c r="G28" s="108"/>
    </row>
    <row r="29" spans="1:7" ht="12" customHeight="1" x14ac:dyDescent="0.2"/>
  </sheetData>
  <sheetProtection algorithmName="SHA-512" hashValue="HwUGnN/5STNvkIb3qM3dAhEghlUbSi/ZNVMEsznTVhUDQFkRMNDoWIw5YjYTyhbpGtlDkyhBpMSjHnBAJEdCAg==" saltValue="PVq6iQunkCvhwFhGirTzIA==" spinCount="100000" sheet="1" objects="1" scenarios="1"/>
  <protectedRanges>
    <protectedRange algorithmName="SHA-512" hashValue="xPhSTsUjRrPmTLT0Hm9NbruETCc2Hc7nRGe05H7f2kLaDHgmGAnho1R0ItFN5sMKJkVxSwCiUR80mzeUXcfbmQ==" saltValue="0/F10Wu7erX1A26QT10lUg==" spinCount="100000" sqref="F5 F9 F10 F11 D20 E20 F20 D21 E21 F21 D22 E22 F22 D23 E23 F23 F27 G27 F28 G28" name="範囲1"/>
  </protectedRanges>
  <mergeCells count="13">
    <mergeCell ref="A20:C23"/>
    <mergeCell ref="A24:D24"/>
    <mergeCell ref="A3:G3"/>
    <mergeCell ref="F5:G5"/>
    <mergeCell ref="A13:G13"/>
    <mergeCell ref="A15:G15"/>
    <mergeCell ref="A18:C19"/>
    <mergeCell ref="D18:D19"/>
    <mergeCell ref="E18:E19"/>
    <mergeCell ref="F18:G18"/>
    <mergeCell ref="F9:G9"/>
    <mergeCell ref="F10:G10"/>
    <mergeCell ref="F11:G11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8FFED-0A92-489A-99FC-D27104860718}">
  <dimension ref="A1:G29"/>
  <sheetViews>
    <sheetView view="pageBreakPreview" zoomScaleNormal="100" zoomScaleSheetLayoutView="100" workbookViewId="0"/>
  </sheetViews>
  <sheetFormatPr defaultRowHeight="13.2" x14ac:dyDescent="0.2"/>
  <cols>
    <col min="1" max="1" width="4.109375" customWidth="1"/>
    <col min="2" max="2" width="2.44140625" customWidth="1"/>
    <col min="3" max="3" width="3.21875" customWidth="1"/>
    <col min="4" max="4" width="29" customWidth="1"/>
    <col min="5" max="5" width="15.6640625" customWidth="1"/>
    <col min="6" max="6" width="15" customWidth="1"/>
    <col min="7" max="7" width="19.21875" customWidth="1"/>
  </cols>
  <sheetData>
    <row r="1" spans="1:7" ht="18" customHeight="1" x14ac:dyDescent="0.2">
      <c r="A1" s="1" t="s">
        <v>19</v>
      </c>
      <c r="B1" s="1"/>
      <c r="C1" s="1"/>
      <c r="D1" s="1"/>
      <c r="E1" s="1"/>
      <c r="F1" s="1"/>
      <c r="G1" s="39" t="s">
        <v>53</v>
      </c>
    </row>
    <row r="2" spans="1:7" ht="12" customHeight="1" x14ac:dyDescent="0.2">
      <c r="A2" s="1"/>
      <c r="B2" s="1"/>
      <c r="C2" s="1"/>
      <c r="D2" s="1"/>
      <c r="E2" s="1"/>
      <c r="F2" s="1"/>
      <c r="G2" s="1"/>
    </row>
    <row r="3" spans="1:7" ht="60" customHeight="1" x14ac:dyDescent="0.2">
      <c r="A3" s="61" t="s">
        <v>39</v>
      </c>
      <c r="B3" s="62"/>
      <c r="C3" s="62"/>
      <c r="D3" s="62"/>
      <c r="E3" s="62"/>
      <c r="F3" s="62"/>
      <c r="G3" s="62"/>
    </row>
    <row r="4" spans="1:7" ht="12" customHeight="1" x14ac:dyDescent="0.2">
      <c r="A4" s="31"/>
      <c r="B4" s="32"/>
      <c r="C4" s="32"/>
      <c r="D4" s="32"/>
      <c r="E4" s="32"/>
      <c r="F4" s="32"/>
      <c r="G4" s="32"/>
    </row>
    <row r="5" spans="1:7" ht="21" customHeight="1" x14ac:dyDescent="0.2">
      <c r="A5" s="31"/>
      <c r="B5" s="32"/>
      <c r="C5" s="32"/>
      <c r="D5" s="32"/>
      <c r="E5" s="32"/>
      <c r="F5" s="63" t="s">
        <v>43</v>
      </c>
      <c r="G5" s="63"/>
    </row>
    <row r="6" spans="1:7" ht="12" customHeight="1" x14ac:dyDescent="0.2">
      <c r="A6" s="31"/>
      <c r="B6" s="32"/>
      <c r="C6" s="32"/>
      <c r="D6" s="32"/>
      <c r="E6" s="32"/>
      <c r="F6" s="33"/>
      <c r="G6" s="33"/>
    </row>
    <row r="7" spans="1:7" ht="18" customHeight="1" x14ac:dyDescent="0.2">
      <c r="A7" s="20" t="s">
        <v>34</v>
      </c>
      <c r="B7" s="32"/>
      <c r="C7" s="32"/>
      <c r="D7" s="32"/>
      <c r="E7" s="32"/>
      <c r="F7" s="32"/>
      <c r="G7" s="32"/>
    </row>
    <row r="8" spans="1:7" ht="12" customHeight="1" x14ac:dyDescent="0.2">
      <c r="A8" s="1"/>
      <c r="B8" s="1"/>
      <c r="C8" s="1"/>
      <c r="D8" s="1"/>
      <c r="E8" s="1"/>
      <c r="F8" s="1"/>
      <c r="G8" s="1"/>
    </row>
    <row r="9" spans="1:7" ht="30" customHeight="1" x14ac:dyDescent="0.2">
      <c r="A9" s="1"/>
      <c r="B9" s="1"/>
      <c r="C9" s="1"/>
      <c r="D9" s="1"/>
      <c r="E9" s="21" t="s">
        <v>20</v>
      </c>
      <c r="F9" s="76" t="s">
        <v>44</v>
      </c>
      <c r="G9" s="76"/>
    </row>
    <row r="10" spans="1:7" ht="30" customHeight="1" x14ac:dyDescent="0.2">
      <c r="A10" s="1"/>
      <c r="B10" s="1"/>
      <c r="C10" s="1"/>
      <c r="D10" s="1"/>
      <c r="E10" s="21" t="s">
        <v>21</v>
      </c>
      <c r="F10" s="76" t="s">
        <v>45</v>
      </c>
      <c r="G10" s="76"/>
    </row>
    <row r="11" spans="1:7" ht="30" customHeight="1" x14ac:dyDescent="0.2">
      <c r="A11" s="1"/>
      <c r="B11" s="1"/>
      <c r="C11" s="1"/>
      <c r="D11" s="1"/>
      <c r="E11" s="21" t="s">
        <v>42</v>
      </c>
      <c r="F11" s="76" t="s">
        <v>46</v>
      </c>
      <c r="G11" s="76"/>
    </row>
    <row r="12" spans="1:7" ht="12" customHeight="1" x14ac:dyDescent="0.2">
      <c r="A12" s="1"/>
      <c r="B12" s="1"/>
      <c r="C12" s="1"/>
      <c r="D12" s="1"/>
      <c r="E12" s="22"/>
      <c r="F12" s="1"/>
      <c r="G12" s="1"/>
    </row>
    <row r="13" spans="1:7" ht="24" customHeight="1" x14ac:dyDescent="0.2">
      <c r="A13" s="64" t="s">
        <v>52</v>
      </c>
      <c r="B13" s="64"/>
      <c r="C13" s="64"/>
      <c r="D13" s="64"/>
      <c r="E13" s="64"/>
      <c r="F13" s="64"/>
      <c r="G13" s="64"/>
    </row>
    <row r="14" spans="1:7" ht="12" customHeight="1" x14ac:dyDescent="0.2">
      <c r="A14" s="1"/>
      <c r="B14" s="1"/>
      <c r="C14" s="1"/>
      <c r="D14" s="1"/>
      <c r="E14" s="22"/>
      <c r="F14" s="1"/>
      <c r="G14" s="1"/>
    </row>
    <row r="15" spans="1:7" ht="15" customHeight="1" x14ac:dyDescent="0.2">
      <c r="A15" s="65" t="s">
        <v>22</v>
      </c>
      <c r="B15" s="65"/>
      <c r="C15" s="65"/>
      <c r="D15" s="65"/>
      <c r="E15" s="65"/>
      <c r="F15" s="65"/>
      <c r="G15" s="65"/>
    </row>
    <row r="16" spans="1:7" ht="12" customHeight="1" x14ac:dyDescent="0.2">
      <c r="A16" s="1"/>
      <c r="B16" s="1"/>
      <c r="C16" s="1"/>
      <c r="D16" s="1"/>
      <c r="E16" s="1"/>
      <c r="F16" s="1"/>
      <c r="G16" s="1"/>
    </row>
    <row r="17" spans="1:7" ht="15" customHeight="1" x14ac:dyDescent="0.2">
      <c r="A17" s="1"/>
      <c r="B17" s="1"/>
      <c r="C17" s="1"/>
      <c r="D17" s="1"/>
      <c r="E17" s="1"/>
      <c r="F17" s="1"/>
      <c r="G17" s="33" t="s">
        <v>23</v>
      </c>
    </row>
    <row r="18" spans="1:7" ht="18" customHeight="1" x14ac:dyDescent="0.2">
      <c r="A18" s="66" t="s">
        <v>24</v>
      </c>
      <c r="B18" s="67"/>
      <c r="C18" s="68"/>
      <c r="D18" s="72" t="s">
        <v>25</v>
      </c>
      <c r="E18" s="72" t="s">
        <v>8</v>
      </c>
      <c r="F18" s="74" t="s">
        <v>26</v>
      </c>
      <c r="G18" s="75"/>
    </row>
    <row r="19" spans="1:7" ht="18" customHeight="1" x14ac:dyDescent="0.2">
      <c r="A19" s="69"/>
      <c r="B19" s="70"/>
      <c r="C19" s="71"/>
      <c r="D19" s="73"/>
      <c r="E19" s="73"/>
      <c r="F19" s="23" t="s">
        <v>27</v>
      </c>
      <c r="G19" s="23" t="s">
        <v>28</v>
      </c>
    </row>
    <row r="20" spans="1:7" ht="63" customHeight="1" x14ac:dyDescent="0.2">
      <c r="A20" s="49" t="s">
        <v>29</v>
      </c>
      <c r="B20" s="50"/>
      <c r="C20" s="51"/>
      <c r="D20" s="24" t="s">
        <v>47</v>
      </c>
      <c r="E20" s="30">
        <v>1050000</v>
      </c>
      <c r="F20" s="30">
        <v>495000</v>
      </c>
      <c r="G20" s="25">
        <f>IF(E20&gt;0,E20-F20,"")</f>
        <v>555000</v>
      </c>
    </row>
    <row r="21" spans="1:7" ht="63" customHeight="1" x14ac:dyDescent="0.2">
      <c r="A21" s="52"/>
      <c r="B21" s="53"/>
      <c r="C21" s="54"/>
      <c r="D21" s="24"/>
      <c r="E21" s="30"/>
      <c r="F21" s="30"/>
      <c r="G21" s="25" t="str">
        <f t="shared" ref="G21:G23" si="0">IF(E21&gt;0,E21-F21,"")</f>
        <v/>
      </c>
    </row>
    <row r="22" spans="1:7" ht="63" customHeight="1" x14ac:dyDescent="0.2">
      <c r="A22" s="52"/>
      <c r="B22" s="53"/>
      <c r="C22" s="54"/>
      <c r="D22" s="24"/>
      <c r="E22" s="30"/>
      <c r="F22" s="30"/>
      <c r="G22" s="25" t="str">
        <f t="shared" si="0"/>
        <v/>
      </c>
    </row>
    <row r="23" spans="1:7" ht="63" customHeight="1" thickBot="1" x14ac:dyDescent="0.25">
      <c r="A23" s="55"/>
      <c r="B23" s="56"/>
      <c r="C23" s="57"/>
      <c r="D23" s="26"/>
      <c r="E23" s="30"/>
      <c r="F23" s="30"/>
      <c r="G23" s="25" t="str">
        <f t="shared" si="0"/>
        <v/>
      </c>
    </row>
    <row r="24" spans="1:7" ht="63" customHeight="1" thickTop="1" x14ac:dyDescent="0.2">
      <c r="A24" s="58" t="s">
        <v>30</v>
      </c>
      <c r="B24" s="59"/>
      <c r="C24" s="59"/>
      <c r="D24" s="60"/>
      <c r="E24" s="27">
        <f>SUM(E20:E23)</f>
        <v>1050000</v>
      </c>
      <c r="F24" s="27">
        <f>SUM(F20:F23)</f>
        <v>495000</v>
      </c>
      <c r="G24" s="27">
        <f>SUM(G20:G23)</f>
        <v>555000</v>
      </c>
    </row>
    <row r="25" spans="1:7" ht="24" customHeight="1" x14ac:dyDescent="0.2">
      <c r="A25" s="34" t="s">
        <v>51</v>
      </c>
      <c r="B25" s="1"/>
      <c r="C25" s="1"/>
      <c r="D25" s="1"/>
      <c r="E25" s="6"/>
      <c r="F25" s="6"/>
      <c r="G25" s="6"/>
    </row>
    <row r="26" spans="1:7" ht="12" customHeight="1" x14ac:dyDescent="0.2">
      <c r="A26" s="34"/>
      <c r="B26" s="1"/>
      <c r="C26" s="1"/>
      <c r="D26" s="1"/>
      <c r="E26" s="6"/>
      <c r="F26" s="6"/>
      <c r="G26" s="6"/>
    </row>
    <row r="27" spans="1:7" ht="21" customHeight="1" x14ac:dyDescent="0.2">
      <c r="A27" s="1"/>
      <c r="B27" s="1"/>
      <c r="C27" s="1"/>
      <c r="D27" s="1"/>
      <c r="E27" s="36" t="s">
        <v>31</v>
      </c>
      <c r="F27" s="35" t="s">
        <v>48</v>
      </c>
      <c r="G27" s="35"/>
    </row>
    <row r="28" spans="1:7" ht="21" customHeight="1" x14ac:dyDescent="0.2">
      <c r="A28" s="1"/>
      <c r="B28" s="1"/>
      <c r="C28" s="1"/>
      <c r="D28" s="1"/>
      <c r="E28" s="37" t="s">
        <v>32</v>
      </c>
      <c r="F28" s="2" t="s">
        <v>50</v>
      </c>
      <c r="G28" s="2"/>
    </row>
    <row r="29" spans="1:7" ht="12" customHeight="1" x14ac:dyDescent="0.2"/>
  </sheetData>
  <sheetProtection algorithmName="SHA-512" hashValue="4nUQZtRL/MUngN20yYBaH5pDynliLjxRy0jTKVhobXAF9iy7WKo7aDVmIFYz1W+GTL/Pz8Duk8TENHdYbDd8UA==" saltValue="8F52dHRDE8bOWQX1LYUuHQ==" spinCount="100000" sheet="1" objects="1" scenarios="1"/>
  <mergeCells count="13">
    <mergeCell ref="A13:G13"/>
    <mergeCell ref="A3:G3"/>
    <mergeCell ref="F5:G5"/>
    <mergeCell ref="F9:G9"/>
    <mergeCell ref="F10:G10"/>
    <mergeCell ref="F11:G11"/>
    <mergeCell ref="A24:D24"/>
    <mergeCell ref="A15:G15"/>
    <mergeCell ref="A18:C19"/>
    <mergeCell ref="D18:D19"/>
    <mergeCell ref="E18:E19"/>
    <mergeCell ref="F18:G18"/>
    <mergeCell ref="A20:C23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9"/>
  <sheetViews>
    <sheetView view="pageBreakPreview" zoomScaleNormal="100" zoomScaleSheetLayoutView="100" workbookViewId="0"/>
  </sheetViews>
  <sheetFormatPr defaultRowHeight="13.2" x14ac:dyDescent="0.2"/>
  <cols>
    <col min="1" max="1" width="11.44140625" style="1" customWidth="1"/>
    <col min="2" max="2" width="3.77734375" style="1" customWidth="1"/>
    <col min="3" max="3" width="8.33203125" style="1" customWidth="1"/>
    <col min="4" max="4" width="3.77734375" style="1" customWidth="1"/>
    <col min="5" max="5" width="8.33203125" style="1" customWidth="1"/>
    <col min="6" max="6" width="3.77734375" style="1" customWidth="1"/>
    <col min="7" max="7" width="8.33203125" style="1" customWidth="1"/>
    <col min="8" max="9" width="8" style="1" customWidth="1"/>
    <col min="10" max="11" width="12.77734375" style="1" customWidth="1"/>
  </cols>
  <sheetData>
    <row r="1" spans="1:11" ht="18" customHeight="1" x14ac:dyDescent="0.2">
      <c r="A1" s="1" t="s">
        <v>0</v>
      </c>
    </row>
    <row r="2" spans="1:11" ht="12.6" customHeight="1" x14ac:dyDescent="0.2"/>
    <row r="3" spans="1:11" ht="21" customHeight="1" x14ac:dyDescent="0.2">
      <c r="A3" s="85" t="s">
        <v>1</v>
      </c>
      <c r="B3" s="85"/>
      <c r="C3" s="85"/>
      <c r="D3" s="85"/>
      <c r="E3" s="85"/>
      <c r="F3" s="85"/>
      <c r="G3" s="85"/>
      <c r="H3" s="85"/>
      <c r="I3" s="85"/>
      <c r="J3" s="85"/>
      <c r="K3" s="85"/>
    </row>
    <row r="4" spans="1:11" ht="11.4" customHeight="1" x14ac:dyDescent="0.2"/>
    <row r="5" spans="1:11" ht="21" customHeight="1" x14ac:dyDescent="0.2">
      <c r="H5" s="86" t="s">
        <v>2</v>
      </c>
      <c r="I5" s="86"/>
      <c r="J5" s="150"/>
      <c r="K5" s="150"/>
    </row>
    <row r="6" spans="1:11" ht="21" customHeight="1" x14ac:dyDescent="0.2">
      <c r="H6" s="87" t="s">
        <v>3</v>
      </c>
      <c r="I6" s="87"/>
      <c r="J6" s="151"/>
      <c r="K6" s="151"/>
    </row>
    <row r="7" spans="1:11" ht="21" customHeight="1" x14ac:dyDescent="0.2">
      <c r="H7" s="87" t="s">
        <v>4</v>
      </c>
      <c r="I7" s="87"/>
      <c r="J7" s="151"/>
      <c r="K7" s="151"/>
    </row>
    <row r="8" spans="1:11" ht="12.6" customHeight="1" x14ac:dyDescent="0.2">
      <c r="I8" s="29"/>
      <c r="J8" s="29"/>
      <c r="K8" s="29"/>
    </row>
    <row r="9" spans="1:11" ht="30" customHeight="1" x14ac:dyDescent="0.2">
      <c r="A9" s="88" t="s">
        <v>54</v>
      </c>
      <c r="B9" s="88"/>
      <c r="C9" s="88"/>
      <c r="D9" s="3"/>
      <c r="E9" s="3"/>
      <c r="F9" s="3"/>
      <c r="G9" s="3"/>
      <c r="H9" s="3"/>
      <c r="I9" s="3"/>
      <c r="J9" s="3"/>
      <c r="K9" s="4"/>
    </row>
    <row r="10" spans="1:11" ht="30" customHeight="1" x14ac:dyDescent="0.2">
      <c r="A10" s="152"/>
      <c r="B10" s="153"/>
      <c r="C10" s="154"/>
      <c r="D10" s="154"/>
      <c r="E10" s="154"/>
      <c r="F10" s="154"/>
      <c r="G10" s="154"/>
      <c r="H10" s="154"/>
      <c r="I10" s="154"/>
      <c r="J10" s="154"/>
      <c r="K10" s="155"/>
    </row>
    <row r="11" spans="1:11" ht="30" customHeight="1" x14ac:dyDescent="0.2">
      <c r="A11" s="156"/>
      <c r="B11" s="154"/>
      <c r="C11" s="154"/>
      <c r="D11" s="154"/>
      <c r="E11" s="154"/>
      <c r="F11" s="154"/>
      <c r="G11" s="154"/>
      <c r="H11" s="154"/>
      <c r="I11" s="154"/>
      <c r="J11" s="154"/>
      <c r="K11" s="155"/>
    </row>
    <row r="12" spans="1:11" ht="30" customHeight="1" x14ac:dyDescent="0.2">
      <c r="A12" s="157"/>
      <c r="B12" s="158"/>
      <c r="C12" s="158"/>
      <c r="D12" s="158"/>
      <c r="E12" s="158"/>
      <c r="F12" s="158"/>
      <c r="G12" s="158"/>
      <c r="H12" s="158"/>
      <c r="I12" s="158"/>
      <c r="J12" s="158"/>
      <c r="K12" s="159"/>
    </row>
    <row r="13" spans="1:11" ht="30" customHeight="1" x14ac:dyDescent="0.2">
      <c r="A13" s="88" t="s">
        <v>55</v>
      </c>
      <c r="B13" s="88"/>
      <c r="C13" s="88"/>
      <c r="D13" s="88"/>
      <c r="E13" s="3"/>
      <c r="F13" s="3"/>
      <c r="G13" s="3"/>
      <c r="H13" s="3"/>
      <c r="I13" s="3"/>
      <c r="J13" s="3"/>
      <c r="K13" s="4"/>
    </row>
    <row r="14" spans="1:11" ht="30" customHeight="1" x14ac:dyDescent="0.2">
      <c r="A14" s="152"/>
      <c r="B14" s="153"/>
      <c r="C14" s="153"/>
      <c r="D14" s="153"/>
      <c r="E14" s="153"/>
      <c r="F14" s="153"/>
      <c r="G14" s="153"/>
      <c r="H14" s="153"/>
      <c r="I14" s="153"/>
      <c r="J14" s="153"/>
      <c r="K14" s="160"/>
    </row>
    <row r="15" spans="1:11" ht="30" customHeight="1" x14ac:dyDescent="0.2">
      <c r="A15" s="152"/>
      <c r="B15" s="153"/>
      <c r="C15" s="153"/>
      <c r="D15" s="153"/>
      <c r="E15" s="153"/>
      <c r="F15" s="153"/>
      <c r="G15" s="153"/>
      <c r="H15" s="153"/>
      <c r="I15" s="153"/>
      <c r="J15" s="153"/>
      <c r="K15" s="160"/>
    </row>
    <row r="16" spans="1:11" ht="30" customHeight="1" x14ac:dyDescent="0.2">
      <c r="A16" s="161"/>
      <c r="B16" s="162"/>
      <c r="C16" s="162"/>
      <c r="D16" s="162"/>
      <c r="E16" s="162"/>
      <c r="F16" s="162"/>
      <c r="G16" s="162"/>
      <c r="H16" s="162"/>
      <c r="I16" s="162"/>
      <c r="J16" s="162"/>
      <c r="K16" s="163"/>
    </row>
    <row r="17" spans="1:11" ht="30" customHeight="1" x14ac:dyDescent="0.2">
      <c r="A17" s="90" t="s">
        <v>5</v>
      </c>
      <c r="B17" s="91"/>
      <c r="C17" s="92"/>
      <c r="D17" s="9" t="s">
        <v>6</v>
      </c>
      <c r="E17" s="3"/>
      <c r="F17" s="3"/>
      <c r="G17" s="3"/>
      <c r="H17" s="3"/>
      <c r="I17" s="3"/>
      <c r="J17" s="3"/>
      <c r="K17" s="4"/>
    </row>
    <row r="18" spans="1:11" ht="18" customHeight="1" x14ac:dyDescent="0.2">
      <c r="A18" s="5" t="s">
        <v>7</v>
      </c>
      <c r="B18" s="6"/>
      <c r="C18" s="6"/>
      <c r="D18" s="6"/>
      <c r="E18" s="6"/>
      <c r="F18" s="6"/>
      <c r="G18" s="6"/>
      <c r="H18" s="6"/>
      <c r="I18" s="6"/>
      <c r="J18" s="6"/>
      <c r="K18" s="7"/>
    </row>
    <row r="19" spans="1:11" ht="18" customHeight="1" x14ac:dyDescent="0.2">
      <c r="A19" s="5" t="s">
        <v>8</v>
      </c>
      <c r="B19" s="6"/>
      <c r="C19" s="164">
        <v>5000</v>
      </c>
      <c r="D19" s="10" t="s">
        <v>9</v>
      </c>
      <c r="E19" s="165"/>
      <c r="F19" s="6" t="s">
        <v>10</v>
      </c>
      <c r="G19" s="28">
        <f>C19*E19</f>
        <v>0</v>
      </c>
      <c r="H19" s="6"/>
      <c r="I19" s="6" t="s">
        <v>11</v>
      </c>
      <c r="J19" s="6"/>
      <c r="K19" s="7"/>
    </row>
    <row r="20" spans="1:11" ht="18" customHeight="1" x14ac:dyDescent="0.2">
      <c r="A20" s="11"/>
      <c r="B20" s="12"/>
      <c r="C20" s="12"/>
      <c r="D20" s="12"/>
      <c r="F20" s="46" t="s">
        <v>65</v>
      </c>
      <c r="G20" s="165"/>
      <c r="H20" s="12"/>
      <c r="I20" s="166"/>
      <c r="J20" s="167"/>
      <c r="K20" s="168"/>
    </row>
    <row r="21" spans="1:11" ht="18" customHeight="1" x14ac:dyDescent="0.2">
      <c r="A21" s="5" t="s">
        <v>12</v>
      </c>
      <c r="B21" s="6"/>
      <c r="C21" s="6"/>
      <c r="D21" s="10" t="s">
        <v>10</v>
      </c>
      <c r="E21" s="93">
        <f>G19/2</f>
        <v>0</v>
      </c>
      <c r="F21" s="93"/>
      <c r="G21" s="6"/>
      <c r="H21" s="6"/>
      <c r="I21" s="166"/>
      <c r="J21" s="166"/>
      <c r="K21" s="169"/>
    </row>
    <row r="22" spans="1:11" ht="18" customHeight="1" x14ac:dyDescent="0.2">
      <c r="A22" s="5"/>
      <c r="B22" s="6"/>
      <c r="C22" s="6"/>
      <c r="D22" s="10"/>
      <c r="E22" s="48"/>
      <c r="F22" s="48"/>
      <c r="G22" s="6"/>
      <c r="H22" s="6"/>
      <c r="I22" s="166"/>
      <c r="J22" s="166"/>
      <c r="K22" s="169"/>
    </row>
    <row r="23" spans="1:11" ht="18" customHeight="1" x14ac:dyDescent="0.2">
      <c r="A23" s="5" t="s">
        <v>38</v>
      </c>
      <c r="B23" s="6"/>
      <c r="C23" s="6"/>
      <c r="D23" s="6"/>
      <c r="E23" s="94">
        <f>ROUNDDOWN(IF(E21&gt;=591000,591000,E21),-3)</f>
        <v>0</v>
      </c>
      <c r="F23" s="95">
        <f>ROUNDDOWN(IF(E23&gt;=840000,840000,E23),-3)</f>
        <v>0</v>
      </c>
      <c r="G23" s="6"/>
      <c r="H23" s="6"/>
      <c r="I23" s="166"/>
      <c r="J23" s="166"/>
      <c r="K23" s="169"/>
    </row>
    <row r="24" spans="1:11" ht="18" customHeight="1" x14ac:dyDescent="0.2">
      <c r="A24" s="5"/>
      <c r="B24" s="6"/>
      <c r="C24" s="6"/>
      <c r="D24" s="6"/>
      <c r="E24" s="6"/>
      <c r="F24" s="6"/>
      <c r="G24" s="6"/>
      <c r="H24" s="6"/>
      <c r="I24" s="170"/>
      <c r="J24" s="170"/>
      <c r="K24" s="171"/>
    </row>
    <row r="25" spans="1:11" ht="18" customHeight="1" x14ac:dyDescent="0.2">
      <c r="A25" s="5" t="s">
        <v>13</v>
      </c>
      <c r="B25" s="6"/>
      <c r="C25" s="6"/>
      <c r="D25" s="6"/>
      <c r="E25" s="6"/>
      <c r="F25" s="6"/>
      <c r="G25" s="6"/>
      <c r="H25" s="6"/>
      <c r="I25" s="6"/>
      <c r="J25" s="6"/>
      <c r="K25" s="7"/>
    </row>
    <row r="26" spans="1:11" ht="18" customHeight="1" x14ac:dyDescent="0.2">
      <c r="A26" s="5" t="s">
        <v>8</v>
      </c>
      <c r="B26" s="6"/>
      <c r="C26" s="164">
        <v>3000</v>
      </c>
      <c r="D26" s="10" t="s">
        <v>14</v>
      </c>
      <c r="E26" s="165"/>
      <c r="F26" s="6" t="s">
        <v>15</v>
      </c>
      <c r="G26" s="28">
        <f>C26*E26</f>
        <v>0</v>
      </c>
      <c r="H26" s="6"/>
      <c r="I26" s="6" t="s">
        <v>11</v>
      </c>
      <c r="J26" s="6"/>
      <c r="K26" s="7"/>
    </row>
    <row r="27" spans="1:11" ht="18" customHeight="1" x14ac:dyDescent="0.2">
      <c r="A27" s="11"/>
      <c r="B27" s="12"/>
      <c r="C27" s="12"/>
      <c r="D27" s="12"/>
      <c r="E27" s="43"/>
      <c r="F27" s="46" t="s">
        <v>65</v>
      </c>
      <c r="G27" s="165"/>
      <c r="H27" s="12"/>
      <c r="I27" s="166"/>
      <c r="J27" s="167"/>
      <c r="K27" s="168"/>
    </row>
    <row r="28" spans="1:11" ht="18" customHeight="1" x14ac:dyDescent="0.2">
      <c r="A28" s="5" t="s">
        <v>12</v>
      </c>
      <c r="B28" s="6"/>
      <c r="C28" s="6"/>
      <c r="D28" s="10" t="s">
        <v>15</v>
      </c>
      <c r="E28" s="93">
        <f>G26/2</f>
        <v>0</v>
      </c>
      <c r="F28" s="93"/>
      <c r="G28" s="6"/>
      <c r="H28" s="6"/>
      <c r="I28" s="166"/>
      <c r="J28" s="166"/>
      <c r="K28" s="169"/>
    </row>
    <row r="29" spans="1:11" ht="18" customHeight="1" x14ac:dyDescent="0.2">
      <c r="A29" s="5"/>
      <c r="B29" s="6"/>
      <c r="C29" s="6"/>
      <c r="D29" s="10"/>
      <c r="E29" s="48"/>
      <c r="F29" s="48"/>
      <c r="G29" s="6"/>
      <c r="H29" s="6"/>
      <c r="I29" s="166"/>
      <c r="J29" s="166"/>
      <c r="K29" s="169"/>
    </row>
    <row r="30" spans="1:11" ht="18" customHeight="1" x14ac:dyDescent="0.2">
      <c r="A30" s="5" t="s">
        <v>35</v>
      </c>
      <c r="B30" s="6"/>
      <c r="C30" s="6"/>
      <c r="D30" s="6"/>
      <c r="E30" s="94">
        <f>ROUNDDOWN(IF(E28&gt;=120000,120000,E28),-3)</f>
        <v>0</v>
      </c>
      <c r="F30" s="95">
        <f>ROUNDDOWN(IF(E30&gt;=840000,840000,E30),-3)</f>
        <v>0</v>
      </c>
      <c r="G30" s="6"/>
      <c r="H30" s="6"/>
      <c r="I30" s="166"/>
      <c r="J30" s="166"/>
      <c r="K30" s="169"/>
    </row>
    <row r="31" spans="1:11" ht="18" customHeight="1" x14ac:dyDescent="0.2">
      <c r="A31" s="17"/>
      <c r="B31" s="8"/>
      <c r="C31" s="8"/>
      <c r="D31" s="8"/>
      <c r="E31" s="8"/>
      <c r="F31" s="8"/>
      <c r="G31" s="8"/>
      <c r="H31" s="8"/>
      <c r="I31" s="172"/>
      <c r="J31" s="172"/>
      <c r="K31" s="173"/>
    </row>
    <row r="32" spans="1:11" ht="15.6" customHeight="1" x14ac:dyDescent="0.2">
      <c r="A32" s="1" t="s">
        <v>16</v>
      </c>
    </row>
    <row r="33" spans="1:11" ht="15.6" customHeight="1" x14ac:dyDescent="0.2">
      <c r="A33" s="1" t="s">
        <v>17</v>
      </c>
    </row>
    <row r="34" spans="1:11" ht="15.6" customHeight="1" x14ac:dyDescent="0.2">
      <c r="A34" s="1" t="s">
        <v>18</v>
      </c>
      <c r="C34" s="89" t="s">
        <v>56</v>
      </c>
      <c r="D34" s="89"/>
      <c r="E34" s="89"/>
      <c r="F34" s="89"/>
      <c r="G34" s="89"/>
      <c r="H34" s="89"/>
      <c r="I34" s="89"/>
      <c r="J34" s="89"/>
      <c r="K34" s="89"/>
    </row>
    <row r="35" spans="1:11" ht="15.6" customHeight="1" x14ac:dyDescent="0.2">
      <c r="C35" s="47" t="s">
        <v>57</v>
      </c>
      <c r="D35" s="47"/>
      <c r="E35" s="47"/>
      <c r="F35" s="47"/>
      <c r="G35" s="47"/>
      <c r="H35" s="47"/>
      <c r="I35" s="47"/>
      <c r="J35" s="47"/>
      <c r="K35" s="47"/>
    </row>
    <row r="36" spans="1:11" ht="15.6" customHeight="1" x14ac:dyDescent="0.2">
      <c r="C36" s="89" t="s">
        <v>58</v>
      </c>
      <c r="D36" s="89"/>
      <c r="E36" s="89"/>
      <c r="F36" s="89"/>
      <c r="G36" s="89"/>
      <c r="H36" s="89"/>
      <c r="I36" s="89"/>
      <c r="J36" s="89"/>
      <c r="K36" s="89"/>
    </row>
    <row r="37" spans="1:11" ht="15.6" customHeight="1" x14ac:dyDescent="0.2">
      <c r="C37" s="1" t="s">
        <v>59</v>
      </c>
    </row>
    <row r="38" spans="1:11" ht="15.6" customHeight="1" x14ac:dyDescent="0.2">
      <c r="A38" s="1" t="s">
        <v>40</v>
      </c>
      <c r="C38" s="47"/>
      <c r="D38" s="47"/>
      <c r="E38" s="47"/>
      <c r="F38" s="47"/>
      <c r="G38" s="47"/>
      <c r="H38" s="47"/>
      <c r="I38" s="47"/>
      <c r="J38" s="47"/>
      <c r="K38" s="47"/>
    </row>
    <row r="39" spans="1:11" ht="15.6" customHeight="1" x14ac:dyDescent="0.2">
      <c r="A39" s="1" t="s">
        <v>36</v>
      </c>
    </row>
  </sheetData>
  <sheetProtection algorithmName="SHA-512" hashValue="ws9ZNeqUGcO2kPWBvDe7eyMLUA9bYHBbXV8Xgen9jvI26iu0I4tb+iipihrry9WZMH2rSpIOEYSLkgFy1O0EKw==" saltValue="W5w4dHnzSyJVLGgoA8aCjg==" spinCount="100000" sheet="1" objects="1" scenarios="1"/>
  <mergeCells count="18">
    <mergeCell ref="C34:K34"/>
    <mergeCell ref="C36:K36"/>
    <mergeCell ref="A13:D13"/>
    <mergeCell ref="A17:C17"/>
    <mergeCell ref="E21:F21"/>
    <mergeCell ref="E23:F23"/>
    <mergeCell ref="E28:F28"/>
    <mergeCell ref="E30:F30"/>
    <mergeCell ref="A14:K16"/>
    <mergeCell ref="A10:K12"/>
    <mergeCell ref="A3:K3"/>
    <mergeCell ref="H5:I5"/>
    <mergeCell ref="H6:I6"/>
    <mergeCell ref="H7:I7"/>
    <mergeCell ref="A9:C9"/>
    <mergeCell ref="J5:K5"/>
    <mergeCell ref="J6:K6"/>
    <mergeCell ref="J7:K7"/>
  </mergeCells>
  <phoneticPr fontId="1"/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6035E-9CE6-474B-B34A-91022B4B60C5}">
  <dimension ref="A1:K39"/>
  <sheetViews>
    <sheetView view="pageBreakPreview" zoomScaleNormal="100" zoomScaleSheetLayoutView="100" workbookViewId="0"/>
  </sheetViews>
  <sheetFormatPr defaultRowHeight="13.2" x14ac:dyDescent="0.2"/>
  <cols>
    <col min="1" max="1" width="11.44140625" style="1" customWidth="1"/>
    <col min="2" max="2" width="3.77734375" style="1" customWidth="1"/>
    <col min="3" max="3" width="8.33203125" style="1" customWidth="1"/>
    <col min="4" max="4" width="3.77734375" style="1" customWidth="1"/>
    <col min="5" max="5" width="8.33203125" style="1" customWidth="1"/>
    <col min="6" max="6" width="3.77734375" style="1" customWidth="1"/>
    <col min="7" max="7" width="8.33203125" style="1" customWidth="1"/>
    <col min="8" max="9" width="8" style="1" customWidth="1"/>
    <col min="10" max="11" width="12.77734375" style="1" customWidth="1"/>
  </cols>
  <sheetData>
    <row r="1" spans="1:11" ht="18" customHeight="1" x14ac:dyDescent="0.2">
      <c r="A1" s="1" t="s">
        <v>0</v>
      </c>
      <c r="K1" s="39" t="s">
        <v>53</v>
      </c>
    </row>
    <row r="2" spans="1:11" ht="12.6" customHeight="1" x14ac:dyDescent="0.2"/>
    <row r="3" spans="1:11" ht="21" customHeight="1" x14ac:dyDescent="0.2">
      <c r="A3" s="85" t="s">
        <v>1</v>
      </c>
      <c r="B3" s="85"/>
      <c r="C3" s="85"/>
      <c r="D3" s="85"/>
      <c r="E3" s="85"/>
      <c r="F3" s="85"/>
      <c r="G3" s="85"/>
      <c r="H3" s="85"/>
      <c r="I3" s="85"/>
      <c r="J3" s="85"/>
      <c r="K3" s="85"/>
    </row>
    <row r="4" spans="1:11" ht="11.4" customHeight="1" x14ac:dyDescent="0.2"/>
    <row r="5" spans="1:11" ht="21" customHeight="1" x14ac:dyDescent="0.2">
      <c r="H5" s="86" t="s">
        <v>2</v>
      </c>
      <c r="I5" s="86"/>
      <c r="J5" s="100" t="s">
        <v>60</v>
      </c>
      <c r="K5" s="100"/>
    </row>
    <row r="6" spans="1:11" ht="21" customHeight="1" x14ac:dyDescent="0.2">
      <c r="H6" s="87" t="s">
        <v>3</v>
      </c>
      <c r="I6" s="87"/>
      <c r="J6" s="101" t="s">
        <v>48</v>
      </c>
      <c r="K6" s="101"/>
    </row>
    <row r="7" spans="1:11" ht="21" customHeight="1" x14ac:dyDescent="0.2">
      <c r="H7" s="87" t="s">
        <v>4</v>
      </c>
      <c r="I7" s="87"/>
      <c r="J7" s="101" t="s">
        <v>49</v>
      </c>
      <c r="K7" s="101"/>
    </row>
    <row r="8" spans="1:11" ht="12.6" customHeight="1" x14ac:dyDescent="0.2">
      <c r="I8" s="29"/>
      <c r="J8" s="29"/>
      <c r="K8" s="29"/>
    </row>
    <row r="9" spans="1:11" ht="30" customHeight="1" x14ac:dyDescent="0.2">
      <c r="A9" s="88" t="s">
        <v>54</v>
      </c>
      <c r="B9" s="88"/>
      <c r="C9" s="88"/>
      <c r="D9" s="3"/>
      <c r="E9" s="3"/>
      <c r="F9" s="3"/>
      <c r="G9" s="3"/>
      <c r="H9" s="3"/>
      <c r="I9" s="3"/>
      <c r="J9" s="3"/>
      <c r="K9" s="4"/>
    </row>
    <row r="10" spans="1:11" ht="30" customHeight="1" x14ac:dyDescent="0.2">
      <c r="A10" s="77" t="s">
        <v>61</v>
      </c>
      <c r="B10" s="78"/>
      <c r="C10" s="79"/>
      <c r="D10" s="79"/>
      <c r="E10" s="79"/>
      <c r="F10" s="79"/>
      <c r="G10" s="79"/>
      <c r="H10" s="79"/>
      <c r="I10" s="79"/>
      <c r="J10" s="79"/>
      <c r="K10" s="80"/>
    </row>
    <row r="11" spans="1:11" ht="30" customHeight="1" x14ac:dyDescent="0.2">
      <c r="A11" s="81"/>
      <c r="B11" s="79"/>
      <c r="C11" s="79"/>
      <c r="D11" s="79"/>
      <c r="E11" s="79"/>
      <c r="F11" s="79"/>
      <c r="G11" s="79"/>
      <c r="H11" s="79"/>
      <c r="I11" s="79"/>
      <c r="J11" s="79"/>
      <c r="K11" s="80"/>
    </row>
    <row r="12" spans="1:11" ht="30" customHeight="1" x14ac:dyDescent="0.2">
      <c r="A12" s="82"/>
      <c r="B12" s="83"/>
      <c r="C12" s="83"/>
      <c r="D12" s="83"/>
      <c r="E12" s="83"/>
      <c r="F12" s="83"/>
      <c r="G12" s="83"/>
      <c r="H12" s="83"/>
      <c r="I12" s="83"/>
      <c r="J12" s="83"/>
      <c r="K12" s="84"/>
    </row>
    <row r="13" spans="1:11" ht="30" customHeight="1" x14ac:dyDescent="0.2">
      <c r="A13" s="88" t="s">
        <v>55</v>
      </c>
      <c r="B13" s="88"/>
      <c r="C13" s="88"/>
      <c r="D13" s="88"/>
      <c r="E13" s="3"/>
      <c r="F13" s="3"/>
      <c r="G13" s="3"/>
      <c r="H13" s="3"/>
      <c r="I13" s="3"/>
      <c r="J13" s="3"/>
      <c r="K13" s="4"/>
    </row>
    <row r="14" spans="1:11" ht="30" customHeight="1" x14ac:dyDescent="0.2">
      <c r="A14" s="77" t="s">
        <v>62</v>
      </c>
      <c r="B14" s="78"/>
      <c r="C14" s="78"/>
      <c r="D14" s="78"/>
      <c r="E14" s="78"/>
      <c r="F14" s="78"/>
      <c r="G14" s="78"/>
      <c r="H14" s="78"/>
      <c r="I14" s="78"/>
      <c r="J14" s="78"/>
      <c r="K14" s="96"/>
    </row>
    <row r="15" spans="1:11" ht="30" customHeight="1" x14ac:dyDescent="0.2">
      <c r="A15" s="77"/>
      <c r="B15" s="78"/>
      <c r="C15" s="78"/>
      <c r="D15" s="78"/>
      <c r="E15" s="78"/>
      <c r="F15" s="78"/>
      <c r="G15" s="78"/>
      <c r="H15" s="78"/>
      <c r="I15" s="78"/>
      <c r="J15" s="78"/>
      <c r="K15" s="96"/>
    </row>
    <row r="16" spans="1:11" ht="30" customHeight="1" x14ac:dyDescent="0.2">
      <c r="A16" s="97"/>
      <c r="B16" s="98"/>
      <c r="C16" s="98"/>
      <c r="D16" s="98"/>
      <c r="E16" s="98"/>
      <c r="F16" s="98"/>
      <c r="G16" s="98"/>
      <c r="H16" s="98"/>
      <c r="I16" s="98"/>
      <c r="J16" s="98"/>
      <c r="K16" s="99"/>
    </row>
    <row r="17" spans="1:11" ht="30" customHeight="1" x14ac:dyDescent="0.2">
      <c r="A17" s="90" t="s">
        <v>5</v>
      </c>
      <c r="B17" s="91"/>
      <c r="C17" s="92"/>
      <c r="D17" s="9" t="s">
        <v>6</v>
      </c>
      <c r="E17" s="3"/>
      <c r="F17" s="3"/>
      <c r="G17" s="3"/>
      <c r="H17" s="3"/>
      <c r="I17" s="3"/>
      <c r="J17" s="3"/>
      <c r="K17" s="4"/>
    </row>
    <row r="18" spans="1:11" ht="18" customHeight="1" x14ac:dyDescent="0.2">
      <c r="A18" s="5" t="s">
        <v>7</v>
      </c>
      <c r="B18" s="6"/>
      <c r="C18" s="6"/>
      <c r="D18" s="6"/>
      <c r="E18" s="6"/>
      <c r="F18" s="6"/>
      <c r="G18" s="6"/>
      <c r="H18" s="6"/>
      <c r="I18" s="6"/>
      <c r="J18" s="6"/>
      <c r="K18" s="7"/>
    </row>
    <row r="19" spans="1:11" ht="18" customHeight="1" x14ac:dyDescent="0.2">
      <c r="A19" s="5" t="s">
        <v>8</v>
      </c>
      <c r="B19" s="6"/>
      <c r="C19" s="42">
        <v>5000</v>
      </c>
      <c r="D19" s="10" t="s">
        <v>9</v>
      </c>
      <c r="E19" s="45">
        <v>150</v>
      </c>
      <c r="F19" s="6" t="s">
        <v>10</v>
      </c>
      <c r="G19" s="28">
        <f>C19*E19</f>
        <v>750000</v>
      </c>
      <c r="H19" s="6"/>
      <c r="I19" s="6" t="s">
        <v>11</v>
      </c>
      <c r="J19" s="6"/>
      <c r="K19" s="7"/>
    </row>
    <row r="20" spans="1:11" ht="18" customHeight="1" x14ac:dyDescent="0.2">
      <c r="A20" s="11"/>
      <c r="B20" s="12"/>
      <c r="C20" s="12"/>
      <c r="D20" s="12"/>
      <c r="F20" s="46" t="s">
        <v>65</v>
      </c>
      <c r="G20" s="45">
        <v>75</v>
      </c>
      <c r="H20" s="12"/>
      <c r="I20" s="13" t="s">
        <v>37</v>
      </c>
      <c r="J20" s="14"/>
      <c r="K20" s="15"/>
    </row>
    <row r="21" spans="1:11" ht="18" customHeight="1" x14ac:dyDescent="0.2">
      <c r="A21" s="5" t="s">
        <v>12</v>
      </c>
      <c r="B21" s="6"/>
      <c r="C21" s="6"/>
      <c r="D21" s="10" t="s">
        <v>10</v>
      </c>
      <c r="E21" s="93">
        <f>G19/2</f>
        <v>375000</v>
      </c>
      <c r="F21" s="93"/>
      <c r="G21" s="6"/>
      <c r="H21" s="6"/>
      <c r="I21" s="13" t="s">
        <v>63</v>
      </c>
      <c r="J21" s="13"/>
      <c r="K21" s="16"/>
    </row>
    <row r="22" spans="1:11" ht="18" customHeight="1" x14ac:dyDescent="0.2">
      <c r="A22" s="5"/>
      <c r="B22" s="6"/>
      <c r="C22" s="6"/>
      <c r="D22" s="10"/>
      <c r="E22" s="44"/>
      <c r="F22" s="44"/>
      <c r="G22" s="6"/>
      <c r="H22" s="6"/>
      <c r="I22" s="13" t="s">
        <v>33</v>
      </c>
      <c r="J22" s="13"/>
      <c r="K22" s="16"/>
    </row>
    <row r="23" spans="1:11" ht="18" customHeight="1" x14ac:dyDescent="0.2">
      <c r="A23" s="5" t="s">
        <v>38</v>
      </c>
      <c r="B23" s="6"/>
      <c r="C23" s="6"/>
      <c r="D23" s="6"/>
      <c r="E23" s="94">
        <f>ROUNDDOWN(IF(E21&gt;=591000,591000,E21),-3)</f>
        <v>375000</v>
      </c>
      <c r="F23" s="95">
        <f>ROUNDDOWN(IF(E23&gt;=840000,840000,E23),-3)</f>
        <v>375000</v>
      </c>
      <c r="G23" s="6"/>
      <c r="H23" s="6"/>
      <c r="I23" s="13"/>
      <c r="J23" s="13"/>
      <c r="K23" s="16"/>
    </row>
    <row r="24" spans="1:11" ht="18" customHeight="1" x14ac:dyDescent="0.2">
      <c r="A24" s="5"/>
      <c r="B24" s="6"/>
      <c r="C24" s="6"/>
      <c r="D24" s="6"/>
      <c r="E24" s="6"/>
      <c r="F24" s="6"/>
      <c r="G24" s="6"/>
      <c r="H24" s="6"/>
      <c r="I24" s="40"/>
      <c r="J24" s="40"/>
      <c r="K24" s="41"/>
    </row>
    <row r="25" spans="1:11" ht="18" customHeight="1" x14ac:dyDescent="0.2">
      <c r="A25" s="5" t="s">
        <v>13</v>
      </c>
      <c r="B25" s="6"/>
      <c r="C25" s="6"/>
      <c r="D25" s="6"/>
      <c r="E25" s="6"/>
      <c r="F25" s="6"/>
      <c r="G25" s="6"/>
      <c r="H25" s="6"/>
      <c r="I25" s="6"/>
      <c r="J25" s="6"/>
      <c r="K25" s="7"/>
    </row>
    <row r="26" spans="1:11" ht="18" customHeight="1" x14ac:dyDescent="0.2">
      <c r="A26" s="5" t="s">
        <v>8</v>
      </c>
      <c r="B26" s="6"/>
      <c r="C26" s="42">
        <v>3000</v>
      </c>
      <c r="D26" s="10" t="s">
        <v>9</v>
      </c>
      <c r="E26" s="45">
        <v>100</v>
      </c>
      <c r="F26" s="6" t="s">
        <v>10</v>
      </c>
      <c r="G26" s="28">
        <f>C26*E26</f>
        <v>300000</v>
      </c>
      <c r="H26" s="6"/>
      <c r="I26" s="6" t="s">
        <v>11</v>
      </c>
      <c r="J26" s="6"/>
      <c r="K26" s="7"/>
    </row>
    <row r="27" spans="1:11" ht="18" customHeight="1" x14ac:dyDescent="0.2">
      <c r="A27" s="11"/>
      <c r="B27" s="12"/>
      <c r="C27" s="12"/>
      <c r="D27" s="12"/>
      <c r="F27" s="46" t="s">
        <v>65</v>
      </c>
      <c r="G27" s="45">
        <v>50</v>
      </c>
      <c r="H27" s="12"/>
      <c r="I27" s="13" t="s">
        <v>64</v>
      </c>
      <c r="J27" s="14"/>
      <c r="K27" s="15"/>
    </row>
    <row r="28" spans="1:11" ht="18" customHeight="1" x14ac:dyDescent="0.2">
      <c r="A28" s="5" t="s">
        <v>12</v>
      </c>
      <c r="B28" s="6"/>
      <c r="C28" s="6"/>
      <c r="D28" s="10" t="s">
        <v>10</v>
      </c>
      <c r="E28" s="93">
        <f>G26/2</f>
        <v>150000</v>
      </c>
      <c r="F28" s="93"/>
      <c r="G28" s="6"/>
      <c r="H28" s="6"/>
      <c r="I28" s="13"/>
      <c r="J28" s="13"/>
      <c r="K28" s="16"/>
    </row>
    <row r="29" spans="1:11" ht="18" customHeight="1" x14ac:dyDescent="0.2">
      <c r="A29" s="5"/>
      <c r="B29" s="6"/>
      <c r="C29" s="6"/>
      <c r="D29" s="10"/>
      <c r="E29" s="44"/>
      <c r="F29" s="44"/>
      <c r="G29" s="6"/>
      <c r="H29" s="6"/>
      <c r="I29" s="13"/>
      <c r="J29" s="13"/>
      <c r="K29" s="16"/>
    </row>
    <row r="30" spans="1:11" ht="18" customHeight="1" x14ac:dyDescent="0.2">
      <c r="A30" s="5" t="s">
        <v>35</v>
      </c>
      <c r="B30" s="6"/>
      <c r="C30" s="6"/>
      <c r="D30" s="6"/>
      <c r="E30" s="94">
        <f>ROUNDDOWN(IF(E28&gt;=120000,120000,E28),-3)</f>
        <v>120000</v>
      </c>
      <c r="F30" s="95">
        <f>ROUNDDOWN(IF(E30&gt;=840000,840000,E30),-3)</f>
        <v>120000</v>
      </c>
      <c r="G30" s="6"/>
      <c r="H30" s="6"/>
      <c r="I30" s="13"/>
      <c r="J30" s="13"/>
      <c r="K30" s="16"/>
    </row>
    <row r="31" spans="1:11" ht="18" customHeight="1" x14ac:dyDescent="0.2">
      <c r="A31" s="17"/>
      <c r="B31" s="8"/>
      <c r="C31" s="8"/>
      <c r="D31" s="8"/>
      <c r="E31" s="8"/>
      <c r="F31" s="8"/>
      <c r="G31" s="8"/>
      <c r="H31" s="8"/>
      <c r="I31" s="18"/>
      <c r="J31" s="18"/>
      <c r="K31" s="19"/>
    </row>
    <row r="32" spans="1:11" ht="15.6" customHeight="1" x14ac:dyDescent="0.2">
      <c r="A32" s="1" t="s">
        <v>16</v>
      </c>
    </row>
    <row r="33" spans="1:11" ht="15.6" customHeight="1" x14ac:dyDescent="0.2">
      <c r="A33" s="1" t="s">
        <v>17</v>
      </c>
    </row>
    <row r="34" spans="1:11" ht="15.6" customHeight="1" x14ac:dyDescent="0.2">
      <c r="A34" s="1" t="s">
        <v>18</v>
      </c>
      <c r="C34" s="89" t="s">
        <v>56</v>
      </c>
      <c r="D34" s="89"/>
      <c r="E34" s="89"/>
      <c r="F34" s="89"/>
      <c r="G34" s="89"/>
      <c r="H34" s="89"/>
      <c r="I34" s="89"/>
      <c r="J34" s="89"/>
      <c r="K34" s="89"/>
    </row>
    <row r="35" spans="1:11" ht="15.6" customHeight="1" x14ac:dyDescent="0.2">
      <c r="C35" s="38" t="s">
        <v>57</v>
      </c>
      <c r="D35" s="38"/>
      <c r="E35" s="38"/>
      <c r="F35" s="38"/>
      <c r="G35" s="38"/>
      <c r="H35" s="38"/>
      <c r="I35" s="38"/>
      <c r="J35" s="38"/>
      <c r="K35" s="38"/>
    </row>
    <row r="36" spans="1:11" ht="15.6" customHeight="1" x14ac:dyDescent="0.2">
      <c r="C36" s="89" t="s">
        <v>58</v>
      </c>
      <c r="D36" s="89"/>
      <c r="E36" s="89"/>
      <c r="F36" s="89"/>
      <c r="G36" s="89"/>
      <c r="H36" s="89"/>
      <c r="I36" s="89"/>
      <c r="J36" s="89"/>
      <c r="K36" s="89"/>
    </row>
    <row r="37" spans="1:11" ht="15.6" customHeight="1" x14ac:dyDescent="0.2">
      <c r="C37" s="1" t="s">
        <v>59</v>
      </c>
    </row>
    <row r="38" spans="1:11" ht="15.6" customHeight="1" x14ac:dyDescent="0.2">
      <c r="A38" s="1" t="s">
        <v>40</v>
      </c>
      <c r="C38" s="38"/>
      <c r="D38" s="38"/>
      <c r="E38" s="38"/>
      <c r="F38" s="38"/>
      <c r="G38" s="38"/>
      <c r="H38" s="38"/>
      <c r="I38" s="38"/>
      <c r="J38" s="38"/>
      <c r="K38" s="38"/>
    </row>
    <row r="39" spans="1:11" ht="15.6" customHeight="1" x14ac:dyDescent="0.2">
      <c r="A39" s="1" t="s">
        <v>36</v>
      </c>
    </row>
  </sheetData>
  <sheetProtection algorithmName="SHA-512" hashValue="A1/DKVRxGe7SDLpIRJGp3Nd6Ro57Ed3EtLrgIjvEglgtfh3lHnbmG24AQNelpntAwJdtgBDJ9OM4MRlOhWw5GQ==" saltValue="GFH/TRd9xa3mwWpUQb23cA==" spinCount="100000" sheet="1" objects="1" scenarios="1"/>
  <mergeCells count="18">
    <mergeCell ref="A3:K3"/>
    <mergeCell ref="H5:I5"/>
    <mergeCell ref="H6:I6"/>
    <mergeCell ref="H7:I7"/>
    <mergeCell ref="A9:C9"/>
    <mergeCell ref="E30:F30"/>
    <mergeCell ref="C34:K34"/>
    <mergeCell ref="C36:K36"/>
    <mergeCell ref="J5:K5"/>
    <mergeCell ref="J6:K6"/>
    <mergeCell ref="J7:K7"/>
    <mergeCell ref="A13:D13"/>
    <mergeCell ref="A14:K16"/>
    <mergeCell ref="A17:C17"/>
    <mergeCell ref="E21:F21"/>
    <mergeCell ref="E23:F23"/>
    <mergeCell ref="E28:F28"/>
    <mergeCell ref="A10:K12"/>
  </mergeCells>
  <phoneticPr fontId="1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様式第１号</vt:lpstr>
      <vt:lpstr>様式第１号（記入例）</vt:lpstr>
      <vt:lpstr>様式第２号</vt:lpstr>
      <vt:lpstr>様式第２号（記入例）</vt:lpstr>
      <vt:lpstr>様式第１号!Print_Area</vt:lpstr>
      <vt:lpstr>'様式第１号（記入例）'!Print_Area</vt:lpstr>
      <vt:lpstr>様式第２号!Print_Area</vt:lpstr>
      <vt:lpstr>'様式第２号（記入例）'!Print_Area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2025-11-04T01:42:16Z</dcterms:modified>
</cp:coreProperties>
</file>