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じ_情報機器整備（GIGA端末（義務教育））\02_二次募集\01_②事業募集\01-2_府→学校\HP用\"/>
    </mc:Choice>
  </mc:AlternateContent>
  <xr:revisionPtr revIDLastSave="0" documentId="13_ncr:1_{E59397A7-003D-4FDB-A14E-EDA7E6044AB8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様式１" sheetId="35" r:id="rId1"/>
    <sheet name="様式１ (記入例)" sheetId="38" r:id="rId2"/>
    <sheet name="様式2" sheetId="6" r:id="rId3"/>
    <sheet name="様式3（チェックシート）" sheetId="7" r:id="rId4"/>
    <sheet name="【都道府県用】別紙１貼り付け" sheetId="34" state="hidden" r:id="rId5"/>
    <sheet name="【文科省用】貼り付け用" sheetId="36" state="hidden" r:id="rId6"/>
  </sheets>
  <externalReferences>
    <externalReference r:id="rId7"/>
  </externalReferences>
  <definedNames>
    <definedName name="_xlnm.Print_Area" localSheetId="0">様式１!$A$1:$G$34</definedName>
    <definedName name="_xlnm.Print_Area" localSheetId="1">'様式１ (記入例)'!$A$1:$G$35</definedName>
    <definedName name="_xlnm.Print_Area" localSheetId="2">様式2!$A$1:$H$27</definedName>
    <definedName name="_xlnm.Print_Area" localSheetId="3">'様式3（チェックシート）'!$A$1:$L$17</definedName>
    <definedName name="事業種">[1]様式1!#REF!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7" l="1"/>
  <c r="I3" i="38"/>
  <c r="I3" i="35"/>
  <c r="J3" i="6"/>
  <c r="G17" i="38" l="1"/>
  <c r="G32" i="38"/>
  <c r="J31" i="38"/>
  <c r="I31" i="38"/>
  <c r="H31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6" i="38"/>
  <c r="G30" i="38" l="1"/>
  <c r="G31" i="38"/>
  <c r="G33" i="38" s="1"/>
  <c r="G34" i="38" l="1"/>
  <c r="C11" i="38" s="1"/>
  <c r="A11" i="38"/>
  <c r="T3" i="38" l="1"/>
  <c r="G11" i="38" s="1"/>
  <c r="I3" i="36" l="1"/>
  <c r="F5" i="6" l="1"/>
  <c r="B5" i="6"/>
  <c r="C6" i="36"/>
  <c r="B6" i="36"/>
  <c r="A6" i="36"/>
  <c r="G31" i="35"/>
  <c r="H3" i="36"/>
  <c r="J30" i="35"/>
  <c r="B3" i="36"/>
  <c r="E3" i="36"/>
  <c r="N3" i="36" l="1"/>
  <c r="L3" i="36"/>
  <c r="H3" i="34" l="1"/>
  <c r="A3" i="34" l="1"/>
  <c r="G26" i="35"/>
  <c r="G24" i="35"/>
  <c r="G23" i="35"/>
  <c r="C3" i="34"/>
  <c r="B3" i="34"/>
  <c r="I30" i="35"/>
  <c r="H30" i="35"/>
  <c r="G28" i="35"/>
  <c r="G27" i="35"/>
  <c r="G25" i="35"/>
  <c r="G22" i="35"/>
  <c r="G21" i="35"/>
  <c r="G20" i="35"/>
  <c r="G19" i="35"/>
  <c r="G18" i="35"/>
  <c r="G17" i="35"/>
  <c r="G16" i="35"/>
  <c r="O3" i="36" l="1"/>
  <c r="P3" i="36"/>
  <c r="F3" i="36"/>
  <c r="G30" i="35"/>
  <c r="G32" i="35" s="1"/>
  <c r="M3" i="36"/>
  <c r="C3" i="36"/>
  <c r="G29" i="35"/>
  <c r="F3" i="34" s="1"/>
  <c r="J3" i="36" l="1"/>
  <c r="G33" i="35"/>
  <c r="C11" i="35" s="1"/>
  <c r="A11" i="35"/>
  <c r="T3" i="35" l="1"/>
  <c r="D3" i="34"/>
  <c r="E3" i="34"/>
  <c r="G11" i="35" l="1"/>
  <c r="G3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山本ちなみ</author>
  </authors>
  <commentList>
    <comment ref="A16" authorId="0" shapeId="0" xr:uid="{ADC7CABF-24A5-426A-AEC1-34B276A19DB0}">
      <text>
        <r>
          <rPr>
            <b/>
            <sz val="9"/>
            <color indexed="81"/>
            <rFont val="MS P ゴシック"/>
            <family val="3"/>
            <charset val="128"/>
          </rPr>
          <t>見切れが起きないように、幅をご調整ください。</t>
        </r>
      </text>
    </comment>
    <comment ref="G30" authorId="0" shapeId="0" xr:uid="{9A35E984-597A-4761-8FC1-5D07B7868D26}">
      <text>
        <r>
          <rPr>
            <b/>
            <sz val="9"/>
            <color indexed="81"/>
            <rFont val="MS P ゴシック"/>
            <family val="3"/>
            <charset val="128"/>
          </rPr>
          <t>計算に誤りがないかご確認下さい。</t>
        </r>
      </text>
    </comment>
  </commentList>
</comments>
</file>

<file path=xl/sharedStrings.xml><?xml version="1.0" encoding="utf-8"?>
<sst xmlns="http://schemas.openxmlformats.org/spreadsheetml/2006/main" count="181" uniqueCount="98">
  <si>
    <t>学校名</t>
    <rPh sb="0" eb="3">
      <t>ガッコウメイ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</si>
  <si>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</si>
  <si>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様式１</t>
    <rPh sb="0" eb="2">
      <t>ヨウシキ</t>
    </rPh>
    <phoneticPr fontId="3"/>
  </si>
  <si>
    <t>学　 校　 名</t>
    <rPh sb="0" eb="1">
      <t>ガク</t>
    </rPh>
    <rPh sb="3" eb="4">
      <t>コウ</t>
    </rPh>
    <rPh sb="6" eb="7">
      <t>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</si>
  <si>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</si>
  <si>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採　択　理　由　書</t>
    <rPh sb="0" eb="1">
      <t>サイ</t>
    </rPh>
    <rPh sb="2" eb="3">
      <t>タク</t>
    </rPh>
    <rPh sb="4" eb="5">
      <t>リ</t>
    </rPh>
    <rPh sb="6" eb="7">
      <t>ヨシ</t>
    </rPh>
    <rPh sb="8" eb="9">
      <t>ショ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</si>
  <si>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</si>
  <si>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</si>
  <si>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見積金額：</t>
    <rPh sb="0" eb="2">
      <t>ミツモリ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</si>
  <si>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</si>
  <si>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</si>
  <si>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</si>
  <si>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学校名</t>
    <rPh sb="0" eb="2">
      <t>ガッコウ</t>
    </rPh>
    <rPh sb="2" eb="3">
      <t>メイ</t>
    </rPh>
    <phoneticPr fontId="3"/>
  </si>
  <si>
    <t>機器の説明</t>
    <rPh sb="0" eb="2">
      <t>キキ</t>
    </rPh>
    <rPh sb="3" eb="5">
      <t>セツメイ</t>
    </rPh>
    <phoneticPr fontId="2"/>
  </si>
  <si>
    <t>　</t>
  </si>
  <si>
    <t>機器の区分</t>
    <rPh sb="0" eb="2">
      <t>キキ</t>
    </rPh>
    <rPh sb="3" eb="5">
      <t>クブン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</si>
  <si>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</si>
  <si>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</si>
  <si>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本体台数→</t>
    <rPh sb="0" eb="2">
      <t>ホンタイ</t>
    </rPh>
    <rPh sb="2" eb="4">
      <t>ダイスウ</t>
    </rPh>
    <phoneticPr fontId="2"/>
  </si>
  <si>
    <t>端末台数</t>
    <rPh sb="0" eb="2">
      <t>タンマツ</t>
    </rPh>
    <rPh sb="2" eb="4">
      <t>ダイスウ</t>
    </rPh>
    <phoneticPr fontId="2"/>
  </si>
  <si>
    <t>×</t>
    <phoneticPr fontId="2"/>
  </si>
  <si>
    <t>１台当たり割り戻し単価→</t>
    <rPh sb="1" eb="2">
      <t>ダイ</t>
    </rPh>
    <rPh sb="2" eb="3">
      <t>ア</t>
    </rPh>
    <rPh sb="5" eb="6">
      <t>ワ</t>
    </rPh>
    <rPh sb="7" eb="8">
      <t>モド</t>
    </rPh>
    <rPh sb="9" eb="11">
      <t>タンカ</t>
    </rPh>
    <phoneticPr fontId="2"/>
  </si>
  <si>
    <t>その他</t>
  </si>
  <si>
    <t>キーボード</t>
  </si>
  <si>
    <t>様式3</t>
    <rPh sb="0" eb="2">
      <t>ヨウシキ</t>
    </rPh>
    <phoneticPr fontId="3"/>
  </si>
  <si>
    <t>※上限額55,000円</t>
    <rPh sb="1" eb="4">
      <t>ジョウゲンガク</t>
    </rPh>
    <rPh sb="10" eb="11">
      <t>エン</t>
    </rPh>
    <phoneticPr fontId="2"/>
  </si>
  <si>
    <t>１台あたり単価
（円）</t>
    <rPh sb="1" eb="2">
      <t>ダイ</t>
    </rPh>
    <rPh sb="5" eb="7">
      <t>タンカ</t>
    </rPh>
    <rPh sb="9" eb="10">
      <t>エン</t>
    </rPh>
    <phoneticPr fontId="2"/>
  </si>
  <si>
    <t>補助申請予定額
（千円）</t>
    <rPh sb="0" eb="2">
      <t>ホジョ</t>
    </rPh>
    <rPh sb="2" eb="4">
      <t>シンセイ</t>
    </rPh>
    <rPh sb="4" eb="6">
      <t>ヨテイ</t>
    </rPh>
    <rPh sb="6" eb="7">
      <t>ガク</t>
    </rPh>
    <rPh sb="9" eb="11">
      <t>センエン</t>
    </rPh>
    <phoneticPr fontId="2"/>
  </si>
  <si>
    <t>上限額</t>
    <rPh sb="0" eb="3">
      <t>ジョウゲンガク</t>
    </rPh>
    <phoneticPr fontId="2"/>
  </si>
  <si>
    <t>担当者名</t>
    <rPh sb="0" eb="4">
      <t>タントウシャメイ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</si>
  <si>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</si>
  <si>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事業経費（円）</t>
    <rPh sb="0" eb="4">
      <t>ジギョウケイヒ</t>
    </rPh>
    <rPh sb="5" eb="6">
      <t>エン</t>
    </rPh>
    <phoneticPr fontId="2"/>
  </si>
  <si>
    <t>端末新規整備</t>
  </si>
  <si>
    <t>端末更新</t>
  </si>
  <si>
    <t>H30年度に購入した3年生用タブレット端末が古くなったため更新</t>
    <rPh sb="11" eb="13">
      <t>ネンセイ</t>
    </rPh>
    <rPh sb="13" eb="14">
      <t>ヨウ</t>
    </rPh>
    <rPh sb="19" eb="21">
      <t>タンマツ</t>
    </rPh>
    <rPh sb="22" eb="23">
      <t>フル</t>
    </rPh>
    <phoneticPr fontId="2"/>
  </si>
  <si>
    <t>消費税</t>
    <rPh sb="0" eb="3">
      <t>ショウヒゼイ</t>
    </rPh>
    <phoneticPr fontId="2"/>
  </si>
  <si>
    <t>学校名</t>
    <rPh sb="0" eb="2">
      <t>ガッコウ</t>
    </rPh>
    <rPh sb="2" eb="3">
      <t>ホウミョウ</t>
    </rPh>
    <phoneticPr fontId="3"/>
  </si>
  <si>
    <t>法人番号</t>
    <rPh sb="0" eb="4">
      <t>ホウジンバンゴウ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</si>
  <si>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phoneticPr fontId="3"/>
  </si>
  <si>
    <t>着手予定日</t>
    <rPh sb="0" eb="2">
      <t>チャクシュ</t>
    </rPh>
    <rPh sb="2" eb="4">
      <t>ヨテイ</t>
    </rPh>
    <rPh sb="4" eb="5">
      <t>ニチ</t>
    </rPh>
    <phoneticPr fontId="2"/>
  </si>
  <si>
    <t>法人番号</t>
    <rPh sb="0" eb="4">
      <t>ホウジンバンゴウ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</si>
  <si>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</si>
  <si>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交付申請予定額
（千円）</t>
    <rPh sb="0" eb="2">
      <t>コウフ</t>
    </rPh>
    <rPh sb="2" eb="4">
      <t>シンセイ</t>
    </rPh>
    <rPh sb="4" eb="6">
      <t>ヨテイ</t>
    </rPh>
    <rPh sb="6" eb="7">
      <t>ガク</t>
    </rPh>
    <phoneticPr fontId="3"/>
  </si>
  <si>
    <t>機器名
（見積もりと一致）</t>
    <rPh sb="0" eb="2">
      <t>キキ</t>
    </rPh>
    <rPh sb="2" eb="3">
      <t>メイ</t>
    </rPh>
    <rPh sb="5" eb="7">
      <t>ミツ</t>
    </rPh>
    <rPh sb="10" eb="12">
      <t>イッチ</t>
    </rPh>
    <phoneticPr fontId="2"/>
  </si>
  <si>
    <t>タッチペン</t>
  </si>
  <si>
    <t>タブレット端末用のキーボード</t>
    <rPh sb="5" eb="7">
      <t>タンマツ</t>
    </rPh>
    <rPh sb="7" eb="8">
      <t>ヨウ</t>
    </rPh>
    <phoneticPr fontId="2"/>
  </si>
  <si>
    <t>タブレット端末用のタッチペン</t>
    <rPh sb="5" eb="6">
      <t>ハシ</t>
    </rPh>
    <rPh sb="7" eb="8">
      <t>ヨウ</t>
    </rPh>
    <phoneticPr fontId="2"/>
  </si>
  <si>
    <t>＝</t>
    <phoneticPr fontId="2"/>
  </si>
  <si>
    <t>補助率</t>
    <rPh sb="0" eb="3">
      <t>ホジョリツ</t>
    </rPh>
    <phoneticPr fontId="2"/>
  </si>
  <si>
    <t>2/3</t>
    <phoneticPr fontId="2"/>
  </si>
  <si>
    <t>更新の場合
購入年月</t>
    <rPh sb="0" eb="2">
      <t>コウシン</t>
    </rPh>
    <rPh sb="3" eb="5">
      <t>バアイ</t>
    </rPh>
    <rPh sb="6" eb="8">
      <t>コウニュウ</t>
    </rPh>
    <rPh sb="8" eb="10">
      <t>ネンゲツ</t>
    </rPh>
    <phoneticPr fontId="2"/>
  </si>
  <si>
    <t>様式2</t>
    <rPh sb="0" eb="2">
      <t>ヨウシキ</t>
    </rPh>
    <phoneticPr fontId="3"/>
  </si>
  <si>
    <t>　 ⑤　当該年度に必要な経費となっているか。（予算単年度主義）</t>
    <rPh sb="4" eb="8">
      <t>トウガイネンド</t>
    </rPh>
    <rPh sb="9" eb="11">
      <t>ヒツヨウ</t>
    </rPh>
    <rPh sb="12" eb="14">
      <t>ケイヒ</t>
    </rPh>
    <rPh sb="23" eb="28">
      <t>ヨサンタンネンド</t>
    </rPh>
    <rPh sb="28" eb="30">
      <t>シュギ</t>
    </rPh>
    <phoneticPr fontId="3"/>
  </si>
  <si>
    <t>　 ⑥　更新する端末については、購入後４年を経過しているか。（端末更新の場合）</t>
    <rPh sb="4" eb="6">
      <t>コウシン</t>
    </rPh>
    <rPh sb="8" eb="10">
      <t>タンマツ</t>
    </rPh>
    <rPh sb="16" eb="18">
      <t>コウニュウ</t>
    </rPh>
    <rPh sb="18" eb="19">
      <t>ゴ</t>
    </rPh>
    <rPh sb="20" eb="21">
      <t>ネン</t>
    </rPh>
    <rPh sb="22" eb="24">
      <t>ケイカ</t>
    </rPh>
    <rPh sb="31" eb="33">
      <t>タンマツ</t>
    </rPh>
    <rPh sb="33" eb="35">
      <t>コウシン</t>
    </rPh>
    <rPh sb="36" eb="38">
      <t>バアイ</t>
    </rPh>
    <phoneticPr fontId="3"/>
  </si>
  <si>
    <t>　 ④　機器等のレンタル・リースに係る経費は含まれていないか。</t>
    <rPh sb="4" eb="7">
      <t>キキトウ</t>
    </rPh>
    <rPh sb="17" eb="18">
      <t>カカ</t>
    </rPh>
    <rPh sb="19" eb="21">
      <t>ケイヒ</t>
    </rPh>
    <rPh sb="22" eb="23">
      <t>フク</t>
    </rPh>
    <phoneticPr fontId="3"/>
  </si>
  <si>
    <t xml:space="preserve">   ①　完成年度を超えてる私立学校であるか。</t>
    <rPh sb="5" eb="9">
      <t>カンセイネンド</t>
    </rPh>
    <rPh sb="10" eb="11">
      <t>コ</t>
    </rPh>
    <rPh sb="14" eb="18">
      <t>シリツガッコウ</t>
    </rPh>
    <phoneticPr fontId="2"/>
  </si>
  <si>
    <t>※⑥が「×」の場合、その理由を以下に記載してください。</t>
    <rPh sb="7" eb="9">
      <t>バアイ</t>
    </rPh>
    <rPh sb="12" eb="14">
      <t>リユウ</t>
    </rPh>
    <rPh sb="15" eb="17">
      <t>イカ</t>
    </rPh>
    <rPh sb="18" eb="20">
      <t>キサイ</t>
    </rPh>
    <phoneticPr fontId="2"/>
  </si>
  <si>
    <t>（例：端末が○○により故障し、修理することができない（購入の方が安価である）ため、更新する必要がある。）</t>
    <rPh sb="1" eb="2">
      <t>レイ</t>
    </rPh>
    <rPh sb="3" eb="5">
      <t>タンマツ</t>
    </rPh>
    <rPh sb="11" eb="13">
      <t>コショウ</t>
    </rPh>
    <rPh sb="15" eb="17">
      <t>シュウリ</t>
    </rPh>
    <rPh sb="27" eb="29">
      <t>コウニュウ</t>
    </rPh>
    <rPh sb="30" eb="31">
      <t>ホウ</t>
    </rPh>
    <rPh sb="32" eb="34">
      <t>アンカ</t>
    </rPh>
    <rPh sb="41" eb="43">
      <t>コウシン</t>
    </rPh>
    <rPh sb="45" eb="47">
      <t>ヒツヨウ</t>
    </rPh>
    <phoneticPr fontId="2"/>
  </si>
  <si>
    <t>キーボード</t>
    <phoneticPr fontId="2"/>
  </si>
  <si>
    <t>タッチペン</t>
    <phoneticPr fontId="2"/>
  </si>
  <si>
    <t>その他</t>
    <rPh sb="2" eb="3">
      <t>タ</t>
    </rPh>
    <phoneticPr fontId="2"/>
  </si>
  <si>
    <t xml:space="preserve">   ②　他の国庫補助を受けていない事業か。</t>
    <rPh sb="5" eb="6">
      <t>ホカ</t>
    </rPh>
    <rPh sb="7" eb="11">
      <t>コッコホジョ</t>
    </rPh>
    <rPh sb="12" eb="13">
      <t>ウ</t>
    </rPh>
    <rPh sb="18" eb="20">
      <t>ジギョウ</t>
    </rPh>
    <phoneticPr fontId="2"/>
  </si>
  <si>
    <t xml:space="preserve">   ③　前年度以前に契約が締結されていないか。</t>
    <rPh sb="5" eb="6">
      <t>マエ</t>
    </rPh>
    <phoneticPr fontId="2"/>
  </si>
  <si>
    <t>（採択方法、採択理由及び金額の合理性などを記載。但し、採択業者が最低価格となっている場合は記載不要。）</t>
    <rPh sb="1" eb="3">
      <t>サイタク</t>
    </rPh>
    <rPh sb="3" eb="5">
      <t>ホウホウ</t>
    </rPh>
    <rPh sb="6" eb="8">
      <t>サイタク</t>
    </rPh>
    <rPh sb="8" eb="10">
      <t>リユウ</t>
    </rPh>
    <rPh sb="10" eb="11">
      <t>オヨ</t>
    </rPh>
    <rPh sb="12" eb="14">
      <t>キンガク</t>
    </rPh>
    <rPh sb="15" eb="17">
      <t>ゴウリ</t>
    </rPh>
    <rPh sb="17" eb="18">
      <t>セイ</t>
    </rPh>
    <rPh sb="21" eb="23">
      <t>キサイ</t>
    </rPh>
    <rPh sb="24" eb="25">
      <t>タダ</t>
    </rPh>
    <rPh sb="27" eb="31">
      <t>サイタクギョウシャ</t>
    </rPh>
    <rPh sb="32" eb="36">
      <t>サイテイカカク</t>
    </rPh>
    <rPh sb="42" eb="44">
      <t>バアイ</t>
    </rPh>
    <rPh sb="45" eb="47">
      <t>キサイ</t>
    </rPh>
    <rPh sb="47" eb="49">
      <t>フヨウ</t>
    </rPh>
    <phoneticPr fontId="3"/>
  </si>
  <si>
    <t>台数</t>
    <rPh sb="0" eb="2">
      <t>ダイスウ</t>
    </rPh>
    <phoneticPr fontId="2"/>
  </si>
  <si>
    <t>金額</t>
    <rPh sb="0" eb="2">
      <t>キンガク</t>
    </rPh>
    <phoneticPr fontId="2"/>
  </si>
  <si>
    <t>端末新規整備</t>
    <rPh sb="0" eb="2">
      <t>タンマツ</t>
    </rPh>
    <rPh sb="2" eb="6">
      <t>シンキセイビ</t>
    </rPh>
    <phoneticPr fontId="2"/>
  </si>
  <si>
    <t>端末更新</t>
    <rPh sb="0" eb="2">
      <t>タンマツ</t>
    </rPh>
    <rPh sb="2" eb="4">
      <t>コウシン</t>
    </rPh>
    <phoneticPr fontId="2"/>
  </si>
  <si>
    <t>空白</t>
    <rPh sb="0" eb="2">
      <t>クウハク</t>
    </rPh>
    <phoneticPr fontId="2"/>
  </si>
  <si>
    <t>申請に当たっての確認事項</t>
    <rPh sb="0" eb="2">
      <t>シンセイ</t>
    </rPh>
    <rPh sb="3" eb="4">
      <t>ア</t>
    </rPh>
    <rPh sb="8" eb="10">
      <t>カクニン</t>
    </rPh>
    <rPh sb="10" eb="12">
      <t>ジコウ</t>
    </rPh>
    <phoneticPr fontId="3"/>
  </si>
  <si>
    <t>単価
(円)</t>
    <rPh sb="0" eb="2">
      <t>タンカ</t>
    </rPh>
    <rPh sb="4" eb="5">
      <t>エン</t>
    </rPh>
    <phoneticPr fontId="2"/>
  </si>
  <si>
    <t>うち予備機台数→</t>
    <rPh sb="2" eb="5">
      <t>ヨビキ</t>
    </rPh>
    <rPh sb="5" eb="7">
      <t>ダイスウ</t>
    </rPh>
    <phoneticPr fontId="2"/>
  </si>
  <si>
    <t>予備機の台数割合→</t>
    <rPh sb="0" eb="3">
      <t>ヨビキ</t>
    </rPh>
    <rPh sb="4" eb="6">
      <t>ダイスウ</t>
    </rPh>
    <rPh sb="6" eb="8">
      <t>ワリアイ</t>
    </rPh>
    <phoneticPr fontId="2"/>
  </si>
  <si>
    <t>端末予備機</t>
    <rPh sb="0" eb="2">
      <t>タンマツ</t>
    </rPh>
    <rPh sb="2" eb="5">
      <t>ヨビキ</t>
    </rPh>
    <phoneticPr fontId="2"/>
  </si>
  <si>
    <t>タブレット端末の設定作業費等</t>
    <rPh sb="5" eb="7">
      <t>タンマツ</t>
    </rPh>
    <rPh sb="8" eb="12">
      <t>セッテイサギョウ</t>
    </rPh>
    <rPh sb="12" eb="13">
      <t>ヒ</t>
    </rPh>
    <rPh sb="13" eb="14">
      <t>トウ</t>
    </rPh>
    <phoneticPr fontId="2"/>
  </si>
  <si>
    <t>割合</t>
    <rPh sb="0" eb="2">
      <t>ワリアイ</t>
    </rPh>
    <phoneticPr fontId="2"/>
  </si>
  <si>
    <t>※予備機の数量、単価、事業経費については、機器の区分「端末新規整備」、「端末更新」には含めず、
   機器の区分「端末予備機」の欄に記入してください。</t>
    <rPh sb="27" eb="29">
      <t>タンマツ</t>
    </rPh>
    <rPh sb="31" eb="33">
      <t>セイビ</t>
    </rPh>
    <rPh sb="36" eb="38">
      <t>タンマツ</t>
    </rPh>
    <rPh sb="38" eb="40">
      <t>コウシン</t>
    </rPh>
    <rPh sb="51" eb="53">
      <t>キキ</t>
    </rPh>
    <rPh sb="54" eb="56">
      <t>クブン</t>
    </rPh>
    <rPh sb="64" eb="65">
      <t>ラン</t>
    </rPh>
    <rPh sb="66" eb="68">
      <t>キニュウ</t>
    </rPh>
    <phoneticPr fontId="2"/>
  </si>
  <si>
    <t>令和６年度私立学校情報機器整備費補助金</t>
    <rPh sb="0" eb="2">
      <t>レイワ</t>
    </rPh>
    <rPh sb="3" eb="5">
      <t>ネンド</t>
    </rPh>
    <rPh sb="5" eb="19">
      <t>シリツガッコウジョウホウキキセイビヒホジョキン</t>
    </rPh>
    <phoneticPr fontId="3"/>
  </si>
  <si>
    <t>計　画　調　書（２次募集）</t>
    <rPh sb="0" eb="1">
      <t>ケイ</t>
    </rPh>
    <rPh sb="2" eb="3">
      <t>ガ</t>
    </rPh>
    <rPh sb="4" eb="5">
      <t>チョウ</t>
    </rPh>
    <rPh sb="6" eb="7">
      <t>ショ</t>
    </rPh>
    <phoneticPr fontId="3"/>
  </si>
  <si>
    <t>○○　○○</t>
  </si>
  <si>
    <t>00-0000-0000</t>
  </si>
  <si>
    <t>学校法人　○○○○</t>
    <rPh sb="0" eb="4">
      <t>ガッコウホウジン</t>
    </rPh>
    <phoneticPr fontId="2"/>
  </si>
  <si>
    <t>0000000000000</t>
  </si>
  <si>
    <t>○○○学校</t>
    <rPh sb="3" eb="5">
      <t>ガッコウ</t>
    </rPh>
    <phoneticPr fontId="2"/>
  </si>
  <si>
    <t>※補助対象外の機器については記載不要です。補助対象と対象外に分かれる場合は、採択業者の見積書の写し等に、マーカー等を用いてわかりやすく明示してください。</t>
    <rPh sb="1" eb="6">
      <t>ホジョタイショウガイ</t>
    </rPh>
    <rPh sb="7" eb="9">
      <t>キキ</t>
    </rPh>
    <rPh sb="14" eb="18">
      <t>キサイフヨウ</t>
    </rPh>
    <rPh sb="21" eb="23">
      <t>ホジョ</t>
    </rPh>
    <rPh sb="23" eb="25">
      <t>タイショウ</t>
    </rPh>
    <rPh sb="26" eb="28">
      <t>タイショウ</t>
    </rPh>
    <rPh sb="28" eb="29">
      <t>ガイ</t>
    </rPh>
    <rPh sb="30" eb="31">
      <t>ワ</t>
    </rPh>
    <rPh sb="34" eb="36">
      <t>バアイ</t>
    </rPh>
    <rPh sb="38" eb="42">
      <t>サイタクギョウシャ</t>
    </rPh>
    <rPh sb="43" eb="45">
      <t>ミツ</t>
    </rPh>
    <rPh sb="45" eb="46">
      <t>ショ</t>
    </rPh>
    <rPh sb="47" eb="48">
      <t>ウツ</t>
    </rPh>
    <rPh sb="49" eb="50">
      <t>トウ</t>
    </rPh>
    <rPh sb="56" eb="57">
      <t>トウ</t>
    </rPh>
    <rPh sb="58" eb="59">
      <t>モチ</t>
    </rPh>
    <rPh sb="67" eb="69">
      <t>メイジ</t>
    </rPh>
    <phoneticPr fontId="2"/>
  </si>
  <si>
    <t>○○○○</t>
    <phoneticPr fontId="2"/>
  </si>
  <si>
    <t>端末予備機</t>
  </si>
  <si>
    <t>↓該当するかどうか、○か×を記載すること。対象外の場合は「-」を選択してください。</t>
    <rPh sb="1" eb="3">
      <t>ガイトウ</t>
    </rPh>
    <rPh sb="14" eb="16">
      <t>キサイ</t>
    </rPh>
    <rPh sb="21" eb="24">
      <t>タイショウガイ</t>
    </rPh>
    <rPh sb="25" eb="27">
      <t>バアイ</t>
    </rPh>
    <rPh sb="32" eb="34">
      <t>センタク</t>
    </rPh>
    <phoneticPr fontId="3"/>
  </si>
  <si>
    <t>以下、赤枠内の名称をファイル名としてご設定ください。</t>
    <rPh sb="0" eb="2">
      <t>イカ</t>
    </rPh>
    <rPh sb="3" eb="4">
      <t>アカ</t>
    </rPh>
    <rPh sb="4" eb="6">
      <t>ワクナイ</t>
    </rPh>
    <rPh sb="7" eb="9">
      <t>メイショウ</t>
    </rPh>
    <rPh sb="14" eb="15">
      <t>メイ</t>
    </rPh>
    <rPh sb="19" eb="21">
      <t>セッテイ</t>
    </rPh>
    <phoneticPr fontId="2"/>
  </si>
  <si>
    <t>以下、赤枠内の名称を見積書のファイル名としてご設定ください。</t>
    <rPh sb="0" eb="2">
      <t>イカ</t>
    </rPh>
    <rPh sb="3" eb="4">
      <t>アカ</t>
    </rPh>
    <rPh sb="4" eb="6">
      <t>ワクナイ</t>
    </rPh>
    <rPh sb="7" eb="9">
      <t>メイショウ</t>
    </rPh>
    <rPh sb="10" eb="13">
      <t>ミツモリショ</t>
    </rPh>
    <rPh sb="18" eb="19">
      <t>メイ</t>
    </rPh>
    <rPh sb="23" eb="25">
      <t>セッテイ</t>
    </rPh>
    <phoneticPr fontId="2"/>
  </si>
  <si>
    <t>※法人番号_学校名　見積書</t>
    <rPh sb="1" eb="5">
      <t>ホウジンバンゴウ</t>
    </rPh>
    <rPh sb="6" eb="9">
      <t>ガッコウメイ</t>
    </rPh>
    <rPh sb="10" eb="13">
      <t>ミツモリショ</t>
    </rPh>
    <phoneticPr fontId="2"/>
  </si>
  <si>
    <t>　 ⑦　翌年度入学者用端末を整備する場合、定員等の根拠を踏まえた台数となっているか。</t>
    <rPh sb="4" eb="7">
      <t>ヨクネンド</t>
    </rPh>
    <rPh sb="7" eb="10">
      <t>ニュウガクシャ</t>
    </rPh>
    <rPh sb="10" eb="11">
      <t>ヨウ</t>
    </rPh>
    <rPh sb="11" eb="13">
      <t>タンマツ</t>
    </rPh>
    <rPh sb="14" eb="16">
      <t>セイビ</t>
    </rPh>
    <rPh sb="18" eb="20">
      <t>バアイ</t>
    </rPh>
    <rPh sb="21" eb="23">
      <t>テイイン</t>
    </rPh>
    <rPh sb="23" eb="24">
      <t>トウ</t>
    </rPh>
    <rPh sb="25" eb="27">
      <t>コンキョ</t>
    </rPh>
    <rPh sb="28" eb="29">
      <t>フ</t>
    </rPh>
    <rPh sb="32" eb="34">
      <t>ダイスウ</t>
    </rPh>
    <phoneticPr fontId="3"/>
  </si>
  <si>
    <t>1年生用タブレット端末</t>
    <rPh sb="1" eb="3">
      <t>ネンセイ</t>
    </rPh>
    <rPh sb="3" eb="4">
      <t>ヨウ</t>
    </rPh>
    <rPh sb="9" eb="11">
      <t>タンマツ</t>
    </rPh>
    <phoneticPr fontId="2"/>
  </si>
  <si>
    <t>1年生用タブレット端末の予備機</t>
    <rPh sb="1" eb="3">
      <t>ネンセイ</t>
    </rPh>
    <rPh sb="3" eb="4">
      <t>ヨウ</t>
    </rPh>
    <rPh sb="9" eb="11">
      <t>タンマツ</t>
    </rPh>
    <rPh sb="12" eb="15">
      <t>ヨビキ</t>
    </rPh>
    <phoneticPr fontId="2"/>
  </si>
  <si>
    <t>※コピーの際は、セル「I3」のみコピーしてください。改行が含まれますのでご留意ください。</t>
    <rPh sb="5" eb="6">
      <t>サイ</t>
    </rPh>
    <rPh sb="26" eb="28">
      <t>カイギョウ</t>
    </rPh>
    <rPh sb="29" eb="30">
      <t>フク</t>
    </rPh>
    <rPh sb="37" eb="39">
      <t>リュウイ</t>
    </rPh>
    <phoneticPr fontId="2"/>
  </si>
  <si>
    <t>※法人番号_学校名　計画調書（二次募集）</t>
    <rPh sb="1" eb="5">
      <t>ホウジンバンゴウ</t>
    </rPh>
    <rPh sb="6" eb="9">
      <t>ガッコウメイ</t>
    </rPh>
    <rPh sb="10" eb="14">
      <t>ケイカクチョウショ</t>
    </rPh>
    <rPh sb="15" eb="17">
      <t>ニジ</t>
    </rPh>
    <rPh sb="16" eb="17">
      <t>ジ</t>
    </rPh>
    <rPh sb="17" eb="19">
      <t>ボシュウ</t>
    </rPh>
    <phoneticPr fontId="2"/>
  </si>
  <si>
    <t>※法人番号_学校名　計画調書（二次募集）</t>
    <rPh sb="1" eb="5">
      <t>ホウジンバンゴウ</t>
    </rPh>
    <rPh sb="6" eb="9">
      <t>ガッコウメイ</t>
    </rPh>
    <rPh sb="10" eb="14">
      <t>ケイカクチョウショ</t>
    </rPh>
    <rPh sb="17" eb="19">
      <t>ボシュウ</t>
    </rPh>
    <phoneticPr fontId="2"/>
  </si>
  <si>
    <t>計　画　調　書（二次募集）</t>
    <rPh sb="0" eb="1">
      <t>ケイ</t>
    </rPh>
    <rPh sb="2" eb="3">
      <t>ガ</t>
    </rPh>
    <rPh sb="4" eb="5">
      <t>チョウ</t>
    </rPh>
    <rPh sb="6" eb="7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</si>
</sst>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 "/>
    <numFmt numFmtId="177" formatCode="0&quot;　台&quot;"/>
    <numFmt numFmtId="178" formatCode="#,###"/>
    <numFmt numFmtId="179" formatCode="#,##0_ ;[Red]\-#,##0\ "/>
    <numFmt numFmtId="180" formatCode="0_);[Red]\(0\)"/>
    <numFmt numFmtId="181" formatCode="[$-411]ggge&quot;年&quot;m&quot;月&quot;d&quot;日&quot;;@"/>
    <numFmt numFmtId="182" formatCode="yyyy&quot;年&quot;m&quot;月&quot;;@"/>
    <numFmt numFmtId="183" formatCode="[$-F800]dddd\,\ mmmm\ dd\,\ yyyy"/>
    <numFmt numFmtId="184" formatCode="0.0%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1" fillId="0" borderId="8" xfId="2" applyBorder="1" applyAlignment="1">
      <alignment horizontal="distributed" vertical="center" justifyLastLine="1"/>
    </xf>
    <xf numFmtId="0" fontId="1" fillId="0" borderId="17" xfId="2" applyBorder="1" applyAlignment="1">
      <alignment horizontal="distributed" vertical="center" wrapText="1" justifyLastLine="1"/>
    </xf>
    <xf numFmtId="0" fontId="1" fillId="0" borderId="10" xfId="2" applyBorder="1" applyAlignment="1">
      <alignment horizontal="distributed" vertical="center" justifyLastLine="1"/>
    </xf>
    <xf numFmtId="0" fontId="1" fillId="0" borderId="11" xfId="2" applyBorder="1" applyAlignment="1">
      <alignment horizontal="distributed" vertical="center" justifyLastLine="1"/>
    </xf>
    <xf numFmtId="176" fontId="4" fillId="0" borderId="12" xfId="2" applyNumberFormat="1" applyFont="1" applyBorder="1" applyAlignment="1">
      <alignment horizontal="right" vertical="center" shrinkToFit="1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distributed" vertical="center" justifyLastLine="1"/>
    </xf>
    <xf numFmtId="0" fontId="1" fillId="0" borderId="5" xfId="2" applyBorder="1" applyAlignment="1">
      <alignment horizontal="distributed" vertical="center" justifyLastLine="1"/>
    </xf>
    <xf numFmtId="176" fontId="4" fillId="0" borderId="6" xfId="2" applyNumberFormat="1" applyFont="1" applyBorder="1" applyAlignment="1">
      <alignment horizontal="right" vertical="center" shrinkToFit="1"/>
    </xf>
    <xf numFmtId="0" fontId="1" fillId="0" borderId="23" xfId="2" applyBorder="1" applyAlignment="1">
      <alignment horizontal="center" vertical="center"/>
    </xf>
    <xf numFmtId="0" fontId="1" fillId="0" borderId="24" xfId="2" applyBorder="1" applyAlignment="1">
      <alignment horizontal="distributed" vertical="center" justifyLastLine="1"/>
    </xf>
    <xf numFmtId="0" fontId="1" fillId="0" borderId="25" xfId="2" applyBorder="1" applyAlignment="1">
      <alignment horizontal="distributed" vertical="center" justifyLastLine="1"/>
    </xf>
    <xf numFmtId="176" fontId="4" fillId="0" borderId="26" xfId="2" applyNumberFormat="1" applyFont="1" applyBorder="1" applyAlignment="1">
      <alignment horizontal="right" vertical="center" shrinkToFit="1"/>
    </xf>
    <xf numFmtId="0" fontId="1" fillId="0" borderId="28" xfId="2" applyBorder="1" applyAlignment="1">
      <alignment horizontal="center" vertical="center"/>
    </xf>
    <xf numFmtId="0" fontId="7" fillId="0" borderId="0" xfId="2" applyFont="1">
      <alignment vertical="center"/>
    </xf>
    <xf numFmtId="0" fontId="1" fillId="0" borderId="12" xfId="2" applyBorder="1">
      <alignment vertical="center"/>
    </xf>
    <xf numFmtId="0" fontId="1" fillId="0" borderId="0" xfId="2" applyAlignment="1">
      <alignment horizontal="left" vertical="center" indent="1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10" fillId="2" borderId="1" xfId="1" applyFont="1" applyFill="1" applyBorder="1">
      <alignment vertical="center"/>
    </xf>
    <xf numFmtId="38" fontId="10" fillId="0" borderId="2" xfId="1" applyFont="1" applyBorder="1">
      <alignment vertical="center"/>
    </xf>
    <xf numFmtId="38" fontId="10" fillId="2" borderId="3" xfId="1" applyFont="1" applyFill="1" applyBorder="1">
      <alignment vertical="center"/>
    </xf>
    <xf numFmtId="38" fontId="10" fillId="0" borderId="4" xfId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38" fontId="10" fillId="0" borderId="46" xfId="1" applyFont="1" applyBorder="1">
      <alignment vertical="center"/>
    </xf>
    <xf numFmtId="38" fontId="10" fillId="0" borderId="39" xfId="1" applyFont="1" applyBorder="1">
      <alignment vertical="center"/>
    </xf>
    <xf numFmtId="177" fontId="11" fillId="3" borderId="42" xfId="1" applyNumberFormat="1" applyFont="1" applyFill="1" applyBorder="1">
      <alignment vertical="center"/>
    </xf>
    <xf numFmtId="38" fontId="11" fillId="3" borderId="37" xfId="1" applyFont="1" applyFill="1" applyBorder="1">
      <alignment vertical="center"/>
    </xf>
    <xf numFmtId="177" fontId="11" fillId="3" borderId="42" xfId="0" applyNumberFormat="1" applyFont="1" applyFill="1" applyBorder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177" fontId="12" fillId="3" borderId="32" xfId="1" applyNumberFormat="1" applyFont="1" applyFill="1" applyBorder="1">
      <alignment vertical="center"/>
    </xf>
    <xf numFmtId="177" fontId="12" fillId="3" borderId="0" xfId="1" applyNumberFormat="1" applyFont="1" applyFill="1" applyBorder="1">
      <alignment vertical="center"/>
    </xf>
    <xf numFmtId="176" fontId="11" fillId="3" borderId="42" xfId="1" applyNumberFormat="1" applyFont="1" applyFill="1" applyBorder="1" applyAlignment="1">
      <alignment vertical="center"/>
    </xf>
    <xf numFmtId="38" fontId="0" fillId="0" borderId="3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177" fontId="12" fillId="3" borderId="42" xfId="0" applyNumberFormat="1" applyFont="1" applyFill="1" applyBorder="1">
      <alignment vertical="center"/>
    </xf>
    <xf numFmtId="176" fontId="12" fillId="3" borderId="42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2" borderId="9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14" fillId="2" borderId="1" xfId="1" applyFont="1" applyFill="1" applyBorder="1">
      <alignment vertical="center"/>
    </xf>
    <xf numFmtId="38" fontId="14" fillId="0" borderId="2" xfId="1" applyFont="1" applyBorder="1">
      <alignment vertical="center"/>
    </xf>
    <xf numFmtId="0" fontId="14" fillId="2" borderId="5" xfId="0" applyFont="1" applyFill="1" applyBorder="1" applyAlignment="1">
      <alignment vertical="center" wrapText="1"/>
    </xf>
    <xf numFmtId="38" fontId="14" fillId="2" borderId="3" xfId="1" applyFont="1" applyFill="1" applyBorder="1">
      <alignment vertical="center"/>
    </xf>
    <xf numFmtId="38" fontId="14" fillId="0" borderId="4" xfId="1" applyFont="1" applyBorder="1">
      <alignment vertical="center"/>
    </xf>
    <xf numFmtId="0" fontId="14" fillId="2" borderId="25" xfId="0" applyFont="1" applyFill="1" applyBorder="1" applyAlignment="1">
      <alignment vertical="center" wrapText="1"/>
    </xf>
    <xf numFmtId="0" fontId="14" fillId="2" borderId="45" xfId="0" applyFont="1" applyFill="1" applyBorder="1" applyAlignment="1">
      <alignment horizontal="center" vertical="center"/>
    </xf>
    <xf numFmtId="38" fontId="14" fillId="2" borderId="45" xfId="1" applyFont="1" applyFill="1" applyBorder="1">
      <alignment vertical="center"/>
    </xf>
    <xf numFmtId="38" fontId="14" fillId="0" borderId="46" xfId="1" applyFont="1" applyBorder="1">
      <alignment vertical="center"/>
    </xf>
    <xf numFmtId="0" fontId="14" fillId="0" borderId="40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38" fontId="14" fillId="0" borderId="38" xfId="1" applyFont="1" applyBorder="1">
      <alignment vertical="center"/>
    </xf>
    <xf numFmtId="38" fontId="14" fillId="0" borderId="39" xfId="1" applyFont="1" applyBorder="1">
      <alignment vertical="center"/>
    </xf>
    <xf numFmtId="0" fontId="14" fillId="0" borderId="0" xfId="0" applyFont="1" applyAlignment="1">
      <alignment horizontal="right" vertical="center"/>
    </xf>
    <xf numFmtId="177" fontId="12" fillId="3" borderId="42" xfId="1" applyNumberFormat="1" applyFont="1" applyFill="1" applyBorder="1">
      <alignment vertical="center"/>
    </xf>
    <xf numFmtId="38" fontId="12" fillId="3" borderId="37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4" fillId="0" borderId="0" xfId="2" applyFo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179" fontId="12" fillId="4" borderId="42" xfId="3" applyNumberFormat="1" applyFont="1" applyFill="1" applyBorder="1">
      <alignment vertical="center"/>
    </xf>
    <xf numFmtId="56" fontId="17" fillId="4" borderId="51" xfId="0" quotePrefix="1" applyNumberFormat="1" applyFont="1" applyFill="1" applyBorder="1" applyAlignment="1">
      <alignment horizontal="center" vertical="center"/>
    </xf>
    <xf numFmtId="184" fontId="12" fillId="3" borderId="42" xfId="1" applyNumberFormat="1" applyFont="1" applyFill="1" applyBorder="1">
      <alignment vertical="center"/>
    </xf>
    <xf numFmtId="184" fontId="11" fillId="3" borderId="42" xfId="1" applyNumberFormat="1" applyFont="1" applyFill="1" applyBorder="1">
      <alignment vertical="center"/>
    </xf>
    <xf numFmtId="179" fontId="11" fillId="4" borderId="42" xfId="3" applyNumberFormat="1" applyFont="1" applyFill="1" applyBorder="1">
      <alignment vertical="center"/>
    </xf>
    <xf numFmtId="9" fontId="0" fillId="0" borderId="3" xfId="0" applyNumberFormat="1" applyBorder="1">
      <alignment vertical="center"/>
    </xf>
    <xf numFmtId="38" fontId="0" fillId="0" borderId="3" xfId="0" applyNumberFormat="1" applyBorder="1">
      <alignment vertical="center"/>
    </xf>
    <xf numFmtId="49" fontId="19" fillId="2" borderId="3" xfId="1" applyNumberFormat="1" applyFont="1" applyFill="1" applyBorder="1" applyAlignment="1">
      <alignment horizontal="left" vertical="center"/>
    </xf>
    <xf numFmtId="38" fontId="1" fillId="2" borderId="3" xfId="1" applyFont="1" applyFill="1" applyBorder="1" applyAlignment="1">
      <alignment horizontal="left" vertical="center"/>
    </xf>
    <xf numFmtId="49" fontId="1" fillId="2" borderId="3" xfId="1" applyNumberFormat="1" applyFont="1" applyFill="1" applyBorder="1" applyAlignment="1">
      <alignment horizontal="left" vertical="center"/>
    </xf>
    <xf numFmtId="38" fontId="19" fillId="2" borderId="3" xfId="1" applyFont="1" applyFill="1" applyBorder="1" applyAlignment="1">
      <alignment horizontal="left" vertical="center"/>
    </xf>
    <xf numFmtId="182" fontId="14" fillId="2" borderId="1" xfId="0" applyNumberFormat="1" applyFont="1" applyFill="1" applyBorder="1" applyAlignment="1">
      <alignment horizontal="center" vertical="center" shrinkToFit="1"/>
    </xf>
    <xf numFmtId="182" fontId="14" fillId="2" borderId="45" xfId="0" applyNumberFormat="1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182" fontId="10" fillId="2" borderId="1" xfId="0" applyNumberFormat="1" applyFont="1" applyFill="1" applyBorder="1" applyAlignment="1">
      <alignment horizontal="center" vertical="center" shrinkToFit="1"/>
    </xf>
    <xf numFmtId="0" fontId="1" fillId="2" borderId="37" xfId="2" applyFill="1" applyBorder="1" applyAlignment="1">
      <alignment horizontal="center" vertical="center"/>
    </xf>
    <xf numFmtId="38" fontId="21" fillId="0" borderId="0" xfId="1" applyFont="1">
      <alignment vertical="center"/>
    </xf>
    <xf numFmtId="38" fontId="13" fillId="0" borderId="0" xfId="1" applyFont="1">
      <alignment vertical="center"/>
    </xf>
    <xf numFmtId="38" fontId="22" fillId="0" borderId="0" xfId="1" applyFont="1" applyBorder="1">
      <alignment vertical="center"/>
    </xf>
    <xf numFmtId="38" fontId="22" fillId="0" borderId="0" xfId="1" applyFont="1">
      <alignment vertical="center"/>
    </xf>
    <xf numFmtId="38" fontId="23" fillId="0" borderId="54" xfId="1" applyFont="1" applyBorder="1" applyAlignment="1">
      <alignment vertical="center"/>
    </xf>
    <xf numFmtId="38" fontId="23" fillId="0" borderId="55" xfId="1" applyFont="1" applyBorder="1" applyAlignment="1">
      <alignment vertical="center"/>
    </xf>
    <xf numFmtId="38" fontId="23" fillId="0" borderId="56" xfId="1" applyFont="1" applyBorder="1" applyAlignment="1">
      <alignment vertical="center"/>
    </xf>
    <xf numFmtId="38" fontId="13" fillId="0" borderId="0" xfId="1" applyFont="1" applyBorder="1" applyAlignment="1">
      <alignment vertical="top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38" fontId="0" fillId="0" borderId="0" xfId="1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4" fillId="0" borderId="53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49" fontId="1" fillId="2" borderId="3" xfId="1" applyNumberFormat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center" vertical="center"/>
    </xf>
    <xf numFmtId="183" fontId="1" fillId="2" borderId="3" xfId="1" applyNumberFormat="1" applyFont="1" applyFill="1" applyBorder="1" applyAlignment="1">
      <alignment horizontal="left" vertical="center"/>
    </xf>
    <xf numFmtId="38" fontId="1" fillId="2" borderId="5" xfId="1" applyFont="1" applyFill="1" applyBorder="1" applyAlignment="1">
      <alignment horizontal="left" vertical="center"/>
    </xf>
    <xf numFmtId="38" fontId="1" fillId="2" borderId="6" xfId="1" applyFont="1" applyFill="1" applyBorder="1" applyAlignment="1">
      <alignment horizontal="left" vertical="center"/>
    </xf>
    <xf numFmtId="38" fontId="1" fillId="2" borderId="7" xfId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83" fontId="19" fillId="2" borderId="3" xfId="1" applyNumberFormat="1" applyFont="1" applyFill="1" applyBorder="1" applyAlignment="1">
      <alignment horizontal="left" vertical="center"/>
    </xf>
    <xf numFmtId="38" fontId="19" fillId="2" borderId="5" xfId="1" applyFont="1" applyFill="1" applyBorder="1" applyAlignment="1">
      <alignment horizontal="left" vertical="center"/>
    </xf>
    <xf numFmtId="38" fontId="19" fillId="2" borderId="6" xfId="1" applyFont="1" applyFill="1" applyBorder="1" applyAlignment="1">
      <alignment horizontal="left" vertical="center"/>
    </xf>
    <xf numFmtId="38" fontId="19" fillId="2" borderId="7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9" fontId="19" fillId="2" borderId="3" xfId="1" applyNumberFormat="1" applyFont="1" applyFill="1" applyBorder="1" applyAlignment="1">
      <alignment horizontal="left" vertical="center"/>
    </xf>
    <xf numFmtId="0" fontId="4" fillId="0" borderId="6" xfId="2" applyFont="1" applyBorder="1" applyAlignment="1">
      <alignment horizontal="left" vertical="center" wrapText="1" indent="1"/>
    </xf>
    <xf numFmtId="0" fontId="4" fillId="0" borderId="7" xfId="2" applyFont="1" applyBorder="1" applyAlignment="1">
      <alignment horizontal="left" vertical="center" wrapText="1" indent="1"/>
    </xf>
    <xf numFmtId="178" fontId="4" fillId="0" borderId="9" xfId="2" applyNumberFormat="1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/>
    </xf>
    <xf numFmtId="0" fontId="1" fillId="0" borderId="9" xfId="2" applyBorder="1" applyAlignment="1">
      <alignment horizontal="distributed" vertical="center" justifyLastLine="1"/>
    </xf>
    <xf numFmtId="0" fontId="1" fillId="0" borderId="14" xfId="2" applyBorder="1" applyAlignment="1">
      <alignment horizontal="distributed" vertical="center" justifyLastLine="1"/>
    </xf>
    <xf numFmtId="178" fontId="4" fillId="0" borderId="15" xfId="2" applyNumberFormat="1" applyFont="1" applyBorder="1" applyAlignment="1">
      <alignment horizontal="center" vertical="center"/>
    </xf>
    <xf numFmtId="178" fontId="4" fillId="0" borderId="16" xfId="2" applyNumberFormat="1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  <xf numFmtId="178" fontId="4" fillId="0" borderId="20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13" xfId="2" applyFont="1" applyBorder="1" applyAlignment="1">
      <alignment horizontal="left" vertical="center" wrapText="1" indent="1"/>
    </xf>
    <xf numFmtId="0" fontId="4" fillId="0" borderId="34" xfId="2" applyFont="1" applyBorder="1">
      <alignment vertical="center"/>
    </xf>
    <xf numFmtId="0" fontId="4" fillId="0" borderId="35" xfId="2" applyFont="1" applyBorder="1">
      <alignment vertical="center"/>
    </xf>
    <xf numFmtId="0" fontId="4" fillId="0" borderId="36" xfId="2" applyFont="1" applyBorder="1">
      <alignment vertical="center"/>
    </xf>
    <xf numFmtId="0" fontId="4" fillId="0" borderId="32" xfId="2" applyFont="1" applyBorder="1">
      <alignment vertical="center"/>
    </xf>
    <xf numFmtId="0" fontId="4" fillId="0" borderId="0" xfId="2" applyFont="1">
      <alignment vertical="center"/>
    </xf>
    <xf numFmtId="0" fontId="4" fillId="0" borderId="33" xfId="2" applyFont="1" applyBorder="1">
      <alignment vertical="center"/>
    </xf>
    <xf numFmtId="0" fontId="4" fillId="0" borderId="26" xfId="2" applyFont="1" applyBorder="1" applyAlignment="1">
      <alignment horizontal="left" vertical="center" wrapText="1" indent="1"/>
    </xf>
    <xf numFmtId="0" fontId="4" fillId="0" borderId="27" xfId="2" applyFont="1" applyBorder="1" applyAlignment="1">
      <alignment horizontal="left" vertical="center" wrapText="1" indent="1"/>
    </xf>
    <xf numFmtId="0" fontId="1" fillId="0" borderId="29" xfId="2" applyBorder="1" applyAlignment="1">
      <alignment horizontal="left" vertical="center"/>
    </xf>
    <xf numFmtId="0" fontId="1" fillId="0" borderId="30" xfId="2" applyBorder="1" applyAlignment="1">
      <alignment horizontal="left" vertical="center"/>
    </xf>
    <xf numFmtId="0" fontId="1" fillId="0" borderId="31" xfId="2" applyBorder="1" applyAlignment="1">
      <alignment horizontal="left" vertical="center"/>
    </xf>
    <xf numFmtId="0" fontId="7" fillId="0" borderId="0" xfId="2" applyFont="1" applyAlignment="1">
      <alignment horizontal="center" vertical="center"/>
    </xf>
    <xf numFmtId="178" fontId="1" fillId="0" borderId="12" xfId="2" applyNumberFormat="1" applyBorder="1" applyAlignment="1">
      <alignment horizontal="center" vertical="center" shrinkToFit="1"/>
    </xf>
    <xf numFmtId="0" fontId="1" fillId="0" borderId="5" xfId="2" applyBorder="1" applyAlignment="1">
      <alignment horizontal="left" vertical="top" wrapText="1"/>
    </xf>
    <xf numFmtId="0" fontId="1" fillId="0" borderId="6" xfId="2" applyBorder="1" applyAlignment="1">
      <alignment horizontal="left" vertical="top" wrapText="1"/>
    </xf>
    <xf numFmtId="0" fontId="1" fillId="0" borderId="7" xfId="2" applyBorder="1" applyAlignment="1">
      <alignment horizontal="left" vertical="top" wrapText="1"/>
    </xf>
    <xf numFmtId="38" fontId="13" fillId="0" borderId="3" xfId="1" applyFont="1" applyBorder="1" applyAlignment="1">
      <alignment horizontal="center" vertical="center"/>
    </xf>
    <xf numFmtId="49" fontId="13" fillId="0" borderId="3" xfId="1" applyNumberFormat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 wrapText="1"/>
    </xf>
    <xf numFmtId="49" fontId="13" fillId="0" borderId="5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52" xfId="1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18" fillId="0" borderId="3" xfId="1" applyFont="1" applyBorder="1" applyAlignment="1">
      <alignment horizontal="center" vertical="center" wrapText="1"/>
    </xf>
  </cellXfs>
  <cellStyles count="4">
    <cellStyle name="桁区切り" xfId="1" builtinId="6"/>
    <cellStyle name="通貨" xfId="3" builtinId="7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  <color rgb="FFFDE9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2D2F-2860-4278-B502-3676AB833E77}">
  <sheetPr>
    <tabColor rgb="FFFFFF00"/>
    <pageSetUpPr fitToPage="1"/>
  </sheetPr>
  <dimension ref="A1:T35"/>
  <sheetViews>
    <sheetView tabSelected="1" view="pageBreakPreview" zoomScale="85" zoomScaleNormal="100" zoomScaleSheetLayoutView="85" workbookViewId="0">
      <selection activeCell="B7" sqref="B7"/>
    </sheetView>
  </sheetViews>
  <sheetFormatPr defaultRowHeight="13.2"/>
  <cols>
    <col min="1" max="1" width="22" customWidth="1"/>
    <col min="2" max="2" width="33.44140625" customWidth="1"/>
    <col min="3" max="3" width="17.88671875" bestFit="1" customWidth="1"/>
    <col min="4" max="4" width="11.88671875" bestFit="1" customWidth="1"/>
    <col min="5" max="5" width="8.88671875" customWidth="1"/>
    <col min="6" max="6" width="25.88671875" bestFit="1" customWidth="1"/>
    <col min="7" max="7" width="24.21875" customWidth="1"/>
    <col min="8" max="9" width="8.88671875" hidden="1" customWidth="1"/>
    <col min="10" max="11" width="0" hidden="1" customWidth="1"/>
    <col min="12" max="12" width="8.88671875" hidden="1" customWidth="1"/>
    <col min="13" max="18" width="0" hidden="1" customWidth="1"/>
    <col min="20" max="20" width="0" hidden="1" customWidth="1"/>
  </cols>
  <sheetData>
    <row r="1" spans="1:20" s="24" customFormat="1" ht="19.5" customHeight="1">
      <c r="G1" s="25" t="s">
        <v>2</v>
      </c>
    </row>
    <row r="2" spans="1:20" s="24" customFormat="1" ht="22.5" customHeight="1" thickBot="1">
      <c r="A2" s="118" t="s">
        <v>77</v>
      </c>
      <c r="B2" s="118"/>
      <c r="C2" s="118"/>
      <c r="D2" s="118"/>
      <c r="E2" s="118"/>
      <c r="F2" s="118"/>
      <c r="G2" s="118"/>
      <c r="H2" s="102" t="s">
        <v>88</v>
      </c>
      <c r="I2" s="103"/>
      <c r="J2" s="103"/>
      <c r="K2" s="103"/>
      <c r="L2" s="103"/>
      <c r="M2" s="103"/>
      <c r="N2" s="103"/>
      <c r="O2" s="103"/>
    </row>
    <row r="3" spans="1:20" s="24" customFormat="1" ht="22.5" customHeight="1" thickTop="1" thickBot="1">
      <c r="A3" s="118" t="s">
        <v>97</v>
      </c>
      <c r="B3" s="118"/>
      <c r="C3" s="118"/>
      <c r="D3" s="118"/>
      <c r="E3" s="118"/>
      <c r="F3" s="118"/>
      <c r="G3" s="118"/>
      <c r="H3" s="104"/>
      <c r="I3" s="106" t="str">
        <f>B6&amp;"_"&amp;B7&amp;"　計画調書（二次募集）"</f>
        <v>_　計画調書（二次募集）</v>
      </c>
      <c r="J3" s="107"/>
      <c r="K3" s="107"/>
      <c r="L3" s="107"/>
      <c r="M3" s="107"/>
      <c r="N3" s="107"/>
      <c r="O3" s="107"/>
      <c r="P3" s="110"/>
      <c r="Q3" s="110"/>
      <c r="R3" s="111"/>
      <c r="T3" t="e">
        <f>ROUNDDOWN($A$11*$C$11*2/3/1000,0)</f>
        <v>#VALUE!</v>
      </c>
    </row>
    <row r="4" spans="1:20" s="24" customFormat="1" ht="20.25" customHeight="1" thickTop="1">
      <c r="A4" s="46"/>
      <c r="B4" s="46"/>
      <c r="C4" s="46"/>
      <c r="D4" s="46"/>
      <c r="E4" s="46"/>
      <c r="F4" s="46"/>
      <c r="G4" s="46"/>
      <c r="H4" s="105"/>
      <c r="I4" s="24" t="s">
        <v>94</v>
      </c>
      <c r="J4" s="103"/>
      <c r="K4" s="103"/>
      <c r="L4" s="103"/>
      <c r="M4" s="103"/>
      <c r="N4" s="103"/>
      <c r="O4" s="103"/>
    </row>
    <row r="5" spans="1:20" s="24" customFormat="1" ht="31.8" customHeight="1">
      <c r="A5" s="26" t="s">
        <v>1</v>
      </c>
      <c r="B5" s="91"/>
      <c r="C5" s="120" t="s">
        <v>41</v>
      </c>
      <c r="D5" s="120"/>
      <c r="E5" s="121"/>
      <c r="F5" s="121"/>
      <c r="G5" s="121"/>
      <c r="I5" s="109" t="s">
        <v>95</v>
      </c>
    </row>
    <row r="6" spans="1:20" s="24" customFormat="1" ht="31.8" customHeight="1">
      <c r="A6" s="26" t="s">
        <v>40</v>
      </c>
      <c r="B6" s="92"/>
      <c r="C6" s="120" t="s">
        <v>29</v>
      </c>
      <c r="D6" s="120"/>
      <c r="E6" s="122"/>
      <c r="F6" s="123"/>
      <c r="G6" s="124"/>
    </row>
    <row r="7" spans="1:20" s="24" customFormat="1" ht="31.8" customHeight="1">
      <c r="A7" s="26" t="s">
        <v>3</v>
      </c>
      <c r="B7" s="91"/>
      <c r="C7" s="120" t="s">
        <v>30</v>
      </c>
      <c r="D7" s="120"/>
      <c r="E7" s="119"/>
      <c r="F7" s="119"/>
      <c r="G7" s="119"/>
    </row>
    <row r="8" spans="1:20">
      <c r="A8" s="47"/>
      <c r="B8" s="47"/>
      <c r="C8" s="47"/>
      <c r="D8" s="47"/>
      <c r="E8" s="47"/>
      <c r="F8" s="47"/>
      <c r="G8" s="47"/>
    </row>
    <row r="9" spans="1:20" ht="13.8" thickBot="1">
      <c r="A9" s="47"/>
      <c r="B9" s="47"/>
      <c r="C9" s="47"/>
      <c r="D9" s="47"/>
      <c r="E9" s="47"/>
      <c r="F9" s="47"/>
      <c r="G9" s="47"/>
    </row>
    <row r="10" spans="1:20" ht="31.8" customHeight="1">
      <c r="A10" s="48" t="s">
        <v>19</v>
      </c>
      <c r="B10" s="117" t="s">
        <v>20</v>
      </c>
      <c r="C10" s="49" t="s">
        <v>26</v>
      </c>
      <c r="D10" s="125" t="s">
        <v>20</v>
      </c>
      <c r="E10" s="79" t="s">
        <v>48</v>
      </c>
      <c r="F10" s="117" t="s">
        <v>47</v>
      </c>
      <c r="G10" s="49" t="s">
        <v>27</v>
      </c>
    </row>
    <row r="11" spans="1:20" ht="33" customHeight="1" thickBot="1">
      <c r="A11" s="50">
        <f>G30</f>
        <v>0</v>
      </c>
      <c r="B11" s="117"/>
      <c r="C11" s="83" t="str">
        <f>IF(G33="","",MIN(G33,G34))</f>
        <v/>
      </c>
      <c r="D11" s="125"/>
      <c r="E11" s="84" t="s">
        <v>49</v>
      </c>
      <c r="F11" s="117"/>
      <c r="G11" s="51" t="e">
        <f>IF(T3&gt;20000,20000,T3)</f>
        <v>#VALUE!</v>
      </c>
    </row>
    <row r="12" spans="1:20">
      <c r="A12" s="47"/>
      <c r="B12" s="47"/>
      <c r="C12" s="52" t="s">
        <v>25</v>
      </c>
      <c r="D12" s="52"/>
      <c r="E12" s="52"/>
      <c r="F12" s="52"/>
      <c r="G12" s="52"/>
    </row>
    <row r="13" spans="1:20">
      <c r="A13" s="47"/>
      <c r="B13" s="47"/>
      <c r="C13" s="47"/>
      <c r="D13" s="47"/>
      <c r="E13" s="47"/>
      <c r="F13" s="47"/>
      <c r="G13" s="47"/>
    </row>
    <row r="14" spans="1:20" ht="13.8" thickBot="1">
      <c r="A14" s="47"/>
      <c r="B14" s="47"/>
      <c r="C14" s="47"/>
      <c r="D14" s="47"/>
      <c r="E14" s="47"/>
      <c r="F14" s="47"/>
      <c r="G14" s="47"/>
    </row>
    <row r="15" spans="1:20" s="27" customFormat="1" ht="32.25" customHeight="1" thickBot="1">
      <c r="A15" s="78" t="s">
        <v>43</v>
      </c>
      <c r="B15" s="53" t="s">
        <v>13</v>
      </c>
      <c r="C15" s="54" t="s">
        <v>15</v>
      </c>
      <c r="D15" s="55" t="s">
        <v>50</v>
      </c>
      <c r="E15" s="54" t="s">
        <v>16</v>
      </c>
      <c r="F15" s="54" t="s">
        <v>17</v>
      </c>
      <c r="G15" s="56" t="s">
        <v>31</v>
      </c>
    </row>
    <row r="16" spans="1:20" ht="28.8" customHeight="1">
      <c r="A16" s="96"/>
      <c r="B16" s="57"/>
      <c r="C16" s="58"/>
      <c r="D16" s="94"/>
      <c r="E16" s="59"/>
      <c r="F16" s="59"/>
      <c r="G16" s="60">
        <f t="shared" ref="G16:G28" si="0">F16*E16</f>
        <v>0</v>
      </c>
    </row>
    <row r="17" spans="1:10" ht="28.8" customHeight="1">
      <c r="A17" s="97"/>
      <c r="B17" s="61"/>
      <c r="C17" s="58"/>
      <c r="D17" s="94"/>
      <c r="E17" s="62"/>
      <c r="F17" s="62"/>
      <c r="G17" s="63">
        <f t="shared" si="0"/>
        <v>0</v>
      </c>
    </row>
    <row r="18" spans="1:10" ht="28.8" customHeight="1">
      <c r="A18" s="97"/>
      <c r="B18" s="61"/>
      <c r="C18" s="58"/>
      <c r="D18" s="94"/>
      <c r="E18" s="62"/>
      <c r="F18" s="62"/>
      <c r="G18" s="63">
        <f t="shared" si="0"/>
        <v>0</v>
      </c>
    </row>
    <row r="19" spans="1:10" ht="28.8" customHeight="1">
      <c r="A19" s="97"/>
      <c r="B19" s="61"/>
      <c r="C19" s="58"/>
      <c r="D19" s="94"/>
      <c r="E19" s="62"/>
      <c r="F19" s="62"/>
      <c r="G19" s="63">
        <f t="shared" si="0"/>
        <v>0</v>
      </c>
    </row>
    <row r="20" spans="1:10" ht="28.8" customHeight="1">
      <c r="A20" s="97"/>
      <c r="B20" s="61"/>
      <c r="C20" s="58"/>
      <c r="D20" s="94"/>
      <c r="E20" s="62"/>
      <c r="F20" s="62"/>
      <c r="G20" s="63">
        <f t="shared" si="0"/>
        <v>0</v>
      </c>
    </row>
    <row r="21" spans="1:10" ht="28.8" customHeight="1">
      <c r="A21" s="97"/>
      <c r="B21" s="61"/>
      <c r="C21" s="58"/>
      <c r="D21" s="94"/>
      <c r="E21" s="62"/>
      <c r="F21" s="62"/>
      <c r="G21" s="63">
        <f t="shared" si="0"/>
        <v>0</v>
      </c>
    </row>
    <row r="22" spans="1:10" ht="28.8" customHeight="1">
      <c r="A22" s="97"/>
      <c r="B22" s="61"/>
      <c r="C22" s="58"/>
      <c r="D22" s="94"/>
      <c r="E22" s="62"/>
      <c r="F22" s="62"/>
      <c r="G22" s="63">
        <f t="shared" si="0"/>
        <v>0</v>
      </c>
    </row>
    <row r="23" spans="1:10" ht="28.8" customHeight="1">
      <c r="A23" s="97"/>
      <c r="B23" s="61"/>
      <c r="C23" s="58" t="s">
        <v>14</v>
      </c>
      <c r="D23" s="94"/>
      <c r="E23" s="62"/>
      <c r="F23" s="62"/>
      <c r="G23" s="63">
        <f t="shared" si="0"/>
        <v>0</v>
      </c>
    </row>
    <row r="24" spans="1:10" ht="28.8" customHeight="1">
      <c r="A24" s="97"/>
      <c r="B24" s="61"/>
      <c r="C24" s="58" t="s">
        <v>14</v>
      </c>
      <c r="D24" s="94"/>
      <c r="E24" s="62"/>
      <c r="F24" s="62"/>
      <c r="G24" s="63">
        <f t="shared" si="0"/>
        <v>0</v>
      </c>
    </row>
    <row r="25" spans="1:10" ht="28.8" customHeight="1">
      <c r="A25" s="97"/>
      <c r="B25" s="61"/>
      <c r="C25" s="58" t="s">
        <v>14</v>
      </c>
      <c r="D25" s="94"/>
      <c r="E25" s="62"/>
      <c r="F25" s="62"/>
      <c r="G25" s="63">
        <f t="shared" si="0"/>
        <v>0</v>
      </c>
    </row>
    <row r="26" spans="1:10" ht="28.8" customHeight="1">
      <c r="A26" s="97"/>
      <c r="B26" s="61"/>
      <c r="C26" s="58" t="s">
        <v>14</v>
      </c>
      <c r="D26" s="94"/>
      <c r="E26" s="62"/>
      <c r="F26" s="62"/>
      <c r="G26" s="63">
        <f t="shared" si="0"/>
        <v>0</v>
      </c>
    </row>
    <row r="27" spans="1:10" ht="28.8" customHeight="1">
      <c r="A27" s="97"/>
      <c r="B27" s="61"/>
      <c r="C27" s="58" t="s">
        <v>14</v>
      </c>
      <c r="D27" s="94"/>
      <c r="E27" s="62"/>
      <c r="F27" s="62"/>
      <c r="G27" s="63">
        <f t="shared" si="0"/>
        <v>0</v>
      </c>
    </row>
    <row r="28" spans="1:10" ht="28.8" customHeight="1" thickBot="1">
      <c r="A28" s="98"/>
      <c r="B28" s="64"/>
      <c r="C28" s="65" t="s">
        <v>14</v>
      </c>
      <c r="D28" s="95"/>
      <c r="E28" s="66"/>
      <c r="F28" s="66"/>
      <c r="G28" s="67">
        <f t="shared" si="0"/>
        <v>0</v>
      </c>
    </row>
    <row r="29" spans="1:10" ht="28.8" customHeight="1" thickTop="1" thickBot="1">
      <c r="A29" s="68"/>
      <c r="B29" s="69"/>
      <c r="C29" s="70"/>
      <c r="D29" s="70"/>
      <c r="E29" s="71"/>
      <c r="F29" s="71"/>
      <c r="G29" s="72">
        <f>SUM(G16:G28)</f>
        <v>0</v>
      </c>
    </row>
    <row r="30" spans="1:10" ht="32.25" customHeight="1" thickBot="1">
      <c r="A30" s="115" t="s">
        <v>76</v>
      </c>
      <c r="B30" s="116"/>
      <c r="C30" s="116"/>
      <c r="D30" s="116"/>
      <c r="E30" s="116"/>
      <c r="F30" s="73" t="s">
        <v>18</v>
      </c>
      <c r="G30" s="74">
        <f>H30+I30+J30</f>
        <v>0</v>
      </c>
      <c r="H30" s="41">
        <f>SUMIFS(E16:E28,C16:C28,"端末新規整備")</f>
        <v>0</v>
      </c>
      <c r="I30" s="42">
        <f>SUMIFS(E16:E28,C16:C28,"端末更新")</f>
        <v>0</v>
      </c>
      <c r="J30" s="42">
        <f>SUMIFS(E16:E28,C16:C28,"端末予備機")</f>
        <v>0</v>
      </c>
    </row>
    <row r="31" spans="1:10" ht="32.25" customHeight="1" thickBot="1">
      <c r="A31" s="113" t="s">
        <v>84</v>
      </c>
      <c r="B31" s="114"/>
      <c r="C31" s="114"/>
      <c r="D31" s="114"/>
      <c r="E31" s="114"/>
      <c r="F31" s="73" t="s">
        <v>71</v>
      </c>
      <c r="G31" s="74">
        <f>SUMIF(C16:C28,"端末予備機",E16:E28)</f>
        <v>0</v>
      </c>
      <c r="H31" s="42"/>
      <c r="I31" s="42"/>
    </row>
    <row r="32" spans="1:10" ht="32.25" customHeight="1" thickBot="1">
      <c r="A32" s="47"/>
      <c r="B32" s="47"/>
      <c r="C32" s="47"/>
      <c r="D32" s="47"/>
      <c r="E32" s="47"/>
      <c r="F32" s="73" t="s">
        <v>72</v>
      </c>
      <c r="G32" s="85" t="str">
        <f>IF(G31=0,"",G31/G30)</f>
        <v/>
      </c>
      <c r="H32" s="42"/>
      <c r="I32" s="42"/>
    </row>
    <row r="33" spans="1:7" ht="32.25" customHeight="1" thickBot="1">
      <c r="A33" s="47"/>
      <c r="B33" s="47"/>
      <c r="C33" s="47"/>
      <c r="D33" s="47"/>
      <c r="E33" s="47"/>
      <c r="F33" s="73" t="s">
        <v>21</v>
      </c>
      <c r="G33" s="75" t="str">
        <f>IF(G30=0,"",ROUNDDOWN(G29/G30,0))</f>
        <v/>
      </c>
    </row>
    <row r="34" spans="1:7" hidden="1">
      <c r="F34" t="s">
        <v>28</v>
      </c>
      <c r="G34" s="28">
        <v>55000</v>
      </c>
    </row>
    <row r="35" spans="1:7">
      <c r="A35" s="47"/>
    </row>
  </sheetData>
  <mergeCells count="13">
    <mergeCell ref="A31:E31"/>
    <mergeCell ref="A30:E30"/>
    <mergeCell ref="F10:F11"/>
    <mergeCell ref="A2:G2"/>
    <mergeCell ref="A3:G3"/>
    <mergeCell ref="E7:G7"/>
    <mergeCell ref="B10:B11"/>
    <mergeCell ref="C5:D5"/>
    <mergeCell ref="E5:G5"/>
    <mergeCell ref="C6:D6"/>
    <mergeCell ref="E6:G6"/>
    <mergeCell ref="C7:D7"/>
    <mergeCell ref="D10:D11"/>
  </mergeCells>
  <phoneticPr fontId="2"/>
  <dataValidations count="1">
    <dataValidation type="list" allowBlank="1" showInputMessage="1" showErrorMessage="1" sqref="C16:C28" xr:uid="{3E39E0C9-E4ED-4E69-A930-133FE076DC7B}">
      <formula1>"　,端末新規整備,端末更新,端末予備機,キーボード,タッチペン,その他"</formula1>
    </dataValidation>
  </dataValidations>
  <pageMargins left="0.7" right="0.7" top="0.75" bottom="0.75" header="0.3" footer="0.3"/>
  <pageSetup paperSize="9"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2069-3400-483B-95A3-6D1B158847EF}">
  <sheetPr>
    <pageSetUpPr fitToPage="1"/>
  </sheetPr>
  <dimension ref="A1:T36"/>
  <sheetViews>
    <sheetView view="pageBreakPreview" zoomScale="85" zoomScaleNormal="100" zoomScaleSheetLayoutView="85" workbookViewId="0">
      <selection activeCell="L15" sqref="L15"/>
    </sheetView>
  </sheetViews>
  <sheetFormatPr defaultRowHeight="13.2"/>
  <cols>
    <col min="1" max="1" width="22" customWidth="1"/>
    <col min="2" max="2" width="33.44140625" customWidth="1"/>
    <col min="3" max="3" width="17.88671875" bestFit="1" customWidth="1"/>
    <col min="4" max="4" width="11.88671875" bestFit="1" customWidth="1"/>
    <col min="5" max="5" width="8.88671875" customWidth="1"/>
    <col min="6" max="6" width="25.88671875" bestFit="1" customWidth="1"/>
    <col min="7" max="7" width="24.21875" customWidth="1"/>
    <col min="8" max="9" width="8.88671875" customWidth="1"/>
    <col min="12" max="12" width="8.88671875" customWidth="1"/>
    <col min="20" max="20" width="0" hidden="1" customWidth="1"/>
  </cols>
  <sheetData>
    <row r="1" spans="1:20" s="24" customFormat="1" ht="19.5" customHeight="1">
      <c r="G1" s="25" t="s">
        <v>2</v>
      </c>
    </row>
    <row r="2" spans="1:20" s="24" customFormat="1" ht="22.5" customHeight="1" thickBot="1">
      <c r="A2" s="118" t="s">
        <v>77</v>
      </c>
      <c r="B2" s="118"/>
      <c r="C2" s="118"/>
      <c r="D2" s="118"/>
      <c r="E2" s="118"/>
      <c r="F2" s="118"/>
      <c r="G2" s="118"/>
      <c r="H2" s="102" t="s">
        <v>88</v>
      </c>
      <c r="I2" s="103"/>
      <c r="J2" s="103"/>
      <c r="K2" s="103"/>
      <c r="L2" s="103"/>
      <c r="M2" s="103"/>
      <c r="N2" s="103"/>
      <c r="O2" s="103"/>
    </row>
    <row r="3" spans="1:20" s="24" customFormat="1" ht="22.5" customHeight="1" thickTop="1" thickBot="1">
      <c r="A3" s="118" t="s">
        <v>78</v>
      </c>
      <c r="B3" s="118"/>
      <c r="C3" s="118"/>
      <c r="D3" s="118"/>
      <c r="E3" s="118"/>
      <c r="F3" s="118"/>
      <c r="G3" s="118"/>
      <c r="H3" s="104"/>
      <c r="I3" s="106" t="str">
        <f>B6&amp;"_"&amp;B7&amp;"　計画調書（二次募集）"</f>
        <v>0000000000000_○○○学校　計画調書（二次募集）</v>
      </c>
      <c r="J3" s="107"/>
      <c r="K3" s="107"/>
      <c r="L3" s="107"/>
      <c r="M3" s="107"/>
      <c r="N3" s="107"/>
      <c r="O3" s="108"/>
      <c r="P3" s="110"/>
      <c r="Q3" s="110"/>
      <c r="R3" s="111"/>
      <c r="S3"/>
      <c r="T3">
        <f>ROUNDDOWN($A$11*$C$11*2/3/1000,0)</f>
        <v>1482</v>
      </c>
    </row>
    <row r="4" spans="1:20" s="24" customFormat="1" ht="20.25" customHeight="1" thickTop="1">
      <c r="A4" s="46"/>
      <c r="B4" s="46"/>
      <c r="C4" s="46"/>
      <c r="D4" s="46"/>
      <c r="E4" s="46"/>
      <c r="F4" s="46"/>
      <c r="G4" s="46"/>
      <c r="H4" s="105"/>
      <c r="I4" s="24" t="s">
        <v>94</v>
      </c>
    </row>
    <row r="5" spans="1:20" s="24" customFormat="1" ht="31.8" customHeight="1">
      <c r="A5" s="26" t="s">
        <v>1</v>
      </c>
      <c r="B5" s="93" t="s">
        <v>81</v>
      </c>
      <c r="C5" s="120" t="s">
        <v>41</v>
      </c>
      <c r="D5" s="120"/>
      <c r="E5" s="126">
        <v>45627</v>
      </c>
      <c r="F5" s="126"/>
      <c r="G5" s="126"/>
      <c r="I5" s="109" t="s">
        <v>96</v>
      </c>
      <c r="J5" s="109"/>
      <c r="K5" s="109"/>
      <c r="L5" s="109"/>
      <c r="M5" s="109"/>
      <c r="N5" s="109"/>
      <c r="O5" s="109"/>
      <c r="P5" s="109"/>
      <c r="Q5" s="109"/>
      <c r="R5" s="109"/>
    </row>
    <row r="6" spans="1:20" s="24" customFormat="1" ht="31.8" customHeight="1">
      <c r="A6" s="26" t="s">
        <v>40</v>
      </c>
      <c r="B6" s="90" t="s">
        <v>82</v>
      </c>
      <c r="C6" s="120" t="s">
        <v>29</v>
      </c>
      <c r="D6" s="120"/>
      <c r="E6" s="127" t="s">
        <v>79</v>
      </c>
      <c r="F6" s="128"/>
      <c r="G6" s="129"/>
    </row>
    <row r="7" spans="1:20" s="24" customFormat="1" ht="31.8" customHeight="1">
      <c r="A7" s="26" t="s">
        <v>3</v>
      </c>
      <c r="B7" s="93" t="s">
        <v>83</v>
      </c>
      <c r="C7" s="120" t="s">
        <v>30</v>
      </c>
      <c r="D7" s="120"/>
      <c r="E7" s="132" t="s">
        <v>80</v>
      </c>
      <c r="F7" s="132"/>
      <c r="G7" s="132"/>
    </row>
    <row r="8" spans="1:20">
      <c r="A8" s="47"/>
      <c r="B8" s="47"/>
      <c r="C8" s="47"/>
      <c r="D8" s="47"/>
      <c r="E8" s="47"/>
      <c r="F8" s="47"/>
      <c r="G8" s="47"/>
    </row>
    <row r="9" spans="1:20" ht="13.8" thickBot="1">
      <c r="A9" s="47"/>
      <c r="B9" s="47"/>
      <c r="C9" s="47"/>
      <c r="D9" s="47"/>
      <c r="E9" s="47"/>
      <c r="F9" s="47"/>
      <c r="G9" s="47"/>
    </row>
    <row r="10" spans="1:20" ht="31.8" customHeight="1">
      <c r="A10" s="48" t="s">
        <v>19</v>
      </c>
      <c r="B10" s="117" t="s">
        <v>20</v>
      </c>
      <c r="C10" s="49" t="s">
        <v>26</v>
      </c>
      <c r="D10" s="125" t="s">
        <v>20</v>
      </c>
      <c r="E10" s="79" t="s">
        <v>48</v>
      </c>
      <c r="F10" s="117" t="s">
        <v>47</v>
      </c>
      <c r="G10" s="49" t="s">
        <v>27</v>
      </c>
    </row>
    <row r="11" spans="1:20" ht="33" customHeight="1" thickBot="1">
      <c r="A11" s="38">
        <f>G31</f>
        <v>62</v>
      </c>
      <c r="B11" s="117"/>
      <c r="C11" s="87">
        <f>IF(G34="","",MIN(G34,G35))</f>
        <v>35869</v>
      </c>
      <c r="D11" s="125"/>
      <c r="E11" s="84" t="s">
        <v>49</v>
      </c>
      <c r="F11" s="117"/>
      <c r="G11" s="43">
        <f>IF(T3&gt;20000,20000,T3)</f>
        <v>1482</v>
      </c>
    </row>
    <row r="12" spans="1:20">
      <c r="A12" s="47"/>
      <c r="B12" s="47"/>
      <c r="C12" s="52" t="s">
        <v>25</v>
      </c>
      <c r="D12" s="52"/>
      <c r="E12" s="52"/>
      <c r="F12" s="52"/>
      <c r="G12" s="52"/>
    </row>
    <row r="13" spans="1:20">
      <c r="A13" s="47"/>
      <c r="B13" s="47"/>
      <c r="C13" s="47"/>
      <c r="D13" s="47"/>
      <c r="E13" s="47"/>
      <c r="F13" s="47"/>
      <c r="G13" s="47"/>
    </row>
    <row r="14" spans="1:20" ht="13.8" thickBot="1">
      <c r="A14" s="47"/>
      <c r="B14" s="47"/>
      <c r="C14" s="47"/>
      <c r="D14" s="47"/>
      <c r="E14" s="47"/>
      <c r="F14" s="47"/>
      <c r="G14" s="47"/>
    </row>
    <row r="15" spans="1:20" s="27" customFormat="1" ht="32.25" customHeight="1" thickBot="1">
      <c r="A15" s="78" t="s">
        <v>43</v>
      </c>
      <c r="B15" s="53" t="s">
        <v>13</v>
      </c>
      <c r="C15" s="54" t="s">
        <v>15</v>
      </c>
      <c r="D15" s="55" t="s">
        <v>50</v>
      </c>
      <c r="E15" s="54" t="s">
        <v>16</v>
      </c>
      <c r="F15" s="54" t="s">
        <v>17</v>
      </c>
      <c r="G15" s="56" t="s">
        <v>31</v>
      </c>
    </row>
    <row r="16" spans="1:20" ht="28.8" customHeight="1" thickBot="1">
      <c r="A16" s="99" t="s">
        <v>85</v>
      </c>
      <c r="B16" s="40" t="s">
        <v>92</v>
      </c>
      <c r="C16" s="33" t="s">
        <v>32</v>
      </c>
      <c r="D16" s="100"/>
      <c r="E16" s="29">
        <v>40</v>
      </c>
      <c r="F16" s="29">
        <v>30000</v>
      </c>
      <c r="G16" s="30">
        <f t="shared" ref="G16:G29" si="0">F16*E16</f>
        <v>1200000</v>
      </c>
    </row>
    <row r="17" spans="1:10" ht="28.8" customHeight="1">
      <c r="A17" s="99" t="s">
        <v>85</v>
      </c>
      <c r="B17" s="40" t="s">
        <v>93</v>
      </c>
      <c r="C17" s="33" t="s">
        <v>86</v>
      </c>
      <c r="D17" s="100"/>
      <c r="E17" s="29">
        <v>2</v>
      </c>
      <c r="F17" s="29">
        <v>30000</v>
      </c>
      <c r="G17" s="32">
        <f t="shared" si="0"/>
        <v>60000</v>
      </c>
    </row>
    <row r="18" spans="1:10" ht="28.8" customHeight="1">
      <c r="A18" s="99" t="s">
        <v>85</v>
      </c>
      <c r="B18" s="39" t="s">
        <v>34</v>
      </c>
      <c r="C18" s="33" t="s">
        <v>33</v>
      </c>
      <c r="D18" s="100">
        <v>43160</v>
      </c>
      <c r="E18" s="31">
        <v>20</v>
      </c>
      <c r="F18" s="31">
        <v>20000</v>
      </c>
      <c r="G18" s="32">
        <f t="shared" si="0"/>
        <v>400000</v>
      </c>
    </row>
    <row r="19" spans="1:10" ht="28.8" customHeight="1">
      <c r="A19" s="99" t="s">
        <v>85</v>
      </c>
      <c r="B19" s="39" t="s">
        <v>45</v>
      </c>
      <c r="C19" s="33" t="s">
        <v>23</v>
      </c>
      <c r="D19" s="100"/>
      <c r="E19" s="31">
        <v>62</v>
      </c>
      <c r="F19" s="31">
        <v>3000</v>
      </c>
      <c r="G19" s="32">
        <f t="shared" si="0"/>
        <v>186000</v>
      </c>
    </row>
    <row r="20" spans="1:10" ht="28.8" customHeight="1">
      <c r="A20" s="99" t="s">
        <v>85</v>
      </c>
      <c r="B20" s="39" t="s">
        <v>46</v>
      </c>
      <c r="C20" s="33" t="s">
        <v>44</v>
      </c>
      <c r="D20" s="100"/>
      <c r="E20" s="31">
        <v>62</v>
      </c>
      <c r="F20" s="31">
        <v>1000</v>
      </c>
      <c r="G20" s="32">
        <f t="shared" si="0"/>
        <v>62000</v>
      </c>
    </row>
    <row r="21" spans="1:10" ht="28.8" customHeight="1">
      <c r="A21" s="99" t="s">
        <v>85</v>
      </c>
      <c r="B21" s="39" t="s">
        <v>74</v>
      </c>
      <c r="C21" s="33" t="s">
        <v>22</v>
      </c>
      <c r="D21" s="100"/>
      <c r="E21" s="31">
        <v>62</v>
      </c>
      <c r="F21" s="31">
        <v>5000</v>
      </c>
      <c r="G21" s="32">
        <f t="shared" si="0"/>
        <v>310000</v>
      </c>
    </row>
    <row r="22" spans="1:10" ht="28.8" customHeight="1">
      <c r="A22" s="99" t="s">
        <v>85</v>
      </c>
      <c r="B22" s="39" t="s">
        <v>35</v>
      </c>
      <c r="C22" s="33" t="s">
        <v>22</v>
      </c>
      <c r="D22" s="100"/>
      <c r="E22" s="31">
        <v>1</v>
      </c>
      <c r="F22" s="31">
        <v>5900</v>
      </c>
      <c r="G22" s="32">
        <f t="shared" si="0"/>
        <v>5900</v>
      </c>
    </row>
    <row r="23" spans="1:10" ht="28.8" customHeight="1">
      <c r="A23" s="99"/>
      <c r="B23" s="39"/>
      <c r="C23" s="33"/>
      <c r="D23" s="100"/>
      <c r="E23" s="31"/>
      <c r="F23" s="31"/>
      <c r="G23" s="32">
        <f t="shared" si="0"/>
        <v>0</v>
      </c>
    </row>
    <row r="24" spans="1:10" ht="28.8" customHeight="1">
      <c r="A24" s="97"/>
      <c r="B24" s="61"/>
      <c r="C24" s="58" t="s">
        <v>14</v>
      </c>
      <c r="D24" s="94"/>
      <c r="E24" s="62"/>
      <c r="F24" s="62"/>
      <c r="G24" s="32">
        <f t="shared" si="0"/>
        <v>0</v>
      </c>
    </row>
    <row r="25" spans="1:10" ht="28.8" customHeight="1">
      <c r="A25" s="97"/>
      <c r="B25" s="61"/>
      <c r="C25" s="58" t="s">
        <v>14</v>
      </c>
      <c r="D25" s="94"/>
      <c r="E25" s="62"/>
      <c r="F25" s="62"/>
      <c r="G25" s="32">
        <f t="shared" si="0"/>
        <v>0</v>
      </c>
    </row>
    <row r="26" spans="1:10" ht="28.8" customHeight="1">
      <c r="A26" s="97"/>
      <c r="B26" s="61"/>
      <c r="C26" s="58" t="s">
        <v>14</v>
      </c>
      <c r="D26" s="94"/>
      <c r="E26" s="62"/>
      <c r="F26" s="62"/>
      <c r="G26" s="32">
        <f t="shared" si="0"/>
        <v>0</v>
      </c>
    </row>
    <row r="27" spans="1:10" ht="28.8" customHeight="1">
      <c r="A27" s="97"/>
      <c r="B27" s="61"/>
      <c r="C27" s="58" t="s">
        <v>14</v>
      </c>
      <c r="D27" s="94"/>
      <c r="E27" s="62"/>
      <c r="F27" s="62"/>
      <c r="G27" s="32">
        <f t="shared" si="0"/>
        <v>0</v>
      </c>
    </row>
    <row r="28" spans="1:10" ht="28.8" customHeight="1">
      <c r="A28" s="97"/>
      <c r="B28" s="61"/>
      <c r="C28" s="58" t="s">
        <v>14</v>
      </c>
      <c r="D28" s="94"/>
      <c r="E28" s="62"/>
      <c r="F28" s="62"/>
      <c r="G28" s="32">
        <f t="shared" si="0"/>
        <v>0</v>
      </c>
    </row>
    <row r="29" spans="1:10" ht="28.8" customHeight="1" thickBot="1">
      <c r="A29" s="98"/>
      <c r="B29" s="64"/>
      <c r="C29" s="65" t="s">
        <v>14</v>
      </c>
      <c r="D29" s="95"/>
      <c r="E29" s="66"/>
      <c r="F29" s="66"/>
      <c r="G29" s="34">
        <f t="shared" si="0"/>
        <v>0</v>
      </c>
    </row>
    <row r="30" spans="1:10" ht="28.8" customHeight="1" thickTop="1" thickBot="1">
      <c r="A30" s="68"/>
      <c r="B30" s="69"/>
      <c r="C30" s="70"/>
      <c r="D30" s="70"/>
      <c r="E30" s="71"/>
      <c r="F30" s="71"/>
      <c r="G30" s="35">
        <f>SUM(G16:G29)</f>
        <v>2223900</v>
      </c>
    </row>
    <row r="31" spans="1:10" ht="32.25" customHeight="1" thickBot="1">
      <c r="A31" s="115" t="s">
        <v>76</v>
      </c>
      <c r="B31" s="116"/>
      <c r="C31" s="116"/>
      <c r="D31" s="116"/>
      <c r="E31" s="116"/>
      <c r="F31" s="73" t="s">
        <v>18</v>
      </c>
      <c r="G31" s="36">
        <f>H31+I31+J31</f>
        <v>62</v>
      </c>
      <c r="H31" s="41">
        <f>SUMIFS(E16:E29,C16:C29,"端末新規整備")</f>
        <v>40</v>
      </c>
      <c r="I31" s="42">
        <f>SUMIFS(E16:E29,C16:C29,"端末更新")</f>
        <v>20</v>
      </c>
      <c r="J31" s="42">
        <f>SUMIFS(E16:E29,C16:C29,"端末予備機")</f>
        <v>2</v>
      </c>
    </row>
    <row r="32" spans="1:10" ht="32.25" customHeight="1" thickBot="1">
      <c r="A32" s="113" t="s">
        <v>84</v>
      </c>
      <c r="B32" s="114"/>
      <c r="C32" s="114"/>
      <c r="D32" s="114"/>
      <c r="E32" s="114"/>
      <c r="F32" s="73" t="s">
        <v>71</v>
      </c>
      <c r="G32" s="36">
        <f>SUMIF(C16:C29,"端末予備機",E16:E29)</f>
        <v>2</v>
      </c>
      <c r="H32" s="42"/>
      <c r="I32" s="42"/>
    </row>
    <row r="33" spans="1:9" ht="32.25" customHeight="1" thickBot="1">
      <c r="A33" s="130"/>
      <c r="B33" s="131"/>
      <c r="C33" s="131"/>
      <c r="D33" s="131"/>
      <c r="E33" s="131"/>
      <c r="F33" s="73" t="s">
        <v>72</v>
      </c>
      <c r="G33" s="86">
        <f>IF(G32=0,"",G32/G31)</f>
        <v>3.2258064516129031E-2</v>
      </c>
      <c r="H33" s="42"/>
      <c r="I33" s="42"/>
    </row>
    <row r="34" spans="1:9" ht="32.25" customHeight="1" thickBot="1">
      <c r="A34" s="47"/>
      <c r="B34" s="47"/>
      <c r="C34" s="47"/>
      <c r="D34" s="47"/>
      <c r="E34" s="47"/>
      <c r="F34" s="73" t="s">
        <v>21</v>
      </c>
      <c r="G34" s="37">
        <f>IF(G31=0,"",ROUNDDOWN(G30/G31,0))</f>
        <v>35869</v>
      </c>
    </row>
    <row r="35" spans="1:9" hidden="1">
      <c r="F35" t="s">
        <v>28</v>
      </c>
      <c r="G35" s="28">
        <v>55000</v>
      </c>
    </row>
    <row r="36" spans="1:9">
      <c r="A36" s="47"/>
    </row>
  </sheetData>
  <mergeCells count="14">
    <mergeCell ref="A32:E32"/>
    <mergeCell ref="A33:E33"/>
    <mergeCell ref="C7:D7"/>
    <mergeCell ref="E7:G7"/>
    <mergeCell ref="B10:B11"/>
    <mergeCell ref="D10:D11"/>
    <mergeCell ref="F10:F11"/>
    <mergeCell ref="A31:E31"/>
    <mergeCell ref="A2:G2"/>
    <mergeCell ref="A3:G3"/>
    <mergeCell ref="C5:D5"/>
    <mergeCell ref="E5:G5"/>
    <mergeCell ref="C6:D6"/>
    <mergeCell ref="E6:G6"/>
  </mergeCells>
  <phoneticPr fontId="2"/>
  <dataValidations count="1">
    <dataValidation type="list" allowBlank="1" showInputMessage="1" showErrorMessage="1" sqref="C16:C29" xr:uid="{A670623D-61E4-489A-8C01-3ADF59627FE4}">
      <formula1>"　,端末新規整備,端末更新,端末予備機,キーボード,タッチペン,その他"</formula1>
    </dataValidation>
  </dataValidations>
  <pageMargins left="0.7" right="0.7" top="0.75" bottom="0.75" header="0.3" footer="0.3"/>
  <pageSetup paperSize="9" scale="62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P28"/>
  <sheetViews>
    <sheetView view="pageBreakPreview" zoomScaleNormal="75" zoomScaleSheetLayoutView="100" workbookViewId="0">
      <selection activeCell="I1" sqref="I1:R1048576"/>
    </sheetView>
  </sheetViews>
  <sheetFormatPr defaultRowHeight="13.2"/>
  <cols>
    <col min="1" max="1" width="22.77734375" style="1" customWidth="1"/>
    <col min="2" max="2" width="10.6640625" style="1" customWidth="1"/>
    <col min="3" max="3" width="21.33203125" style="1" customWidth="1"/>
    <col min="4" max="4" width="6.33203125" style="1" customWidth="1"/>
    <col min="5" max="5" width="17.109375" style="1" customWidth="1"/>
    <col min="6" max="6" width="14.44140625" style="1" customWidth="1"/>
    <col min="7" max="7" width="18.21875" style="1" customWidth="1"/>
    <col min="8" max="8" width="6.33203125" style="1" customWidth="1"/>
    <col min="9" max="18" width="0" style="1" hidden="1" customWidth="1"/>
    <col min="19" max="256" width="9" style="1"/>
    <col min="257" max="257" width="22.77734375" style="1" customWidth="1"/>
    <col min="258" max="258" width="10.6640625" style="1" customWidth="1"/>
    <col min="259" max="259" width="21.33203125" style="1" customWidth="1"/>
    <col min="260" max="260" width="6.33203125" style="1" customWidth="1"/>
    <col min="261" max="261" width="17.109375" style="1" customWidth="1"/>
    <col min="262" max="262" width="14.44140625" style="1" customWidth="1"/>
    <col min="263" max="263" width="18.21875" style="1" customWidth="1"/>
    <col min="264" max="264" width="6.33203125" style="1" customWidth="1"/>
    <col min="265" max="512" width="9" style="1"/>
    <col min="513" max="513" width="22.77734375" style="1" customWidth="1"/>
    <col min="514" max="514" width="10.6640625" style="1" customWidth="1"/>
    <col min="515" max="515" width="21.33203125" style="1" customWidth="1"/>
    <col min="516" max="516" width="6.33203125" style="1" customWidth="1"/>
    <col min="517" max="517" width="17.109375" style="1" customWidth="1"/>
    <col min="518" max="518" width="14.44140625" style="1" customWidth="1"/>
    <col min="519" max="519" width="18.21875" style="1" customWidth="1"/>
    <col min="520" max="520" width="6.33203125" style="1" customWidth="1"/>
    <col min="521" max="768" width="9" style="1"/>
    <col min="769" max="769" width="22.77734375" style="1" customWidth="1"/>
    <col min="770" max="770" width="10.6640625" style="1" customWidth="1"/>
    <col min="771" max="771" width="21.33203125" style="1" customWidth="1"/>
    <col min="772" max="772" width="6.33203125" style="1" customWidth="1"/>
    <col min="773" max="773" width="17.109375" style="1" customWidth="1"/>
    <col min="774" max="774" width="14.44140625" style="1" customWidth="1"/>
    <col min="775" max="775" width="18.21875" style="1" customWidth="1"/>
    <col min="776" max="776" width="6.33203125" style="1" customWidth="1"/>
    <col min="777" max="1024" width="9" style="1"/>
    <col min="1025" max="1025" width="22.77734375" style="1" customWidth="1"/>
    <col min="1026" max="1026" width="10.6640625" style="1" customWidth="1"/>
    <col min="1027" max="1027" width="21.33203125" style="1" customWidth="1"/>
    <col min="1028" max="1028" width="6.33203125" style="1" customWidth="1"/>
    <col min="1029" max="1029" width="17.109375" style="1" customWidth="1"/>
    <col min="1030" max="1030" width="14.44140625" style="1" customWidth="1"/>
    <col min="1031" max="1031" width="18.21875" style="1" customWidth="1"/>
    <col min="1032" max="1032" width="6.33203125" style="1" customWidth="1"/>
    <col min="1033" max="1280" width="9" style="1"/>
    <col min="1281" max="1281" width="22.77734375" style="1" customWidth="1"/>
    <col min="1282" max="1282" width="10.6640625" style="1" customWidth="1"/>
    <col min="1283" max="1283" width="21.33203125" style="1" customWidth="1"/>
    <col min="1284" max="1284" width="6.33203125" style="1" customWidth="1"/>
    <col min="1285" max="1285" width="17.109375" style="1" customWidth="1"/>
    <col min="1286" max="1286" width="14.44140625" style="1" customWidth="1"/>
    <col min="1287" max="1287" width="18.21875" style="1" customWidth="1"/>
    <col min="1288" max="1288" width="6.33203125" style="1" customWidth="1"/>
    <col min="1289" max="1536" width="9" style="1"/>
    <col min="1537" max="1537" width="22.77734375" style="1" customWidth="1"/>
    <col min="1538" max="1538" width="10.6640625" style="1" customWidth="1"/>
    <col min="1539" max="1539" width="21.33203125" style="1" customWidth="1"/>
    <col min="1540" max="1540" width="6.33203125" style="1" customWidth="1"/>
    <col min="1541" max="1541" width="17.109375" style="1" customWidth="1"/>
    <col min="1542" max="1542" width="14.44140625" style="1" customWidth="1"/>
    <col min="1543" max="1543" width="18.21875" style="1" customWidth="1"/>
    <col min="1544" max="1544" width="6.33203125" style="1" customWidth="1"/>
    <col min="1545" max="1792" width="9" style="1"/>
    <col min="1793" max="1793" width="22.77734375" style="1" customWidth="1"/>
    <col min="1794" max="1794" width="10.6640625" style="1" customWidth="1"/>
    <col min="1795" max="1795" width="21.33203125" style="1" customWidth="1"/>
    <col min="1796" max="1796" width="6.33203125" style="1" customWidth="1"/>
    <col min="1797" max="1797" width="17.109375" style="1" customWidth="1"/>
    <col min="1798" max="1798" width="14.44140625" style="1" customWidth="1"/>
    <col min="1799" max="1799" width="18.21875" style="1" customWidth="1"/>
    <col min="1800" max="1800" width="6.33203125" style="1" customWidth="1"/>
    <col min="1801" max="2048" width="9" style="1"/>
    <col min="2049" max="2049" width="22.77734375" style="1" customWidth="1"/>
    <col min="2050" max="2050" width="10.6640625" style="1" customWidth="1"/>
    <col min="2051" max="2051" width="21.33203125" style="1" customWidth="1"/>
    <col min="2052" max="2052" width="6.33203125" style="1" customWidth="1"/>
    <col min="2053" max="2053" width="17.109375" style="1" customWidth="1"/>
    <col min="2054" max="2054" width="14.44140625" style="1" customWidth="1"/>
    <col min="2055" max="2055" width="18.21875" style="1" customWidth="1"/>
    <col min="2056" max="2056" width="6.33203125" style="1" customWidth="1"/>
    <col min="2057" max="2304" width="9" style="1"/>
    <col min="2305" max="2305" width="22.77734375" style="1" customWidth="1"/>
    <col min="2306" max="2306" width="10.6640625" style="1" customWidth="1"/>
    <col min="2307" max="2307" width="21.33203125" style="1" customWidth="1"/>
    <col min="2308" max="2308" width="6.33203125" style="1" customWidth="1"/>
    <col min="2309" max="2309" width="17.109375" style="1" customWidth="1"/>
    <col min="2310" max="2310" width="14.44140625" style="1" customWidth="1"/>
    <col min="2311" max="2311" width="18.21875" style="1" customWidth="1"/>
    <col min="2312" max="2312" width="6.33203125" style="1" customWidth="1"/>
    <col min="2313" max="2560" width="9" style="1"/>
    <col min="2561" max="2561" width="22.77734375" style="1" customWidth="1"/>
    <col min="2562" max="2562" width="10.6640625" style="1" customWidth="1"/>
    <col min="2563" max="2563" width="21.33203125" style="1" customWidth="1"/>
    <col min="2564" max="2564" width="6.33203125" style="1" customWidth="1"/>
    <col min="2565" max="2565" width="17.109375" style="1" customWidth="1"/>
    <col min="2566" max="2566" width="14.44140625" style="1" customWidth="1"/>
    <col min="2567" max="2567" width="18.21875" style="1" customWidth="1"/>
    <col min="2568" max="2568" width="6.33203125" style="1" customWidth="1"/>
    <col min="2569" max="2816" width="9" style="1"/>
    <col min="2817" max="2817" width="22.77734375" style="1" customWidth="1"/>
    <col min="2818" max="2818" width="10.6640625" style="1" customWidth="1"/>
    <col min="2819" max="2819" width="21.33203125" style="1" customWidth="1"/>
    <col min="2820" max="2820" width="6.33203125" style="1" customWidth="1"/>
    <col min="2821" max="2821" width="17.109375" style="1" customWidth="1"/>
    <col min="2822" max="2822" width="14.44140625" style="1" customWidth="1"/>
    <col min="2823" max="2823" width="18.21875" style="1" customWidth="1"/>
    <col min="2824" max="2824" width="6.33203125" style="1" customWidth="1"/>
    <col min="2825" max="3072" width="9" style="1"/>
    <col min="3073" max="3073" width="22.77734375" style="1" customWidth="1"/>
    <col min="3074" max="3074" width="10.6640625" style="1" customWidth="1"/>
    <col min="3075" max="3075" width="21.33203125" style="1" customWidth="1"/>
    <col min="3076" max="3076" width="6.33203125" style="1" customWidth="1"/>
    <col min="3077" max="3077" width="17.109375" style="1" customWidth="1"/>
    <col min="3078" max="3078" width="14.44140625" style="1" customWidth="1"/>
    <col min="3079" max="3079" width="18.21875" style="1" customWidth="1"/>
    <col min="3080" max="3080" width="6.33203125" style="1" customWidth="1"/>
    <col min="3081" max="3328" width="9" style="1"/>
    <col min="3329" max="3329" width="22.77734375" style="1" customWidth="1"/>
    <col min="3330" max="3330" width="10.6640625" style="1" customWidth="1"/>
    <col min="3331" max="3331" width="21.33203125" style="1" customWidth="1"/>
    <col min="3332" max="3332" width="6.33203125" style="1" customWidth="1"/>
    <col min="3333" max="3333" width="17.109375" style="1" customWidth="1"/>
    <col min="3334" max="3334" width="14.44140625" style="1" customWidth="1"/>
    <col min="3335" max="3335" width="18.21875" style="1" customWidth="1"/>
    <col min="3336" max="3336" width="6.33203125" style="1" customWidth="1"/>
    <col min="3337" max="3584" width="9" style="1"/>
    <col min="3585" max="3585" width="22.77734375" style="1" customWidth="1"/>
    <col min="3586" max="3586" width="10.6640625" style="1" customWidth="1"/>
    <col min="3587" max="3587" width="21.33203125" style="1" customWidth="1"/>
    <col min="3588" max="3588" width="6.33203125" style="1" customWidth="1"/>
    <col min="3589" max="3589" width="17.109375" style="1" customWidth="1"/>
    <col min="3590" max="3590" width="14.44140625" style="1" customWidth="1"/>
    <col min="3591" max="3591" width="18.21875" style="1" customWidth="1"/>
    <col min="3592" max="3592" width="6.33203125" style="1" customWidth="1"/>
    <col min="3593" max="3840" width="9" style="1"/>
    <col min="3841" max="3841" width="22.77734375" style="1" customWidth="1"/>
    <col min="3842" max="3842" width="10.6640625" style="1" customWidth="1"/>
    <col min="3843" max="3843" width="21.33203125" style="1" customWidth="1"/>
    <col min="3844" max="3844" width="6.33203125" style="1" customWidth="1"/>
    <col min="3845" max="3845" width="17.109375" style="1" customWidth="1"/>
    <col min="3846" max="3846" width="14.44140625" style="1" customWidth="1"/>
    <col min="3847" max="3847" width="18.21875" style="1" customWidth="1"/>
    <col min="3848" max="3848" width="6.33203125" style="1" customWidth="1"/>
    <col min="3849" max="4096" width="9" style="1"/>
    <col min="4097" max="4097" width="22.77734375" style="1" customWidth="1"/>
    <col min="4098" max="4098" width="10.6640625" style="1" customWidth="1"/>
    <col min="4099" max="4099" width="21.33203125" style="1" customWidth="1"/>
    <col min="4100" max="4100" width="6.33203125" style="1" customWidth="1"/>
    <col min="4101" max="4101" width="17.109375" style="1" customWidth="1"/>
    <col min="4102" max="4102" width="14.44140625" style="1" customWidth="1"/>
    <col min="4103" max="4103" width="18.21875" style="1" customWidth="1"/>
    <col min="4104" max="4104" width="6.33203125" style="1" customWidth="1"/>
    <col min="4105" max="4352" width="9" style="1"/>
    <col min="4353" max="4353" width="22.77734375" style="1" customWidth="1"/>
    <col min="4354" max="4354" width="10.6640625" style="1" customWidth="1"/>
    <col min="4355" max="4355" width="21.33203125" style="1" customWidth="1"/>
    <col min="4356" max="4356" width="6.33203125" style="1" customWidth="1"/>
    <col min="4357" max="4357" width="17.109375" style="1" customWidth="1"/>
    <col min="4358" max="4358" width="14.44140625" style="1" customWidth="1"/>
    <col min="4359" max="4359" width="18.21875" style="1" customWidth="1"/>
    <col min="4360" max="4360" width="6.33203125" style="1" customWidth="1"/>
    <col min="4361" max="4608" width="9" style="1"/>
    <col min="4609" max="4609" width="22.77734375" style="1" customWidth="1"/>
    <col min="4610" max="4610" width="10.6640625" style="1" customWidth="1"/>
    <col min="4611" max="4611" width="21.33203125" style="1" customWidth="1"/>
    <col min="4612" max="4612" width="6.33203125" style="1" customWidth="1"/>
    <col min="4613" max="4613" width="17.109375" style="1" customWidth="1"/>
    <col min="4614" max="4614" width="14.44140625" style="1" customWidth="1"/>
    <col min="4615" max="4615" width="18.21875" style="1" customWidth="1"/>
    <col min="4616" max="4616" width="6.33203125" style="1" customWidth="1"/>
    <col min="4617" max="4864" width="9" style="1"/>
    <col min="4865" max="4865" width="22.77734375" style="1" customWidth="1"/>
    <col min="4866" max="4866" width="10.6640625" style="1" customWidth="1"/>
    <col min="4867" max="4867" width="21.33203125" style="1" customWidth="1"/>
    <col min="4868" max="4868" width="6.33203125" style="1" customWidth="1"/>
    <col min="4869" max="4869" width="17.109375" style="1" customWidth="1"/>
    <col min="4870" max="4870" width="14.44140625" style="1" customWidth="1"/>
    <col min="4871" max="4871" width="18.21875" style="1" customWidth="1"/>
    <col min="4872" max="4872" width="6.33203125" style="1" customWidth="1"/>
    <col min="4873" max="5120" width="9" style="1"/>
    <col min="5121" max="5121" width="22.77734375" style="1" customWidth="1"/>
    <col min="5122" max="5122" width="10.6640625" style="1" customWidth="1"/>
    <col min="5123" max="5123" width="21.33203125" style="1" customWidth="1"/>
    <col min="5124" max="5124" width="6.33203125" style="1" customWidth="1"/>
    <col min="5125" max="5125" width="17.109375" style="1" customWidth="1"/>
    <col min="5126" max="5126" width="14.44140625" style="1" customWidth="1"/>
    <col min="5127" max="5127" width="18.21875" style="1" customWidth="1"/>
    <col min="5128" max="5128" width="6.33203125" style="1" customWidth="1"/>
    <col min="5129" max="5376" width="9" style="1"/>
    <col min="5377" max="5377" width="22.77734375" style="1" customWidth="1"/>
    <col min="5378" max="5378" width="10.6640625" style="1" customWidth="1"/>
    <col min="5379" max="5379" width="21.33203125" style="1" customWidth="1"/>
    <col min="5380" max="5380" width="6.33203125" style="1" customWidth="1"/>
    <col min="5381" max="5381" width="17.109375" style="1" customWidth="1"/>
    <col min="5382" max="5382" width="14.44140625" style="1" customWidth="1"/>
    <col min="5383" max="5383" width="18.21875" style="1" customWidth="1"/>
    <col min="5384" max="5384" width="6.33203125" style="1" customWidth="1"/>
    <col min="5385" max="5632" width="9" style="1"/>
    <col min="5633" max="5633" width="22.77734375" style="1" customWidth="1"/>
    <col min="5634" max="5634" width="10.6640625" style="1" customWidth="1"/>
    <col min="5635" max="5635" width="21.33203125" style="1" customWidth="1"/>
    <col min="5636" max="5636" width="6.33203125" style="1" customWidth="1"/>
    <col min="5637" max="5637" width="17.109375" style="1" customWidth="1"/>
    <col min="5638" max="5638" width="14.44140625" style="1" customWidth="1"/>
    <col min="5639" max="5639" width="18.21875" style="1" customWidth="1"/>
    <col min="5640" max="5640" width="6.33203125" style="1" customWidth="1"/>
    <col min="5641" max="5888" width="9" style="1"/>
    <col min="5889" max="5889" width="22.77734375" style="1" customWidth="1"/>
    <col min="5890" max="5890" width="10.6640625" style="1" customWidth="1"/>
    <col min="5891" max="5891" width="21.33203125" style="1" customWidth="1"/>
    <col min="5892" max="5892" width="6.33203125" style="1" customWidth="1"/>
    <col min="5893" max="5893" width="17.109375" style="1" customWidth="1"/>
    <col min="5894" max="5894" width="14.44140625" style="1" customWidth="1"/>
    <col min="5895" max="5895" width="18.21875" style="1" customWidth="1"/>
    <col min="5896" max="5896" width="6.33203125" style="1" customWidth="1"/>
    <col min="5897" max="6144" width="9" style="1"/>
    <col min="6145" max="6145" width="22.77734375" style="1" customWidth="1"/>
    <col min="6146" max="6146" width="10.6640625" style="1" customWidth="1"/>
    <col min="6147" max="6147" width="21.33203125" style="1" customWidth="1"/>
    <col min="6148" max="6148" width="6.33203125" style="1" customWidth="1"/>
    <col min="6149" max="6149" width="17.109375" style="1" customWidth="1"/>
    <col min="6150" max="6150" width="14.44140625" style="1" customWidth="1"/>
    <col min="6151" max="6151" width="18.21875" style="1" customWidth="1"/>
    <col min="6152" max="6152" width="6.33203125" style="1" customWidth="1"/>
    <col min="6153" max="6400" width="9" style="1"/>
    <col min="6401" max="6401" width="22.77734375" style="1" customWidth="1"/>
    <col min="6402" max="6402" width="10.6640625" style="1" customWidth="1"/>
    <col min="6403" max="6403" width="21.33203125" style="1" customWidth="1"/>
    <col min="6404" max="6404" width="6.33203125" style="1" customWidth="1"/>
    <col min="6405" max="6405" width="17.109375" style="1" customWidth="1"/>
    <col min="6406" max="6406" width="14.44140625" style="1" customWidth="1"/>
    <col min="6407" max="6407" width="18.21875" style="1" customWidth="1"/>
    <col min="6408" max="6408" width="6.33203125" style="1" customWidth="1"/>
    <col min="6409" max="6656" width="9" style="1"/>
    <col min="6657" max="6657" width="22.77734375" style="1" customWidth="1"/>
    <col min="6658" max="6658" width="10.6640625" style="1" customWidth="1"/>
    <col min="6659" max="6659" width="21.33203125" style="1" customWidth="1"/>
    <col min="6660" max="6660" width="6.33203125" style="1" customWidth="1"/>
    <col min="6661" max="6661" width="17.109375" style="1" customWidth="1"/>
    <col min="6662" max="6662" width="14.44140625" style="1" customWidth="1"/>
    <col min="6663" max="6663" width="18.21875" style="1" customWidth="1"/>
    <col min="6664" max="6664" width="6.33203125" style="1" customWidth="1"/>
    <col min="6665" max="6912" width="9" style="1"/>
    <col min="6913" max="6913" width="22.77734375" style="1" customWidth="1"/>
    <col min="6914" max="6914" width="10.6640625" style="1" customWidth="1"/>
    <col min="6915" max="6915" width="21.33203125" style="1" customWidth="1"/>
    <col min="6916" max="6916" width="6.33203125" style="1" customWidth="1"/>
    <col min="6917" max="6917" width="17.109375" style="1" customWidth="1"/>
    <col min="6918" max="6918" width="14.44140625" style="1" customWidth="1"/>
    <col min="6919" max="6919" width="18.21875" style="1" customWidth="1"/>
    <col min="6920" max="6920" width="6.33203125" style="1" customWidth="1"/>
    <col min="6921" max="7168" width="9" style="1"/>
    <col min="7169" max="7169" width="22.77734375" style="1" customWidth="1"/>
    <col min="7170" max="7170" width="10.6640625" style="1" customWidth="1"/>
    <col min="7171" max="7171" width="21.33203125" style="1" customWidth="1"/>
    <col min="7172" max="7172" width="6.33203125" style="1" customWidth="1"/>
    <col min="7173" max="7173" width="17.109375" style="1" customWidth="1"/>
    <col min="7174" max="7174" width="14.44140625" style="1" customWidth="1"/>
    <col min="7175" max="7175" width="18.21875" style="1" customWidth="1"/>
    <col min="7176" max="7176" width="6.33203125" style="1" customWidth="1"/>
    <col min="7177" max="7424" width="9" style="1"/>
    <col min="7425" max="7425" width="22.77734375" style="1" customWidth="1"/>
    <col min="7426" max="7426" width="10.6640625" style="1" customWidth="1"/>
    <col min="7427" max="7427" width="21.33203125" style="1" customWidth="1"/>
    <col min="7428" max="7428" width="6.33203125" style="1" customWidth="1"/>
    <col min="7429" max="7429" width="17.109375" style="1" customWidth="1"/>
    <col min="7430" max="7430" width="14.44140625" style="1" customWidth="1"/>
    <col min="7431" max="7431" width="18.21875" style="1" customWidth="1"/>
    <col min="7432" max="7432" width="6.33203125" style="1" customWidth="1"/>
    <col min="7433" max="7680" width="9" style="1"/>
    <col min="7681" max="7681" width="22.77734375" style="1" customWidth="1"/>
    <col min="7682" max="7682" width="10.6640625" style="1" customWidth="1"/>
    <col min="7683" max="7683" width="21.33203125" style="1" customWidth="1"/>
    <col min="7684" max="7684" width="6.33203125" style="1" customWidth="1"/>
    <col min="7685" max="7685" width="17.109375" style="1" customWidth="1"/>
    <col min="7686" max="7686" width="14.44140625" style="1" customWidth="1"/>
    <col min="7687" max="7687" width="18.21875" style="1" customWidth="1"/>
    <col min="7688" max="7688" width="6.33203125" style="1" customWidth="1"/>
    <col min="7689" max="7936" width="9" style="1"/>
    <col min="7937" max="7937" width="22.77734375" style="1" customWidth="1"/>
    <col min="7938" max="7938" width="10.6640625" style="1" customWidth="1"/>
    <col min="7939" max="7939" width="21.33203125" style="1" customWidth="1"/>
    <col min="7940" max="7940" width="6.33203125" style="1" customWidth="1"/>
    <col min="7941" max="7941" width="17.109375" style="1" customWidth="1"/>
    <col min="7942" max="7942" width="14.44140625" style="1" customWidth="1"/>
    <col min="7943" max="7943" width="18.21875" style="1" customWidth="1"/>
    <col min="7944" max="7944" width="6.33203125" style="1" customWidth="1"/>
    <col min="7945" max="8192" width="9" style="1"/>
    <col min="8193" max="8193" width="22.77734375" style="1" customWidth="1"/>
    <col min="8194" max="8194" width="10.6640625" style="1" customWidth="1"/>
    <col min="8195" max="8195" width="21.33203125" style="1" customWidth="1"/>
    <col min="8196" max="8196" width="6.33203125" style="1" customWidth="1"/>
    <col min="8197" max="8197" width="17.109375" style="1" customWidth="1"/>
    <col min="8198" max="8198" width="14.44140625" style="1" customWidth="1"/>
    <col min="8199" max="8199" width="18.21875" style="1" customWidth="1"/>
    <col min="8200" max="8200" width="6.33203125" style="1" customWidth="1"/>
    <col min="8201" max="8448" width="9" style="1"/>
    <col min="8449" max="8449" width="22.77734375" style="1" customWidth="1"/>
    <col min="8450" max="8450" width="10.6640625" style="1" customWidth="1"/>
    <col min="8451" max="8451" width="21.33203125" style="1" customWidth="1"/>
    <col min="8452" max="8452" width="6.33203125" style="1" customWidth="1"/>
    <col min="8453" max="8453" width="17.109375" style="1" customWidth="1"/>
    <col min="8454" max="8454" width="14.44140625" style="1" customWidth="1"/>
    <col min="8455" max="8455" width="18.21875" style="1" customWidth="1"/>
    <col min="8456" max="8456" width="6.33203125" style="1" customWidth="1"/>
    <col min="8457" max="8704" width="9" style="1"/>
    <col min="8705" max="8705" width="22.77734375" style="1" customWidth="1"/>
    <col min="8706" max="8706" width="10.6640625" style="1" customWidth="1"/>
    <col min="8707" max="8707" width="21.33203125" style="1" customWidth="1"/>
    <col min="8708" max="8708" width="6.33203125" style="1" customWidth="1"/>
    <col min="8709" max="8709" width="17.109375" style="1" customWidth="1"/>
    <col min="8710" max="8710" width="14.44140625" style="1" customWidth="1"/>
    <col min="8711" max="8711" width="18.21875" style="1" customWidth="1"/>
    <col min="8712" max="8712" width="6.33203125" style="1" customWidth="1"/>
    <col min="8713" max="8960" width="9" style="1"/>
    <col min="8961" max="8961" width="22.77734375" style="1" customWidth="1"/>
    <col min="8962" max="8962" width="10.6640625" style="1" customWidth="1"/>
    <col min="8963" max="8963" width="21.33203125" style="1" customWidth="1"/>
    <col min="8964" max="8964" width="6.33203125" style="1" customWidth="1"/>
    <col min="8965" max="8965" width="17.109375" style="1" customWidth="1"/>
    <col min="8966" max="8966" width="14.44140625" style="1" customWidth="1"/>
    <col min="8967" max="8967" width="18.21875" style="1" customWidth="1"/>
    <col min="8968" max="8968" width="6.33203125" style="1" customWidth="1"/>
    <col min="8969" max="9216" width="9" style="1"/>
    <col min="9217" max="9217" width="22.77734375" style="1" customWidth="1"/>
    <col min="9218" max="9218" width="10.6640625" style="1" customWidth="1"/>
    <col min="9219" max="9219" width="21.33203125" style="1" customWidth="1"/>
    <col min="9220" max="9220" width="6.33203125" style="1" customWidth="1"/>
    <col min="9221" max="9221" width="17.109375" style="1" customWidth="1"/>
    <col min="9222" max="9222" width="14.44140625" style="1" customWidth="1"/>
    <col min="9223" max="9223" width="18.21875" style="1" customWidth="1"/>
    <col min="9224" max="9224" width="6.33203125" style="1" customWidth="1"/>
    <col min="9225" max="9472" width="9" style="1"/>
    <col min="9473" max="9473" width="22.77734375" style="1" customWidth="1"/>
    <col min="9474" max="9474" width="10.6640625" style="1" customWidth="1"/>
    <col min="9475" max="9475" width="21.33203125" style="1" customWidth="1"/>
    <col min="9476" max="9476" width="6.33203125" style="1" customWidth="1"/>
    <col min="9477" max="9477" width="17.109375" style="1" customWidth="1"/>
    <col min="9478" max="9478" width="14.44140625" style="1" customWidth="1"/>
    <col min="9479" max="9479" width="18.21875" style="1" customWidth="1"/>
    <col min="9480" max="9480" width="6.33203125" style="1" customWidth="1"/>
    <col min="9481" max="9728" width="9" style="1"/>
    <col min="9729" max="9729" width="22.77734375" style="1" customWidth="1"/>
    <col min="9730" max="9730" width="10.6640625" style="1" customWidth="1"/>
    <col min="9731" max="9731" width="21.33203125" style="1" customWidth="1"/>
    <col min="9732" max="9732" width="6.33203125" style="1" customWidth="1"/>
    <col min="9733" max="9733" width="17.109375" style="1" customWidth="1"/>
    <col min="9734" max="9734" width="14.44140625" style="1" customWidth="1"/>
    <col min="9735" max="9735" width="18.21875" style="1" customWidth="1"/>
    <col min="9736" max="9736" width="6.33203125" style="1" customWidth="1"/>
    <col min="9737" max="9984" width="9" style="1"/>
    <col min="9985" max="9985" width="22.77734375" style="1" customWidth="1"/>
    <col min="9986" max="9986" width="10.6640625" style="1" customWidth="1"/>
    <col min="9987" max="9987" width="21.33203125" style="1" customWidth="1"/>
    <col min="9988" max="9988" width="6.33203125" style="1" customWidth="1"/>
    <col min="9989" max="9989" width="17.109375" style="1" customWidth="1"/>
    <col min="9990" max="9990" width="14.44140625" style="1" customWidth="1"/>
    <col min="9991" max="9991" width="18.21875" style="1" customWidth="1"/>
    <col min="9992" max="9992" width="6.33203125" style="1" customWidth="1"/>
    <col min="9993" max="10240" width="9" style="1"/>
    <col min="10241" max="10241" width="22.77734375" style="1" customWidth="1"/>
    <col min="10242" max="10242" width="10.6640625" style="1" customWidth="1"/>
    <col min="10243" max="10243" width="21.33203125" style="1" customWidth="1"/>
    <col min="10244" max="10244" width="6.33203125" style="1" customWidth="1"/>
    <col min="10245" max="10245" width="17.109375" style="1" customWidth="1"/>
    <col min="10246" max="10246" width="14.44140625" style="1" customWidth="1"/>
    <col min="10247" max="10247" width="18.21875" style="1" customWidth="1"/>
    <col min="10248" max="10248" width="6.33203125" style="1" customWidth="1"/>
    <col min="10249" max="10496" width="9" style="1"/>
    <col min="10497" max="10497" width="22.77734375" style="1" customWidth="1"/>
    <col min="10498" max="10498" width="10.6640625" style="1" customWidth="1"/>
    <col min="10499" max="10499" width="21.33203125" style="1" customWidth="1"/>
    <col min="10500" max="10500" width="6.33203125" style="1" customWidth="1"/>
    <col min="10501" max="10501" width="17.109375" style="1" customWidth="1"/>
    <col min="10502" max="10502" width="14.44140625" style="1" customWidth="1"/>
    <col min="10503" max="10503" width="18.21875" style="1" customWidth="1"/>
    <col min="10504" max="10504" width="6.33203125" style="1" customWidth="1"/>
    <col min="10505" max="10752" width="9" style="1"/>
    <col min="10753" max="10753" width="22.77734375" style="1" customWidth="1"/>
    <col min="10754" max="10754" width="10.6640625" style="1" customWidth="1"/>
    <col min="10755" max="10755" width="21.33203125" style="1" customWidth="1"/>
    <col min="10756" max="10756" width="6.33203125" style="1" customWidth="1"/>
    <col min="10757" max="10757" width="17.109375" style="1" customWidth="1"/>
    <col min="10758" max="10758" width="14.44140625" style="1" customWidth="1"/>
    <col min="10759" max="10759" width="18.21875" style="1" customWidth="1"/>
    <col min="10760" max="10760" width="6.33203125" style="1" customWidth="1"/>
    <col min="10761" max="11008" width="9" style="1"/>
    <col min="11009" max="11009" width="22.77734375" style="1" customWidth="1"/>
    <col min="11010" max="11010" width="10.6640625" style="1" customWidth="1"/>
    <col min="11011" max="11011" width="21.33203125" style="1" customWidth="1"/>
    <col min="11012" max="11012" width="6.33203125" style="1" customWidth="1"/>
    <col min="11013" max="11013" width="17.109375" style="1" customWidth="1"/>
    <col min="11014" max="11014" width="14.44140625" style="1" customWidth="1"/>
    <col min="11015" max="11015" width="18.21875" style="1" customWidth="1"/>
    <col min="11016" max="11016" width="6.33203125" style="1" customWidth="1"/>
    <col min="11017" max="11264" width="9" style="1"/>
    <col min="11265" max="11265" width="22.77734375" style="1" customWidth="1"/>
    <col min="11266" max="11266" width="10.6640625" style="1" customWidth="1"/>
    <col min="11267" max="11267" width="21.33203125" style="1" customWidth="1"/>
    <col min="11268" max="11268" width="6.33203125" style="1" customWidth="1"/>
    <col min="11269" max="11269" width="17.109375" style="1" customWidth="1"/>
    <col min="11270" max="11270" width="14.44140625" style="1" customWidth="1"/>
    <col min="11271" max="11271" width="18.21875" style="1" customWidth="1"/>
    <col min="11272" max="11272" width="6.33203125" style="1" customWidth="1"/>
    <col min="11273" max="11520" width="9" style="1"/>
    <col min="11521" max="11521" width="22.77734375" style="1" customWidth="1"/>
    <col min="11522" max="11522" width="10.6640625" style="1" customWidth="1"/>
    <col min="11523" max="11523" width="21.33203125" style="1" customWidth="1"/>
    <col min="11524" max="11524" width="6.33203125" style="1" customWidth="1"/>
    <col min="11525" max="11525" width="17.109375" style="1" customWidth="1"/>
    <col min="11526" max="11526" width="14.44140625" style="1" customWidth="1"/>
    <col min="11527" max="11527" width="18.21875" style="1" customWidth="1"/>
    <col min="11528" max="11528" width="6.33203125" style="1" customWidth="1"/>
    <col min="11529" max="11776" width="9" style="1"/>
    <col min="11777" max="11777" width="22.77734375" style="1" customWidth="1"/>
    <col min="11778" max="11778" width="10.6640625" style="1" customWidth="1"/>
    <col min="11779" max="11779" width="21.33203125" style="1" customWidth="1"/>
    <col min="11780" max="11780" width="6.33203125" style="1" customWidth="1"/>
    <col min="11781" max="11781" width="17.109375" style="1" customWidth="1"/>
    <col min="11782" max="11782" width="14.44140625" style="1" customWidth="1"/>
    <col min="11783" max="11783" width="18.21875" style="1" customWidth="1"/>
    <col min="11784" max="11784" width="6.33203125" style="1" customWidth="1"/>
    <col min="11785" max="12032" width="9" style="1"/>
    <col min="12033" max="12033" width="22.77734375" style="1" customWidth="1"/>
    <col min="12034" max="12034" width="10.6640625" style="1" customWidth="1"/>
    <col min="12035" max="12035" width="21.33203125" style="1" customWidth="1"/>
    <col min="12036" max="12036" width="6.33203125" style="1" customWidth="1"/>
    <col min="12037" max="12037" width="17.109375" style="1" customWidth="1"/>
    <col min="12038" max="12038" width="14.44140625" style="1" customWidth="1"/>
    <col min="12039" max="12039" width="18.21875" style="1" customWidth="1"/>
    <col min="12040" max="12040" width="6.33203125" style="1" customWidth="1"/>
    <col min="12041" max="12288" width="9" style="1"/>
    <col min="12289" max="12289" width="22.77734375" style="1" customWidth="1"/>
    <col min="12290" max="12290" width="10.6640625" style="1" customWidth="1"/>
    <col min="12291" max="12291" width="21.33203125" style="1" customWidth="1"/>
    <col min="12292" max="12292" width="6.33203125" style="1" customWidth="1"/>
    <col min="12293" max="12293" width="17.109375" style="1" customWidth="1"/>
    <col min="12294" max="12294" width="14.44140625" style="1" customWidth="1"/>
    <col min="12295" max="12295" width="18.21875" style="1" customWidth="1"/>
    <col min="12296" max="12296" width="6.33203125" style="1" customWidth="1"/>
    <col min="12297" max="12544" width="9" style="1"/>
    <col min="12545" max="12545" width="22.77734375" style="1" customWidth="1"/>
    <col min="12546" max="12546" width="10.6640625" style="1" customWidth="1"/>
    <col min="12547" max="12547" width="21.33203125" style="1" customWidth="1"/>
    <col min="12548" max="12548" width="6.33203125" style="1" customWidth="1"/>
    <col min="12549" max="12549" width="17.109375" style="1" customWidth="1"/>
    <col min="12550" max="12550" width="14.44140625" style="1" customWidth="1"/>
    <col min="12551" max="12551" width="18.21875" style="1" customWidth="1"/>
    <col min="12552" max="12552" width="6.33203125" style="1" customWidth="1"/>
    <col min="12553" max="12800" width="9" style="1"/>
    <col min="12801" max="12801" width="22.77734375" style="1" customWidth="1"/>
    <col min="12802" max="12802" width="10.6640625" style="1" customWidth="1"/>
    <col min="12803" max="12803" width="21.33203125" style="1" customWidth="1"/>
    <col min="12804" max="12804" width="6.33203125" style="1" customWidth="1"/>
    <col min="12805" max="12805" width="17.109375" style="1" customWidth="1"/>
    <col min="12806" max="12806" width="14.44140625" style="1" customWidth="1"/>
    <col min="12807" max="12807" width="18.21875" style="1" customWidth="1"/>
    <col min="12808" max="12808" width="6.33203125" style="1" customWidth="1"/>
    <col min="12809" max="13056" width="9" style="1"/>
    <col min="13057" max="13057" width="22.77734375" style="1" customWidth="1"/>
    <col min="13058" max="13058" width="10.6640625" style="1" customWidth="1"/>
    <col min="13059" max="13059" width="21.33203125" style="1" customWidth="1"/>
    <col min="13060" max="13060" width="6.33203125" style="1" customWidth="1"/>
    <col min="13061" max="13061" width="17.109375" style="1" customWidth="1"/>
    <col min="13062" max="13062" width="14.44140625" style="1" customWidth="1"/>
    <col min="13063" max="13063" width="18.21875" style="1" customWidth="1"/>
    <col min="13064" max="13064" width="6.33203125" style="1" customWidth="1"/>
    <col min="13065" max="13312" width="9" style="1"/>
    <col min="13313" max="13313" width="22.77734375" style="1" customWidth="1"/>
    <col min="13314" max="13314" width="10.6640625" style="1" customWidth="1"/>
    <col min="13315" max="13315" width="21.33203125" style="1" customWidth="1"/>
    <col min="13316" max="13316" width="6.33203125" style="1" customWidth="1"/>
    <col min="13317" max="13317" width="17.109375" style="1" customWidth="1"/>
    <col min="13318" max="13318" width="14.44140625" style="1" customWidth="1"/>
    <col min="13319" max="13319" width="18.21875" style="1" customWidth="1"/>
    <col min="13320" max="13320" width="6.33203125" style="1" customWidth="1"/>
    <col min="13321" max="13568" width="9" style="1"/>
    <col min="13569" max="13569" width="22.77734375" style="1" customWidth="1"/>
    <col min="13570" max="13570" width="10.6640625" style="1" customWidth="1"/>
    <col min="13571" max="13571" width="21.33203125" style="1" customWidth="1"/>
    <col min="13572" max="13572" width="6.33203125" style="1" customWidth="1"/>
    <col min="13573" max="13573" width="17.109375" style="1" customWidth="1"/>
    <col min="13574" max="13574" width="14.44140625" style="1" customWidth="1"/>
    <col min="13575" max="13575" width="18.21875" style="1" customWidth="1"/>
    <col min="13576" max="13576" width="6.33203125" style="1" customWidth="1"/>
    <col min="13577" max="13824" width="9" style="1"/>
    <col min="13825" max="13825" width="22.77734375" style="1" customWidth="1"/>
    <col min="13826" max="13826" width="10.6640625" style="1" customWidth="1"/>
    <col min="13827" max="13827" width="21.33203125" style="1" customWidth="1"/>
    <col min="13828" max="13828" width="6.33203125" style="1" customWidth="1"/>
    <col min="13829" max="13829" width="17.109375" style="1" customWidth="1"/>
    <col min="13830" max="13830" width="14.44140625" style="1" customWidth="1"/>
    <col min="13831" max="13831" width="18.21875" style="1" customWidth="1"/>
    <col min="13832" max="13832" width="6.33203125" style="1" customWidth="1"/>
    <col min="13833" max="14080" width="9" style="1"/>
    <col min="14081" max="14081" width="22.77734375" style="1" customWidth="1"/>
    <col min="14082" max="14082" width="10.6640625" style="1" customWidth="1"/>
    <col min="14083" max="14083" width="21.33203125" style="1" customWidth="1"/>
    <col min="14084" max="14084" width="6.33203125" style="1" customWidth="1"/>
    <col min="14085" max="14085" width="17.109375" style="1" customWidth="1"/>
    <col min="14086" max="14086" width="14.44140625" style="1" customWidth="1"/>
    <col min="14087" max="14087" width="18.21875" style="1" customWidth="1"/>
    <col min="14088" max="14088" width="6.33203125" style="1" customWidth="1"/>
    <col min="14089" max="14336" width="9" style="1"/>
    <col min="14337" max="14337" width="22.77734375" style="1" customWidth="1"/>
    <col min="14338" max="14338" width="10.6640625" style="1" customWidth="1"/>
    <col min="14339" max="14339" width="21.33203125" style="1" customWidth="1"/>
    <col min="14340" max="14340" width="6.33203125" style="1" customWidth="1"/>
    <col min="14341" max="14341" width="17.109375" style="1" customWidth="1"/>
    <col min="14342" max="14342" width="14.44140625" style="1" customWidth="1"/>
    <col min="14343" max="14343" width="18.21875" style="1" customWidth="1"/>
    <col min="14344" max="14344" width="6.33203125" style="1" customWidth="1"/>
    <col min="14345" max="14592" width="9" style="1"/>
    <col min="14593" max="14593" width="22.77734375" style="1" customWidth="1"/>
    <col min="14594" max="14594" width="10.6640625" style="1" customWidth="1"/>
    <col min="14595" max="14595" width="21.33203125" style="1" customWidth="1"/>
    <col min="14596" max="14596" width="6.33203125" style="1" customWidth="1"/>
    <col min="14597" max="14597" width="17.109375" style="1" customWidth="1"/>
    <col min="14598" max="14598" width="14.44140625" style="1" customWidth="1"/>
    <col min="14599" max="14599" width="18.21875" style="1" customWidth="1"/>
    <col min="14600" max="14600" width="6.33203125" style="1" customWidth="1"/>
    <col min="14601" max="14848" width="9" style="1"/>
    <col min="14849" max="14849" width="22.77734375" style="1" customWidth="1"/>
    <col min="14850" max="14850" width="10.6640625" style="1" customWidth="1"/>
    <col min="14851" max="14851" width="21.33203125" style="1" customWidth="1"/>
    <col min="14852" max="14852" width="6.33203125" style="1" customWidth="1"/>
    <col min="14853" max="14853" width="17.109375" style="1" customWidth="1"/>
    <col min="14854" max="14854" width="14.44140625" style="1" customWidth="1"/>
    <col min="14855" max="14855" width="18.21875" style="1" customWidth="1"/>
    <col min="14856" max="14856" width="6.33203125" style="1" customWidth="1"/>
    <col min="14857" max="15104" width="9" style="1"/>
    <col min="15105" max="15105" width="22.77734375" style="1" customWidth="1"/>
    <col min="15106" max="15106" width="10.6640625" style="1" customWidth="1"/>
    <col min="15107" max="15107" width="21.33203125" style="1" customWidth="1"/>
    <col min="15108" max="15108" width="6.33203125" style="1" customWidth="1"/>
    <col min="15109" max="15109" width="17.109375" style="1" customWidth="1"/>
    <col min="15110" max="15110" width="14.44140625" style="1" customWidth="1"/>
    <col min="15111" max="15111" width="18.21875" style="1" customWidth="1"/>
    <col min="15112" max="15112" width="6.33203125" style="1" customWidth="1"/>
    <col min="15113" max="15360" width="9" style="1"/>
    <col min="15361" max="15361" width="22.77734375" style="1" customWidth="1"/>
    <col min="15362" max="15362" width="10.6640625" style="1" customWidth="1"/>
    <col min="15363" max="15363" width="21.33203125" style="1" customWidth="1"/>
    <col min="15364" max="15364" width="6.33203125" style="1" customWidth="1"/>
    <col min="15365" max="15365" width="17.109375" style="1" customWidth="1"/>
    <col min="15366" max="15366" width="14.44140625" style="1" customWidth="1"/>
    <col min="15367" max="15367" width="18.21875" style="1" customWidth="1"/>
    <col min="15368" max="15368" width="6.33203125" style="1" customWidth="1"/>
    <col min="15369" max="15616" width="9" style="1"/>
    <col min="15617" max="15617" width="22.77734375" style="1" customWidth="1"/>
    <col min="15618" max="15618" width="10.6640625" style="1" customWidth="1"/>
    <col min="15619" max="15619" width="21.33203125" style="1" customWidth="1"/>
    <col min="15620" max="15620" width="6.33203125" style="1" customWidth="1"/>
    <col min="15621" max="15621" width="17.109375" style="1" customWidth="1"/>
    <col min="15622" max="15622" width="14.44140625" style="1" customWidth="1"/>
    <col min="15623" max="15623" width="18.21875" style="1" customWidth="1"/>
    <col min="15624" max="15624" width="6.33203125" style="1" customWidth="1"/>
    <col min="15625" max="15872" width="9" style="1"/>
    <col min="15873" max="15873" width="22.77734375" style="1" customWidth="1"/>
    <col min="15874" max="15874" width="10.6640625" style="1" customWidth="1"/>
    <col min="15875" max="15875" width="21.33203125" style="1" customWidth="1"/>
    <col min="15876" max="15876" width="6.33203125" style="1" customWidth="1"/>
    <col min="15877" max="15877" width="17.109375" style="1" customWidth="1"/>
    <col min="15878" max="15878" width="14.44140625" style="1" customWidth="1"/>
    <col min="15879" max="15879" width="18.21875" style="1" customWidth="1"/>
    <col min="15880" max="15880" width="6.33203125" style="1" customWidth="1"/>
    <col min="15881" max="16128" width="9" style="1"/>
    <col min="16129" max="16129" width="22.77734375" style="1" customWidth="1"/>
    <col min="16130" max="16130" width="10.6640625" style="1" customWidth="1"/>
    <col min="16131" max="16131" width="21.33203125" style="1" customWidth="1"/>
    <col min="16132" max="16132" width="6.33203125" style="1" customWidth="1"/>
    <col min="16133" max="16133" width="17.109375" style="1" customWidth="1"/>
    <col min="16134" max="16134" width="14.44140625" style="1" customWidth="1"/>
    <col min="16135" max="16135" width="18.21875" style="1" customWidth="1"/>
    <col min="16136" max="16136" width="6.33203125" style="1" customWidth="1"/>
    <col min="16137" max="16384" width="9" style="1"/>
  </cols>
  <sheetData>
    <row r="1" spans="1:16" ht="24.75" customHeight="1">
      <c r="H1" s="2" t="s">
        <v>51</v>
      </c>
    </row>
    <row r="2" spans="1:16" ht="24.75" customHeight="1" thickBot="1">
      <c r="H2" s="3"/>
      <c r="I2" s="102" t="s">
        <v>89</v>
      </c>
      <c r="J2" s="103"/>
      <c r="K2" s="103"/>
      <c r="L2" s="103"/>
      <c r="M2" s="103"/>
      <c r="N2" s="103"/>
      <c r="O2" s="103"/>
      <c r="P2" s="103"/>
    </row>
    <row r="3" spans="1:16" ht="24.75" customHeight="1" thickTop="1" thickBot="1">
      <c r="A3" s="4" t="s">
        <v>5</v>
      </c>
      <c r="B3" s="5"/>
      <c r="C3" s="5"/>
      <c r="D3" s="6"/>
      <c r="E3" s="5"/>
      <c r="F3" s="5"/>
      <c r="G3" s="5"/>
      <c r="H3" s="5"/>
      <c r="I3" s="104"/>
      <c r="J3" s="106" t="str">
        <f>様式１!B6&amp;"_"&amp;様式１!B7&amp;"　見積書"</f>
        <v>_　見積書</v>
      </c>
      <c r="K3" s="107"/>
      <c r="L3" s="107"/>
      <c r="M3" s="107"/>
      <c r="N3" s="107"/>
      <c r="O3" s="107"/>
      <c r="P3" s="108"/>
    </row>
    <row r="4" spans="1:16" ht="31.5" customHeight="1" thickTop="1" thickBot="1">
      <c r="I4" s="105"/>
      <c r="J4" s="24" t="s">
        <v>94</v>
      </c>
      <c r="K4" s="103"/>
      <c r="L4" s="103"/>
      <c r="M4" s="103"/>
      <c r="N4" s="103"/>
      <c r="O4" s="103"/>
      <c r="P4" s="103"/>
    </row>
    <row r="5" spans="1:16" ht="35.25" customHeight="1">
      <c r="A5" s="7" t="s">
        <v>1</v>
      </c>
      <c r="B5" s="135">
        <f>様式１!B5</f>
        <v>0</v>
      </c>
      <c r="C5" s="136"/>
      <c r="D5" s="137" t="s">
        <v>0</v>
      </c>
      <c r="E5" s="138"/>
      <c r="F5" s="135">
        <f>様式１!B7</f>
        <v>0</v>
      </c>
      <c r="G5" s="139"/>
      <c r="H5" s="140"/>
      <c r="J5" s="112" t="s">
        <v>90</v>
      </c>
    </row>
    <row r="6" spans="1:16" ht="35.25" customHeight="1" thickBot="1">
      <c r="A6" s="8" t="s">
        <v>4</v>
      </c>
      <c r="B6" s="141"/>
      <c r="C6" s="142"/>
      <c r="D6" s="142"/>
      <c r="E6" s="142"/>
      <c r="F6" s="142"/>
      <c r="G6" s="142"/>
      <c r="H6" s="143"/>
    </row>
    <row r="7" spans="1:16" ht="35.25" customHeight="1" thickTop="1">
      <c r="A7" s="9" t="s">
        <v>6</v>
      </c>
      <c r="B7" s="10" t="s">
        <v>7</v>
      </c>
      <c r="C7" s="144"/>
      <c r="D7" s="144"/>
      <c r="E7" s="145"/>
      <c r="F7" s="10" t="s">
        <v>8</v>
      </c>
      <c r="G7" s="11"/>
      <c r="H7" s="12" t="s">
        <v>9</v>
      </c>
    </row>
    <row r="8" spans="1:16" ht="35.25" customHeight="1">
      <c r="A8" s="13" t="s">
        <v>10</v>
      </c>
      <c r="B8" s="14" t="s">
        <v>7</v>
      </c>
      <c r="C8" s="133"/>
      <c r="D8" s="133"/>
      <c r="E8" s="134"/>
      <c r="F8" s="14" t="s">
        <v>8</v>
      </c>
      <c r="G8" s="15"/>
      <c r="H8" s="16" t="s">
        <v>9</v>
      </c>
    </row>
    <row r="9" spans="1:16" ht="35.25" customHeight="1" thickBot="1">
      <c r="A9" s="17" t="s">
        <v>11</v>
      </c>
      <c r="B9" s="18" t="s">
        <v>7</v>
      </c>
      <c r="C9" s="152"/>
      <c r="D9" s="152"/>
      <c r="E9" s="153"/>
      <c r="F9" s="18" t="s">
        <v>8</v>
      </c>
      <c r="G9" s="19"/>
      <c r="H9" s="20" t="s">
        <v>9</v>
      </c>
    </row>
    <row r="10" spans="1:16" ht="27.75" customHeight="1" thickTop="1">
      <c r="A10" s="154" t="s">
        <v>63</v>
      </c>
      <c r="B10" s="155"/>
      <c r="C10" s="155"/>
      <c r="D10" s="155"/>
      <c r="E10" s="155"/>
      <c r="F10" s="155"/>
      <c r="G10" s="155"/>
      <c r="H10" s="156"/>
    </row>
    <row r="11" spans="1:16" ht="36" customHeight="1">
      <c r="A11" s="149"/>
      <c r="B11" s="150"/>
      <c r="C11" s="150"/>
      <c r="D11" s="150"/>
      <c r="E11" s="150"/>
      <c r="F11" s="150"/>
      <c r="G11" s="150"/>
      <c r="H11" s="151"/>
    </row>
    <row r="12" spans="1:16" ht="36" customHeight="1">
      <c r="A12" s="149"/>
      <c r="B12" s="150"/>
      <c r="C12" s="150"/>
      <c r="D12" s="150"/>
      <c r="E12" s="150"/>
      <c r="F12" s="150"/>
      <c r="G12" s="150"/>
      <c r="H12" s="151"/>
    </row>
    <row r="13" spans="1:16" ht="36" customHeight="1">
      <c r="A13" s="149"/>
      <c r="B13" s="150"/>
      <c r="C13" s="150"/>
      <c r="D13" s="150"/>
      <c r="E13" s="150"/>
      <c r="F13" s="150"/>
      <c r="G13" s="150"/>
      <c r="H13" s="151"/>
    </row>
    <row r="14" spans="1:16" ht="36" customHeight="1">
      <c r="A14" s="149"/>
      <c r="B14" s="150"/>
      <c r="C14" s="150"/>
      <c r="D14" s="150"/>
      <c r="E14" s="150"/>
      <c r="F14" s="150"/>
      <c r="G14" s="150"/>
      <c r="H14" s="151"/>
    </row>
    <row r="15" spans="1:16" ht="36" customHeight="1">
      <c r="A15" s="149"/>
      <c r="B15" s="150"/>
      <c r="C15" s="150"/>
      <c r="D15" s="150"/>
      <c r="E15" s="150"/>
      <c r="F15" s="150"/>
      <c r="G15" s="150"/>
      <c r="H15" s="151"/>
    </row>
    <row r="16" spans="1:16" ht="36" customHeight="1">
      <c r="A16" s="149"/>
      <c r="B16" s="150"/>
      <c r="C16" s="150"/>
      <c r="D16" s="150"/>
      <c r="E16" s="150"/>
      <c r="F16" s="150"/>
      <c r="G16" s="150"/>
      <c r="H16" s="151"/>
    </row>
    <row r="17" spans="1:8" ht="36" customHeight="1">
      <c r="A17" s="149"/>
      <c r="B17" s="150"/>
      <c r="C17" s="150"/>
      <c r="D17" s="150"/>
      <c r="E17" s="150"/>
      <c r="F17" s="150"/>
      <c r="G17" s="150"/>
      <c r="H17" s="151"/>
    </row>
    <row r="18" spans="1:8" ht="36" customHeight="1">
      <c r="A18" s="149"/>
      <c r="B18" s="150"/>
      <c r="C18" s="150"/>
      <c r="D18" s="150"/>
      <c r="E18" s="150"/>
      <c r="F18" s="150"/>
      <c r="G18" s="150"/>
      <c r="H18" s="151"/>
    </row>
    <row r="19" spans="1:8" ht="35.25" customHeight="1">
      <c r="A19" s="149"/>
      <c r="B19" s="150"/>
      <c r="C19" s="150"/>
      <c r="D19" s="150"/>
      <c r="E19" s="150"/>
      <c r="F19" s="150"/>
      <c r="G19" s="150"/>
      <c r="H19" s="151"/>
    </row>
    <row r="20" spans="1:8" ht="36" customHeight="1">
      <c r="A20" s="149"/>
      <c r="B20" s="150"/>
      <c r="C20" s="150"/>
      <c r="D20" s="150"/>
      <c r="E20" s="150"/>
      <c r="F20" s="150"/>
      <c r="G20" s="150"/>
      <c r="H20" s="151"/>
    </row>
    <row r="21" spans="1:8" ht="36" customHeight="1">
      <c r="A21" s="149"/>
      <c r="B21" s="150"/>
      <c r="C21" s="150"/>
      <c r="D21" s="150"/>
      <c r="E21" s="150"/>
      <c r="F21" s="150"/>
      <c r="G21" s="150"/>
      <c r="H21" s="151"/>
    </row>
    <row r="22" spans="1:8" ht="36" customHeight="1">
      <c r="A22" s="149"/>
      <c r="B22" s="150"/>
      <c r="C22" s="150"/>
      <c r="D22" s="150"/>
      <c r="E22" s="150"/>
      <c r="F22" s="150"/>
      <c r="G22" s="150"/>
      <c r="H22" s="151"/>
    </row>
    <row r="23" spans="1:8" ht="35.25" customHeight="1">
      <c r="A23" s="149"/>
      <c r="B23" s="150"/>
      <c r="C23" s="150"/>
      <c r="D23" s="150"/>
      <c r="E23" s="150"/>
      <c r="F23" s="150"/>
      <c r="G23" s="150"/>
      <c r="H23" s="151"/>
    </row>
    <row r="24" spans="1:8" ht="35.25" customHeight="1">
      <c r="A24" s="149"/>
      <c r="B24" s="150"/>
      <c r="C24" s="150"/>
      <c r="D24" s="150"/>
      <c r="E24" s="150"/>
      <c r="F24" s="150"/>
      <c r="G24" s="150"/>
      <c r="H24" s="151"/>
    </row>
    <row r="25" spans="1:8" ht="35.25" customHeight="1">
      <c r="A25" s="149"/>
      <c r="B25" s="150"/>
      <c r="C25" s="150"/>
      <c r="D25" s="150"/>
      <c r="E25" s="150"/>
      <c r="F25" s="150"/>
      <c r="G25" s="150"/>
      <c r="H25" s="151"/>
    </row>
    <row r="26" spans="1:8" ht="35.25" customHeight="1">
      <c r="A26" s="149"/>
      <c r="B26" s="150"/>
      <c r="C26" s="150"/>
      <c r="D26" s="150"/>
      <c r="E26" s="150"/>
      <c r="F26" s="150"/>
      <c r="G26" s="150"/>
      <c r="H26" s="151"/>
    </row>
    <row r="27" spans="1:8" ht="35.25" customHeight="1" thickBot="1">
      <c r="A27" s="146"/>
      <c r="B27" s="147"/>
      <c r="C27" s="147"/>
      <c r="D27" s="147"/>
      <c r="E27" s="147"/>
      <c r="F27" s="147"/>
      <c r="G27" s="147"/>
      <c r="H27" s="148"/>
    </row>
    <row r="28" spans="1:8" ht="28.5" customHeight="1"/>
  </sheetData>
  <mergeCells count="25">
    <mergeCell ref="A20:H20"/>
    <mergeCell ref="C9:E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7:H27"/>
    <mergeCell ref="A21:H21"/>
    <mergeCell ref="A22:H22"/>
    <mergeCell ref="A23:H23"/>
    <mergeCell ref="A24:H24"/>
    <mergeCell ref="A25:H25"/>
    <mergeCell ref="A26:H26"/>
    <mergeCell ref="C8:E8"/>
    <mergeCell ref="B5:C5"/>
    <mergeCell ref="D5:E5"/>
    <mergeCell ref="F5:H5"/>
    <mergeCell ref="B6:H6"/>
    <mergeCell ref="C7:E7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FF00"/>
  </sheetPr>
  <dimension ref="A1:L16"/>
  <sheetViews>
    <sheetView view="pageBreakPreview" zoomScale="85" zoomScaleNormal="85" zoomScaleSheetLayoutView="85" workbookViewId="0">
      <selection activeCell="K5" sqref="K5:L5"/>
    </sheetView>
  </sheetViews>
  <sheetFormatPr defaultRowHeight="13.2"/>
  <cols>
    <col min="1" max="1" width="5.6640625" style="1" customWidth="1"/>
    <col min="2" max="2" width="8.6640625" style="1" customWidth="1"/>
    <col min="3" max="3" width="0.44140625" style="1" customWidth="1"/>
    <col min="4" max="11" width="9" style="1"/>
    <col min="12" max="12" width="6.88671875" style="1" bestFit="1" customWidth="1"/>
    <col min="13" max="256" width="9" style="1"/>
    <col min="257" max="257" width="1" style="1" customWidth="1"/>
    <col min="258" max="258" width="8.6640625" style="1" customWidth="1"/>
    <col min="259" max="259" width="0.44140625" style="1" customWidth="1"/>
    <col min="260" max="267" width="9" style="1"/>
    <col min="268" max="268" width="11.44140625" style="1" customWidth="1"/>
    <col min="269" max="512" width="9" style="1"/>
    <col min="513" max="513" width="1" style="1" customWidth="1"/>
    <col min="514" max="514" width="8.6640625" style="1" customWidth="1"/>
    <col min="515" max="515" width="0.44140625" style="1" customWidth="1"/>
    <col min="516" max="523" width="9" style="1"/>
    <col min="524" max="524" width="11.44140625" style="1" customWidth="1"/>
    <col min="525" max="768" width="9" style="1"/>
    <col min="769" max="769" width="1" style="1" customWidth="1"/>
    <col min="770" max="770" width="8.6640625" style="1" customWidth="1"/>
    <col min="771" max="771" width="0.44140625" style="1" customWidth="1"/>
    <col min="772" max="779" width="9" style="1"/>
    <col min="780" max="780" width="11.44140625" style="1" customWidth="1"/>
    <col min="781" max="1024" width="9" style="1"/>
    <col min="1025" max="1025" width="1" style="1" customWidth="1"/>
    <col min="1026" max="1026" width="8.6640625" style="1" customWidth="1"/>
    <col min="1027" max="1027" width="0.44140625" style="1" customWidth="1"/>
    <col min="1028" max="1035" width="9" style="1"/>
    <col min="1036" max="1036" width="11.44140625" style="1" customWidth="1"/>
    <col min="1037" max="1280" width="9" style="1"/>
    <col min="1281" max="1281" width="1" style="1" customWidth="1"/>
    <col min="1282" max="1282" width="8.6640625" style="1" customWidth="1"/>
    <col min="1283" max="1283" width="0.44140625" style="1" customWidth="1"/>
    <col min="1284" max="1291" width="9" style="1"/>
    <col min="1292" max="1292" width="11.44140625" style="1" customWidth="1"/>
    <col min="1293" max="1536" width="9" style="1"/>
    <col min="1537" max="1537" width="1" style="1" customWidth="1"/>
    <col min="1538" max="1538" width="8.6640625" style="1" customWidth="1"/>
    <col min="1539" max="1539" width="0.44140625" style="1" customWidth="1"/>
    <col min="1540" max="1547" width="9" style="1"/>
    <col min="1548" max="1548" width="11.44140625" style="1" customWidth="1"/>
    <col min="1549" max="1792" width="9" style="1"/>
    <col min="1793" max="1793" width="1" style="1" customWidth="1"/>
    <col min="1794" max="1794" width="8.6640625" style="1" customWidth="1"/>
    <col min="1795" max="1795" width="0.44140625" style="1" customWidth="1"/>
    <col min="1796" max="1803" width="9" style="1"/>
    <col min="1804" max="1804" width="11.44140625" style="1" customWidth="1"/>
    <col min="1805" max="2048" width="9" style="1"/>
    <col min="2049" max="2049" width="1" style="1" customWidth="1"/>
    <col min="2050" max="2050" width="8.6640625" style="1" customWidth="1"/>
    <col min="2051" max="2051" width="0.44140625" style="1" customWidth="1"/>
    <col min="2052" max="2059" width="9" style="1"/>
    <col min="2060" max="2060" width="11.44140625" style="1" customWidth="1"/>
    <col min="2061" max="2304" width="9" style="1"/>
    <col min="2305" max="2305" width="1" style="1" customWidth="1"/>
    <col min="2306" max="2306" width="8.6640625" style="1" customWidth="1"/>
    <col min="2307" max="2307" width="0.44140625" style="1" customWidth="1"/>
    <col min="2308" max="2315" width="9" style="1"/>
    <col min="2316" max="2316" width="11.44140625" style="1" customWidth="1"/>
    <col min="2317" max="2560" width="9" style="1"/>
    <col min="2561" max="2561" width="1" style="1" customWidth="1"/>
    <col min="2562" max="2562" width="8.6640625" style="1" customWidth="1"/>
    <col min="2563" max="2563" width="0.44140625" style="1" customWidth="1"/>
    <col min="2564" max="2571" width="9" style="1"/>
    <col min="2572" max="2572" width="11.44140625" style="1" customWidth="1"/>
    <col min="2573" max="2816" width="9" style="1"/>
    <col min="2817" max="2817" width="1" style="1" customWidth="1"/>
    <col min="2818" max="2818" width="8.6640625" style="1" customWidth="1"/>
    <col min="2819" max="2819" width="0.44140625" style="1" customWidth="1"/>
    <col min="2820" max="2827" width="9" style="1"/>
    <col min="2828" max="2828" width="11.44140625" style="1" customWidth="1"/>
    <col min="2829" max="3072" width="9" style="1"/>
    <col min="3073" max="3073" width="1" style="1" customWidth="1"/>
    <col min="3074" max="3074" width="8.6640625" style="1" customWidth="1"/>
    <col min="3075" max="3075" width="0.44140625" style="1" customWidth="1"/>
    <col min="3076" max="3083" width="9" style="1"/>
    <col min="3084" max="3084" width="11.44140625" style="1" customWidth="1"/>
    <col min="3085" max="3328" width="9" style="1"/>
    <col min="3329" max="3329" width="1" style="1" customWidth="1"/>
    <col min="3330" max="3330" width="8.6640625" style="1" customWidth="1"/>
    <col min="3331" max="3331" width="0.44140625" style="1" customWidth="1"/>
    <col min="3332" max="3339" width="9" style="1"/>
    <col min="3340" max="3340" width="11.44140625" style="1" customWidth="1"/>
    <col min="3341" max="3584" width="9" style="1"/>
    <col min="3585" max="3585" width="1" style="1" customWidth="1"/>
    <col min="3586" max="3586" width="8.6640625" style="1" customWidth="1"/>
    <col min="3587" max="3587" width="0.44140625" style="1" customWidth="1"/>
    <col min="3588" max="3595" width="9" style="1"/>
    <col min="3596" max="3596" width="11.44140625" style="1" customWidth="1"/>
    <col min="3597" max="3840" width="9" style="1"/>
    <col min="3841" max="3841" width="1" style="1" customWidth="1"/>
    <col min="3842" max="3842" width="8.6640625" style="1" customWidth="1"/>
    <col min="3843" max="3843" width="0.44140625" style="1" customWidth="1"/>
    <col min="3844" max="3851" width="9" style="1"/>
    <col min="3852" max="3852" width="11.44140625" style="1" customWidth="1"/>
    <col min="3853" max="4096" width="9" style="1"/>
    <col min="4097" max="4097" width="1" style="1" customWidth="1"/>
    <col min="4098" max="4098" width="8.6640625" style="1" customWidth="1"/>
    <col min="4099" max="4099" width="0.44140625" style="1" customWidth="1"/>
    <col min="4100" max="4107" width="9" style="1"/>
    <col min="4108" max="4108" width="11.44140625" style="1" customWidth="1"/>
    <col min="4109" max="4352" width="9" style="1"/>
    <col min="4353" max="4353" width="1" style="1" customWidth="1"/>
    <col min="4354" max="4354" width="8.6640625" style="1" customWidth="1"/>
    <col min="4355" max="4355" width="0.44140625" style="1" customWidth="1"/>
    <col min="4356" max="4363" width="9" style="1"/>
    <col min="4364" max="4364" width="11.44140625" style="1" customWidth="1"/>
    <col min="4365" max="4608" width="9" style="1"/>
    <col min="4609" max="4609" width="1" style="1" customWidth="1"/>
    <col min="4610" max="4610" width="8.6640625" style="1" customWidth="1"/>
    <col min="4611" max="4611" width="0.44140625" style="1" customWidth="1"/>
    <col min="4612" max="4619" width="9" style="1"/>
    <col min="4620" max="4620" width="11.44140625" style="1" customWidth="1"/>
    <col min="4621" max="4864" width="9" style="1"/>
    <col min="4865" max="4865" width="1" style="1" customWidth="1"/>
    <col min="4866" max="4866" width="8.6640625" style="1" customWidth="1"/>
    <col min="4867" max="4867" width="0.44140625" style="1" customWidth="1"/>
    <col min="4868" max="4875" width="9" style="1"/>
    <col min="4876" max="4876" width="11.44140625" style="1" customWidth="1"/>
    <col min="4877" max="5120" width="9" style="1"/>
    <col min="5121" max="5121" width="1" style="1" customWidth="1"/>
    <col min="5122" max="5122" width="8.6640625" style="1" customWidth="1"/>
    <col min="5123" max="5123" width="0.44140625" style="1" customWidth="1"/>
    <col min="5124" max="5131" width="9" style="1"/>
    <col min="5132" max="5132" width="11.44140625" style="1" customWidth="1"/>
    <col min="5133" max="5376" width="9" style="1"/>
    <col min="5377" max="5377" width="1" style="1" customWidth="1"/>
    <col min="5378" max="5378" width="8.6640625" style="1" customWidth="1"/>
    <col min="5379" max="5379" width="0.44140625" style="1" customWidth="1"/>
    <col min="5380" max="5387" width="9" style="1"/>
    <col min="5388" max="5388" width="11.44140625" style="1" customWidth="1"/>
    <col min="5389" max="5632" width="9" style="1"/>
    <col min="5633" max="5633" width="1" style="1" customWidth="1"/>
    <col min="5634" max="5634" width="8.6640625" style="1" customWidth="1"/>
    <col min="5635" max="5635" width="0.44140625" style="1" customWidth="1"/>
    <col min="5636" max="5643" width="9" style="1"/>
    <col min="5644" max="5644" width="11.44140625" style="1" customWidth="1"/>
    <col min="5645" max="5888" width="9" style="1"/>
    <col min="5889" max="5889" width="1" style="1" customWidth="1"/>
    <col min="5890" max="5890" width="8.6640625" style="1" customWidth="1"/>
    <col min="5891" max="5891" width="0.44140625" style="1" customWidth="1"/>
    <col min="5892" max="5899" width="9" style="1"/>
    <col min="5900" max="5900" width="11.44140625" style="1" customWidth="1"/>
    <col min="5901" max="6144" width="9" style="1"/>
    <col min="6145" max="6145" width="1" style="1" customWidth="1"/>
    <col min="6146" max="6146" width="8.6640625" style="1" customWidth="1"/>
    <col min="6147" max="6147" width="0.44140625" style="1" customWidth="1"/>
    <col min="6148" max="6155" width="9" style="1"/>
    <col min="6156" max="6156" width="11.44140625" style="1" customWidth="1"/>
    <col min="6157" max="6400" width="9" style="1"/>
    <col min="6401" max="6401" width="1" style="1" customWidth="1"/>
    <col min="6402" max="6402" width="8.6640625" style="1" customWidth="1"/>
    <col min="6403" max="6403" width="0.44140625" style="1" customWidth="1"/>
    <col min="6404" max="6411" width="9" style="1"/>
    <col min="6412" max="6412" width="11.44140625" style="1" customWidth="1"/>
    <col min="6413" max="6656" width="9" style="1"/>
    <col min="6657" max="6657" width="1" style="1" customWidth="1"/>
    <col min="6658" max="6658" width="8.6640625" style="1" customWidth="1"/>
    <col min="6659" max="6659" width="0.44140625" style="1" customWidth="1"/>
    <col min="6660" max="6667" width="9" style="1"/>
    <col min="6668" max="6668" width="11.44140625" style="1" customWidth="1"/>
    <col min="6669" max="6912" width="9" style="1"/>
    <col min="6913" max="6913" width="1" style="1" customWidth="1"/>
    <col min="6914" max="6914" width="8.6640625" style="1" customWidth="1"/>
    <col min="6915" max="6915" width="0.44140625" style="1" customWidth="1"/>
    <col min="6916" max="6923" width="9" style="1"/>
    <col min="6924" max="6924" width="11.44140625" style="1" customWidth="1"/>
    <col min="6925" max="7168" width="9" style="1"/>
    <col min="7169" max="7169" width="1" style="1" customWidth="1"/>
    <col min="7170" max="7170" width="8.6640625" style="1" customWidth="1"/>
    <col min="7171" max="7171" width="0.44140625" style="1" customWidth="1"/>
    <col min="7172" max="7179" width="9" style="1"/>
    <col min="7180" max="7180" width="11.44140625" style="1" customWidth="1"/>
    <col min="7181" max="7424" width="9" style="1"/>
    <col min="7425" max="7425" width="1" style="1" customWidth="1"/>
    <col min="7426" max="7426" width="8.6640625" style="1" customWidth="1"/>
    <col min="7427" max="7427" width="0.44140625" style="1" customWidth="1"/>
    <col min="7428" max="7435" width="9" style="1"/>
    <col min="7436" max="7436" width="11.44140625" style="1" customWidth="1"/>
    <col min="7437" max="7680" width="9" style="1"/>
    <col min="7681" max="7681" width="1" style="1" customWidth="1"/>
    <col min="7682" max="7682" width="8.6640625" style="1" customWidth="1"/>
    <col min="7683" max="7683" width="0.44140625" style="1" customWidth="1"/>
    <col min="7684" max="7691" width="9" style="1"/>
    <col min="7692" max="7692" width="11.44140625" style="1" customWidth="1"/>
    <col min="7693" max="7936" width="9" style="1"/>
    <col min="7937" max="7937" width="1" style="1" customWidth="1"/>
    <col min="7938" max="7938" width="8.6640625" style="1" customWidth="1"/>
    <col min="7939" max="7939" width="0.44140625" style="1" customWidth="1"/>
    <col min="7940" max="7947" width="9" style="1"/>
    <col min="7948" max="7948" width="11.44140625" style="1" customWidth="1"/>
    <col min="7949" max="8192" width="9" style="1"/>
    <col min="8193" max="8193" width="1" style="1" customWidth="1"/>
    <col min="8194" max="8194" width="8.6640625" style="1" customWidth="1"/>
    <col min="8195" max="8195" width="0.44140625" style="1" customWidth="1"/>
    <col min="8196" max="8203" width="9" style="1"/>
    <col min="8204" max="8204" width="11.44140625" style="1" customWidth="1"/>
    <col min="8205" max="8448" width="9" style="1"/>
    <col min="8449" max="8449" width="1" style="1" customWidth="1"/>
    <col min="8450" max="8450" width="8.6640625" style="1" customWidth="1"/>
    <col min="8451" max="8451" width="0.44140625" style="1" customWidth="1"/>
    <col min="8452" max="8459" width="9" style="1"/>
    <col min="8460" max="8460" width="11.44140625" style="1" customWidth="1"/>
    <col min="8461" max="8704" width="9" style="1"/>
    <col min="8705" max="8705" width="1" style="1" customWidth="1"/>
    <col min="8706" max="8706" width="8.6640625" style="1" customWidth="1"/>
    <col min="8707" max="8707" width="0.44140625" style="1" customWidth="1"/>
    <col min="8708" max="8715" width="9" style="1"/>
    <col min="8716" max="8716" width="11.44140625" style="1" customWidth="1"/>
    <col min="8717" max="8960" width="9" style="1"/>
    <col min="8961" max="8961" width="1" style="1" customWidth="1"/>
    <col min="8962" max="8962" width="8.6640625" style="1" customWidth="1"/>
    <col min="8963" max="8963" width="0.44140625" style="1" customWidth="1"/>
    <col min="8964" max="8971" width="9" style="1"/>
    <col min="8972" max="8972" width="11.44140625" style="1" customWidth="1"/>
    <col min="8973" max="9216" width="9" style="1"/>
    <col min="9217" max="9217" width="1" style="1" customWidth="1"/>
    <col min="9218" max="9218" width="8.6640625" style="1" customWidth="1"/>
    <col min="9219" max="9219" width="0.44140625" style="1" customWidth="1"/>
    <col min="9220" max="9227" width="9" style="1"/>
    <col min="9228" max="9228" width="11.44140625" style="1" customWidth="1"/>
    <col min="9229" max="9472" width="9" style="1"/>
    <col min="9473" max="9473" width="1" style="1" customWidth="1"/>
    <col min="9474" max="9474" width="8.6640625" style="1" customWidth="1"/>
    <col min="9475" max="9475" width="0.44140625" style="1" customWidth="1"/>
    <col min="9476" max="9483" width="9" style="1"/>
    <col min="9484" max="9484" width="11.44140625" style="1" customWidth="1"/>
    <col min="9485" max="9728" width="9" style="1"/>
    <col min="9729" max="9729" width="1" style="1" customWidth="1"/>
    <col min="9730" max="9730" width="8.6640625" style="1" customWidth="1"/>
    <col min="9731" max="9731" width="0.44140625" style="1" customWidth="1"/>
    <col min="9732" max="9739" width="9" style="1"/>
    <col min="9740" max="9740" width="11.44140625" style="1" customWidth="1"/>
    <col min="9741" max="9984" width="9" style="1"/>
    <col min="9985" max="9985" width="1" style="1" customWidth="1"/>
    <col min="9986" max="9986" width="8.6640625" style="1" customWidth="1"/>
    <col min="9987" max="9987" width="0.44140625" style="1" customWidth="1"/>
    <col min="9988" max="9995" width="9" style="1"/>
    <col min="9996" max="9996" width="11.44140625" style="1" customWidth="1"/>
    <col min="9997" max="10240" width="9" style="1"/>
    <col min="10241" max="10241" width="1" style="1" customWidth="1"/>
    <col min="10242" max="10242" width="8.6640625" style="1" customWidth="1"/>
    <col min="10243" max="10243" width="0.44140625" style="1" customWidth="1"/>
    <col min="10244" max="10251" width="9" style="1"/>
    <col min="10252" max="10252" width="11.44140625" style="1" customWidth="1"/>
    <col min="10253" max="10496" width="9" style="1"/>
    <col min="10497" max="10497" width="1" style="1" customWidth="1"/>
    <col min="10498" max="10498" width="8.6640625" style="1" customWidth="1"/>
    <col min="10499" max="10499" width="0.44140625" style="1" customWidth="1"/>
    <col min="10500" max="10507" width="9" style="1"/>
    <col min="10508" max="10508" width="11.44140625" style="1" customWidth="1"/>
    <col min="10509" max="10752" width="9" style="1"/>
    <col min="10753" max="10753" width="1" style="1" customWidth="1"/>
    <col min="10754" max="10754" width="8.6640625" style="1" customWidth="1"/>
    <col min="10755" max="10755" width="0.44140625" style="1" customWidth="1"/>
    <col min="10756" max="10763" width="9" style="1"/>
    <col min="10764" max="10764" width="11.44140625" style="1" customWidth="1"/>
    <col min="10765" max="11008" width="9" style="1"/>
    <col min="11009" max="11009" width="1" style="1" customWidth="1"/>
    <col min="11010" max="11010" width="8.6640625" style="1" customWidth="1"/>
    <col min="11011" max="11011" width="0.44140625" style="1" customWidth="1"/>
    <col min="11012" max="11019" width="9" style="1"/>
    <col min="11020" max="11020" width="11.44140625" style="1" customWidth="1"/>
    <col min="11021" max="11264" width="9" style="1"/>
    <col min="11265" max="11265" width="1" style="1" customWidth="1"/>
    <col min="11266" max="11266" width="8.6640625" style="1" customWidth="1"/>
    <col min="11267" max="11267" width="0.44140625" style="1" customWidth="1"/>
    <col min="11268" max="11275" width="9" style="1"/>
    <col min="11276" max="11276" width="11.44140625" style="1" customWidth="1"/>
    <col min="11277" max="11520" width="9" style="1"/>
    <col min="11521" max="11521" width="1" style="1" customWidth="1"/>
    <col min="11522" max="11522" width="8.6640625" style="1" customWidth="1"/>
    <col min="11523" max="11523" width="0.44140625" style="1" customWidth="1"/>
    <col min="11524" max="11531" width="9" style="1"/>
    <col min="11532" max="11532" width="11.44140625" style="1" customWidth="1"/>
    <col min="11533" max="11776" width="9" style="1"/>
    <col min="11777" max="11777" width="1" style="1" customWidth="1"/>
    <col min="11778" max="11778" width="8.6640625" style="1" customWidth="1"/>
    <col min="11779" max="11779" width="0.44140625" style="1" customWidth="1"/>
    <col min="11780" max="11787" width="9" style="1"/>
    <col min="11788" max="11788" width="11.44140625" style="1" customWidth="1"/>
    <col min="11789" max="12032" width="9" style="1"/>
    <col min="12033" max="12033" width="1" style="1" customWidth="1"/>
    <col min="12034" max="12034" width="8.6640625" style="1" customWidth="1"/>
    <col min="12035" max="12035" width="0.44140625" style="1" customWidth="1"/>
    <col min="12036" max="12043" width="9" style="1"/>
    <col min="12044" max="12044" width="11.44140625" style="1" customWidth="1"/>
    <col min="12045" max="12288" width="9" style="1"/>
    <col min="12289" max="12289" width="1" style="1" customWidth="1"/>
    <col min="12290" max="12290" width="8.6640625" style="1" customWidth="1"/>
    <col min="12291" max="12291" width="0.44140625" style="1" customWidth="1"/>
    <col min="12292" max="12299" width="9" style="1"/>
    <col min="12300" max="12300" width="11.44140625" style="1" customWidth="1"/>
    <col min="12301" max="12544" width="9" style="1"/>
    <col min="12545" max="12545" width="1" style="1" customWidth="1"/>
    <col min="12546" max="12546" width="8.6640625" style="1" customWidth="1"/>
    <col min="12547" max="12547" width="0.44140625" style="1" customWidth="1"/>
    <col min="12548" max="12555" width="9" style="1"/>
    <col min="12556" max="12556" width="11.44140625" style="1" customWidth="1"/>
    <col min="12557" max="12800" width="9" style="1"/>
    <col min="12801" max="12801" width="1" style="1" customWidth="1"/>
    <col min="12802" max="12802" width="8.6640625" style="1" customWidth="1"/>
    <col min="12803" max="12803" width="0.44140625" style="1" customWidth="1"/>
    <col min="12804" max="12811" width="9" style="1"/>
    <col min="12812" max="12812" width="11.44140625" style="1" customWidth="1"/>
    <col min="12813" max="13056" width="9" style="1"/>
    <col min="13057" max="13057" width="1" style="1" customWidth="1"/>
    <col min="13058" max="13058" width="8.6640625" style="1" customWidth="1"/>
    <col min="13059" max="13059" width="0.44140625" style="1" customWidth="1"/>
    <col min="13060" max="13067" width="9" style="1"/>
    <col min="13068" max="13068" width="11.44140625" style="1" customWidth="1"/>
    <col min="13069" max="13312" width="9" style="1"/>
    <col min="13313" max="13313" width="1" style="1" customWidth="1"/>
    <col min="13314" max="13314" width="8.6640625" style="1" customWidth="1"/>
    <col min="13315" max="13315" width="0.44140625" style="1" customWidth="1"/>
    <col min="13316" max="13323" width="9" style="1"/>
    <col min="13324" max="13324" width="11.44140625" style="1" customWidth="1"/>
    <col min="13325" max="13568" width="9" style="1"/>
    <col min="13569" max="13569" width="1" style="1" customWidth="1"/>
    <col min="13570" max="13570" width="8.6640625" style="1" customWidth="1"/>
    <col min="13571" max="13571" width="0.44140625" style="1" customWidth="1"/>
    <col min="13572" max="13579" width="9" style="1"/>
    <col min="13580" max="13580" width="11.44140625" style="1" customWidth="1"/>
    <col min="13581" max="13824" width="9" style="1"/>
    <col min="13825" max="13825" width="1" style="1" customWidth="1"/>
    <col min="13826" max="13826" width="8.6640625" style="1" customWidth="1"/>
    <col min="13827" max="13827" width="0.44140625" style="1" customWidth="1"/>
    <col min="13828" max="13835" width="9" style="1"/>
    <col min="13836" max="13836" width="11.44140625" style="1" customWidth="1"/>
    <col min="13837" max="14080" width="9" style="1"/>
    <col min="14081" max="14081" width="1" style="1" customWidth="1"/>
    <col min="14082" max="14082" width="8.6640625" style="1" customWidth="1"/>
    <col min="14083" max="14083" width="0.44140625" style="1" customWidth="1"/>
    <col min="14084" max="14091" width="9" style="1"/>
    <col min="14092" max="14092" width="11.44140625" style="1" customWidth="1"/>
    <col min="14093" max="14336" width="9" style="1"/>
    <col min="14337" max="14337" width="1" style="1" customWidth="1"/>
    <col min="14338" max="14338" width="8.6640625" style="1" customWidth="1"/>
    <col min="14339" max="14339" width="0.44140625" style="1" customWidth="1"/>
    <col min="14340" max="14347" width="9" style="1"/>
    <col min="14348" max="14348" width="11.44140625" style="1" customWidth="1"/>
    <col min="14349" max="14592" width="9" style="1"/>
    <col min="14593" max="14593" width="1" style="1" customWidth="1"/>
    <col min="14594" max="14594" width="8.6640625" style="1" customWidth="1"/>
    <col min="14595" max="14595" width="0.44140625" style="1" customWidth="1"/>
    <col min="14596" max="14603" width="9" style="1"/>
    <col min="14604" max="14604" width="11.44140625" style="1" customWidth="1"/>
    <col min="14605" max="14848" width="9" style="1"/>
    <col min="14849" max="14849" width="1" style="1" customWidth="1"/>
    <col min="14850" max="14850" width="8.6640625" style="1" customWidth="1"/>
    <col min="14851" max="14851" width="0.44140625" style="1" customWidth="1"/>
    <col min="14852" max="14859" width="9" style="1"/>
    <col min="14860" max="14860" width="11.44140625" style="1" customWidth="1"/>
    <col min="14861" max="15104" width="9" style="1"/>
    <col min="15105" max="15105" width="1" style="1" customWidth="1"/>
    <col min="15106" max="15106" width="8.6640625" style="1" customWidth="1"/>
    <col min="15107" max="15107" width="0.44140625" style="1" customWidth="1"/>
    <col min="15108" max="15115" width="9" style="1"/>
    <col min="15116" max="15116" width="11.44140625" style="1" customWidth="1"/>
    <col min="15117" max="15360" width="9" style="1"/>
    <col min="15361" max="15361" width="1" style="1" customWidth="1"/>
    <col min="15362" max="15362" width="8.6640625" style="1" customWidth="1"/>
    <col min="15363" max="15363" width="0.44140625" style="1" customWidth="1"/>
    <col min="15364" max="15371" width="9" style="1"/>
    <col min="15372" max="15372" width="11.44140625" style="1" customWidth="1"/>
    <col min="15373" max="15616" width="9" style="1"/>
    <col min="15617" max="15617" width="1" style="1" customWidth="1"/>
    <col min="15618" max="15618" width="8.6640625" style="1" customWidth="1"/>
    <col min="15619" max="15619" width="0.44140625" style="1" customWidth="1"/>
    <col min="15620" max="15627" width="9" style="1"/>
    <col min="15628" max="15628" width="11.44140625" style="1" customWidth="1"/>
    <col min="15629" max="15872" width="9" style="1"/>
    <col min="15873" max="15873" width="1" style="1" customWidth="1"/>
    <col min="15874" max="15874" width="8.6640625" style="1" customWidth="1"/>
    <col min="15875" max="15875" width="0.44140625" style="1" customWidth="1"/>
    <col min="15876" max="15883" width="9" style="1"/>
    <col min="15884" max="15884" width="11.44140625" style="1" customWidth="1"/>
    <col min="15885" max="16128" width="9" style="1"/>
    <col min="16129" max="16129" width="1" style="1" customWidth="1"/>
    <col min="16130" max="16130" width="8.6640625" style="1" customWidth="1"/>
    <col min="16131" max="16131" width="0.44140625" style="1" customWidth="1"/>
    <col min="16132" max="16139" width="9" style="1"/>
    <col min="16140" max="16140" width="11.44140625" style="1" customWidth="1"/>
    <col min="16141" max="16384" width="9" style="1"/>
  </cols>
  <sheetData>
    <row r="1" spans="1:12" ht="18" customHeight="1">
      <c r="L1" s="2" t="s">
        <v>24</v>
      </c>
    </row>
    <row r="2" spans="1:12" ht="21.75" customHeight="1"/>
    <row r="3" spans="1:12" ht="20.25" customHeight="1">
      <c r="A3" s="157" t="s">
        <v>69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22.5" customHeight="1">
      <c r="B4" s="21"/>
    </row>
    <row r="5" spans="1:12" ht="22.5" customHeight="1">
      <c r="J5" s="22" t="s">
        <v>12</v>
      </c>
      <c r="K5" s="158">
        <f>様式１!B7</f>
        <v>0</v>
      </c>
      <c r="L5" s="158"/>
    </row>
    <row r="6" spans="1:12" ht="22.5" customHeight="1" thickBot="1">
      <c r="B6" s="23" t="s">
        <v>87</v>
      </c>
    </row>
    <row r="7" spans="1:12" ht="22.5" customHeight="1" thickBot="1">
      <c r="B7" s="101"/>
      <c r="D7" s="1" t="s">
        <v>55</v>
      </c>
    </row>
    <row r="8" spans="1:12" ht="22.5" customHeight="1" thickBot="1">
      <c r="B8" s="101"/>
      <c r="D8" s="1" t="s">
        <v>61</v>
      </c>
    </row>
    <row r="9" spans="1:12" ht="22.2" customHeight="1" thickBot="1">
      <c r="B9" s="101"/>
      <c r="D9" s="1" t="s">
        <v>62</v>
      </c>
    </row>
    <row r="10" spans="1:12" ht="22.5" customHeight="1" thickBot="1">
      <c r="B10" s="101"/>
      <c r="D10" s="1" t="s">
        <v>54</v>
      </c>
    </row>
    <row r="11" spans="1:12" ht="22.5" customHeight="1" thickBot="1">
      <c r="B11" s="101"/>
      <c r="D11" s="1" t="s">
        <v>52</v>
      </c>
    </row>
    <row r="12" spans="1:12" ht="22.5" customHeight="1" thickBot="1">
      <c r="B12" s="101"/>
      <c r="D12" s="1" t="s">
        <v>53</v>
      </c>
    </row>
    <row r="13" spans="1:12" ht="22.5" customHeight="1" thickBot="1">
      <c r="B13" s="101"/>
      <c r="D13" s="1" t="s">
        <v>91</v>
      </c>
    </row>
    <row r="14" spans="1:12" ht="19.2" customHeight="1"/>
    <row r="15" spans="1:12" ht="14.4">
      <c r="B15" s="80" t="s">
        <v>56</v>
      </c>
    </row>
    <row r="16" spans="1:12" ht="111.6" customHeight="1">
      <c r="B16" s="159" t="s">
        <v>57</v>
      </c>
      <c r="C16" s="160"/>
      <c r="D16" s="160"/>
      <c r="E16" s="160"/>
      <c r="F16" s="160"/>
      <c r="G16" s="160"/>
      <c r="H16" s="160"/>
      <c r="I16" s="160"/>
      <c r="J16" s="160"/>
      <c r="K16" s="161"/>
    </row>
  </sheetData>
  <mergeCells count="3">
    <mergeCell ref="A3:L3"/>
    <mergeCell ref="K5:L5"/>
    <mergeCell ref="B16:K16"/>
  </mergeCells>
  <phoneticPr fontId="2"/>
  <conditionalFormatting sqref="B7:B13">
    <cfRule type="containsBlanks" priority="1">
      <formula>LEN(TRIM(B7))=0</formula>
    </cfRule>
  </conditionalFormatting>
  <dataValidations count="1">
    <dataValidation type="list" allowBlank="1" showInputMessage="1" showErrorMessage="1" sqref="B7:B13" xr:uid="{BDD4DB50-2CAF-4E00-9FE7-0EC1FF70001D}">
      <formula1>"○,×,-"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BABF-BEFD-43A2-B902-1C9C9DAE2968}">
  <sheetPr>
    <tabColor rgb="FFFF0000"/>
  </sheetPr>
  <dimension ref="A1:H3"/>
  <sheetViews>
    <sheetView view="pageBreakPreview" zoomScale="85" zoomScaleNormal="100" zoomScaleSheetLayoutView="85" workbookViewId="0">
      <selection activeCell="K5" sqref="K5:L5"/>
    </sheetView>
  </sheetViews>
  <sheetFormatPr defaultRowHeight="13.2"/>
  <cols>
    <col min="1" max="1" width="7.88671875" bestFit="1" customWidth="1"/>
    <col min="2" max="2" width="12.21875" bestFit="1" customWidth="1"/>
    <col min="3" max="3" width="10" bestFit="1" customWidth="1"/>
    <col min="4" max="5" width="10" customWidth="1"/>
    <col min="6" max="6" width="14" customWidth="1"/>
    <col min="7" max="7" width="16" customWidth="1"/>
    <col min="8" max="8" width="16.109375" bestFit="1" customWidth="1"/>
  </cols>
  <sheetData>
    <row r="1" spans="1:8" ht="21" customHeight="1">
      <c r="A1" s="162" t="s">
        <v>36</v>
      </c>
      <c r="B1" s="162" t="s">
        <v>1</v>
      </c>
      <c r="C1" s="163" t="s">
        <v>37</v>
      </c>
      <c r="D1" s="165" t="s">
        <v>16</v>
      </c>
      <c r="E1" s="167" t="s">
        <v>70</v>
      </c>
      <c r="F1" s="164" t="s">
        <v>38</v>
      </c>
      <c r="G1" s="164" t="s">
        <v>42</v>
      </c>
      <c r="H1" s="162" t="s">
        <v>39</v>
      </c>
    </row>
    <row r="2" spans="1:8" ht="21" customHeight="1">
      <c r="A2" s="162"/>
      <c r="B2" s="162"/>
      <c r="C2" s="163"/>
      <c r="D2" s="166"/>
      <c r="E2" s="166"/>
      <c r="F2" s="162"/>
      <c r="G2" s="164"/>
      <c r="H2" s="162"/>
    </row>
    <row r="3" spans="1:8">
      <c r="A3" s="76">
        <f>様式１!B7</f>
        <v>0</v>
      </c>
      <c r="B3" s="44">
        <f>様式１!B5</f>
        <v>0</v>
      </c>
      <c r="C3" s="45">
        <f>様式１!B6</f>
        <v>0</v>
      </c>
      <c r="D3" s="45">
        <f>様式１!A11</f>
        <v>0</v>
      </c>
      <c r="E3" s="45" t="str">
        <f>様式１!C11</f>
        <v/>
      </c>
      <c r="F3" s="44">
        <f>様式１!G29</f>
        <v>0</v>
      </c>
      <c r="G3" s="44" t="e">
        <f>様式１!G11</f>
        <v>#VALUE!</v>
      </c>
      <c r="H3" s="77">
        <f>様式１!E5</f>
        <v>0</v>
      </c>
    </row>
  </sheetData>
  <mergeCells count="8">
    <mergeCell ref="H1:H2"/>
    <mergeCell ref="A1:A2"/>
    <mergeCell ref="B1:B2"/>
    <mergeCell ref="C1:C2"/>
    <mergeCell ref="F1:F2"/>
    <mergeCell ref="G1:G2"/>
    <mergeCell ref="D1:D2"/>
    <mergeCell ref="E1:E2"/>
  </mergeCells>
  <phoneticPr fontId="2"/>
  <pageMargins left="0.7" right="0.7" top="0.75" bottom="0.75" header="0.3" footer="0.3"/>
  <pageSetup paperSize="9" scale="92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FE55-04D2-4836-BD48-845054F486A5}">
  <sheetPr>
    <tabColor rgb="FFFF0000"/>
  </sheetPr>
  <dimension ref="A1:P6"/>
  <sheetViews>
    <sheetView view="pageBreakPreview" zoomScale="60" zoomScaleNormal="100" workbookViewId="0">
      <selection activeCell="K5" sqref="K5:L5"/>
    </sheetView>
  </sheetViews>
  <sheetFormatPr defaultRowHeight="13.2"/>
  <cols>
    <col min="2" max="16" width="13.88671875" customWidth="1"/>
  </cols>
  <sheetData>
    <row r="1" spans="1:16">
      <c r="A1" s="168" t="s">
        <v>68</v>
      </c>
      <c r="B1" s="76" t="s">
        <v>66</v>
      </c>
      <c r="C1" s="76" t="s">
        <v>66</v>
      </c>
      <c r="D1" s="168" t="s">
        <v>68</v>
      </c>
      <c r="E1" s="76" t="s">
        <v>67</v>
      </c>
      <c r="F1" s="76" t="s">
        <v>67</v>
      </c>
      <c r="G1" s="168" t="s">
        <v>68</v>
      </c>
      <c r="H1" s="76" t="s">
        <v>73</v>
      </c>
      <c r="I1" s="76" t="s">
        <v>73</v>
      </c>
      <c r="J1" s="76" t="s">
        <v>73</v>
      </c>
      <c r="K1" s="168" t="s">
        <v>68</v>
      </c>
      <c r="L1" s="82" t="s">
        <v>58</v>
      </c>
      <c r="M1" s="82" t="s">
        <v>58</v>
      </c>
      <c r="N1" s="82" t="s">
        <v>59</v>
      </c>
      <c r="O1" s="82" t="s">
        <v>59</v>
      </c>
      <c r="P1" s="82" t="s">
        <v>60</v>
      </c>
    </row>
    <row r="2" spans="1:16">
      <c r="A2" s="169"/>
      <c r="B2" s="76" t="s">
        <v>64</v>
      </c>
      <c r="C2" s="76" t="s">
        <v>65</v>
      </c>
      <c r="D2" s="169"/>
      <c r="E2" s="76" t="s">
        <v>64</v>
      </c>
      <c r="F2" s="76" t="s">
        <v>65</v>
      </c>
      <c r="G2" s="169"/>
      <c r="H2" s="76" t="s">
        <v>64</v>
      </c>
      <c r="I2" s="76" t="s">
        <v>65</v>
      </c>
      <c r="J2" s="76" t="s">
        <v>75</v>
      </c>
      <c r="K2" s="169"/>
      <c r="L2" s="82" t="s">
        <v>64</v>
      </c>
      <c r="M2" s="82" t="s">
        <v>65</v>
      </c>
      <c r="N2" s="82" t="s">
        <v>64</v>
      </c>
      <c r="O2" s="82" t="s">
        <v>65</v>
      </c>
      <c r="P2" s="82" t="s">
        <v>65</v>
      </c>
    </row>
    <row r="3" spans="1:16">
      <c r="A3" s="81"/>
      <c r="B3" s="81">
        <f>SUMIF(様式１!$C$16:$C$28,B1,様式１!$E$16:$E$28)</f>
        <v>0</v>
      </c>
      <c r="C3" s="81">
        <f>SUMIF(様式１!$C$16:$C$28,C1,様式１!$G$16:$G$28)</f>
        <v>0</v>
      </c>
      <c r="D3" s="81"/>
      <c r="E3" s="81">
        <f>SUMIF(様式１!$C$16:$C$28,E1,様式１!$E$16:$E$28)</f>
        <v>0</v>
      </c>
      <c r="F3" s="81">
        <f>SUMIF(様式１!$C$16:$C$28,F1,様式１!$G$16:$G$28)</f>
        <v>0</v>
      </c>
      <c r="G3" s="81"/>
      <c r="H3" s="81">
        <f>SUMIF(様式１!$C$16:$C$28,H1,様式１!$E$16:$E$28)</f>
        <v>0</v>
      </c>
      <c r="I3" s="81">
        <f>SUMIF(様式１!$C$16:$C$28,I1,様式１!$G$16:$G$28)</f>
        <v>0</v>
      </c>
      <c r="J3" s="88" t="str">
        <f>様式１!G32</f>
        <v/>
      </c>
      <c r="K3" s="88"/>
      <c r="L3" s="81">
        <f>SUMIF(様式１!$C$16:$C$28,L1,様式１!$E$16:$E$28)</f>
        <v>0</v>
      </c>
      <c r="M3" s="81">
        <f>SUMIF(様式１!$C$16:$C$28,M1,様式１!$G$16:$G$28)</f>
        <v>0</v>
      </c>
      <c r="N3" s="81">
        <f>SUMIF(様式１!$C$16:$C$28,N1,様式１!$E$16:$E$28)</f>
        <v>0</v>
      </c>
      <c r="O3" s="81">
        <f>SUMIF(様式１!$C$16:$C$28,O1,様式１!$G$16:$G$28)</f>
        <v>0</v>
      </c>
      <c r="P3" s="81">
        <f>SUMIF(様式１!$C$16:$C$28,P1,様式１!$G$16:$G$28)</f>
        <v>0</v>
      </c>
    </row>
    <row r="4" spans="1:16">
      <c r="A4" s="170" t="s">
        <v>40</v>
      </c>
      <c r="B4" s="170" t="s">
        <v>1</v>
      </c>
      <c r="C4" s="170" t="s">
        <v>3</v>
      </c>
    </row>
    <row r="5" spans="1:16">
      <c r="A5" s="170"/>
      <c r="B5" s="170"/>
      <c r="C5" s="170"/>
    </row>
    <row r="6" spans="1:16">
      <c r="A6" s="89">
        <f>様式１!B6</f>
        <v>0</v>
      </c>
      <c r="B6" s="89">
        <f>様式１!B5</f>
        <v>0</v>
      </c>
      <c r="C6" s="89">
        <f>様式１!B7</f>
        <v>0</v>
      </c>
    </row>
  </sheetData>
  <mergeCells count="7">
    <mergeCell ref="K1:K2"/>
    <mergeCell ref="A4:A5"/>
    <mergeCell ref="B4:B5"/>
    <mergeCell ref="C4:C5"/>
    <mergeCell ref="A1:A2"/>
    <mergeCell ref="D1:D2"/>
    <mergeCell ref="G1:G2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様式１</vt:lpstr>
      <vt:lpstr>様式１ (記入例)</vt:lpstr>
      <vt:lpstr>様式2</vt:lpstr>
      <vt:lpstr>様式3（チェックシート）</vt:lpstr>
      <vt:lpstr>【都道府県用】別紙１貼り付け</vt:lpstr>
      <vt:lpstr>【文科省用】貼り付け用</vt:lpstr>
      <vt:lpstr>様式１!Print_Area</vt:lpstr>
      <vt:lpstr>'様式１ (記入例)'!Print_Area</vt:lpstr>
      <vt:lpstr>様式2!Print_Area</vt:lpstr>
      <vt:lpstr>'様式3（チェックシート）'!Print_Area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宮川　範子</cp:lastModifiedBy>
  <cp:lastPrinted>2024-07-05T08:44:17Z</cp:lastPrinted>
  <dcterms:created xsi:type="dcterms:W3CDTF">2014-01-30T04:55:33Z</dcterms:created>
  <dcterms:modified xsi:type="dcterms:W3CDTF">2024-07-17T01:06:21Z</dcterms:modified>
</cp:coreProperties>
</file>