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374\小中高振興Ｇ\35_R5年度フォルダ\ほ_R5補助金\こ_高等学校DX加速化推進事業\02_事業募集\02_府→学校\"/>
    </mc:Choice>
  </mc:AlternateContent>
  <xr:revisionPtr revIDLastSave="0" documentId="13_ncr:1_{55140D03-3105-4BA2-891A-5F4AA34AB4D2}" xr6:coauthVersionLast="47" xr6:coauthVersionMax="47" xr10:uidLastSave="{00000000-0000-0000-0000-000000000000}"/>
  <bookViews>
    <workbookView xWindow="-108" yWindow="-108" windowWidth="23256" windowHeight="14160" activeTab="2" xr2:uid="{00000000-000D-0000-FFFF-FFFF00000000}"/>
  </bookViews>
  <sheets>
    <sheet name="事業計画書１" sheetId="7" r:id="rId1"/>
    <sheet name="事業計画書２" sheetId="6" r:id="rId2"/>
    <sheet name="事業計画書３" sheetId="1" r:id="rId3"/>
    <sheet name="都道府県等一覧（非表示）" sheetId="5" state="hidden" r:id="rId4"/>
    <sheet name="集計シート" sheetId="2" state="hidden" r:id="rId5"/>
  </sheets>
  <definedNames>
    <definedName name="_xlnm._FilterDatabase" localSheetId="2" hidden="1">事業計画書３!$I$6:$I$38</definedName>
    <definedName name="_xlnm._FilterDatabase" localSheetId="4" hidden="1">集計シート!$A$4:$BI$4</definedName>
    <definedName name="_xlnm.Print_Area" localSheetId="0">事業計画書１!$A$1:$O$13</definedName>
    <definedName name="_xlnm.Print_Area" localSheetId="1">事業計画書２!$A$1:$I$30</definedName>
    <definedName name="_xlnm.Print_Area" localSheetId="2">事業計画書３!$A$1:$Q$60</definedName>
    <definedName name="_xlnm.Print_Titles" localSheetId="2">事業計画書３!$2:$5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 r="Q7" i="1"/>
  <c r="F45" i="1"/>
  <c r="J18" i="6"/>
  <c r="J8" i="6"/>
  <c r="HB5" i="2" a="1"/>
  <c r="HC5" i="2" a="1"/>
  <c r="A5" i="2" a="1"/>
  <c r="AP5" i="2" a="1"/>
  <c r="AQ5" i="2" a="1"/>
  <c r="AO5" i="2" a="1"/>
  <c r="AN5" i="2" a="1"/>
  <c r="AQ5" i="2" l="1"/>
  <c r="AO5" i="2"/>
  <c r="A5" i="2"/>
  <c r="AP5" i="2"/>
  <c r="AN5" i="2"/>
  <c r="HC5" i="2"/>
  <c r="HB5" i="2"/>
  <c r="Q56" i="1"/>
  <c r="Q50" i="1"/>
  <c r="Q24" i="1"/>
  <c r="Q21" i="1"/>
  <c r="Q18" i="1"/>
  <c r="Q13" i="1"/>
  <c r="Q10" i="1"/>
  <c r="F35" i="1" l="1"/>
  <c r="F34" i="1"/>
  <c r="Q16" i="1" l="1"/>
  <c r="Q27" i="1"/>
  <c r="F41" i="1" l="1"/>
  <c r="Q22" i="1" a="1"/>
  <c r="Q22" i="1" s="1"/>
  <c r="Q14" i="1" a="1"/>
  <c r="Q14" i="1" s="1"/>
  <c r="Q6" i="1"/>
  <c r="N12" i="7"/>
  <c r="B13" i="7" l="1"/>
  <c r="F15" i="1"/>
  <c r="F26" i="1"/>
  <c r="F25" i="1"/>
  <c r="F14" i="1"/>
  <c r="Q25" i="1" l="1" a="1"/>
  <c r="Q25" i="1" s="1"/>
  <c r="Q19" i="1" a="1"/>
  <c r="Q19" i="1" s="1"/>
  <c r="Q11" i="1" a="1"/>
  <c r="Q11" i="1" s="1"/>
  <c r="Q8" i="1" a="1"/>
  <c r="Q8" i="1" s="1"/>
  <c r="L25" i="1"/>
  <c r="P8" i="1" l="1"/>
  <c r="P51" i="1"/>
  <c r="P25" i="1"/>
  <c r="P22" i="1"/>
  <c r="P19" i="1"/>
  <c r="P14" i="1"/>
  <c r="P11" i="1"/>
  <c r="F54" i="1"/>
  <c r="F53" i="1"/>
  <c r="F51" i="1"/>
  <c r="F50" i="1"/>
  <c r="F49" i="1"/>
  <c r="F47" i="1"/>
  <c r="F43" i="1"/>
  <c r="F42" i="1"/>
  <c r="F39" i="1"/>
  <c r="F36" i="1"/>
  <c r="F37" i="1"/>
  <c r="F38" i="1"/>
  <c r="F29" i="1"/>
  <c r="F30" i="1"/>
  <c r="F31" i="1"/>
  <c r="F32" i="1"/>
  <c r="F28" i="1"/>
  <c r="F27" i="1"/>
  <c r="F21" i="1"/>
  <c r="F22" i="1"/>
  <c r="F23" i="1"/>
  <c r="F24" i="1"/>
  <c r="F20" i="1"/>
  <c r="F19" i="1"/>
  <c r="F16" i="1"/>
  <c r="F10" i="1"/>
  <c r="F11" i="1"/>
  <c r="F12" i="1"/>
  <c r="F13" i="1"/>
  <c r="F9" i="1"/>
  <c r="F8" i="1"/>
  <c r="F6" i="1"/>
  <c r="P57" i="1"/>
  <c r="L57" i="1"/>
  <c r="Q57" i="1" s="1"/>
  <c r="X5" i="2" a="1"/>
  <c r="BI5" i="2" a="1"/>
  <c r="CP5" i="2" a="1"/>
  <c r="IN5" i="2" a="1"/>
  <c r="ID5" i="2" a="1"/>
  <c r="EE5" i="2" a="1"/>
  <c r="GS5" i="2" a="1"/>
  <c r="AI5" i="2" a="1"/>
  <c r="GK5" i="2" a="1"/>
  <c r="EV5" i="2" a="1"/>
  <c r="ET5" i="2" a="1"/>
  <c r="AE5" i="2" a="1"/>
  <c r="DD5" i="2" a="1"/>
  <c r="AU5" i="2" a="1"/>
  <c r="GB5" i="2" a="1"/>
  <c r="BZ5" i="2" a="1"/>
  <c r="FH5" i="2" a="1"/>
  <c r="HE5" i="2" a="1"/>
  <c r="CQ5" i="2" a="1"/>
  <c r="E5" i="2" a="1"/>
  <c r="DE5" i="2" a="1"/>
  <c r="AB5" i="2" a="1"/>
  <c r="DT5" i="2" a="1"/>
  <c r="ED5" i="2" a="1"/>
  <c r="FX5" i="2" a="1"/>
  <c r="EA5" i="2" a="1"/>
  <c r="BW5" i="2" a="1"/>
  <c r="FZ5" i="2" a="1"/>
  <c r="CX5" i="2" a="1"/>
  <c r="GQ5" i="2" a="1"/>
  <c r="GH5" i="2" a="1"/>
  <c r="BP5" i="2" a="1"/>
  <c r="FV5" i="2" a="1"/>
  <c r="HH5" i="2" a="1"/>
  <c r="HW5" i="2" a="1"/>
  <c r="CJ5" i="2" a="1"/>
  <c r="DQ5" i="2" a="1"/>
  <c r="IL5" i="2" a="1"/>
  <c r="Q5" i="2" a="1"/>
  <c r="BC5" i="2" a="1"/>
  <c r="DO5" i="2" a="1"/>
  <c r="DF5" i="2" a="1"/>
  <c r="FS5" i="2" a="1"/>
  <c r="GX5" i="2" a="1"/>
  <c r="CK5" i="2" a="1"/>
  <c r="CH5" i="2" a="1"/>
  <c r="AA5" i="2" a="1"/>
  <c r="EX5" i="2" a="1"/>
  <c r="BD5" i="2" a="1"/>
  <c r="BB5" i="2" a="1"/>
  <c r="BK5" i="2" a="1"/>
  <c r="HS5" i="2" a="1"/>
  <c r="IJ5" i="2" a="1"/>
  <c r="EK5" i="2" a="1"/>
  <c r="FC5" i="2" a="1"/>
  <c r="GY5" i="2" a="1"/>
  <c r="EI5" i="2" a="1"/>
  <c r="DP5" i="2" a="1"/>
  <c r="DM5" i="2" a="1"/>
  <c r="IF5" i="2" a="1"/>
  <c r="BR5" i="2" a="1"/>
  <c r="DY5" i="2" a="1"/>
  <c r="GM5" i="2" a="1"/>
  <c r="IM5" i="2" a="1"/>
  <c r="CY5" i="2" a="1"/>
  <c r="HP5" i="2" a="1"/>
  <c r="EH5" i="2" a="1"/>
  <c r="GE5" i="2" a="1"/>
  <c r="CD5" i="2" a="1"/>
  <c r="EN5" i="2" a="1"/>
  <c r="IG5" i="2" a="1"/>
  <c r="HA5" i="2" a="1"/>
  <c r="CE5" i="2" a="1"/>
  <c r="DN5" i="2" a="1"/>
  <c r="BX5" i="2" a="1"/>
  <c r="AV5" i="2" a="1"/>
  <c r="GF5" i="2" a="1"/>
  <c r="CG5" i="2" a="1"/>
  <c r="BT5" i="2" a="1"/>
  <c r="AD5" i="2" a="1"/>
  <c r="BO5" i="2" a="1"/>
  <c r="HM5" i="2" a="1"/>
  <c r="HF5" i="2" a="1"/>
  <c r="HX5" i="2" a="1"/>
  <c r="CI5" i="2" a="1"/>
  <c r="DV5" i="2" a="1"/>
  <c r="EB5" i="2" a="1"/>
  <c r="AL5" i="2" a="1"/>
  <c r="EJ5" i="2" a="1"/>
  <c r="IA5" i="2" a="1"/>
  <c r="CB5" i="2" a="1"/>
  <c r="FW5" i="2" a="1"/>
  <c r="U5" i="2" a="1"/>
  <c r="CR5" i="2" a="1"/>
  <c r="BV5" i="2" a="1"/>
  <c r="FB5" i="2" a="1"/>
  <c r="BL5" i="2" a="1"/>
  <c r="GV5" i="2" a="1"/>
  <c r="DS5" i="2" a="1"/>
  <c r="B5" i="2" a="1"/>
  <c r="FA5" i="2" a="1"/>
  <c r="AC5" i="2" a="1"/>
  <c r="AR5" i="2" a="1"/>
  <c r="DR5" i="2" a="1"/>
  <c r="P5" i="2" a="1"/>
  <c r="HY5" i="2" a="1"/>
  <c r="FF5" i="2" a="1"/>
  <c r="IK5" i="2" a="1"/>
  <c r="AW5" i="2" a="1"/>
  <c r="EP5" i="2" a="1"/>
  <c r="EO5" i="2" a="1"/>
  <c r="DX5" i="2" a="1"/>
  <c r="DA5" i="2" a="1"/>
  <c r="DH5" i="2" a="1"/>
  <c r="AJ5" i="2" a="1"/>
  <c r="EG5" i="2" a="1"/>
  <c r="HV5" i="2" a="1"/>
  <c r="C5" i="2" a="1"/>
  <c r="BF5" i="2" a="1"/>
  <c r="ES5" i="2" a="1"/>
  <c r="AK5" i="2" a="1"/>
  <c r="FI5" i="2" a="1"/>
  <c r="II5" i="2" a="1"/>
  <c r="HG5" i="2" a="1"/>
  <c r="FY5" i="2" a="1"/>
  <c r="FL5" i="2" a="1"/>
  <c r="GL5" i="2" a="1"/>
  <c r="BE5" i="2" a="1"/>
  <c r="DI5" i="2" a="1"/>
  <c r="D5" i="2" a="1"/>
  <c r="DJ5" i="2" a="1"/>
  <c r="EY5" i="2" a="1"/>
  <c r="AG5" i="2" a="1"/>
  <c r="HO5" i="2" a="1"/>
  <c r="G5" i="2" a="1"/>
  <c r="BY5" i="2" a="1"/>
  <c r="CV5" i="2" a="1"/>
  <c r="Y5" i="2" a="1"/>
  <c r="N5" i="2" a="1"/>
  <c r="FQ5" i="2" a="1"/>
  <c r="CS5" i="2" a="1"/>
  <c r="GO5" i="2" a="1"/>
  <c r="IB5" i="2" a="1"/>
  <c r="HK5" i="2" a="1"/>
  <c r="FR5" i="2" a="1"/>
  <c r="GP5" i="2" a="1"/>
  <c r="DB5" i="2" a="1"/>
  <c r="FJ5" i="2" a="1"/>
  <c r="FP5" i="2" a="1"/>
  <c r="FE5" i="2" a="1"/>
  <c r="CF5" i="2" a="1"/>
  <c r="BA5" i="2" a="1"/>
  <c r="W5" i="2" a="1"/>
  <c r="AX5" i="2" a="1"/>
  <c r="L5" i="2" a="1"/>
  <c r="HJ5" i="2" a="1"/>
  <c r="CU5" i="2" a="1"/>
  <c r="CO5" i="2" a="1"/>
  <c r="CZ5" i="2" a="1"/>
  <c r="T5" i="2" a="1"/>
  <c r="AT5" i="2" a="1"/>
  <c r="CM5" i="2" a="1"/>
  <c r="AF5" i="2" a="1"/>
  <c r="H5" i="2" a="1"/>
  <c r="FD5" i="2" a="1"/>
  <c r="BQ5" i="2" a="1"/>
  <c r="HZ5" i="2" a="1"/>
  <c r="CT5" i="2" a="1"/>
  <c r="GT5" i="2" a="1"/>
  <c r="BM5" i="2" a="1"/>
  <c r="BS5" i="2" a="1"/>
  <c r="DU5" i="2" a="1"/>
  <c r="R5" i="2" a="1"/>
  <c r="EQ5" i="2" a="1"/>
  <c r="AH5" i="2" a="1"/>
  <c r="K5" i="2" a="1"/>
  <c r="IH5" i="2" a="1"/>
  <c r="FG5" i="2" a="1"/>
  <c r="GD5" i="2" a="1"/>
  <c r="GA5" i="2" a="1"/>
  <c r="I5" i="2" a="1"/>
  <c r="EZ5" i="2" a="1"/>
  <c r="IE5" i="2" a="1"/>
  <c r="EC5" i="2" a="1"/>
  <c r="DW5" i="2" a="1"/>
  <c r="CA5" i="2" a="1"/>
  <c r="O5" i="2" a="1"/>
  <c r="CL5" i="2" a="1"/>
  <c r="BJ5" i="2" a="1"/>
  <c r="HT5" i="2" a="1"/>
  <c r="EU5" i="2" a="1"/>
  <c r="V5" i="2" a="1"/>
  <c r="DC5" i="2" a="1"/>
  <c r="GJ5" i="2" a="1"/>
  <c r="CW5" i="2" a="1"/>
  <c r="FU5" i="2" a="1"/>
  <c r="Z5" i="2" a="1"/>
  <c r="GC5" i="2" a="1"/>
  <c r="HR5" i="2" a="1"/>
  <c r="BG5" i="2" a="1"/>
  <c r="EM5" i="2" a="1"/>
  <c r="EW5" i="2" a="1"/>
  <c r="HU5" i="2" a="1"/>
  <c r="CC5" i="2" a="1"/>
  <c r="GN5" i="2" a="1"/>
  <c r="IC5" i="2" a="1"/>
  <c r="BN5" i="2" a="1"/>
  <c r="EF5" i="2" a="1"/>
  <c r="DK5" i="2" a="1"/>
  <c r="BH5" i="2" a="1"/>
  <c r="AS5" i="2" a="1"/>
  <c r="GG5" i="2" a="1"/>
  <c r="FM5" i="2" a="1"/>
  <c r="S5" i="2" a="1"/>
  <c r="AZ5" i="2" a="1"/>
  <c r="M5" i="2" a="1"/>
  <c r="GI5" i="2" a="1"/>
  <c r="HD5" i="2" a="1"/>
  <c r="J5" i="2" a="1"/>
  <c r="DL5" i="2" a="1"/>
  <c r="FO5" i="2" a="1"/>
  <c r="ER5" i="2" a="1"/>
  <c r="FK5" i="2" a="1"/>
  <c r="DZ5" i="2" a="1"/>
  <c r="EL5" i="2" a="1"/>
  <c r="BU5" i="2" a="1"/>
  <c r="CN5" i="2" a="1"/>
  <c r="FT5" i="2" a="1"/>
  <c r="FN5" i="2" a="1"/>
  <c r="F5" i="2" a="1"/>
  <c r="AY5" i="2" a="1"/>
  <c r="DG5" i="2" a="1"/>
  <c r="GU5" i="2" a="1"/>
  <c r="GZ5" i="2" a="1"/>
  <c r="HL5" i="2" a="1"/>
  <c r="HQ5" i="2" a="1"/>
  <c r="DG5" i="2" l="1"/>
  <c r="AY5" i="2"/>
  <c r="F5" i="2"/>
  <c r="FN5" i="2"/>
  <c r="FT5" i="2"/>
  <c r="CN5" i="2"/>
  <c r="BU5" i="2"/>
  <c r="EL5" i="2"/>
  <c r="DZ5" i="2"/>
  <c r="FK5" i="2"/>
  <c r="ER5" i="2"/>
  <c r="FO5" i="2"/>
  <c r="DL5" i="2"/>
  <c r="J5" i="2"/>
  <c r="HD5" i="2"/>
  <c r="GI5" i="2"/>
  <c r="M5" i="2"/>
  <c r="AZ5" i="2"/>
  <c r="S5" i="2"/>
  <c r="FM5" i="2"/>
  <c r="GG5" i="2"/>
  <c r="AS5" i="2"/>
  <c r="BH5" i="2"/>
  <c r="DK5" i="2"/>
  <c r="EF5" i="2"/>
  <c r="BN5" i="2"/>
  <c r="IC5" i="2"/>
  <c r="GN5" i="2"/>
  <c r="CC5" i="2"/>
  <c r="HU5" i="2"/>
  <c r="EW5" i="2"/>
  <c r="EM5" i="2"/>
  <c r="BG5" i="2"/>
  <c r="HR5" i="2"/>
  <c r="GC5" i="2"/>
  <c r="Z5" i="2"/>
  <c r="FU5" i="2"/>
  <c r="CW5" i="2"/>
  <c r="GJ5" i="2"/>
  <c r="DC5" i="2"/>
  <c r="V5" i="2"/>
  <c r="EU5" i="2"/>
  <c r="HT5" i="2"/>
  <c r="BJ5" i="2"/>
  <c r="CL5" i="2"/>
  <c r="O5" i="2"/>
  <c r="CA5" i="2"/>
  <c r="DW5" i="2"/>
  <c r="EC5" i="2"/>
  <c r="IE5" i="2"/>
  <c r="EZ5" i="2"/>
  <c r="I5" i="2"/>
  <c r="GA5" i="2"/>
  <c r="GD5" i="2"/>
  <c r="FG5" i="2"/>
  <c r="IH5" i="2"/>
  <c r="K5" i="2"/>
  <c r="AH5" i="2"/>
  <c r="EQ5" i="2"/>
  <c r="R5" i="2"/>
  <c r="DU5" i="2"/>
  <c r="BS5" i="2"/>
  <c r="BM5" i="2"/>
  <c r="GT5" i="2"/>
  <c r="CT5" i="2"/>
  <c r="HZ5" i="2"/>
  <c r="BQ5" i="2"/>
  <c r="FD5" i="2"/>
  <c r="H5" i="2"/>
  <c r="AF5" i="2"/>
  <c r="CM5" i="2"/>
  <c r="AT5" i="2"/>
  <c r="T5" i="2"/>
  <c r="CZ5" i="2"/>
  <c r="CO5" i="2"/>
  <c r="CU5" i="2"/>
  <c r="HJ5" i="2"/>
  <c r="L5" i="2"/>
  <c r="AX5" i="2"/>
  <c r="W5" i="2"/>
  <c r="BA5" i="2"/>
  <c r="CF5" i="2"/>
  <c r="FE5" i="2"/>
  <c r="FP5" i="2"/>
  <c r="FJ5" i="2"/>
  <c r="DB5" i="2"/>
  <c r="GP5" i="2"/>
  <c r="FR5" i="2"/>
  <c r="HK5" i="2"/>
  <c r="IB5" i="2"/>
  <c r="GO5" i="2"/>
  <c r="CS5" i="2"/>
  <c r="FQ5" i="2"/>
  <c r="N5" i="2"/>
  <c r="Y5" i="2"/>
  <c r="CV5" i="2"/>
  <c r="BY5" i="2"/>
  <c r="G5" i="2"/>
  <c r="HO5" i="2"/>
  <c r="AG5" i="2"/>
  <c r="EY5" i="2"/>
  <c r="DJ5" i="2"/>
  <c r="D5" i="2"/>
  <c r="DI5" i="2"/>
  <c r="BE5" i="2"/>
  <c r="GL5" i="2"/>
  <c r="FL5" i="2"/>
  <c r="FY5" i="2"/>
  <c r="HG5" i="2"/>
  <c r="II5" i="2"/>
  <c r="FI5" i="2"/>
  <c r="AK5" i="2"/>
  <c r="ES5" i="2"/>
  <c r="BF5" i="2"/>
  <c r="C5" i="2"/>
  <c r="HV5" i="2"/>
  <c r="EG5" i="2"/>
  <c r="AJ5" i="2"/>
  <c r="DH5" i="2"/>
  <c r="DA5" i="2"/>
  <c r="DX5" i="2"/>
  <c r="EO5" i="2"/>
  <c r="EP5" i="2"/>
  <c r="AW5" i="2"/>
  <c r="IK5" i="2"/>
  <c r="FF5" i="2"/>
  <c r="HY5" i="2"/>
  <c r="P5" i="2"/>
  <c r="DR5" i="2"/>
  <c r="AR5" i="2"/>
  <c r="AC5" i="2"/>
  <c r="FA5" i="2"/>
  <c r="B5" i="2"/>
  <c r="DS5" i="2"/>
  <c r="GV5" i="2"/>
  <c r="BL5" i="2"/>
  <c r="FB5" i="2"/>
  <c r="BV5" i="2"/>
  <c r="CR5" i="2"/>
  <c r="U5" i="2"/>
  <c r="FW5" i="2"/>
  <c r="CB5" i="2"/>
  <c r="IA5" i="2"/>
  <c r="EJ5" i="2"/>
  <c r="AL5" i="2"/>
  <c r="EB5" i="2"/>
  <c r="DV5" i="2"/>
  <c r="CI5" i="2"/>
  <c r="HX5" i="2"/>
  <c r="HF5" i="2"/>
  <c r="HM5" i="2"/>
  <c r="BO5" i="2"/>
  <c r="AD5" i="2"/>
  <c r="BT5" i="2"/>
  <c r="CG5" i="2"/>
  <c r="GF5" i="2"/>
  <c r="AV5" i="2"/>
  <c r="BX5" i="2"/>
  <c r="DN5" i="2"/>
  <c r="CE5" i="2"/>
  <c r="HA5" i="2"/>
  <c r="IG5" i="2"/>
  <c r="EN5" i="2"/>
  <c r="CD5" i="2"/>
  <c r="GE5" i="2"/>
  <c r="EH5" i="2"/>
  <c r="HP5" i="2"/>
  <c r="CY5" i="2"/>
  <c r="IM5" i="2"/>
  <c r="GM5" i="2"/>
  <c r="DY5" i="2"/>
  <c r="BR5" i="2"/>
  <c r="IF5" i="2"/>
  <c r="DM5" i="2"/>
  <c r="DP5" i="2"/>
  <c r="EI5" i="2"/>
  <c r="GY5" i="2"/>
  <c r="FC5" i="2"/>
  <c r="EK5" i="2"/>
  <c r="IJ5" i="2"/>
  <c r="HS5" i="2"/>
  <c r="BK5" i="2"/>
  <c r="BB5" i="2"/>
  <c r="BD5" i="2"/>
  <c r="EX5" i="2"/>
  <c r="AA5" i="2"/>
  <c r="CH5" i="2"/>
  <c r="CK5" i="2"/>
  <c r="GX5" i="2"/>
  <c r="FS5" i="2"/>
  <c r="DF5" i="2"/>
  <c r="DO5" i="2"/>
  <c r="BC5" i="2"/>
  <c r="Q5" i="2"/>
  <c r="IL5" i="2"/>
  <c r="DQ5" i="2"/>
  <c r="CJ5" i="2"/>
  <c r="HW5" i="2"/>
  <c r="HH5" i="2"/>
  <c r="FV5" i="2"/>
  <c r="BP5" i="2"/>
  <c r="GH5" i="2"/>
  <c r="GQ5" i="2"/>
  <c r="CX5" i="2"/>
  <c r="FZ5" i="2"/>
  <c r="BW5" i="2"/>
  <c r="EA5" i="2"/>
  <c r="FX5" i="2"/>
  <c r="ED5" i="2"/>
  <c r="DT5" i="2"/>
  <c r="AB5" i="2"/>
  <c r="DE5" i="2"/>
  <c r="E5" i="2"/>
  <c r="CQ5" i="2"/>
  <c r="HE5" i="2"/>
  <c r="FH5" i="2"/>
  <c r="BZ5" i="2"/>
  <c r="GB5" i="2"/>
  <c r="AU5" i="2"/>
  <c r="DD5" i="2"/>
  <c r="AE5" i="2"/>
  <c r="ET5" i="2"/>
  <c r="EV5" i="2"/>
  <c r="GK5" i="2"/>
  <c r="AI5" i="2"/>
  <c r="GS5" i="2"/>
  <c r="EE5" i="2"/>
  <c r="ID5" i="2"/>
  <c r="IN5" i="2"/>
  <c r="CP5" i="2"/>
  <c r="BI5" i="2"/>
  <c r="X5" i="2"/>
  <c r="GZ5" i="2"/>
  <c r="HQ5" i="2"/>
  <c r="HL5" i="2"/>
  <c r="GU5" i="2"/>
  <c r="F55" i="1"/>
  <c r="L51" i="1"/>
  <c r="Q51" i="1" s="1"/>
  <c r="D55" i="1"/>
  <c r="L22" i="1"/>
  <c r="L19" i="1"/>
  <c r="L14" i="1"/>
  <c r="L11" i="1"/>
  <c r="L8" i="1"/>
  <c r="HI5" i="2" a="1"/>
  <c r="AM5" i="2" a="1"/>
  <c r="GW5" i="2" a="1"/>
  <c r="GR5" i="2" a="1"/>
  <c r="HN5" i="2" a="1"/>
  <c r="GR5" i="2" l="1"/>
  <c r="HN5" i="2"/>
  <c r="GW5" i="2"/>
  <c r="HI5" i="2"/>
  <c r="AM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松村聖美</author>
  </authors>
  <commentList>
    <comment ref="G29" authorId="0" shapeId="0" xr:uid="{A151311D-C5ED-4777-83B9-A6878851D343}">
      <text>
        <r>
          <rPr>
            <sz val="16"/>
            <color indexed="81"/>
            <rFont val="MS P ゴシック"/>
            <family val="3"/>
            <charset val="128"/>
          </rPr>
          <t>連携先の大学等が決まっている場合は、連携先の名称を併せて記載すること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<sst xmlns="http://schemas.openxmlformats.org/spreadsheetml/2006/main" count="616" uniqueCount="320">
  <si>
    <t>事業計画書１</t>
    <rPh sb="0" eb="2">
      <t>ジギョウ</t>
    </rPh>
    <rPh sb="2" eb="5">
      <t>ケイカクショ</t>
    </rPh>
    <phoneticPr fontId="16"/>
  </si>
  <si>
    <r>
      <rPr>
        <b/>
        <sz val="11"/>
        <color theme="1"/>
        <rFont val="游ゴシック"/>
        <family val="3"/>
        <charset val="128"/>
        <scheme val="minor"/>
      </rPr>
      <t>都道府県名</t>
    </r>
    <r>
      <rPr>
        <sz val="8"/>
        <color theme="1"/>
        <rFont val="游ゴシック"/>
        <family val="3"/>
        <charset val="128"/>
        <scheme val="minor"/>
      </rPr>
      <t xml:space="preserve">
（リストより選択）</t>
    </r>
    <rPh sb="0" eb="4">
      <t>トドウフケン</t>
    </rPh>
    <rPh sb="4" eb="5">
      <t>メイ</t>
    </rPh>
    <rPh sb="12" eb="14">
      <t>センタク</t>
    </rPh>
    <phoneticPr fontId="16"/>
  </si>
  <si>
    <t>入力が必要な項目（他の項目の回答により変化する可能性あり）</t>
    <rPh sb="0" eb="2">
      <t>ニュウリョク</t>
    </rPh>
    <rPh sb="3" eb="5">
      <t>ヒツヨウ</t>
    </rPh>
    <rPh sb="6" eb="8">
      <t>コウモク</t>
    </rPh>
    <rPh sb="9" eb="10">
      <t>タ</t>
    </rPh>
    <rPh sb="11" eb="13">
      <t>コウモク</t>
    </rPh>
    <rPh sb="14" eb="16">
      <t>カイトウ</t>
    </rPh>
    <rPh sb="19" eb="21">
      <t>ヘンカ</t>
    </rPh>
    <rPh sb="23" eb="26">
      <t>カノウセイ</t>
    </rPh>
    <phoneticPr fontId="16"/>
  </si>
  <si>
    <r>
      <rPr>
        <b/>
        <sz val="11"/>
        <color theme="1"/>
        <rFont val="游ゴシック"/>
        <family val="3"/>
        <charset val="128"/>
        <scheme val="minor"/>
      </rPr>
      <t>公私</t>
    </r>
    <r>
      <rPr>
        <sz val="8"/>
        <color theme="1"/>
        <rFont val="游ゴシック"/>
        <family val="3"/>
        <charset val="128"/>
        <scheme val="minor"/>
      </rPr>
      <t xml:space="preserve">
（リストより選択）</t>
    </r>
    <rPh sb="0" eb="2">
      <t>コウシ</t>
    </rPh>
    <rPh sb="9" eb="11">
      <t>センタク</t>
    </rPh>
    <phoneticPr fontId="16"/>
  </si>
  <si>
    <t>回答済みもしくは回答が必ずしも必須ではない項目</t>
    <rPh sb="0" eb="2">
      <t>カイトウ</t>
    </rPh>
    <rPh sb="2" eb="3">
      <t>ズ</t>
    </rPh>
    <rPh sb="8" eb="10">
      <t>カイトウ</t>
    </rPh>
    <rPh sb="11" eb="12">
      <t>カナラ</t>
    </rPh>
    <rPh sb="15" eb="17">
      <t>ヒッス</t>
    </rPh>
    <rPh sb="21" eb="23">
      <t>コウモク</t>
    </rPh>
    <phoneticPr fontId="16"/>
  </si>
  <si>
    <t>学校設置者名</t>
    <rPh sb="0" eb="2">
      <t>ガッコウ</t>
    </rPh>
    <rPh sb="2" eb="4">
      <t>セッチ</t>
    </rPh>
    <rPh sb="4" eb="5">
      <t>シャ</t>
    </rPh>
    <rPh sb="5" eb="6">
      <t>メイ</t>
    </rPh>
    <phoneticPr fontId="16"/>
  </si>
  <si>
    <t>学校名</t>
    <rPh sb="0" eb="3">
      <t>ガッコウメイ</t>
    </rPh>
    <phoneticPr fontId="16"/>
  </si>
  <si>
    <r>
      <rPr>
        <b/>
        <sz val="11"/>
        <color theme="1"/>
        <rFont val="游ゴシック"/>
        <family val="3"/>
        <charset val="128"/>
        <scheme val="minor"/>
      </rPr>
      <t>学校種</t>
    </r>
    <r>
      <rPr>
        <b/>
        <sz val="8"/>
        <color theme="1"/>
        <rFont val="游ゴシック"/>
        <family val="3"/>
        <charset val="128"/>
        <scheme val="minor"/>
      </rPr>
      <t xml:space="preserve">
</t>
    </r>
    <r>
      <rPr>
        <sz val="8"/>
        <color theme="1"/>
        <rFont val="游ゴシック"/>
        <family val="3"/>
        <charset val="128"/>
        <scheme val="minor"/>
      </rPr>
      <t>（リストより選択）</t>
    </r>
    <rPh sb="0" eb="2">
      <t>ガッコウ</t>
    </rPh>
    <rPh sb="2" eb="3">
      <t>シュ</t>
    </rPh>
    <rPh sb="10" eb="12">
      <t>センタク</t>
    </rPh>
    <phoneticPr fontId="16"/>
  </si>
  <si>
    <r>
      <rPr>
        <b/>
        <sz val="11"/>
        <color theme="1"/>
        <rFont val="游ゴシック"/>
        <family val="3"/>
        <charset val="128"/>
        <scheme val="minor"/>
      </rPr>
      <t>課程</t>
    </r>
    <r>
      <rPr>
        <b/>
        <sz val="10"/>
        <color theme="1"/>
        <rFont val="游ゴシック"/>
        <family val="3"/>
        <charset val="128"/>
        <scheme val="minor"/>
      </rPr>
      <t xml:space="preserve">
</t>
    </r>
    <r>
      <rPr>
        <sz val="10"/>
        <color theme="1"/>
        <rFont val="游ゴシック"/>
        <family val="3"/>
        <charset val="128"/>
        <scheme val="minor"/>
      </rPr>
      <t>（該当するものに〇）
（複数選択可）</t>
    </r>
    <rPh sb="0" eb="2">
      <t>カテイ</t>
    </rPh>
    <rPh sb="4" eb="6">
      <t>ガイトウ</t>
    </rPh>
    <rPh sb="15" eb="19">
      <t>フクスウセンタク</t>
    </rPh>
    <rPh sb="19" eb="20">
      <t>カ</t>
    </rPh>
    <phoneticPr fontId="16"/>
  </si>
  <si>
    <t>全日制</t>
    <rPh sb="0" eb="3">
      <t>ゼンニチセイ</t>
    </rPh>
    <phoneticPr fontId="16"/>
  </si>
  <si>
    <t>定時制</t>
    <rPh sb="0" eb="3">
      <t>テイジセイ</t>
    </rPh>
    <phoneticPr fontId="16"/>
  </si>
  <si>
    <t>通信制</t>
    <rPh sb="0" eb="2">
      <t>ツウシン</t>
    </rPh>
    <rPh sb="2" eb="3">
      <t>セイ</t>
    </rPh>
    <phoneticPr fontId="16"/>
  </si>
  <si>
    <r>
      <rPr>
        <b/>
        <sz val="11"/>
        <color theme="1"/>
        <rFont val="游ゴシック"/>
        <family val="3"/>
        <charset val="128"/>
        <scheme val="minor"/>
      </rPr>
      <t>学科</t>
    </r>
    <r>
      <rPr>
        <sz val="10"/>
        <color theme="1"/>
        <rFont val="游ゴシック"/>
        <family val="3"/>
        <charset val="128"/>
        <scheme val="minor"/>
      </rPr>
      <t xml:space="preserve">
（該当するものに〇）
（複数選択可）</t>
    </r>
    <rPh sb="0" eb="2">
      <t>ガッカ</t>
    </rPh>
    <phoneticPr fontId="16"/>
  </si>
  <si>
    <t>普通科</t>
    <rPh sb="0" eb="2">
      <t>フツウ</t>
    </rPh>
    <rPh sb="2" eb="3">
      <t>カ</t>
    </rPh>
    <phoneticPr fontId="16"/>
  </si>
  <si>
    <t>農業科</t>
    <rPh sb="0" eb="2">
      <t>ノウギョウ</t>
    </rPh>
    <rPh sb="2" eb="3">
      <t>カ</t>
    </rPh>
    <phoneticPr fontId="16"/>
  </si>
  <si>
    <t>工業科</t>
    <rPh sb="0" eb="3">
      <t>コウギョウカ</t>
    </rPh>
    <phoneticPr fontId="16"/>
  </si>
  <si>
    <t>商業科</t>
    <rPh sb="0" eb="1">
      <t>ショウ</t>
    </rPh>
    <rPh sb="1" eb="2">
      <t>ギョウ</t>
    </rPh>
    <rPh sb="2" eb="3">
      <t>カ</t>
    </rPh>
    <phoneticPr fontId="16"/>
  </si>
  <si>
    <t>水産科</t>
    <rPh sb="0" eb="2">
      <t>スイサン</t>
    </rPh>
    <rPh sb="2" eb="3">
      <t>カ</t>
    </rPh>
    <phoneticPr fontId="16"/>
  </si>
  <si>
    <t>看護科</t>
    <rPh sb="0" eb="2">
      <t>カンゴ</t>
    </rPh>
    <rPh sb="2" eb="3">
      <t>カ</t>
    </rPh>
    <phoneticPr fontId="16"/>
  </si>
  <si>
    <t>家庭科</t>
    <rPh sb="0" eb="3">
      <t>カテイカ</t>
    </rPh>
    <phoneticPr fontId="16"/>
  </si>
  <si>
    <t>情報科</t>
    <rPh sb="0" eb="2">
      <t>ジョウホウ</t>
    </rPh>
    <rPh sb="2" eb="3">
      <t>カ</t>
    </rPh>
    <phoneticPr fontId="16"/>
  </si>
  <si>
    <t>福祉科</t>
    <rPh sb="0" eb="2">
      <t>フクシ</t>
    </rPh>
    <rPh sb="2" eb="3">
      <t>カ</t>
    </rPh>
    <phoneticPr fontId="16"/>
  </si>
  <si>
    <t>総合学科</t>
    <rPh sb="0" eb="2">
      <t>ソウゴウ</t>
    </rPh>
    <rPh sb="2" eb="4">
      <t>ガッカ</t>
    </rPh>
    <phoneticPr fontId="16"/>
  </si>
  <si>
    <t>専門教科理数科</t>
    <rPh sb="0" eb="7">
      <t>センモンキョウカリスウカ</t>
    </rPh>
    <phoneticPr fontId="16"/>
  </si>
  <si>
    <t>その他</t>
    <rPh sb="2" eb="3">
      <t>タ</t>
    </rPh>
    <phoneticPr fontId="16"/>
  </si>
  <si>
    <t>（その他を選択した場合、具体的な学科名）</t>
    <rPh sb="3" eb="4">
      <t>タ</t>
    </rPh>
    <rPh sb="5" eb="7">
      <t>センタク</t>
    </rPh>
    <rPh sb="9" eb="11">
      <t>バアイ</t>
    </rPh>
    <rPh sb="12" eb="15">
      <t>グタイテキ</t>
    </rPh>
    <rPh sb="16" eb="18">
      <t>ガッカ</t>
    </rPh>
    <rPh sb="18" eb="19">
      <t>メイ</t>
    </rPh>
    <phoneticPr fontId="16"/>
  </si>
  <si>
    <r>
      <t xml:space="preserve">補助対象経費
</t>
    </r>
    <r>
      <rPr>
        <sz val="10"/>
        <color theme="1"/>
        <rFont val="游ゴシック"/>
        <family val="3"/>
        <charset val="128"/>
        <scheme val="minor"/>
      </rPr>
      <t>（金額を記入）</t>
    </r>
    <r>
      <rPr>
        <b/>
        <sz val="11"/>
        <color theme="1"/>
        <rFont val="游ゴシック"/>
        <family val="3"/>
        <charset val="128"/>
        <scheme val="minor"/>
      </rPr>
      <t xml:space="preserve">
</t>
    </r>
    <r>
      <rPr>
        <sz val="10"/>
        <color theme="1"/>
        <rFont val="游ゴシック"/>
        <family val="3"/>
        <charset val="128"/>
        <scheme val="minor"/>
      </rPr>
      <t>（円）</t>
    </r>
    <rPh sb="0" eb="2">
      <t>ホジョ</t>
    </rPh>
    <rPh sb="2" eb="4">
      <t>タイショウ</t>
    </rPh>
    <rPh sb="4" eb="6">
      <t>ケイヒ</t>
    </rPh>
    <rPh sb="8" eb="10">
      <t>キンガク</t>
    </rPh>
    <rPh sb="11" eb="13">
      <t>キニュウ</t>
    </rPh>
    <rPh sb="16" eb="17">
      <t>エン</t>
    </rPh>
    <phoneticPr fontId="16"/>
  </si>
  <si>
    <t>設備備品費
及び関連経費</t>
    <rPh sb="0" eb="2">
      <t>セツビ</t>
    </rPh>
    <rPh sb="2" eb="5">
      <t>ビヒンヒ</t>
    </rPh>
    <rPh sb="6" eb="7">
      <t>オヨ</t>
    </rPh>
    <rPh sb="8" eb="10">
      <t>カンレン</t>
    </rPh>
    <rPh sb="10" eb="12">
      <t>ケイヒ</t>
    </rPh>
    <phoneticPr fontId="9"/>
  </si>
  <si>
    <t>委託費</t>
    <rPh sb="0" eb="2">
      <t>イタク</t>
    </rPh>
    <rPh sb="2" eb="3">
      <t>ヒ</t>
    </rPh>
    <phoneticPr fontId="9"/>
  </si>
  <si>
    <t>雑役務費</t>
    <rPh sb="0" eb="1">
      <t>ザツ</t>
    </rPh>
    <rPh sb="1" eb="4">
      <t>エキムヒ</t>
    </rPh>
    <phoneticPr fontId="9"/>
  </si>
  <si>
    <t>消耗品費</t>
    <rPh sb="0" eb="3">
      <t>ショウモウヒン</t>
    </rPh>
    <rPh sb="3" eb="4">
      <t>ヒ</t>
    </rPh>
    <phoneticPr fontId="9"/>
  </si>
  <si>
    <t>人件費</t>
    <rPh sb="0" eb="3">
      <t>ジンケンヒ</t>
    </rPh>
    <phoneticPr fontId="9"/>
  </si>
  <si>
    <t>諸謝金</t>
    <rPh sb="0" eb="3">
      <t>ショシャキン</t>
    </rPh>
    <phoneticPr fontId="9"/>
  </si>
  <si>
    <t>旅費</t>
    <rPh sb="0" eb="2">
      <t>リョヒ</t>
    </rPh>
    <phoneticPr fontId="9"/>
  </si>
  <si>
    <t>借損料</t>
    <rPh sb="0" eb="3">
      <t>シャクソンリョウ</t>
    </rPh>
    <phoneticPr fontId="9"/>
  </si>
  <si>
    <t>印刷製本費</t>
    <rPh sb="0" eb="4">
      <t>インサツセイホン</t>
    </rPh>
    <rPh sb="4" eb="5">
      <t>ヒ</t>
    </rPh>
    <phoneticPr fontId="9"/>
  </si>
  <si>
    <t>会議費</t>
    <rPh sb="0" eb="3">
      <t>カイギヒ</t>
    </rPh>
    <phoneticPr fontId="9"/>
  </si>
  <si>
    <t>通信運搬費</t>
    <rPh sb="0" eb="5">
      <t>ツウシンウンパンヒ</t>
    </rPh>
    <phoneticPr fontId="9"/>
  </si>
  <si>
    <t>保険料</t>
    <rPh sb="0" eb="3">
      <t>ホケンリョウ</t>
    </rPh>
    <phoneticPr fontId="9"/>
  </si>
  <si>
    <t>計</t>
    <rPh sb="0" eb="1">
      <t>ケイ</t>
    </rPh>
    <phoneticPr fontId="16"/>
  </si>
  <si>
    <r>
      <rPr>
        <b/>
        <sz val="11"/>
        <color theme="1"/>
        <rFont val="游ゴシック"/>
        <family val="3"/>
        <charset val="128"/>
        <scheme val="minor"/>
      </rPr>
      <t>交付申請額</t>
    </r>
    <r>
      <rPr>
        <b/>
        <sz val="8"/>
        <color theme="1"/>
        <rFont val="游ゴシック"/>
        <family val="3"/>
        <charset val="128"/>
        <scheme val="minor"/>
      </rPr>
      <t xml:space="preserve">
</t>
    </r>
    <r>
      <rPr>
        <sz val="8"/>
        <color theme="1"/>
        <rFont val="游ゴシック"/>
        <family val="3"/>
        <charset val="128"/>
        <scheme val="minor"/>
      </rPr>
      <t>（円）</t>
    </r>
    <rPh sb="0" eb="2">
      <t>コウフ</t>
    </rPh>
    <rPh sb="2" eb="4">
      <t>シンセイ</t>
    </rPh>
    <rPh sb="4" eb="5">
      <t>ガク</t>
    </rPh>
    <rPh sb="7" eb="8">
      <t>エン</t>
    </rPh>
    <phoneticPr fontId="16"/>
  </si>
  <si>
    <t>事業計画書２</t>
    <rPh sb="0" eb="2">
      <t>ジギョウ</t>
    </rPh>
    <rPh sb="2" eb="5">
      <t>ケイカクショ</t>
    </rPh>
    <phoneticPr fontId="16"/>
  </si>
  <si>
    <t>３．採択基準における評価項目１～７に関連して、1～7の加算項目以外でデジタル人材育成のために特に効果があると考え、実施する取組</t>
    <rPh sb="2" eb="4">
      <t>サイタク</t>
    </rPh>
    <rPh sb="4" eb="6">
      <t>キジュン</t>
    </rPh>
    <rPh sb="10" eb="12">
      <t>ヒョウカ</t>
    </rPh>
    <rPh sb="12" eb="14">
      <t>コウモク</t>
    </rPh>
    <rPh sb="18" eb="20">
      <t>カンレン</t>
    </rPh>
    <rPh sb="27" eb="29">
      <t>カサン</t>
    </rPh>
    <rPh sb="29" eb="31">
      <t>コウモク</t>
    </rPh>
    <rPh sb="31" eb="33">
      <t>イガイ</t>
    </rPh>
    <rPh sb="38" eb="42">
      <t>ジンザイイクセイ</t>
    </rPh>
    <rPh sb="46" eb="47">
      <t>トク</t>
    </rPh>
    <rPh sb="48" eb="50">
      <t>コウカ</t>
    </rPh>
    <rPh sb="54" eb="55">
      <t>カンガ</t>
    </rPh>
    <rPh sb="57" eb="59">
      <t>ジッシ</t>
    </rPh>
    <rPh sb="61" eb="63">
      <t>トリクミ</t>
    </rPh>
    <phoneticPr fontId="16"/>
  </si>
  <si>
    <t>事業計画書３</t>
    <rPh sb="0" eb="2">
      <t>ジギョウ</t>
    </rPh>
    <rPh sb="2" eb="5">
      <t>ケイカクショ</t>
    </rPh>
    <phoneticPr fontId="16"/>
  </si>
  <si>
    <t>該当する項目に「〇」</t>
    <rPh sb="0" eb="2">
      <t>ガイトウ</t>
    </rPh>
    <rPh sb="4" eb="6">
      <t>コウモク</t>
    </rPh>
    <phoneticPr fontId="16"/>
  </si>
  <si>
    <t>評価項目等</t>
    <rPh sb="0" eb="2">
      <t>ヒョウカ</t>
    </rPh>
    <rPh sb="2" eb="4">
      <t>コウモク</t>
    </rPh>
    <rPh sb="4" eb="5">
      <t>トウ</t>
    </rPh>
    <phoneticPr fontId="16"/>
  </si>
  <si>
    <t>申請</t>
    <rPh sb="0" eb="2">
      <t>シンセイ</t>
    </rPh>
    <phoneticPr fontId="16"/>
  </si>
  <si>
    <t>実績</t>
    <rPh sb="0" eb="2">
      <t>ジッセキ</t>
    </rPh>
    <phoneticPr fontId="16"/>
  </si>
  <si>
    <t>警告欄</t>
    <rPh sb="0" eb="2">
      <t>ケイコク</t>
    </rPh>
    <rPh sb="2" eb="3">
      <t>ラン</t>
    </rPh>
    <phoneticPr fontId="16"/>
  </si>
  <si>
    <t>評価項目</t>
    <rPh sb="0" eb="2">
      <t>ヒョウカ</t>
    </rPh>
    <rPh sb="2" eb="4">
      <t>コウモク</t>
    </rPh>
    <phoneticPr fontId="16"/>
  </si>
  <si>
    <t>配点</t>
    <rPh sb="0" eb="2">
      <t>ハイテン</t>
    </rPh>
    <phoneticPr fontId="16"/>
  </si>
  <si>
    <r>
      <rPr>
        <b/>
        <sz val="14"/>
        <color theme="1"/>
        <rFont val="游ゴシック"/>
        <family val="3"/>
        <charset val="128"/>
        <scheme val="minor"/>
      </rPr>
      <t>チェック欄</t>
    </r>
    <r>
      <rPr>
        <sz val="14"/>
        <color theme="1"/>
        <rFont val="游ゴシック"/>
        <family val="3"/>
        <charset val="128"/>
        <scheme val="minor"/>
      </rPr>
      <t xml:space="preserve">
</t>
    </r>
    <r>
      <rPr>
        <sz val="10"/>
        <color theme="1"/>
        <rFont val="游ゴシック"/>
        <family val="3"/>
        <charset val="128"/>
        <scheme val="minor"/>
      </rPr>
      <t>（リストより選択）</t>
    </r>
    <rPh sb="4" eb="5">
      <t>ラン</t>
    </rPh>
    <rPh sb="12" eb="14">
      <t>センタク</t>
    </rPh>
    <phoneticPr fontId="16"/>
  </si>
  <si>
    <t>得点</t>
    <rPh sb="0" eb="2">
      <t>トクテン</t>
    </rPh>
    <phoneticPr fontId="16"/>
  </si>
  <si>
    <r>
      <t>評価項目に対する具体的な</t>
    </r>
    <r>
      <rPr>
        <b/>
        <sz val="22"/>
        <color theme="1"/>
        <rFont val="游ゴシック"/>
        <family val="3"/>
        <charset val="128"/>
        <scheme val="minor"/>
      </rPr>
      <t>取組</t>
    </r>
    <rPh sb="0" eb="2">
      <t>ヒョウカ</t>
    </rPh>
    <rPh sb="2" eb="4">
      <t>コウモク</t>
    </rPh>
    <rPh sb="5" eb="6">
      <t>タイ</t>
    </rPh>
    <rPh sb="8" eb="11">
      <t>グタイテキ</t>
    </rPh>
    <rPh sb="12" eb="14">
      <t>トリクミ</t>
    </rPh>
    <phoneticPr fontId="16"/>
  </si>
  <si>
    <r>
      <t>事業終了時における具体的な</t>
    </r>
    <r>
      <rPr>
        <b/>
        <sz val="22"/>
        <color theme="1"/>
        <rFont val="游ゴシック"/>
        <family val="3"/>
        <charset val="128"/>
        <scheme val="minor"/>
      </rPr>
      <t>取組実績</t>
    </r>
    <rPh sb="0" eb="2">
      <t>ジギョウ</t>
    </rPh>
    <rPh sb="2" eb="4">
      <t>シュウリョウ</t>
    </rPh>
    <rPh sb="4" eb="5">
      <t>ジ</t>
    </rPh>
    <rPh sb="9" eb="12">
      <t>グタイテキ</t>
    </rPh>
    <rPh sb="13" eb="15">
      <t>トリクミ</t>
    </rPh>
    <rPh sb="15" eb="17">
      <t>ジッセキ</t>
    </rPh>
    <phoneticPr fontId="16"/>
  </si>
  <si>
    <r>
      <t>左記取組に対する</t>
    </r>
    <r>
      <rPr>
        <b/>
        <sz val="22"/>
        <color theme="1"/>
        <rFont val="游ゴシック"/>
        <family val="3"/>
        <charset val="128"/>
        <scheme val="minor"/>
      </rPr>
      <t>評価指標</t>
    </r>
    <rPh sb="0" eb="2">
      <t>サキ</t>
    </rPh>
    <rPh sb="2" eb="4">
      <t>トリクミ</t>
    </rPh>
    <rPh sb="5" eb="6">
      <t>タイ</t>
    </rPh>
    <rPh sb="8" eb="10">
      <t>ヒョウカ</t>
    </rPh>
    <rPh sb="10" eb="12">
      <t>シヒョウ</t>
    </rPh>
    <phoneticPr fontId="16"/>
  </si>
  <si>
    <t>現状値</t>
    <rPh sb="0" eb="2">
      <t>ゲンジョウ</t>
    </rPh>
    <rPh sb="2" eb="3">
      <t>チ</t>
    </rPh>
    <phoneticPr fontId="16"/>
  </si>
  <si>
    <t>目標値</t>
    <rPh sb="0" eb="3">
      <t>モクヒョウチ</t>
    </rPh>
    <phoneticPr fontId="16"/>
  </si>
  <si>
    <r>
      <t>事業終了時における</t>
    </r>
    <r>
      <rPr>
        <b/>
        <sz val="16"/>
        <color theme="1"/>
        <rFont val="游ゴシック"/>
        <family val="3"/>
        <charset val="128"/>
        <scheme val="minor"/>
      </rPr>
      <t>実績値</t>
    </r>
    <rPh sb="0" eb="2">
      <t>ジギョウ</t>
    </rPh>
    <rPh sb="2" eb="4">
      <t>シュウリョウ</t>
    </rPh>
    <rPh sb="4" eb="5">
      <t>ジ</t>
    </rPh>
    <rPh sb="9" eb="12">
      <t>ジッセキチ</t>
    </rPh>
    <phoneticPr fontId="16"/>
  </si>
  <si>
    <t>単位</t>
    <rPh sb="0" eb="2">
      <t>タンイ</t>
    </rPh>
    <phoneticPr fontId="16"/>
  </si>
  <si>
    <t>数値</t>
    <rPh sb="0" eb="2">
      <t>スウチ</t>
    </rPh>
    <phoneticPr fontId="16"/>
  </si>
  <si>
    <r>
      <rPr>
        <b/>
        <sz val="22"/>
        <color theme="1"/>
        <rFont val="游ゴシック"/>
        <family val="3"/>
        <charset val="128"/>
        <scheme val="minor"/>
      </rPr>
      <t>１．</t>
    </r>
    <r>
      <rPr>
        <sz val="22"/>
        <color theme="1"/>
        <rFont val="游ゴシック"/>
        <family val="3"/>
        <charset val="128"/>
        <scheme val="minor"/>
      </rPr>
      <t>情報Ⅱ等の教科・科目の開設等</t>
    </r>
    <rPh sb="2" eb="4">
      <t>ジョウホウ</t>
    </rPh>
    <rPh sb="5" eb="6">
      <t>ナド</t>
    </rPh>
    <rPh sb="7" eb="9">
      <t>キョウカ</t>
    </rPh>
    <rPh sb="10" eb="12">
      <t>カモク</t>
    </rPh>
    <rPh sb="13" eb="15">
      <t>カイセツ</t>
    </rPh>
    <rPh sb="15" eb="16">
      <t>ナド</t>
    </rPh>
    <phoneticPr fontId="16"/>
  </si>
  <si>
    <r>
      <t xml:space="preserve">生徒数
</t>
    </r>
    <r>
      <rPr>
        <sz val="11"/>
        <color theme="1"/>
        <rFont val="游ゴシック"/>
        <family val="3"/>
        <charset val="128"/>
        <scheme val="minor"/>
      </rPr>
      <t>（人）</t>
    </r>
    <rPh sb="0" eb="3">
      <t>セイトスウ</t>
    </rPh>
    <phoneticPr fontId="16"/>
  </si>
  <si>
    <t>加点項目</t>
    <rPh sb="0" eb="2">
      <t>カテン</t>
    </rPh>
    <rPh sb="2" eb="4">
      <t>コウモク</t>
    </rPh>
    <phoneticPr fontId="16"/>
  </si>
  <si>
    <t>%</t>
    <phoneticPr fontId="16"/>
  </si>
  <si>
    <r>
      <rPr>
        <b/>
        <sz val="22"/>
        <color rgb="FF0070C0"/>
        <rFont val="游ゴシック"/>
        <family val="3"/>
        <charset val="128"/>
        <scheme val="minor"/>
      </rPr>
      <t>③</t>
    </r>
    <r>
      <rPr>
        <sz val="22"/>
        <color theme="1"/>
        <rFont val="游ゴシック"/>
        <family val="3"/>
        <charset val="128"/>
        <scheme val="minor"/>
      </rPr>
      <t>当該学校における</t>
    </r>
    <r>
      <rPr>
        <u/>
        <sz val="22"/>
        <color theme="1"/>
        <rFont val="游ゴシック"/>
        <family val="3"/>
        <charset val="128"/>
        <scheme val="minor"/>
      </rPr>
      <t>情報Ⅱの内容を含むことにより指導内容を充実させた職業系の教科・科目</t>
    </r>
    <r>
      <rPr>
        <sz val="22"/>
        <color theme="1"/>
        <rFont val="游ゴシック"/>
        <family val="3"/>
        <charset val="128"/>
        <scheme val="minor"/>
      </rPr>
      <t xml:space="preserve">の履修率
</t>
    </r>
    <r>
      <rPr>
        <sz val="20"/>
        <color theme="1"/>
        <rFont val="游ゴシック"/>
        <family val="3"/>
        <charset val="128"/>
        <scheme val="minor"/>
      </rPr>
      <t xml:space="preserve">
※目標値は令和8年度時点を設定</t>
    </r>
    <rPh sb="1" eb="3">
      <t>トウガイ</t>
    </rPh>
    <rPh sb="3" eb="5">
      <t>ガッコウ</t>
    </rPh>
    <rPh sb="43" eb="45">
      <t>リシュウ</t>
    </rPh>
    <rPh sb="45" eb="46">
      <t>リツ</t>
    </rPh>
    <phoneticPr fontId="16"/>
  </si>
  <si>
    <t>(カ)情報Ⅱ等の受講を希望する生徒に対する個別最適な学びを実現するため、補充的な学習や発展的な学習などの学習活動を取り入れるなど、授業に工夫を凝らすこと</t>
    <rPh sb="3" eb="5">
      <t>ジョウホウ</t>
    </rPh>
    <rPh sb="6" eb="7">
      <t>ナド</t>
    </rPh>
    <rPh sb="8" eb="10">
      <t>ジュコウ</t>
    </rPh>
    <rPh sb="11" eb="13">
      <t>キボウ</t>
    </rPh>
    <rPh sb="65" eb="67">
      <t>ジュギョウ</t>
    </rPh>
    <rPh sb="68" eb="70">
      <t>クフウ</t>
    </rPh>
    <rPh sb="71" eb="72">
      <t>コ</t>
    </rPh>
    <phoneticPr fontId="16"/>
  </si>
  <si>
    <t>(キ)情報Ⅱ等を遠隔授業により実施すること（配信校のみ加点対象）</t>
    <rPh sb="22" eb="25">
      <t>ハイシンコウ</t>
    </rPh>
    <rPh sb="27" eb="29">
      <t>カテン</t>
    </rPh>
    <rPh sb="29" eb="31">
      <t>タイショウ</t>
    </rPh>
    <phoneticPr fontId="16"/>
  </si>
  <si>
    <t>開設年度
（リストより選択）</t>
    <rPh sb="0" eb="2">
      <t>カイセツ</t>
    </rPh>
    <rPh sb="2" eb="4">
      <t>ネンド</t>
    </rPh>
    <rPh sb="11" eb="13">
      <t>センタク</t>
    </rPh>
    <phoneticPr fontId="16"/>
  </si>
  <si>
    <t>開設状況
（リストより選択）</t>
    <rPh sb="0" eb="2">
      <t>カイセツ</t>
    </rPh>
    <rPh sb="2" eb="4">
      <t>ジョウキョウ</t>
    </rPh>
    <rPh sb="11" eb="13">
      <t>センタク</t>
    </rPh>
    <phoneticPr fontId="16"/>
  </si>
  <si>
    <t>(エ)情報Ⅱ等の受講を希望する生徒に対する個別最適な学びを実現するため、補充的な学習や発展的な学習などの学習活動を取り入れるなど、授業に工夫を凝らすこと</t>
    <rPh sb="6" eb="7">
      <t>ナド</t>
    </rPh>
    <phoneticPr fontId="12"/>
  </si>
  <si>
    <r>
      <rPr>
        <b/>
        <sz val="22"/>
        <color rgb="FF0070C0"/>
        <rFont val="游ゴシック"/>
        <family val="3"/>
        <charset val="128"/>
        <scheme val="minor"/>
      </rPr>
      <t>③</t>
    </r>
    <r>
      <rPr>
        <sz val="22"/>
        <color theme="1"/>
        <rFont val="游ゴシック"/>
        <family val="3"/>
        <charset val="128"/>
        <scheme val="minor"/>
      </rPr>
      <t>当該学校における</t>
    </r>
    <r>
      <rPr>
        <u/>
        <sz val="22"/>
        <color theme="1"/>
        <rFont val="游ゴシック"/>
        <family val="3"/>
        <charset val="128"/>
        <scheme val="minor"/>
      </rPr>
      <t>情報Ⅱの内容を含むことにより指導内容を充実させた職業系の教科・科目</t>
    </r>
    <r>
      <rPr>
        <sz val="22"/>
        <color theme="1"/>
        <rFont val="游ゴシック"/>
        <family val="3"/>
        <charset val="128"/>
        <scheme val="minor"/>
      </rPr>
      <t xml:space="preserve">の履修率
</t>
    </r>
    <r>
      <rPr>
        <sz val="20"/>
        <color theme="1"/>
        <rFont val="游ゴシック"/>
        <family val="3"/>
        <charset val="128"/>
        <scheme val="minor"/>
      </rPr>
      <t>※目標値は令和10年度時点を設定</t>
    </r>
    <phoneticPr fontId="16"/>
  </si>
  <si>
    <t>(カ)（オ）を進めた上で、開設年度を含めた概要について令和6年度中に対外的な公表を行うこと</t>
    <rPh sb="7" eb="8">
      <t>スス</t>
    </rPh>
    <rPh sb="10" eb="11">
      <t>ウエ</t>
    </rPh>
    <rPh sb="13" eb="17">
      <t>カイセツネンド</t>
    </rPh>
    <phoneticPr fontId="12"/>
  </si>
  <si>
    <r>
      <rPr>
        <b/>
        <sz val="22"/>
        <color theme="1"/>
        <rFont val="游ゴシック"/>
        <family val="3"/>
        <charset val="128"/>
        <scheme val="minor"/>
      </rPr>
      <t>２．</t>
    </r>
    <r>
      <rPr>
        <sz val="22"/>
        <color theme="1"/>
        <rFont val="游ゴシック"/>
        <family val="3"/>
        <charset val="128"/>
        <scheme val="minor"/>
      </rPr>
      <t>デジタル環境の整備と教育内容の充実</t>
    </r>
    <phoneticPr fontId="16"/>
  </si>
  <si>
    <r>
      <rPr>
        <b/>
        <sz val="16"/>
        <color rgb="FF000000"/>
        <rFont val="游ゴシック"/>
        <family val="3"/>
        <charset val="128"/>
      </rPr>
      <t>2.</t>
    </r>
    <r>
      <rPr>
        <u/>
        <sz val="16"/>
        <color rgb="FF000000"/>
        <rFont val="游ゴシック"/>
        <family val="3"/>
        <charset val="128"/>
      </rPr>
      <t>デジタルを活用した課外活動又は授業を実施するための設備を配備したスペースを整備し、情報、数学、理科、理数、専門教科（情報・理数系の要素を含むもの）等の教育内容の充実、探究的な学び・STEAM教育等の文理横断的な学びの機会の確保、対話的・協働的な学びの充実を図る</t>
    </r>
    <r>
      <rPr>
        <sz val="16"/>
        <color rgb="FF000000"/>
        <rFont val="游ゴシック"/>
        <family val="3"/>
        <charset val="128"/>
      </rPr>
      <t xml:space="preserve">こと
※特別支援学校高等部は2のみ必須項目。それ以外の学校は1-1もしくは1-2いずれか一つと2が必須項目。
※(ア)～(オ)は累積加算可。
</t>
    </r>
  </si>
  <si>
    <t>整備状況
（リストより選択）</t>
    <rPh sb="0" eb="2">
      <t>セイビ</t>
    </rPh>
    <rPh sb="2" eb="4">
      <t>ジョウキョウ</t>
    </rPh>
    <rPh sb="11" eb="13">
      <t>センタク</t>
    </rPh>
    <phoneticPr fontId="16"/>
  </si>
  <si>
    <t>整備年度
（リストより選択）</t>
    <rPh sb="0" eb="2">
      <t>セイビ</t>
    </rPh>
    <rPh sb="2" eb="4">
      <t>ネンド</t>
    </rPh>
    <rPh sb="11" eb="13">
      <t>センタク</t>
    </rPh>
    <phoneticPr fontId="16"/>
  </si>
  <si>
    <t>加点項目</t>
    <phoneticPr fontId="16"/>
  </si>
  <si>
    <t>(ア)高機能のICT機器等を活用した観察・実験・実習の機会の増加を図ること</t>
  </si>
  <si>
    <r>
      <rPr>
        <b/>
        <sz val="22"/>
        <color theme="1"/>
        <rFont val="游ゴシック"/>
        <family val="3"/>
        <charset val="128"/>
        <scheme val="minor"/>
      </rPr>
      <t>３．</t>
    </r>
    <r>
      <rPr>
        <sz val="22"/>
        <color theme="1"/>
        <rFont val="游ゴシック"/>
        <family val="3"/>
        <charset val="128"/>
        <scheme val="minor"/>
      </rPr>
      <t xml:space="preserve">理数系科目の充実
</t>
    </r>
    <rPh sb="2" eb="7">
      <t>リスウケイカモク</t>
    </rPh>
    <rPh sb="8" eb="10">
      <t>ジュウジツ</t>
    </rPh>
    <phoneticPr fontId="16"/>
  </si>
  <si>
    <r>
      <rPr>
        <b/>
        <sz val="22"/>
        <color theme="1"/>
        <rFont val="游ゴシック"/>
        <family val="3"/>
        <charset val="128"/>
        <scheme val="minor"/>
      </rPr>
      <t>４．</t>
    </r>
    <r>
      <rPr>
        <sz val="22"/>
        <color theme="1"/>
        <rFont val="游ゴシック"/>
        <family val="3"/>
        <charset val="128"/>
        <scheme val="minor"/>
      </rPr>
      <t>情報・理数系学科コースの充実</t>
    </r>
    <rPh sb="2" eb="4">
      <t>ジョウホウ</t>
    </rPh>
    <rPh sb="5" eb="8">
      <t>リスウケイ</t>
    </rPh>
    <rPh sb="8" eb="10">
      <t>ガッカ</t>
    </rPh>
    <rPh sb="14" eb="16">
      <t>ジュウジツ</t>
    </rPh>
    <phoneticPr fontId="16"/>
  </si>
  <si>
    <t>設置年度
(リストより選択)</t>
    <rPh sb="0" eb="2">
      <t>セッチ</t>
    </rPh>
    <rPh sb="2" eb="4">
      <t>ネンド</t>
    </rPh>
    <rPh sb="11" eb="13">
      <t>センタク</t>
    </rPh>
    <phoneticPr fontId="16"/>
  </si>
  <si>
    <t>設置状況
（リストより選択）</t>
    <rPh sb="0" eb="2">
      <t>セッチ</t>
    </rPh>
    <rPh sb="2" eb="4">
      <t>ジョウキョウ</t>
    </rPh>
    <rPh sb="11" eb="13">
      <t>センタク</t>
    </rPh>
    <phoneticPr fontId="16"/>
  </si>
  <si>
    <t>(イ)（ア）を進めた上で、設置年度（検討開始後3年を目安）を含めた概要について令和6年度中に対外的な公表を行うこと</t>
    <rPh sb="10" eb="11">
      <t>ウエ</t>
    </rPh>
    <phoneticPr fontId="12"/>
  </si>
  <si>
    <r>
      <rPr>
        <b/>
        <sz val="22"/>
        <color theme="1"/>
        <rFont val="游ゴシック"/>
        <family val="3"/>
        <charset val="128"/>
        <scheme val="minor"/>
      </rPr>
      <t>５．</t>
    </r>
    <r>
      <rPr>
        <sz val="22"/>
        <color theme="1"/>
        <rFont val="游ゴシック"/>
        <family val="3"/>
        <charset val="128"/>
        <scheme val="minor"/>
      </rPr>
      <t>文理横断的な新しい普通科の設置</t>
    </r>
    <rPh sb="2" eb="4">
      <t>ブンリ</t>
    </rPh>
    <rPh sb="4" eb="6">
      <t>オウダン</t>
    </rPh>
    <rPh sb="6" eb="7">
      <t>テキ</t>
    </rPh>
    <rPh sb="8" eb="9">
      <t>アタラ</t>
    </rPh>
    <rPh sb="11" eb="14">
      <t>フツウカ</t>
    </rPh>
    <rPh sb="15" eb="17">
      <t>セッチ</t>
    </rPh>
    <phoneticPr fontId="16"/>
  </si>
  <si>
    <t>設置年度
（リストより選択）</t>
    <rPh sb="0" eb="2">
      <t>セッチ</t>
    </rPh>
    <rPh sb="2" eb="4">
      <t>ネンド</t>
    </rPh>
    <rPh sb="11" eb="13">
      <t>センタク</t>
    </rPh>
    <phoneticPr fontId="16"/>
  </si>
  <si>
    <r>
      <t>(ウ)デジタル人材育成を目指す情報教育に特色のある学科を設置すること</t>
    </r>
    <r>
      <rPr>
        <sz val="13"/>
        <color theme="1"/>
        <rFont val="游ゴシック"/>
        <family val="3"/>
        <charset val="128"/>
        <scheme val="minor"/>
      </rPr>
      <t>（設置、転換に向けた具体的な検討を含む）</t>
    </r>
    <rPh sb="15" eb="19">
      <t>ジョウホウキョウイク</t>
    </rPh>
    <rPh sb="20" eb="22">
      <t>トクショク</t>
    </rPh>
    <phoneticPr fontId="12"/>
  </si>
  <si>
    <r>
      <rPr>
        <b/>
        <sz val="22"/>
        <color theme="1"/>
        <rFont val="游ゴシック"/>
        <family val="3"/>
        <charset val="128"/>
        <scheme val="minor"/>
      </rPr>
      <t>６．</t>
    </r>
    <r>
      <rPr>
        <sz val="22"/>
        <color theme="1"/>
        <rFont val="游ゴシック"/>
        <family val="3"/>
        <charset val="128"/>
        <scheme val="minor"/>
      </rPr>
      <t>特別支援学校の学びの充実</t>
    </r>
    <rPh sb="2" eb="8">
      <t>トクベツシエンガッコウ</t>
    </rPh>
    <rPh sb="9" eb="10">
      <t>マナ</t>
    </rPh>
    <rPh sb="12" eb="14">
      <t>ジュウジツ</t>
    </rPh>
    <phoneticPr fontId="16"/>
  </si>
  <si>
    <t>実施生徒数（人）</t>
    <rPh sb="0" eb="2">
      <t>ジッシ</t>
    </rPh>
    <rPh sb="2" eb="4">
      <t>セイト</t>
    </rPh>
    <rPh sb="4" eb="5">
      <t>スウ</t>
    </rPh>
    <rPh sb="6" eb="7">
      <t>ニン</t>
    </rPh>
    <phoneticPr fontId="16"/>
  </si>
  <si>
    <t>実施生徒数
（人）</t>
    <rPh sb="0" eb="2">
      <t>ジッシ</t>
    </rPh>
    <rPh sb="2" eb="5">
      <t>セイトスウ</t>
    </rPh>
    <rPh sb="7" eb="8">
      <t>ニン</t>
    </rPh>
    <phoneticPr fontId="16"/>
  </si>
  <si>
    <r>
      <t>実施生徒数</t>
    </r>
    <r>
      <rPr>
        <sz val="11"/>
        <color theme="1"/>
        <rFont val="游ゴシック"/>
        <family val="3"/>
        <charset val="128"/>
        <scheme val="minor"/>
      </rPr>
      <t>（人）</t>
    </r>
    <rPh sb="0" eb="2">
      <t>ジッシ</t>
    </rPh>
    <rPh sb="2" eb="4">
      <t>セイト</t>
    </rPh>
    <rPh sb="4" eb="5">
      <t>スウ</t>
    </rPh>
    <rPh sb="6" eb="7">
      <t>ニン</t>
    </rPh>
    <phoneticPr fontId="16"/>
  </si>
  <si>
    <r>
      <rPr>
        <b/>
        <sz val="22"/>
        <color theme="1"/>
        <rFont val="游ゴシック"/>
        <family val="3"/>
        <charset val="128"/>
        <scheme val="minor"/>
      </rPr>
      <t>７．</t>
    </r>
    <r>
      <rPr>
        <sz val="22"/>
        <color theme="1"/>
        <rFont val="游ゴシック"/>
        <family val="3"/>
        <charset val="128"/>
        <scheme val="minor"/>
      </rPr>
      <t>多面的な入試の実施</t>
    </r>
    <rPh sb="2" eb="5">
      <t>タメンテキ</t>
    </rPh>
    <rPh sb="6" eb="8">
      <t>ニュウシ</t>
    </rPh>
    <rPh sb="9" eb="11">
      <t>ジッシ</t>
    </rPh>
    <phoneticPr fontId="16"/>
  </si>
  <si>
    <t>実施状況
(リストより選択)</t>
    <rPh sb="0" eb="2">
      <t>ジッシ</t>
    </rPh>
    <rPh sb="2" eb="4">
      <t>ジョウキョウ</t>
    </rPh>
    <rPh sb="11" eb="13">
      <t>センタク</t>
    </rPh>
    <phoneticPr fontId="16"/>
  </si>
  <si>
    <t>実施・充実年度
（リストより選択）</t>
    <rPh sb="0" eb="2">
      <t>ジッシ</t>
    </rPh>
    <rPh sb="3" eb="5">
      <t>ジュウジツ</t>
    </rPh>
    <rPh sb="5" eb="7">
      <t>ネンド</t>
    </rPh>
    <rPh sb="14" eb="16">
      <t>センタク</t>
    </rPh>
    <phoneticPr fontId="16"/>
  </si>
  <si>
    <t>実施・充実の有無
（リストより選択）</t>
    <rPh sb="0" eb="2">
      <t>ジッシ</t>
    </rPh>
    <rPh sb="3" eb="5">
      <t>ジュウジツ</t>
    </rPh>
    <rPh sb="6" eb="8">
      <t>ウム</t>
    </rPh>
    <rPh sb="15" eb="17">
      <t>センタク</t>
    </rPh>
    <phoneticPr fontId="16"/>
  </si>
  <si>
    <t>点</t>
    <phoneticPr fontId="16"/>
  </si>
  <si>
    <t>大学理系学部進学者数
（人）</t>
    <rPh sb="0" eb="2">
      <t>ダイガク</t>
    </rPh>
    <rPh sb="2" eb="4">
      <t>リケイ</t>
    </rPh>
    <rPh sb="4" eb="6">
      <t>ガクブ</t>
    </rPh>
    <rPh sb="6" eb="8">
      <t>シンガク</t>
    </rPh>
    <rPh sb="8" eb="9">
      <t>シャ</t>
    </rPh>
    <rPh sb="9" eb="10">
      <t>スウ</t>
    </rPh>
    <rPh sb="12" eb="13">
      <t>ニン</t>
    </rPh>
    <phoneticPr fontId="16"/>
  </si>
  <si>
    <t>卒業生徒数
（人）</t>
    <rPh sb="0" eb="2">
      <t>ソツギョウ</t>
    </rPh>
    <rPh sb="2" eb="4">
      <t>セイト</t>
    </rPh>
    <rPh sb="4" eb="5">
      <t>スウ</t>
    </rPh>
    <rPh sb="7" eb="8">
      <t>ニン</t>
    </rPh>
    <phoneticPr fontId="16"/>
  </si>
  <si>
    <t>【！最終チェック！】</t>
    <rPh sb="2" eb="4">
      <t>サイシュウ</t>
    </rPh>
    <phoneticPr fontId="16"/>
  </si>
  <si>
    <t>警告欄（Q列）にメッセージが残っていませんか？（数式を除く）</t>
    <rPh sb="0" eb="2">
      <t>ケイコク</t>
    </rPh>
    <rPh sb="2" eb="3">
      <t>ラン</t>
    </rPh>
    <rPh sb="5" eb="6">
      <t>レツ</t>
    </rPh>
    <rPh sb="14" eb="15">
      <t>ノコ</t>
    </rPh>
    <rPh sb="24" eb="26">
      <t>スウシキ</t>
    </rPh>
    <rPh sb="27" eb="28">
      <t>ノゾ</t>
    </rPh>
    <phoneticPr fontId="16"/>
  </si>
  <si>
    <t>※本事業において理系学部とは、理・工・農・医・歯・薬・保健・情報及びこれらの学際的なものを指す。</t>
  </si>
  <si>
    <t>オレンジ色（回答が必要な項目）のセルが残っていませんか？（実績の欄を除く）</t>
    <rPh sb="4" eb="5">
      <t>イロ</t>
    </rPh>
    <rPh sb="6" eb="8">
      <t>カイトウ</t>
    </rPh>
    <rPh sb="9" eb="11">
      <t>ヒツヨウ</t>
    </rPh>
    <rPh sb="12" eb="14">
      <t>コウモク</t>
    </rPh>
    <rPh sb="19" eb="20">
      <t>ノコ</t>
    </rPh>
    <rPh sb="29" eb="31">
      <t>ジッセキ</t>
    </rPh>
    <rPh sb="32" eb="33">
      <t>ラン</t>
    </rPh>
    <rPh sb="34" eb="35">
      <t>ノゾ</t>
    </rPh>
    <phoneticPr fontId="16"/>
  </si>
  <si>
    <t>1北海道</t>
    <rPh sb="1" eb="4">
      <t>ホッカイドウ</t>
    </rPh>
    <phoneticPr fontId="16"/>
  </si>
  <si>
    <t>高等学校</t>
    <rPh sb="0" eb="2">
      <t>コウトウ</t>
    </rPh>
    <rPh sb="2" eb="4">
      <t>ガッコウ</t>
    </rPh>
    <phoneticPr fontId="16"/>
  </si>
  <si>
    <t>令和7年度</t>
    <rPh sb="0" eb="2">
      <t>レイワ</t>
    </rPh>
    <rPh sb="3" eb="4">
      <t>ネン</t>
    </rPh>
    <rPh sb="4" eb="5">
      <t>ド</t>
    </rPh>
    <phoneticPr fontId="16"/>
  </si>
  <si>
    <t>整備している</t>
    <rPh sb="0" eb="2">
      <t>セイビ</t>
    </rPh>
    <phoneticPr fontId="16"/>
  </si>
  <si>
    <t>実施している</t>
    <rPh sb="0" eb="2">
      <t>ジッシ</t>
    </rPh>
    <phoneticPr fontId="16"/>
  </si>
  <si>
    <t>2青森県</t>
    <rPh sb="1" eb="4">
      <t>アオモリケン</t>
    </rPh>
    <phoneticPr fontId="16"/>
  </si>
  <si>
    <t>私立</t>
    <rPh sb="0" eb="2">
      <t>シリツ</t>
    </rPh>
    <phoneticPr fontId="16"/>
  </si>
  <si>
    <t>中等教育学校後期課程</t>
    <rPh sb="0" eb="2">
      <t>チュウトウ</t>
    </rPh>
    <rPh sb="2" eb="4">
      <t>キョウイク</t>
    </rPh>
    <rPh sb="4" eb="6">
      <t>ガッコウ</t>
    </rPh>
    <rPh sb="6" eb="8">
      <t>コウキ</t>
    </rPh>
    <rPh sb="8" eb="10">
      <t>カテイ</t>
    </rPh>
    <phoneticPr fontId="16"/>
  </si>
  <si>
    <t>令和8年度</t>
    <rPh sb="0" eb="2">
      <t>レイワ</t>
    </rPh>
    <rPh sb="3" eb="5">
      <t>ネンド</t>
    </rPh>
    <phoneticPr fontId="16"/>
  </si>
  <si>
    <t>開設していない</t>
    <rPh sb="0" eb="2">
      <t>カイセツ</t>
    </rPh>
    <phoneticPr fontId="16"/>
  </si>
  <si>
    <t>整備していない</t>
    <rPh sb="0" eb="2">
      <t>セイビ</t>
    </rPh>
    <phoneticPr fontId="16"/>
  </si>
  <si>
    <t>設置していない</t>
    <rPh sb="0" eb="2">
      <t>セッチ</t>
    </rPh>
    <phoneticPr fontId="16"/>
  </si>
  <si>
    <t>実施していない</t>
    <rPh sb="0" eb="2">
      <t>ジッシ</t>
    </rPh>
    <phoneticPr fontId="16"/>
  </si>
  <si>
    <t>3岩手県</t>
    <rPh sb="1" eb="4">
      <t>イワテケン</t>
    </rPh>
    <phoneticPr fontId="16"/>
  </si>
  <si>
    <t>特別支援学校高等部</t>
    <rPh sb="0" eb="2">
      <t>トクベツ</t>
    </rPh>
    <rPh sb="2" eb="4">
      <t>シエン</t>
    </rPh>
    <rPh sb="4" eb="6">
      <t>ガッコウ</t>
    </rPh>
    <rPh sb="6" eb="9">
      <t>コウトウブ</t>
    </rPh>
    <phoneticPr fontId="16"/>
  </si>
  <si>
    <t>令和9年度</t>
    <rPh sb="0" eb="2">
      <t>レイワ</t>
    </rPh>
    <rPh sb="3" eb="4">
      <t>ネン</t>
    </rPh>
    <rPh sb="4" eb="5">
      <t>ド</t>
    </rPh>
    <phoneticPr fontId="16"/>
  </si>
  <si>
    <t>充実している</t>
    <rPh sb="0" eb="2">
      <t>ジュウジツ</t>
    </rPh>
    <phoneticPr fontId="16"/>
  </si>
  <si>
    <t>4宮城県</t>
    <rPh sb="1" eb="4">
      <t>ミヤギケン</t>
    </rPh>
    <phoneticPr fontId="16"/>
  </si>
  <si>
    <t>令和10年度</t>
    <rPh sb="0" eb="2">
      <t>レイワ</t>
    </rPh>
    <rPh sb="4" eb="6">
      <t>ネンド</t>
    </rPh>
    <phoneticPr fontId="16"/>
  </si>
  <si>
    <t>充実していない</t>
    <rPh sb="0" eb="2">
      <t>ジュウジツ</t>
    </rPh>
    <phoneticPr fontId="16"/>
  </si>
  <si>
    <t>5秋田県</t>
    <rPh sb="1" eb="4">
      <t>アキタケン</t>
    </rPh>
    <phoneticPr fontId="16"/>
  </si>
  <si>
    <t>令和11年度</t>
    <rPh sb="0" eb="2">
      <t>レイワ</t>
    </rPh>
    <rPh sb="4" eb="5">
      <t>ネン</t>
    </rPh>
    <rPh sb="5" eb="6">
      <t>ド</t>
    </rPh>
    <phoneticPr fontId="16"/>
  </si>
  <si>
    <t>6山形県</t>
    <rPh sb="1" eb="4">
      <t>ヤマガタケン</t>
    </rPh>
    <phoneticPr fontId="16"/>
  </si>
  <si>
    <t>7福島県</t>
    <rPh sb="1" eb="4">
      <t>フクシマケン</t>
    </rPh>
    <phoneticPr fontId="16"/>
  </si>
  <si>
    <t>8茨城県</t>
    <rPh sb="1" eb="4">
      <t>イバラキケン</t>
    </rPh>
    <phoneticPr fontId="16"/>
  </si>
  <si>
    <t>9栃木県</t>
    <rPh sb="1" eb="4">
      <t>トチギケン</t>
    </rPh>
    <phoneticPr fontId="16"/>
  </si>
  <si>
    <t>10群馬県</t>
    <rPh sb="2" eb="5">
      <t>グンマケン</t>
    </rPh>
    <phoneticPr fontId="16"/>
  </si>
  <si>
    <t>11埼玉県</t>
    <rPh sb="2" eb="5">
      <t>サイタマケン</t>
    </rPh>
    <phoneticPr fontId="16"/>
  </si>
  <si>
    <t>12千葉県</t>
    <rPh sb="2" eb="5">
      <t>チバケン</t>
    </rPh>
    <phoneticPr fontId="16"/>
  </si>
  <si>
    <t>13東京都</t>
    <rPh sb="2" eb="4">
      <t>トウキョウ</t>
    </rPh>
    <rPh sb="4" eb="5">
      <t>ト</t>
    </rPh>
    <phoneticPr fontId="16"/>
  </si>
  <si>
    <t>14神奈川県</t>
    <rPh sb="2" eb="6">
      <t>カナガワケン</t>
    </rPh>
    <phoneticPr fontId="16"/>
  </si>
  <si>
    <t>15新潟県</t>
    <rPh sb="2" eb="5">
      <t>ニイガタケン</t>
    </rPh>
    <phoneticPr fontId="16"/>
  </si>
  <si>
    <t>16富山県</t>
    <rPh sb="2" eb="5">
      <t>トヤマケン</t>
    </rPh>
    <phoneticPr fontId="16"/>
  </si>
  <si>
    <t>17石川県</t>
    <rPh sb="2" eb="5">
      <t>イシカワケン</t>
    </rPh>
    <phoneticPr fontId="16"/>
  </si>
  <si>
    <t>18福井県</t>
    <rPh sb="2" eb="5">
      <t>フクイケン</t>
    </rPh>
    <phoneticPr fontId="16"/>
  </si>
  <si>
    <t>19山梨県</t>
    <rPh sb="2" eb="5">
      <t>ヤマナシケン</t>
    </rPh>
    <phoneticPr fontId="16"/>
  </si>
  <si>
    <t>20長野県</t>
    <rPh sb="2" eb="5">
      <t>ナガノケン</t>
    </rPh>
    <phoneticPr fontId="16"/>
  </si>
  <si>
    <t>21岐阜県</t>
    <rPh sb="2" eb="5">
      <t>ギフケン</t>
    </rPh>
    <phoneticPr fontId="16"/>
  </si>
  <si>
    <t>22静岡県</t>
    <rPh sb="2" eb="5">
      <t>シズオカケン</t>
    </rPh>
    <phoneticPr fontId="16"/>
  </si>
  <si>
    <t>23愛知県</t>
    <rPh sb="2" eb="5">
      <t>アイチケン</t>
    </rPh>
    <phoneticPr fontId="16"/>
  </si>
  <si>
    <t>24三重県</t>
    <rPh sb="2" eb="5">
      <t>ミエケン</t>
    </rPh>
    <phoneticPr fontId="16"/>
  </si>
  <si>
    <t>25滋賀県</t>
    <rPh sb="2" eb="5">
      <t>シガケン</t>
    </rPh>
    <phoneticPr fontId="16"/>
  </si>
  <si>
    <t>26京都府</t>
    <rPh sb="2" eb="5">
      <t>キョウトフ</t>
    </rPh>
    <phoneticPr fontId="16"/>
  </si>
  <si>
    <t>27大阪府</t>
    <rPh sb="2" eb="5">
      <t>オオサカフ</t>
    </rPh>
    <phoneticPr fontId="16"/>
  </si>
  <si>
    <t>28兵庫県</t>
    <rPh sb="2" eb="5">
      <t>ヒョウゴケン</t>
    </rPh>
    <phoneticPr fontId="16"/>
  </si>
  <si>
    <t>29奈良県</t>
    <rPh sb="2" eb="5">
      <t>ナラケン</t>
    </rPh>
    <phoneticPr fontId="16"/>
  </si>
  <si>
    <t>30和歌山県</t>
    <rPh sb="2" eb="6">
      <t>ワカヤマケン</t>
    </rPh>
    <phoneticPr fontId="16"/>
  </si>
  <si>
    <t>31鳥取県</t>
    <rPh sb="2" eb="5">
      <t>トットリケン</t>
    </rPh>
    <phoneticPr fontId="16"/>
  </si>
  <si>
    <t>32島根県</t>
    <rPh sb="2" eb="5">
      <t>シマネケン</t>
    </rPh>
    <phoneticPr fontId="16"/>
  </si>
  <si>
    <t>33岡山県</t>
    <rPh sb="2" eb="5">
      <t>オカヤマケン</t>
    </rPh>
    <phoneticPr fontId="16"/>
  </si>
  <si>
    <t>34広島県</t>
    <rPh sb="2" eb="5">
      <t>ヒロシマケン</t>
    </rPh>
    <phoneticPr fontId="16"/>
  </si>
  <si>
    <t>35山口県</t>
    <rPh sb="2" eb="5">
      <t>ヤマグチケン</t>
    </rPh>
    <phoneticPr fontId="16"/>
  </si>
  <si>
    <t>36徳島県</t>
    <rPh sb="2" eb="5">
      <t>トクシマケン</t>
    </rPh>
    <phoneticPr fontId="16"/>
  </si>
  <si>
    <t>37香川県</t>
    <rPh sb="2" eb="5">
      <t>カガワケン</t>
    </rPh>
    <phoneticPr fontId="16"/>
  </si>
  <si>
    <t>38愛媛県</t>
    <rPh sb="2" eb="5">
      <t>エヒメケン</t>
    </rPh>
    <phoneticPr fontId="16"/>
  </si>
  <si>
    <t>39高知県</t>
    <rPh sb="2" eb="5">
      <t>コウチケン</t>
    </rPh>
    <phoneticPr fontId="16"/>
  </si>
  <si>
    <t>40福岡県</t>
    <rPh sb="2" eb="5">
      <t>フクオカケン</t>
    </rPh>
    <phoneticPr fontId="16"/>
  </si>
  <si>
    <t>41佐賀県</t>
    <rPh sb="2" eb="5">
      <t>サガケン</t>
    </rPh>
    <phoneticPr fontId="16"/>
  </si>
  <si>
    <t>42長崎県</t>
    <rPh sb="2" eb="5">
      <t>ナガサキケン</t>
    </rPh>
    <phoneticPr fontId="16"/>
  </si>
  <si>
    <t>43熊本県</t>
    <rPh sb="2" eb="5">
      <t>クマモトケン</t>
    </rPh>
    <phoneticPr fontId="16"/>
  </si>
  <si>
    <t>44大分県</t>
    <rPh sb="2" eb="5">
      <t>オオイタケン</t>
    </rPh>
    <phoneticPr fontId="16"/>
  </si>
  <si>
    <t>45宮崎県</t>
    <rPh sb="2" eb="5">
      <t>ミヤザキケン</t>
    </rPh>
    <phoneticPr fontId="16"/>
  </si>
  <si>
    <t>46鹿児島県</t>
    <rPh sb="2" eb="6">
      <t>カゴシマケン</t>
    </rPh>
    <phoneticPr fontId="16"/>
  </si>
  <si>
    <t>47沖縄県</t>
    <rPh sb="2" eb="5">
      <t>オキナワケン</t>
    </rPh>
    <phoneticPr fontId="16"/>
  </si>
  <si>
    <t>都道府県名</t>
    <rPh sb="0" eb="4">
      <t>トドウフケン</t>
    </rPh>
    <rPh sb="4" eb="5">
      <t>メイ</t>
    </rPh>
    <phoneticPr fontId="16"/>
  </si>
  <si>
    <t>公私</t>
    <rPh sb="0" eb="2">
      <t>コウシ</t>
    </rPh>
    <phoneticPr fontId="16"/>
  </si>
  <si>
    <t>学校設置者名</t>
    <rPh sb="0" eb="6">
      <t>ガッコウセッチシャメイ</t>
    </rPh>
    <phoneticPr fontId="16"/>
  </si>
  <si>
    <t>学校種</t>
    <rPh sb="0" eb="2">
      <t>ガッコウ</t>
    </rPh>
    <rPh sb="2" eb="3">
      <t>シュ</t>
    </rPh>
    <phoneticPr fontId="16"/>
  </si>
  <si>
    <t>課程</t>
    <rPh sb="0" eb="2">
      <t>カテイ</t>
    </rPh>
    <phoneticPr fontId="16"/>
  </si>
  <si>
    <t>学科</t>
    <rPh sb="0" eb="2">
      <t>ガッカ</t>
    </rPh>
    <phoneticPr fontId="16"/>
  </si>
  <si>
    <t>補助対象経費</t>
    <rPh sb="0" eb="2">
      <t>ホジョ</t>
    </rPh>
    <rPh sb="2" eb="4">
      <t>タイショウ</t>
    </rPh>
    <rPh sb="4" eb="6">
      <t>ケイヒ</t>
    </rPh>
    <phoneticPr fontId="16"/>
  </si>
  <si>
    <t>１．中長期的な取組</t>
    <rPh sb="2" eb="6">
      <t>チュウチョウキテキ</t>
    </rPh>
    <rPh sb="7" eb="9">
      <t>トリクミ</t>
    </rPh>
    <phoneticPr fontId="16"/>
  </si>
  <si>
    <t>２．短期的な取組</t>
    <rPh sb="2" eb="5">
      <t>タンキテキ</t>
    </rPh>
    <rPh sb="6" eb="8">
      <t>トリクミ</t>
    </rPh>
    <phoneticPr fontId="16"/>
  </si>
  <si>
    <t>３．要件1～7以外の取組</t>
    <rPh sb="2" eb="4">
      <t>ヨウケン</t>
    </rPh>
    <rPh sb="7" eb="9">
      <t>イガイ</t>
    </rPh>
    <rPh sb="10" eb="12">
      <t>トリクミ</t>
    </rPh>
    <phoneticPr fontId="16"/>
  </si>
  <si>
    <t>評価指標1-1（情報Ⅱ等履修率）</t>
    <rPh sb="0" eb="4">
      <t>ヒョウカシヒョウ</t>
    </rPh>
    <rPh sb="8" eb="10">
      <t>ジョウホウ</t>
    </rPh>
    <rPh sb="11" eb="12">
      <t>トウ</t>
    </rPh>
    <rPh sb="12" eb="14">
      <t>リシュウ</t>
    </rPh>
    <rPh sb="14" eb="15">
      <t>リツ</t>
    </rPh>
    <phoneticPr fontId="16"/>
  </si>
  <si>
    <t>評価指標1-2（情報Ⅱ等履修率）</t>
    <rPh sb="0" eb="2">
      <t>ヒョウカ</t>
    </rPh>
    <rPh sb="2" eb="4">
      <t>シヒョウ</t>
    </rPh>
    <phoneticPr fontId="16"/>
  </si>
  <si>
    <t>評価指標２
（デジタルスペース整備状況）</t>
    <rPh sb="0" eb="2">
      <t>ヒョウカ</t>
    </rPh>
    <rPh sb="2" eb="4">
      <t>シヒョウ</t>
    </rPh>
    <rPh sb="15" eb="17">
      <t>セイビ</t>
    </rPh>
    <rPh sb="17" eb="19">
      <t>ジョウキョウ</t>
    </rPh>
    <phoneticPr fontId="16"/>
  </si>
  <si>
    <t>評価指標３
（理数系科目開設状況）</t>
    <rPh sb="0" eb="4">
      <t>ヒョウカシヒョウ</t>
    </rPh>
    <rPh sb="7" eb="9">
      <t>リスウ</t>
    </rPh>
    <rPh sb="9" eb="10">
      <t>ケイ</t>
    </rPh>
    <rPh sb="10" eb="12">
      <t>カモク</t>
    </rPh>
    <rPh sb="12" eb="14">
      <t>カイセツ</t>
    </rPh>
    <rPh sb="14" eb="16">
      <t>ジョウキョウ</t>
    </rPh>
    <phoneticPr fontId="16"/>
  </si>
  <si>
    <t>評価指標４
（情報・理数系学科の設置状況）</t>
    <rPh sb="0" eb="4">
      <t>ヒョウカシヒョウ</t>
    </rPh>
    <rPh sb="7" eb="9">
      <t>ジョウホウ</t>
    </rPh>
    <rPh sb="10" eb="12">
      <t>リスウ</t>
    </rPh>
    <rPh sb="12" eb="13">
      <t>ケイ</t>
    </rPh>
    <rPh sb="13" eb="15">
      <t>ガッカ</t>
    </rPh>
    <rPh sb="16" eb="18">
      <t>セッチ</t>
    </rPh>
    <rPh sb="18" eb="20">
      <t>ジョウキョウ</t>
    </rPh>
    <phoneticPr fontId="16"/>
  </si>
  <si>
    <t>評価指標５
（新しい普通科設置状況）</t>
    <rPh sb="0" eb="4">
      <t>ヒョウカシヒョウ</t>
    </rPh>
    <rPh sb="7" eb="8">
      <t>アタラ</t>
    </rPh>
    <rPh sb="10" eb="13">
      <t>フツウカ</t>
    </rPh>
    <rPh sb="13" eb="15">
      <t>セッチ</t>
    </rPh>
    <rPh sb="15" eb="17">
      <t>ジョウキョウ</t>
    </rPh>
    <phoneticPr fontId="16"/>
  </si>
  <si>
    <t>評価指標６
（特別支援学校探究的な学びの実施率）</t>
    <rPh sb="0" eb="4">
      <t>ヒョウカシヒョウ</t>
    </rPh>
    <rPh sb="7" eb="11">
      <t>トクベツシエン</t>
    </rPh>
    <rPh sb="11" eb="13">
      <t>ガッコウ</t>
    </rPh>
    <phoneticPr fontId="16"/>
  </si>
  <si>
    <t>評価指標７
（多面的入試の実施状況）</t>
    <rPh sb="0" eb="4">
      <t>ヒョウカシヒョウ</t>
    </rPh>
    <rPh sb="7" eb="10">
      <t>タメンテキ</t>
    </rPh>
    <rPh sb="10" eb="12">
      <t>ニュウシ</t>
    </rPh>
    <rPh sb="13" eb="15">
      <t>ジッシ</t>
    </rPh>
    <rPh sb="15" eb="17">
      <t>ジョウキョウ</t>
    </rPh>
    <phoneticPr fontId="16"/>
  </si>
  <si>
    <t>現状</t>
    <rPh sb="0" eb="2">
      <t>ゲンジョウ</t>
    </rPh>
    <phoneticPr fontId="16"/>
  </si>
  <si>
    <t>目標</t>
    <rPh sb="0" eb="2">
      <t>モクヒョウ</t>
    </rPh>
    <phoneticPr fontId="16"/>
  </si>
  <si>
    <t>1-1</t>
    <phoneticPr fontId="16"/>
  </si>
  <si>
    <t>取組申請</t>
    <rPh sb="0" eb="2">
      <t>トリクミ</t>
    </rPh>
    <rPh sb="2" eb="4">
      <t>シンセイ</t>
    </rPh>
    <phoneticPr fontId="16"/>
  </si>
  <si>
    <t>取組実績</t>
    <rPh sb="0" eb="2">
      <t>トリクミ</t>
    </rPh>
    <rPh sb="2" eb="4">
      <t>ジッセキ</t>
    </rPh>
    <phoneticPr fontId="16"/>
  </si>
  <si>
    <t>実績
〇×</t>
    <phoneticPr fontId="16"/>
  </si>
  <si>
    <t>1-1
（ア）</t>
    <phoneticPr fontId="16"/>
  </si>
  <si>
    <t>1-1（イ）</t>
    <phoneticPr fontId="16"/>
  </si>
  <si>
    <t>1-1
（ウ）</t>
    <phoneticPr fontId="16"/>
  </si>
  <si>
    <t>1-1
（エ）</t>
    <phoneticPr fontId="16"/>
  </si>
  <si>
    <t>1-1
（オ）</t>
    <phoneticPr fontId="16"/>
  </si>
  <si>
    <t>1-1
（カ）</t>
    <phoneticPr fontId="16"/>
  </si>
  <si>
    <t>1-1
（キ）</t>
    <phoneticPr fontId="16"/>
  </si>
  <si>
    <t>1-1
（ク）</t>
    <phoneticPr fontId="16"/>
  </si>
  <si>
    <t>1-2</t>
    <phoneticPr fontId="16"/>
  </si>
  <si>
    <t>1-2
（ア）</t>
    <phoneticPr fontId="16"/>
  </si>
  <si>
    <t>1-2
（イ）</t>
    <phoneticPr fontId="16"/>
  </si>
  <si>
    <t>1-2
（ウ）</t>
    <phoneticPr fontId="16"/>
  </si>
  <si>
    <t>1-2
（エ）</t>
    <phoneticPr fontId="16"/>
  </si>
  <si>
    <t>1-2
（オ）</t>
    <phoneticPr fontId="16"/>
  </si>
  <si>
    <t>1-2
（カ）</t>
    <phoneticPr fontId="16"/>
  </si>
  <si>
    <t>1-2
（キ）</t>
    <phoneticPr fontId="16"/>
  </si>
  <si>
    <t>1-2
（ク）</t>
    <phoneticPr fontId="16"/>
  </si>
  <si>
    <t>２</t>
    <phoneticPr fontId="16"/>
  </si>
  <si>
    <t>2
（ア）</t>
    <phoneticPr fontId="16"/>
  </si>
  <si>
    <t>2
（イ）</t>
    <phoneticPr fontId="16"/>
  </si>
  <si>
    <t>2
（ウ）</t>
    <phoneticPr fontId="16"/>
  </si>
  <si>
    <t>2
（エ）</t>
    <phoneticPr fontId="16"/>
  </si>
  <si>
    <t>2
（オ）</t>
    <phoneticPr fontId="16"/>
  </si>
  <si>
    <t>3
（ア）</t>
    <phoneticPr fontId="16"/>
  </si>
  <si>
    <t>3
（イ）</t>
    <phoneticPr fontId="16"/>
  </si>
  <si>
    <t>取組実績</t>
    <phoneticPr fontId="16"/>
  </si>
  <si>
    <t>3
（ウ）</t>
    <phoneticPr fontId="16"/>
  </si>
  <si>
    <t>3
（エ）</t>
    <phoneticPr fontId="16"/>
  </si>
  <si>
    <t>４－１</t>
    <phoneticPr fontId="16"/>
  </si>
  <si>
    <t>4-2（ア）</t>
    <phoneticPr fontId="16"/>
  </si>
  <si>
    <t>4-2（イ）</t>
    <phoneticPr fontId="16"/>
  </si>
  <si>
    <t>5-1</t>
    <phoneticPr fontId="16"/>
  </si>
  <si>
    <t>5-2（ア）</t>
    <phoneticPr fontId="16"/>
  </si>
  <si>
    <t>5-2（イ）</t>
    <phoneticPr fontId="16"/>
  </si>
  <si>
    <t>5-2（ウ）</t>
    <phoneticPr fontId="16"/>
  </si>
  <si>
    <t>6
（ア）</t>
    <phoneticPr fontId="16"/>
  </si>
  <si>
    <t>6
（イ）</t>
    <phoneticPr fontId="16"/>
  </si>
  <si>
    <t>6
（ウ）</t>
    <phoneticPr fontId="16"/>
  </si>
  <si>
    <t>7
（ア）</t>
    <phoneticPr fontId="16"/>
  </si>
  <si>
    <t>7
（イ）</t>
    <phoneticPr fontId="16"/>
  </si>
  <si>
    <t>情報Ⅱ
受講者数</t>
    <rPh sb="0" eb="2">
      <t>ジョウホウ</t>
    </rPh>
    <rPh sb="4" eb="7">
      <t>ジュコウシャ</t>
    </rPh>
    <rPh sb="7" eb="8">
      <t>スウ</t>
    </rPh>
    <phoneticPr fontId="16"/>
  </si>
  <si>
    <t>情報Ⅱ
生徒数</t>
    <rPh sb="0" eb="2">
      <t>ジョウホウ</t>
    </rPh>
    <rPh sb="4" eb="6">
      <t>セイト</t>
    </rPh>
    <rPh sb="6" eb="7">
      <t>スウ</t>
    </rPh>
    <phoneticPr fontId="16"/>
  </si>
  <si>
    <t>数理等
受講者数</t>
    <rPh sb="0" eb="2">
      <t>スウリ</t>
    </rPh>
    <rPh sb="2" eb="3">
      <t>トウ</t>
    </rPh>
    <rPh sb="4" eb="7">
      <t>ジュコウシャ</t>
    </rPh>
    <rPh sb="7" eb="8">
      <t>スウ</t>
    </rPh>
    <phoneticPr fontId="16"/>
  </si>
  <si>
    <t>数理等
生徒数</t>
    <rPh sb="0" eb="2">
      <t>スウリ</t>
    </rPh>
    <rPh sb="2" eb="3">
      <t>トウ</t>
    </rPh>
    <rPh sb="4" eb="6">
      <t>セイト</t>
    </rPh>
    <rPh sb="6" eb="7">
      <t>スウ</t>
    </rPh>
    <phoneticPr fontId="16"/>
  </si>
  <si>
    <t>職業系
受講者数</t>
    <rPh sb="0" eb="3">
      <t>ショクギョウケイ</t>
    </rPh>
    <rPh sb="4" eb="7">
      <t>ジュコウシャ</t>
    </rPh>
    <rPh sb="7" eb="8">
      <t>スウ</t>
    </rPh>
    <phoneticPr fontId="16"/>
  </si>
  <si>
    <t>職業系
生徒数</t>
    <rPh sb="0" eb="3">
      <t>ショクギョウケイ</t>
    </rPh>
    <rPh sb="4" eb="6">
      <t>セイト</t>
    </rPh>
    <rPh sb="6" eb="7">
      <t>スウ</t>
    </rPh>
    <phoneticPr fontId="16"/>
  </si>
  <si>
    <t>情報Ⅱ等開設年度</t>
    <rPh sb="0" eb="2">
      <t>ジョウホウ</t>
    </rPh>
    <rPh sb="3" eb="4">
      <t>トウ</t>
    </rPh>
    <rPh sb="4" eb="6">
      <t>カイセツ</t>
    </rPh>
    <rPh sb="6" eb="8">
      <t>ネンド</t>
    </rPh>
    <phoneticPr fontId="16"/>
  </si>
  <si>
    <t>整備状況現状値</t>
    <rPh sb="0" eb="2">
      <t>セイビ</t>
    </rPh>
    <rPh sb="2" eb="4">
      <t>ジョウキョウ</t>
    </rPh>
    <rPh sb="4" eb="6">
      <t>ゲンジョウ</t>
    </rPh>
    <rPh sb="6" eb="7">
      <t>チ</t>
    </rPh>
    <phoneticPr fontId="16"/>
  </si>
  <si>
    <t>整備年度目標値</t>
    <rPh sb="0" eb="2">
      <t>セイビ</t>
    </rPh>
    <rPh sb="2" eb="4">
      <t>ネンド</t>
    </rPh>
    <rPh sb="4" eb="6">
      <t>モクヒョウ</t>
    </rPh>
    <rPh sb="6" eb="7">
      <t>チ</t>
    </rPh>
    <phoneticPr fontId="16"/>
  </si>
  <si>
    <t>整備状況</t>
    <rPh sb="0" eb="2">
      <t>セイビ</t>
    </rPh>
    <rPh sb="2" eb="4">
      <t>ジョウキョウ</t>
    </rPh>
    <phoneticPr fontId="16"/>
  </si>
  <si>
    <t>開設年度目標値</t>
    <rPh sb="0" eb="2">
      <t>カイセツ</t>
    </rPh>
    <rPh sb="2" eb="4">
      <t>ネンド</t>
    </rPh>
    <rPh sb="4" eb="6">
      <t>モクヒョウ</t>
    </rPh>
    <rPh sb="6" eb="7">
      <t>チ</t>
    </rPh>
    <phoneticPr fontId="16"/>
  </si>
  <si>
    <t>開設状況</t>
    <rPh sb="0" eb="2">
      <t>カイセツ</t>
    </rPh>
    <rPh sb="2" eb="4">
      <t>ジョウキョウ</t>
    </rPh>
    <phoneticPr fontId="16"/>
  </si>
  <si>
    <t>設置年度目標値</t>
    <rPh sb="0" eb="2">
      <t>セッチ</t>
    </rPh>
    <rPh sb="2" eb="4">
      <t>ネンド</t>
    </rPh>
    <rPh sb="4" eb="6">
      <t>モクヒョウ</t>
    </rPh>
    <rPh sb="6" eb="7">
      <t>チ</t>
    </rPh>
    <phoneticPr fontId="16"/>
  </si>
  <si>
    <t>設置状況</t>
    <rPh sb="0" eb="2">
      <t>セッチ</t>
    </rPh>
    <rPh sb="2" eb="4">
      <t>ジョウキョウ</t>
    </rPh>
    <phoneticPr fontId="16"/>
  </si>
  <si>
    <t>特支実施生徒数</t>
    <rPh sb="0" eb="2">
      <t>トクシ</t>
    </rPh>
    <rPh sb="2" eb="4">
      <t>ジッシ</t>
    </rPh>
    <rPh sb="4" eb="6">
      <t>セイト</t>
    </rPh>
    <rPh sb="6" eb="7">
      <t>スウ</t>
    </rPh>
    <phoneticPr fontId="16"/>
  </si>
  <si>
    <t>特支
生徒数</t>
    <rPh sb="0" eb="2">
      <t>トクシ</t>
    </rPh>
    <rPh sb="3" eb="5">
      <t>セイト</t>
    </rPh>
    <rPh sb="5" eb="6">
      <t>スウ</t>
    </rPh>
    <phoneticPr fontId="16"/>
  </si>
  <si>
    <t>実施充実状況</t>
    <rPh sb="0" eb="2">
      <t>ジッシ</t>
    </rPh>
    <rPh sb="2" eb="4">
      <t>ジュウジツ</t>
    </rPh>
    <rPh sb="4" eb="6">
      <t>ジョウキョウ</t>
    </rPh>
    <phoneticPr fontId="16"/>
  </si>
  <si>
    <t>実施充実目標年度</t>
    <rPh sb="0" eb="2">
      <t>ジッシ</t>
    </rPh>
    <rPh sb="2" eb="4">
      <t>ジュウジツ</t>
    </rPh>
    <rPh sb="4" eb="6">
      <t>モクヒョウ</t>
    </rPh>
    <rPh sb="6" eb="8">
      <t>ネンド</t>
    </rPh>
    <phoneticPr fontId="16"/>
  </si>
  <si>
    <t>実施充実有無</t>
    <rPh sb="0" eb="2">
      <t>ジッシ</t>
    </rPh>
    <rPh sb="2" eb="4">
      <t>ジュウジツ</t>
    </rPh>
    <rPh sb="4" eb="6">
      <t>ウム</t>
    </rPh>
    <phoneticPr fontId="16"/>
  </si>
  <si>
    <t>大学進学者数</t>
    <rPh sb="0" eb="4">
      <t>ダイガクシンガク</t>
    </rPh>
    <rPh sb="4" eb="5">
      <t>シャ</t>
    </rPh>
    <rPh sb="5" eb="6">
      <t>スウ</t>
    </rPh>
    <phoneticPr fontId="16"/>
  </si>
  <si>
    <t>卒業生徒数</t>
    <rPh sb="0" eb="2">
      <t>ソツギョウ</t>
    </rPh>
    <rPh sb="2" eb="5">
      <t>セイトスウ</t>
    </rPh>
    <phoneticPr fontId="16"/>
  </si>
  <si>
    <t>(オ)2科目以上を設置すること</t>
    <rPh sb="4" eb="8">
      <t>カモクイジョウ</t>
    </rPh>
    <rPh sb="9" eb="11">
      <t>セッチ</t>
    </rPh>
    <phoneticPr fontId="12"/>
  </si>
  <si>
    <t>開設した</t>
    <rPh sb="0" eb="2">
      <t>カイセツ</t>
    </rPh>
    <phoneticPr fontId="16"/>
  </si>
  <si>
    <t>事業実施年度の次年度より開設予定</t>
    <rPh sb="0" eb="2">
      <t>ジギョウ</t>
    </rPh>
    <rPh sb="2" eb="4">
      <t>ジッシ</t>
    </rPh>
    <rPh sb="4" eb="6">
      <t>ネンド</t>
    </rPh>
    <rPh sb="7" eb="10">
      <t>ジネンド</t>
    </rPh>
    <rPh sb="12" eb="14">
      <t>カイセツ</t>
    </rPh>
    <rPh sb="14" eb="16">
      <t>ヨテイ</t>
    </rPh>
    <phoneticPr fontId="16"/>
  </si>
  <si>
    <t>設置した</t>
    <rPh sb="0" eb="2">
      <t>セッチ</t>
    </rPh>
    <phoneticPr fontId="16"/>
  </si>
  <si>
    <t>事業実施年度の次年度より設置予定</t>
    <rPh sb="0" eb="2">
      <t>ジギョウ</t>
    </rPh>
    <rPh sb="2" eb="4">
      <t>ジッシ</t>
    </rPh>
    <rPh sb="4" eb="6">
      <t>ネンド</t>
    </rPh>
    <rPh sb="7" eb="10">
      <t>ジネンド</t>
    </rPh>
    <rPh sb="12" eb="14">
      <t>セッチ</t>
    </rPh>
    <rPh sb="14" eb="16">
      <t>ヨテイ</t>
    </rPh>
    <phoneticPr fontId="16"/>
  </si>
  <si>
    <t>3
（オ）</t>
    <phoneticPr fontId="16"/>
  </si>
  <si>
    <r>
      <t>１．デジタル人材育成のために実施する中長期的な取組
　</t>
    </r>
    <r>
      <rPr>
        <sz val="10"/>
        <color theme="1"/>
        <rFont val="游ゴシック"/>
        <family val="3"/>
        <charset val="128"/>
        <scheme val="minor"/>
      </rPr>
      <t>（400字程度で各学校の取組を具体的に記載）</t>
    </r>
    <rPh sb="6" eb="8">
      <t>ジンザイ</t>
    </rPh>
    <rPh sb="8" eb="10">
      <t>イクセイ</t>
    </rPh>
    <rPh sb="14" eb="16">
      <t>ジッシ</t>
    </rPh>
    <rPh sb="18" eb="21">
      <t>チュウチョウキ</t>
    </rPh>
    <rPh sb="21" eb="22">
      <t>テキ</t>
    </rPh>
    <rPh sb="23" eb="25">
      <t>トリクミ</t>
    </rPh>
    <rPh sb="31" eb="32">
      <t>ジ</t>
    </rPh>
    <rPh sb="32" eb="34">
      <t>テイド</t>
    </rPh>
    <rPh sb="35" eb="38">
      <t>カクガッコウ</t>
    </rPh>
    <rPh sb="39" eb="41">
      <t>トリクミ</t>
    </rPh>
    <rPh sb="42" eb="45">
      <t>グタイテキ</t>
    </rPh>
    <rPh sb="46" eb="48">
      <t>キサイ</t>
    </rPh>
    <phoneticPr fontId="16"/>
  </si>
  <si>
    <r>
      <t xml:space="preserve">２．デジタル人材育成のために実施する短期的（事業実施年度において行う）な取組
</t>
    </r>
    <r>
      <rPr>
        <sz val="10"/>
        <color theme="1"/>
        <rFont val="游ゴシック"/>
        <family val="3"/>
        <charset val="128"/>
        <scheme val="minor"/>
      </rPr>
      <t>　（400字程度で各学校の取組を具体的に記載）</t>
    </r>
    <rPh sb="6" eb="8">
      <t>ジンザイ</t>
    </rPh>
    <rPh sb="8" eb="10">
      <t>イクセイ</t>
    </rPh>
    <rPh sb="14" eb="16">
      <t>ジッシ</t>
    </rPh>
    <rPh sb="18" eb="20">
      <t>タンキ</t>
    </rPh>
    <rPh sb="20" eb="21">
      <t>テキ</t>
    </rPh>
    <rPh sb="22" eb="24">
      <t>ジギョウ</t>
    </rPh>
    <rPh sb="24" eb="26">
      <t>ジッシ</t>
    </rPh>
    <rPh sb="26" eb="28">
      <t>ネンド</t>
    </rPh>
    <rPh sb="32" eb="33">
      <t>オコナ</t>
    </rPh>
    <rPh sb="36" eb="38">
      <t>トリクミ</t>
    </rPh>
    <phoneticPr fontId="16"/>
  </si>
  <si>
    <t>評価指標
（理系大学進学率）</t>
    <rPh sb="0" eb="2">
      <t>ヒョウカ</t>
    </rPh>
    <rPh sb="2" eb="4">
      <t>シヒョウ</t>
    </rPh>
    <rPh sb="6" eb="8">
      <t>リケイ</t>
    </rPh>
    <rPh sb="8" eb="10">
      <t>ダイガク</t>
    </rPh>
    <rPh sb="10" eb="12">
      <t>シンガク</t>
    </rPh>
    <rPh sb="12" eb="13">
      <t>リツ</t>
    </rPh>
    <phoneticPr fontId="16"/>
  </si>
  <si>
    <t>事業計画書１</t>
    <phoneticPr fontId="16"/>
  </si>
  <si>
    <t>事業計画書３</t>
    <rPh sb="0" eb="5">
      <t>ジギョウケイカクショ</t>
    </rPh>
    <phoneticPr fontId="16"/>
  </si>
  <si>
    <t xml:space="preserve">(ア)情報Ⅱ等を必修科目として開設していること（総合的な探究の時間を除く） </t>
    <rPh sb="6" eb="7">
      <t>ナド</t>
    </rPh>
    <rPh sb="15" eb="17">
      <t>カイセツ</t>
    </rPh>
    <phoneticPr fontId="16"/>
  </si>
  <si>
    <t xml:space="preserve">(イ)すでに開設している情報Ⅱ等を選択科目から必修科目にすることについて遅くとも令和6年度中に具体的な検討を開始すること（令和6年度以前からの検討も含む）（総合的な探究の時間を除く） </t>
    <rPh sb="47" eb="50">
      <t>グタイテキ</t>
    </rPh>
    <phoneticPr fontId="16"/>
  </si>
  <si>
    <r>
      <rPr>
        <b/>
        <sz val="22"/>
        <color theme="8"/>
        <rFont val="游ゴシック"/>
        <family val="3"/>
        <charset val="128"/>
        <scheme val="minor"/>
      </rPr>
      <t xml:space="preserve">【1-1を選択した場合、①～③のうち少なくとも１つは必須】
</t>
    </r>
    <r>
      <rPr>
        <sz val="22"/>
        <color theme="8"/>
        <rFont val="游ゴシック"/>
        <family val="3"/>
        <charset val="128"/>
        <scheme val="minor"/>
      </rPr>
      <t xml:space="preserve">
</t>
    </r>
    <r>
      <rPr>
        <b/>
        <sz val="22"/>
        <color theme="8"/>
        <rFont val="游ゴシック"/>
        <family val="3"/>
        <charset val="128"/>
        <scheme val="minor"/>
      </rPr>
      <t>①</t>
    </r>
    <r>
      <rPr>
        <sz val="22"/>
        <color theme="1"/>
        <rFont val="游ゴシック"/>
        <family val="3"/>
        <charset val="128"/>
        <scheme val="minor"/>
      </rPr>
      <t>当該学校における</t>
    </r>
    <r>
      <rPr>
        <u/>
        <sz val="22"/>
        <color theme="1"/>
        <rFont val="游ゴシック"/>
        <family val="3"/>
        <charset val="128"/>
        <scheme val="minor"/>
      </rPr>
      <t>情報Ⅱ</t>
    </r>
    <r>
      <rPr>
        <sz val="22"/>
        <color theme="1"/>
        <rFont val="游ゴシック"/>
        <family val="3"/>
        <charset val="128"/>
        <scheme val="minor"/>
      </rPr>
      <t xml:space="preserve">の履修率
</t>
    </r>
    <r>
      <rPr>
        <sz val="20"/>
        <color theme="1"/>
        <rFont val="游ゴシック"/>
        <family val="3"/>
        <charset val="128"/>
        <scheme val="minor"/>
      </rPr>
      <t>※目標値は令和8年度時点を設定</t>
    </r>
    <rPh sb="5" eb="7">
      <t>センタク</t>
    </rPh>
    <rPh sb="9" eb="11">
      <t>バアイ</t>
    </rPh>
    <rPh sb="18" eb="19">
      <t>スク</t>
    </rPh>
    <rPh sb="26" eb="28">
      <t>ヒッス</t>
    </rPh>
    <rPh sb="32" eb="34">
      <t>トウガイ</t>
    </rPh>
    <rPh sb="34" eb="36">
      <t>ガッコウ</t>
    </rPh>
    <rPh sb="40" eb="42">
      <t>ジョウホウ</t>
    </rPh>
    <rPh sb="44" eb="46">
      <t>リシュウ</t>
    </rPh>
    <rPh sb="46" eb="47">
      <t>リツ</t>
    </rPh>
    <rPh sb="50" eb="52">
      <t>モクヒョウ</t>
    </rPh>
    <rPh sb="52" eb="53">
      <t>チ</t>
    </rPh>
    <rPh sb="54" eb="56">
      <t>レイワ</t>
    </rPh>
    <rPh sb="57" eb="59">
      <t>ネンド</t>
    </rPh>
    <rPh sb="59" eb="61">
      <t>ジテン</t>
    </rPh>
    <rPh sb="62" eb="64">
      <t>セッテイ</t>
    </rPh>
    <phoneticPr fontId="16"/>
  </si>
  <si>
    <r>
      <rPr>
        <b/>
        <sz val="22"/>
        <color rgb="FFFF0000"/>
        <rFont val="游ゴシック"/>
        <family val="3"/>
        <charset val="128"/>
        <scheme val="minor"/>
      </rPr>
      <t>【1-2を選択した場合、必須】</t>
    </r>
    <r>
      <rPr>
        <sz val="22"/>
        <color theme="1"/>
        <rFont val="游ゴシック"/>
        <family val="3"/>
        <charset val="128"/>
        <scheme val="minor"/>
      </rPr>
      <t xml:space="preserve">
情報Ⅱ等の新規開設</t>
    </r>
    <rPh sb="5" eb="7">
      <t>センタク</t>
    </rPh>
    <rPh sb="9" eb="11">
      <t>バアイ</t>
    </rPh>
    <rPh sb="12" eb="14">
      <t>ヒッス</t>
    </rPh>
    <rPh sb="16" eb="18">
      <t>ジョウホウ</t>
    </rPh>
    <rPh sb="19" eb="20">
      <t>トウ</t>
    </rPh>
    <rPh sb="21" eb="23">
      <t>シンキ</t>
    </rPh>
    <rPh sb="23" eb="25">
      <t>カイセツ</t>
    </rPh>
    <phoneticPr fontId="16"/>
  </si>
  <si>
    <r>
      <rPr>
        <b/>
        <sz val="22"/>
        <color theme="8"/>
        <rFont val="游ゴシック"/>
        <family val="3"/>
        <charset val="128"/>
        <scheme val="minor"/>
      </rPr>
      <t>【1-2を選択した場合、①～③のうち少なくとも１つは必須】</t>
    </r>
    <r>
      <rPr>
        <sz val="22"/>
        <color theme="1"/>
        <rFont val="游ゴシック"/>
        <family val="3"/>
        <charset val="128"/>
        <scheme val="minor"/>
      </rPr>
      <t xml:space="preserve">
</t>
    </r>
    <r>
      <rPr>
        <b/>
        <sz val="22"/>
        <color rgb="FF0070C0"/>
        <rFont val="游ゴシック"/>
        <family val="3"/>
        <charset val="128"/>
        <scheme val="minor"/>
      </rPr>
      <t>①</t>
    </r>
    <r>
      <rPr>
        <sz val="22"/>
        <color theme="1"/>
        <rFont val="游ゴシック"/>
        <family val="3"/>
        <charset val="128"/>
        <scheme val="minor"/>
      </rPr>
      <t>当該学校における</t>
    </r>
    <r>
      <rPr>
        <u/>
        <sz val="22"/>
        <color theme="1"/>
        <rFont val="游ゴシック"/>
        <family val="3"/>
        <charset val="128"/>
        <scheme val="minor"/>
      </rPr>
      <t>情報Ⅱ</t>
    </r>
    <r>
      <rPr>
        <sz val="22"/>
        <color theme="1"/>
        <rFont val="游ゴシック"/>
        <family val="3"/>
        <charset val="128"/>
        <scheme val="minor"/>
      </rPr>
      <t xml:space="preserve">の履修率
</t>
    </r>
    <r>
      <rPr>
        <sz val="20"/>
        <color theme="1"/>
        <rFont val="游ゴシック"/>
        <family val="3"/>
        <charset val="128"/>
        <scheme val="minor"/>
      </rPr>
      <t xml:space="preserve">
※目標値は令和10年度時点を設定</t>
    </r>
    <rPh sb="5" eb="7">
      <t>センタク</t>
    </rPh>
    <rPh sb="9" eb="11">
      <t>バアイ</t>
    </rPh>
    <rPh sb="32" eb="34">
      <t>トウガイ</t>
    </rPh>
    <rPh sb="34" eb="36">
      <t>ガッコウ</t>
    </rPh>
    <rPh sb="40" eb="42">
      <t>ジョウホウ</t>
    </rPh>
    <rPh sb="44" eb="46">
      <t>リシュウ</t>
    </rPh>
    <rPh sb="46" eb="47">
      <t>リツ</t>
    </rPh>
    <phoneticPr fontId="16"/>
  </si>
  <si>
    <r>
      <rPr>
        <b/>
        <sz val="22"/>
        <color rgb="FFFF0000"/>
        <rFont val="游ゴシック"/>
        <family val="3"/>
        <charset val="128"/>
        <scheme val="minor"/>
      </rPr>
      <t>【２を選択した場合、必須】</t>
    </r>
    <r>
      <rPr>
        <sz val="22"/>
        <color theme="1"/>
        <rFont val="游ゴシック"/>
        <family val="3"/>
        <charset val="128"/>
        <scheme val="minor"/>
      </rPr>
      <t xml:space="preserve">
デジタルを活用した課外活動又は授業を実施するための設備を配備したスペースの整備</t>
    </r>
    <phoneticPr fontId="16"/>
  </si>
  <si>
    <r>
      <rPr>
        <b/>
        <sz val="22"/>
        <color rgb="FFFF0000"/>
        <rFont val="游ゴシック"/>
        <family val="3"/>
        <charset val="128"/>
        <scheme val="minor"/>
      </rPr>
      <t>【３（ア）～（オ）を選択した場合、必須】</t>
    </r>
    <r>
      <rPr>
        <sz val="22"/>
        <color theme="1"/>
        <rFont val="游ゴシック"/>
        <family val="3"/>
        <charset val="128"/>
        <scheme val="minor"/>
      </rPr>
      <t xml:space="preserve">
数学、理科、理数、専門教科（理数系の要素を含むもの）等の科目の新規開設</t>
    </r>
    <phoneticPr fontId="16"/>
  </si>
  <si>
    <r>
      <rPr>
        <b/>
        <sz val="20"/>
        <color rgb="FFFF0000"/>
        <rFont val="游ゴシック"/>
        <family val="3"/>
        <charset val="128"/>
        <scheme val="minor"/>
      </rPr>
      <t>【4-2.（ア）～（イ）を選択した場合、必須】</t>
    </r>
    <r>
      <rPr>
        <sz val="20"/>
        <color theme="1"/>
        <rFont val="游ゴシック"/>
        <family val="3"/>
        <charset val="128"/>
        <scheme val="minor"/>
      </rPr>
      <t xml:space="preserve">
情報科、理数科、その他情報・理数を重視した専門学科、またそれに類似する専攻（小学科、コース）等の新規設置</t>
    </r>
    <rPh sb="24" eb="26">
      <t>ジョウホウ</t>
    </rPh>
    <rPh sb="26" eb="27">
      <t>カ</t>
    </rPh>
    <rPh sb="28" eb="31">
      <t>リスウカ</t>
    </rPh>
    <rPh sb="34" eb="35">
      <t>タ</t>
    </rPh>
    <rPh sb="35" eb="37">
      <t>ジョウホウ</t>
    </rPh>
    <rPh sb="38" eb="40">
      <t>リスウ</t>
    </rPh>
    <rPh sb="41" eb="43">
      <t>ジュウシ</t>
    </rPh>
    <rPh sb="45" eb="47">
      <t>センモン</t>
    </rPh>
    <rPh sb="47" eb="49">
      <t>ガッカ</t>
    </rPh>
    <phoneticPr fontId="16"/>
  </si>
  <si>
    <r>
      <rPr>
        <b/>
        <sz val="22"/>
        <color rgb="FFFF0000"/>
        <rFont val="游ゴシック"/>
        <family val="3"/>
        <charset val="128"/>
        <scheme val="minor"/>
      </rPr>
      <t>【5-2.（ア）～（ウ）を選択した場合、必須】</t>
    </r>
    <r>
      <rPr>
        <sz val="22"/>
        <color theme="1"/>
        <rFont val="游ゴシック"/>
        <family val="3"/>
        <charset val="128"/>
        <scheme val="minor"/>
      </rPr>
      <t xml:space="preserve">
新しい普通科の新規設置</t>
    </r>
    <phoneticPr fontId="16"/>
  </si>
  <si>
    <r>
      <rPr>
        <b/>
        <sz val="22"/>
        <color rgb="FFFF0000"/>
        <rFont val="游ゴシック"/>
        <family val="3"/>
        <charset val="128"/>
        <scheme val="minor"/>
      </rPr>
      <t>【６（ア）～（ウ）を選択した場合、必須】</t>
    </r>
    <r>
      <rPr>
        <sz val="22"/>
        <color theme="1"/>
        <rFont val="游ゴシック"/>
        <family val="3"/>
        <charset val="128"/>
        <scheme val="minor"/>
      </rPr>
      <t xml:space="preserve">
当該学校におけるデジタル技術を活用した地域社会の課題解決に向けた探究的な学びの実施率
</t>
    </r>
    <r>
      <rPr>
        <sz val="20"/>
        <color theme="1"/>
        <rFont val="游ゴシック"/>
        <family val="3"/>
        <charset val="128"/>
        <scheme val="minor"/>
      </rPr>
      <t>※目標値は令和10年度時点を設定</t>
    </r>
    <rPh sb="21" eb="23">
      <t>トウガイ</t>
    </rPh>
    <rPh sb="23" eb="25">
      <t>ガッコウ</t>
    </rPh>
    <rPh sb="60" eb="62">
      <t>ジッシ</t>
    </rPh>
    <rPh sb="62" eb="63">
      <t>リツ</t>
    </rPh>
    <phoneticPr fontId="16"/>
  </si>
  <si>
    <r>
      <rPr>
        <b/>
        <sz val="22"/>
        <color rgb="FFFF0000"/>
        <rFont val="游ゴシック"/>
        <family val="3"/>
        <charset val="128"/>
        <scheme val="minor"/>
      </rPr>
      <t>【7（ア）～（イ）を選択した場合、必須】</t>
    </r>
    <r>
      <rPr>
        <sz val="22"/>
        <color theme="1"/>
        <rFont val="游ゴシック"/>
        <family val="3"/>
        <charset val="128"/>
        <scheme val="minor"/>
      </rPr>
      <t xml:space="preserve">
多様な生徒を受け入れるため、情報、数学、理科を重視した文理横断的、探究的な学びに資する多面的な入試の実施</t>
    </r>
    <phoneticPr fontId="16"/>
  </si>
  <si>
    <t>交付申請額</t>
    <rPh sb="0" eb="2">
      <t>コウフ</t>
    </rPh>
    <rPh sb="2" eb="4">
      <t>シンセイ</t>
    </rPh>
    <rPh sb="4" eb="5">
      <t>ガク</t>
    </rPh>
    <phoneticPr fontId="16"/>
  </si>
  <si>
    <t>情報Ⅱ開設状況</t>
    <rPh sb="0" eb="2">
      <t>ジョウホウ</t>
    </rPh>
    <rPh sb="3" eb="5">
      <t>カイセツ</t>
    </rPh>
    <rPh sb="5" eb="7">
      <t>ジョウキョウ</t>
    </rPh>
    <phoneticPr fontId="16"/>
  </si>
  <si>
    <r>
      <rPr>
        <sz val="16"/>
        <color rgb="FF000000"/>
        <rFont val="游ゴシック"/>
        <family val="3"/>
        <charset val="128"/>
      </rPr>
      <t>(キ)情報Ⅱ等を遠隔授業により実施すること（遠隔授業により実施することの具体的な検討を含む）（配信校のみ加点</t>
    </r>
    <r>
      <rPr>
        <sz val="16"/>
        <color theme="1"/>
        <rFont val="游ゴシック"/>
        <family val="3"/>
        <charset val="128"/>
      </rPr>
      <t>対象</t>
    </r>
    <r>
      <rPr>
        <sz val="16"/>
        <color rgb="FF000000"/>
        <rFont val="游ゴシック"/>
        <family val="3"/>
        <charset val="128"/>
      </rPr>
      <t>）</t>
    </r>
    <phoneticPr fontId="16"/>
  </si>
  <si>
    <r>
      <rPr>
        <sz val="16"/>
        <color rgb="FF000000"/>
        <rFont val="游ゴシック"/>
        <family val="3"/>
        <charset val="128"/>
      </rPr>
      <t>(ウ</t>
    </r>
    <r>
      <rPr>
        <sz val="16"/>
        <color theme="1"/>
        <rFont val="游ゴシック"/>
        <family val="3"/>
        <charset val="128"/>
      </rPr>
      <t>)</t>
    </r>
    <r>
      <rPr>
        <sz val="16"/>
        <color rgb="FF000000"/>
        <rFont val="游ゴシック"/>
        <family val="3"/>
        <charset val="128"/>
      </rPr>
      <t>学校運営協議会（コミュニティ・スクール）や関係機関等との連携協力体制（コンソーシアム・コーディネーター等）を活用すること</t>
    </r>
    <phoneticPr fontId="16"/>
  </si>
  <si>
    <r>
      <rPr>
        <sz val="16"/>
        <color rgb="FF000000"/>
        <rFont val="游ゴシック"/>
        <family val="3"/>
        <charset val="128"/>
      </rPr>
      <t>(エ)国内外のプログラミングコンテスト</t>
    </r>
    <r>
      <rPr>
        <sz val="16"/>
        <color theme="1"/>
        <rFont val="游ゴシック"/>
        <family val="3"/>
        <charset val="128"/>
      </rPr>
      <t>や情報に関する学会</t>
    </r>
    <r>
      <rPr>
        <sz val="16"/>
        <color rgb="FF000000"/>
        <rFont val="游ゴシック"/>
        <family val="3"/>
        <charset val="128"/>
      </rPr>
      <t>等への積極的な参加や、専門家からのフィードバックを得る機会の確保を通じて、当該デジタル関連の活動が生徒にとってやりがいのある取組になるように工夫すること</t>
    </r>
    <phoneticPr fontId="16"/>
  </si>
  <si>
    <r>
      <rPr>
        <sz val="16"/>
        <color rgb="FF000000"/>
        <rFont val="游ゴシック"/>
        <family val="3"/>
        <charset val="128"/>
      </rPr>
      <t>(エ)新規開設する科目を遠隔授業により実施すること（遠隔授業により実施することの具体的な検討を含む）（配信校のみ加点</t>
    </r>
    <r>
      <rPr>
        <sz val="16"/>
        <color theme="1"/>
        <rFont val="游ゴシック"/>
        <family val="3"/>
        <charset val="128"/>
      </rPr>
      <t>対象</t>
    </r>
    <r>
      <rPr>
        <sz val="16"/>
        <color rgb="FF000000"/>
        <rFont val="游ゴシック"/>
        <family val="3"/>
        <charset val="128"/>
      </rPr>
      <t>）</t>
    </r>
    <phoneticPr fontId="16"/>
  </si>
  <si>
    <t>(イ)	（ア）を進めた上で、設置年度（検討開始後3年を目安）を含めた概要について令和6年度中に対外的な公表を行うこと</t>
    <rPh sb="8" eb="9">
      <t>スス</t>
    </rPh>
    <rPh sb="11" eb="12">
      <t>ウエ</t>
    </rPh>
    <phoneticPr fontId="12"/>
  </si>
  <si>
    <r>
      <rPr>
        <sz val="16"/>
        <color rgb="FF000000"/>
        <rFont val="游ゴシック"/>
        <family val="3"/>
        <charset val="128"/>
      </rPr>
      <t xml:space="preserve">(イ)	</t>
    </r>
    <r>
      <rPr>
        <sz val="16"/>
        <color theme="1"/>
        <rFont val="游ゴシック"/>
        <family val="3"/>
        <charset val="128"/>
      </rPr>
      <t>（ア）を進めた上で、</t>
    </r>
    <r>
      <rPr>
        <sz val="16"/>
        <color rgb="FF000000"/>
        <rFont val="游ゴシック"/>
        <family val="3"/>
        <charset val="128"/>
      </rPr>
      <t>実施年度（検討開始後3年を目安）を含めた概要について令和6年度中に対外的な公表を行うこと</t>
    </r>
    <phoneticPr fontId="16"/>
  </si>
  <si>
    <r>
      <rPr>
        <sz val="16"/>
        <color theme="1"/>
        <rFont val="游ゴシック"/>
        <family val="3"/>
        <charset val="128"/>
        <scheme val="minor"/>
      </rPr>
      <t>取組実施の有無</t>
    </r>
    <r>
      <rPr>
        <sz val="14"/>
        <color theme="1"/>
        <rFont val="游ゴシック"/>
        <family val="3"/>
        <charset val="128"/>
        <scheme val="minor"/>
      </rPr>
      <t xml:space="preserve">
</t>
    </r>
    <r>
      <rPr>
        <sz val="10"/>
        <color theme="1"/>
        <rFont val="游ゴシック"/>
        <family val="3"/>
        <charset val="128"/>
        <scheme val="minor"/>
      </rPr>
      <t>（リストより選択）</t>
    </r>
    <rPh sb="0" eb="2">
      <t>トリクミ</t>
    </rPh>
    <rPh sb="2" eb="4">
      <t>ジッシ</t>
    </rPh>
    <rPh sb="5" eb="7">
      <t>ウム</t>
    </rPh>
    <rPh sb="14" eb="16">
      <t>センタク</t>
    </rPh>
    <phoneticPr fontId="16"/>
  </si>
  <si>
    <t>回答不要の項目</t>
    <rPh sb="0" eb="2">
      <t>カイトウ</t>
    </rPh>
    <rPh sb="2" eb="4">
      <t>フヨウ</t>
    </rPh>
    <rPh sb="5" eb="7">
      <t>コウモク</t>
    </rPh>
    <phoneticPr fontId="16"/>
  </si>
  <si>
    <r>
      <rPr>
        <b/>
        <sz val="16"/>
        <color rgb="FF000000"/>
        <rFont val="游ゴシック"/>
        <family val="3"/>
        <charset val="128"/>
      </rPr>
      <t>3.</t>
    </r>
    <r>
      <rPr>
        <u/>
        <sz val="16"/>
        <color rgb="FF000000"/>
        <rFont val="游ゴシック"/>
        <family val="3"/>
        <charset val="128"/>
      </rPr>
      <t>数学、理科、理数、専門教科（理数系の要素を含むもの）等の科目を</t>
    </r>
    <r>
      <rPr>
        <sz val="16"/>
        <color rgb="FF000000"/>
        <rFont val="游ゴシック"/>
        <family val="3"/>
        <charset val="128"/>
      </rPr>
      <t>令和8年度を目途に</t>
    </r>
    <r>
      <rPr>
        <u/>
        <sz val="16"/>
        <color rgb="FF000000"/>
        <rFont val="游ゴシック"/>
        <family val="3"/>
        <charset val="128"/>
      </rPr>
      <t>新規開設する</t>
    </r>
    <r>
      <rPr>
        <sz val="16"/>
        <color rgb="FF000000"/>
        <rFont val="游ゴシック"/>
        <family val="3"/>
        <charset val="128"/>
      </rPr>
      <t>こと（開設に向けた具体的な検討を含む）（他校からの遠隔授業を受信しているケースも含む）
※(ア)～(オ)は累積加算可。</t>
    </r>
    <phoneticPr fontId="16"/>
  </si>
  <si>
    <r>
      <rPr>
        <b/>
        <sz val="16"/>
        <color rgb="FF000000"/>
        <rFont val="游ゴシック"/>
        <family val="3"/>
        <charset val="128"/>
      </rPr>
      <t>4-2.</t>
    </r>
    <r>
      <rPr>
        <u/>
        <sz val="16"/>
        <color rgb="FF000000"/>
        <rFont val="游ゴシック"/>
        <family val="3"/>
        <charset val="128"/>
      </rPr>
      <t>情報科、理数科、その他情報・理数を重視した専門学科、またそれに類似する専攻、小学科、コース等を新規設置する</t>
    </r>
    <r>
      <rPr>
        <sz val="16"/>
        <color rgb="FF000000"/>
        <rFont val="游ゴシック"/>
        <family val="3"/>
        <charset val="128"/>
      </rPr>
      <t>こと（設置に向けた具体的な検討を含む）
※</t>
    </r>
    <r>
      <rPr>
        <sz val="16"/>
        <color theme="1"/>
        <rFont val="游ゴシック"/>
        <family val="3"/>
        <charset val="128"/>
      </rPr>
      <t>(ア)～(イ）は累積加算可。</t>
    </r>
    <phoneticPr fontId="16"/>
  </si>
  <si>
    <r>
      <rPr>
        <b/>
        <sz val="16"/>
        <color theme="1"/>
        <rFont val="游ゴシック"/>
        <family val="3"/>
        <charset val="128"/>
        <scheme val="minor"/>
      </rPr>
      <t>5-2.</t>
    </r>
    <r>
      <rPr>
        <u/>
        <sz val="16"/>
        <color theme="1"/>
        <rFont val="游ゴシック"/>
        <family val="3"/>
        <charset val="128"/>
        <scheme val="minor"/>
      </rPr>
      <t>新しい普通科の新規設置</t>
    </r>
    <r>
      <rPr>
        <sz val="16"/>
        <color theme="1"/>
        <rFont val="游ゴシック"/>
        <family val="3"/>
        <charset val="128"/>
        <scheme val="minor"/>
      </rPr>
      <t>、学科転換すること（設置、転換に向けた具体的な検討を含む）
※(ア)～(ウ)は累積加算可。</t>
    </r>
    <rPh sb="4" eb="5">
      <t>アタラ</t>
    </rPh>
    <rPh sb="11" eb="13">
      <t>シンキ</t>
    </rPh>
    <rPh sb="13" eb="15">
      <t>セッチ</t>
    </rPh>
    <rPh sb="25" eb="27">
      <t>セッチ</t>
    </rPh>
    <rPh sb="28" eb="30">
      <t>テンカン</t>
    </rPh>
    <rPh sb="31" eb="32">
      <t>ム</t>
    </rPh>
    <rPh sb="34" eb="37">
      <t>グタイテキ</t>
    </rPh>
    <rPh sb="38" eb="40">
      <t>ケントウ</t>
    </rPh>
    <rPh sb="41" eb="42">
      <t>フク</t>
    </rPh>
    <phoneticPr fontId="16"/>
  </si>
  <si>
    <r>
      <rPr>
        <b/>
        <sz val="16"/>
        <color theme="1"/>
        <rFont val="游ゴシック"/>
        <family val="3"/>
        <charset val="128"/>
        <scheme val="minor"/>
      </rPr>
      <t>6.</t>
    </r>
    <r>
      <rPr>
        <u/>
        <sz val="16"/>
        <color theme="1"/>
        <rFont val="游ゴシック"/>
        <family val="3"/>
        <charset val="128"/>
        <scheme val="minor"/>
      </rPr>
      <t>特別支援学校高等部において、デジタル技術を活用した地域社会の課題解決に向けた探究的な学びの充実を図る</t>
    </r>
    <r>
      <rPr>
        <sz val="16"/>
        <color theme="1"/>
        <rFont val="游ゴシック"/>
        <family val="3"/>
        <charset val="128"/>
        <scheme val="minor"/>
      </rPr>
      <t>こと
※特別支援学校高等部のみ選択可能。
※(ア)～(ウ)は累積加算可。</t>
    </r>
    <rPh sb="0" eb="2">
      <t>トクベツ</t>
    </rPh>
    <rPh sb="2" eb="4">
      <t>シエン</t>
    </rPh>
    <rPh sb="4" eb="6">
      <t>ガッコウ</t>
    </rPh>
    <rPh sb="6" eb="9">
      <t>コウトウブ</t>
    </rPh>
    <rPh sb="65" eb="67">
      <t>センタク</t>
    </rPh>
    <rPh sb="67" eb="69">
      <t>カノウ</t>
    </rPh>
    <phoneticPr fontId="16"/>
  </si>
  <si>
    <r>
      <rPr>
        <b/>
        <sz val="16"/>
        <color theme="1"/>
        <rFont val="游ゴシック"/>
        <family val="3"/>
        <charset val="128"/>
        <scheme val="minor"/>
      </rPr>
      <t>7.</t>
    </r>
    <r>
      <rPr>
        <sz val="16"/>
        <color theme="1"/>
        <rFont val="游ゴシック"/>
        <family val="3"/>
        <charset val="128"/>
        <scheme val="minor"/>
      </rPr>
      <t>多様な生徒を受け入れるため、</t>
    </r>
    <r>
      <rPr>
        <u/>
        <sz val="16"/>
        <color theme="1"/>
        <rFont val="游ゴシック"/>
        <family val="3"/>
        <charset val="128"/>
        <scheme val="minor"/>
      </rPr>
      <t>情報、数学、理科を重視した文理横断的・探究的な学びに資する多面的な入試を新たに実施又は充実する</t>
    </r>
    <r>
      <rPr>
        <sz val="16"/>
        <color theme="1"/>
        <rFont val="游ゴシック"/>
        <family val="3"/>
        <charset val="128"/>
        <scheme val="minor"/>
      </rPr>
      <t>こと
※(ア)と(イ)は累積加算可。</t>
    </r>
    <rPh sb="2" eb="4">
      <t>タヨウ</t>
    </rPh>
    <rPh sb="5" eb="7">
      <t>セイト</t>
    </rPh>
    <rPh sb="8" eb="9">
      <t>ウ</t>
    </rPh>
    <rPh sb="10" eb="11">
      <t>イ</t>
    </rPh>
    <rPh sb="29" eb="31">
      <t>ブンリ</t>
    </rPh>
    <rPh sb="31" eb="34">
      <t>オウダンテキ</t>
    </rPh>
    <rPh sb="35" eb="38">
      <t>タンキュウテキ</t>
    </rPh>
    <rPh sb="39" eb="40">
      <t>マナ</t>
    </rPh>
    <rPh sb="42" eb="43">
      <t>シ</t>
    </rPh>
    <rPh sb="45" eb="48">
      <t>タメンテキ</t>
    </rPh>
    <rPh sb="49" eb="51">
      <t>ニュウシ</t>
    </rPh>
    <rPh sb="52" eb="53">
      <t>アラ</t>
    </rPh>
    <rPh sb="55" eb="57">
      <t>ジッシ</t>
    </rPh>
    <rPh sb="57" eb="58">
      <t>マタ</t>
    </rPh>
    <rPh sb="59" eb="61">
      <t>ジュウジツ</t>
    </rPh>
    <phoneticPr fontId="16"/>
  </si>
  <si>
    <t>(エ)	情報Ⅱ等の充実のため、外部専門人材（研究機関・企業の専門人材、大学・高等専門学校の教員、博士人材等）等を活用することなどにより教師向け研修を実施すること</t>
    <phoneticPr fontId="16"/>
  </si>
  <si>
    <t>(オ)	情報Ⅱ等の充実のため、外部専門人材（研究機関・企業の専門人材、大学・高等専門学校の教員、博士人材等）等を活用した授業を実施すること</t>
    <rPh sb="7" eb="8">
      <t>ナド</t>
    </rPh>
    <phoneticPr fontId="16"/>
  </si>
  <si>
    <t>(イ)情報Ⅱ等の開設に向けて、外部専門人材（研究機関・企業の専門人材、大学・高等専門学校の教員、博士人材等）等を活用するなどにより教師向け研修を実施すること</t>
    <phoneticPr fontId="16"/>
  </si>
  <si>
    <t>(ウ)情報Ⅱ等の開設に向けて、既存授業において外部専門人材（研究機関・企業の専門人材、大学・高等専門学校の教員、博士人材等）等を活用した発展的な内容の授業を実施すること</t>
    <rPh sb="6" eb="7">
      <t>ナド</t>
    </rPh>
    <rPh sb="8" eb="10">
      <t>カイセツ</t>
    </rPh>
    <rPh sb="11" eb="12">
      <t>ム</t>
    </rPh>
    <rPh sb="15" eb="17">
      <t>キゾン</t>
    </rPh>
    <rPh sb="17" eb="19">
      <t>ジュギョウ</t>
    </rPh>
    <rPh sb="23" eb="25">
      <t>ガイブ</t>
    </rPh>
    <rPh sb="68" eb="71">
      <t>ハッテンテキ</t>
    </rPh>
    <rPh sb="72" eb="74">
      <t>ナイヨウ</t>
    </rPh>
    <phoneticPr fontId="12"/>
  </si>
  <si>
    <t>(イ)研究開発法人・大学・高等専門学校や民間企業等との連携により、研究機関・企業の専門人材、大学・高等専門学校の教員、博士人材等の高度な外部人材・外部コンテンツの活用等を図ること</t>
    <rPh sb="24" eb="25">
      <t>ナド</t>
    </rPh>
    <rPh sb="27" eb="29">
      <t>レンケイ</t>
    </rPh>
    <rPh sb="83" eb="84">
      <t>ナド</t>
    </rPh>
    <rPh sb="85" eb="86">
      <t>ハカ</t>
    </rPh>
    <phoneticPr fontId="12"/>
  </si>
  <si>
    <r>
      <rPr>
        <b/>
        <sz val="16"/>
        <color rgb="FF000000"/>
        <rFont val="游ゴシック"/>
        <family val="3"/>
        <charset val="128"/>
      </rPr>
      <t>5-1.</t>
    </r>
    <r>
      <rPr>
        <sz val="16"/>
        <color rgb="FF000000"/>
        <rFont val="游ゴシック"/>
        <family val="3"/>
        <charset val="128"/>
      </rPr>
      <t>高等学校設置基準第6条第1項に定める「その他普通教育を施す学科として適当な規模及び内容があると認められる学科」(</t>
    </r>
    <r>
      <rPr>
        <u/>
        <sz val="16"/>
        <color rgb="FF000000"/>
        <rFont val="游ゴシック"/>
        <family val="3"/>
        <charset val="128"/>
      </rPr>
      <t>新しい普通科）を令和6年度においてすでに設置し、当該高校の目指す特色・魅力ある学びの充実、探究的な学び</t>
    </r>
    <r>
      <rPr>
        <u/>
        <sz val="16"/>
        <color theme="1"/>
        <rFont val="游ゴシック"/>
        <family val="3"/>
        <charset val="128"/>
      </rPr>
      <t>・STEAM教育等の文理横断的な学び</t>
    </r>
    <r>
      <rPr>
        <u/>
        <sz val="16"/>
        <color rgb="FF000000"/>
        <rFont val="游ゴシック"/>
        <family val="3"/>
        <charset val="128"/>
      </rPr>
      <t>の充実のため、デジタルや外部専門人材</t>
    </r>
    <r>
      <rPr>
        <sz val="16"/>
        <color rgb="FF000000"/>
        <rFont val="游ゴシック"/>
        <family val="3"/>
        <charset val="128"/>
      </rPr>
      <t>（研究機関・企業の専門人材、大学・高等専門学校の教員、博士人材等）</t>
    </r>
    <r>
      <rPr>
        <u/>
        <sz val="16"/>
        <color rgb="FF000000"/>
        <rFont val="游ゴシック"/>
        <family val="3"/>
        <charset val="128"/>
      </rPr>
      <t>等を活用した授業を実施している</t>
    </r>
    <r>
      <rPr>
        <sz val="16"/>
        <color rgb="FF000000"/>
        <rFont val="游ゴシック"/>
        <family val="3"/>
        <charset val="128"/>
      </rPr>
      <t xml:space="preserve">こと
</t>
    </r>
    <phoneticPr fontId="16"/>
  </si>
  <si>
    <t>(ク)情報モラル（法律や規則を守ろうとする態度、情報セキュリティを確保しようとする態度など）に関する学習を授業に取り入れること</t>
    <rPh sb="3" eb="5">
      <t>ジョウホウ</t>
    </rPh>
    <rPh sb="47" eb="48">
      <t>カン</t>
    </rPh>
    <rPh sb="50" eb="52">
      <t>ガクシュウ</t>
    </rPh>
    <rPh sb="53" eb="55">
      <t>ジュギョウ</t>
    </rPh>
    <rPh sb="56" eb="57">
      <t>ト</t>
    </rPh>
    <rPh sb="58" eb="59">
      <t>イ</t>
    </rPh>
    <phoneticPr fontId="12"/>
  </si>
  <si>
    <t>(オ)デジタルを活用した課外活動又は授業を実施するための設備を配備したスペースについて、地域住民や地域の小・中学生等に開放する取組を実施し、当該スペースを地域の「デジタルものづくり」の拠点として活用すること</t>
    <rPh sb="12" eb="14">
      <t>カガイ</t>
    </rPh>
    <rPh sb="16" eb="17">
      <t>マタ</t>
    </rPh>
    <rPh sb="18" eb="20">
      <t>ジュギョウ</t>
    </rPh>
    <rPh sb="57" eb="58">
      <t>ナド</t>
    </rPh>
    <phoneticPr fontId="12"/>
  </si>
  <si>
    <t>(ク)情報モラル（法律や規則を守ろうとする態度、情報セキュリティを確保しようとする態度など）に関する学習を授業に取り入れること</t>
    <phoneticPr fontId="16"/>
  </si>
  <si>
    <t>(ウ) 自立・社会参加に向けて地域社会との関わりを持つため、障害特性等に応じたICT機器の利活用を通じた取組を実施すること</t>
    <phoneticPr fontId="16"/>
  </si>
  <si>
    <t>(ア）職業科目等において、ロボット、ドローンなど最新のICT機器を活用した取組を行うこと</t>
    <phoneticPr fontId="16"/>
  </si>
  <si>
    <t>(イ) 企業等と連携し、障害の状態等を補うICT機器や、ICTを活用した道具の開発等をユーザー視点を取り入れて行うこと（補装具、義足、人工内耳等）</t>
    <phoneticPr fontId="16"/>
  </si>
  <si>
    <r>
      <t xml:space="preserve">受講生徒数
</t>
    </r>
    <r>
      <rPr>
        <sz val="11"/>
        <color theme="1"/>
        <rFont val="游ゴシック"/>
        <family val="3"/>
        <charset val="128"/>
        <scheme val="minor"/>
      </rPr>
      <t>（人）</t>
    </r>
    <rPh sb="0" eb="2">
      <t>ジュコウ</t>
    </rPh>
    <rPh sb="2" eb="4">
      <t>セイト</t>
    </rPh>
    <rPh sb="4" eb="5">
      <t>スウ</t>
    </rPh>
    <rPh sb="7" eb="8">
      <t>ニン</t>
    </rPh>
    <phoneticPr fontId="16"/>
  </si>
  <si>
    <t>(ウ)(イ)を進めた上で、令和7年度入学生用の教育課程の中で必修科目にすること、又は令和5年度、令和6年度の入学生用の教育課程において必修科目にすることを令和6年度中に対外的に公表すること</t>
    <rPh sb="7" eb="8">
      <t>スス</t>
    </rPh>
    <rPh sb="10" eb="11">
      <t>ウエ</t>
    </rPh>
    <rPh sb="30" eb="32">
      <t>ヒッシュウ</t>
    </rPh>
    <rPh sb="32" eb="34">
      <t>カモク</t>
    </rPh>
    <rPh sb="40" eb="41">
      <t>マタ</t>
    </rPh>
    <rPh sb="48" eb="50">
      <t>レイワ</t>
    </rPh>
    <rPh sb="51" eb="53">
      <t>ネンド</t>
    </rPh>
    <rPh sb="67" eb="71">
      <t>ヒッシュウカモク</t>
    </rPh>
    <phoneticPr fontId="16"/>
  </si>
  <si>
    <r>
      <rPr>
        <b/>
        <sz val="16"/>
        <color rgb="FF000000"/>
        <rFont val="游ゴシック"/>
        <family val="3"/>
        <charset val="128"/>
      </rPr>
      <t>1-2.</t>
    </r>
    <r>
      <rPr>
        <sz val="16"/>
        <color rgb="FF000000"/>
        <rFont val="游ゴシック"/>
        <family val="3"/>
        <charset val="128"/>
      </rPr>
      <t xml:space="preserve"> </t>
    </r>
    <r>
      <rPr>
        <u/>
        <sz val="16"/>
        <color rgb="FF000000"/>
        <rFont val="游ゴシック"/>
        <family val="3"/>
        <charset val="128"/>
      </rPr>
      <t xml:space="preserve"> 情報Ⅱ等の開設</t>
    </r>
    <r>
      <rPr>
        <sz val="16"/>
        <color rgb="FF000000"/>
        <rFont val="游ゴシック"/>
        <family val="3"/>
        <charset val="128"/>
      </rPr>
      <t>（情報Ⅱに相当する内容を含む大学等その他の教育施設等における学修を高等学校における科目の履修とみなし単位認定を行うことを含む。総合的な探究の時間については、数理・データサイエンス・AIの活用を前提とした実践的な内容に充実させること、また、職業系の教科・科目については、既存の教科・科目に情報Ⅱの内容を新たに含むことにより指導内容を充実させることを含む。また、他校からの遠隔授業を受信するケースを含む。）</t>
    </r>
    <r>
      <rPr>
        <u/>
        <sz val="16"/>
        <color rgb="FF000000"/>
        <rFont val="游ゴシック"/>
        <family val="3"/>
        <charset val="128"/>
      </rPr>
      <t>に向けた具体的な検討を遅くとも令和6年度中に開始し、必要な準備</t>
    </r>
    <r>
      <rPr>
        <sz val="16"/>
        <color rgb="FF000000"/>
        <rFont val="游ゴシック"/>
        <family val="3"/>
        <charset val="128"/>
      </rPr>
      <t>（授業内容の検討や、そのために必要な学校内外の連携・協力体制・組織的な研究開発体制や必要な設備等の準備）</t>
    </r>
    <r>
      <rPr>
        <u/>
        <sz val="16"/>
        <color rgb="FF000000"/>
        <rFont val="游ゴシック"/>
        <family val="3"/>
        <charset val="128"/>
      </rPr>
      <t>を進める</t>
    </r>
    <r>
      <rPr>
        <sz val="16"/>
        <color rgb="FF000000"/>
        <rFont val="游ゴシック"/>
        <family val="3"/>
        <charset val="128"/>
      </rPr>
      <t>こと。
その際、</t>
    </r>
    <r>
      <rPr>
        <u/>
        <sz val="16"/>
        <color rgb="FF000000"/>
        <rFont val="游ゴシック"/>
        <family val="3"/>
        <charset val="128"/>
      </rPr>
      <t>遅くとも令和8年度までに開設等するとともに、早期に受講生徒数の割合を全体の2割以上とすることを目指す</t>
    </r>
    <r>
      <rPr>
        <sz val="16"/>
        <color rgb="FF000000"/>
        <rFont val="游ゴシック"/>
        <family val="3"/>
        <charset val="128"/>
      </rPr>
      <t>こと。
※1-1もしくは1-2いずれか一つは必須項目とする（特別支援学校高等部を除く）。
※(ア)～(ク)は累積加算可。</t>
    </r>
    <phoneticPr fontId="16"/>
  </si>
  <si>
    <t>(ア)上記を進めた上で、令和7年度入学生用の教育課程の中で開設すること、又は令和5年度、令和6年度の入学生用の教育課程において開設することを令和6年度中に対外的に公表すること</t>
    <rPh sb="3" eb="5">
      <t>ジョウキ</t>
    </rPh>
    <rPh sb="6" eb="7">
      <t>スス</t>
    </rPh>
    <rPh sb="9" eb="10">
      <t>ウエ</t>
    </rPh>
    <rPh sb="36" eb="37">
      <t>マタ</t>
    </rPh>
    <rPh sb="38" eb="40">
      <t>レイワ</t>
    </rPh>
    <rPh sb="41" eb="43">
      <t>ネンド</t>
    </rPh>
    <rPh sb="44" eb="46">
      <t>レイワ</t>
    </rPh>
    <rPh sb="47" eb="49">
      <t>ネンド</t>
    </rPh>
    <rPh sb="50" eb="54">
      <t>ニュウガクセイヨウ</t>
    </rPh>
    <rPh sb="55" eb="59">
      <t>キョウイクカテイ</t>
    </rPh>
    <rPh sb="63" eb="65">
      <t>カイセツ</t>
    </rPh>
    <rPh sb="70" eb="72">
      <t>レイワ</t>
    </rPh>
    <rPh sb="73" eb="76">
      <t>ネンドチュウ</t>
    </rPh>
    <rPh sb="77" eb="80">
      <t>タイガイテキ</t>
    </rPh>
    <rPh sb="81" eb="83">
      <t>コウヒョウ</t>
    </rPh>
    <phoneticPr fontId="12"/>
  </si>
  <si>
    <r>
      <t xml:space="preserve">(イ)	</t>
    </r>
    <r>
      <rPr>
        <u/>
        <sz val="16"/>
        <color theme="1"/>
        <rFont val="游ゴシック"/>
        <family val="3"/>
        <charset val="128"/>
        <scheme val="minor"/>
      </rPr>
      <t>理数（理数探究基礎、理数探究）の科目の開設</t>
    </r>
    <r>
      <rPr>
        <sz val="16"/>
        <color theme="1"/>
        <rFont val="游ゴシック"/>
        <family val="3"/>
        <charset val="128"/>
        <scheme val="minor"/>
      </rPr>
      <t>に向けた具体的な検討を令和6年度中に開始し、必要な準備（カリキュラム等の検討を行い、そのために必要な学校内外の連携・協力体制・組織的な研究開発体制や必要な設備等の準備）を進めること</t>
    </r>
    <rPh sb="20" eb="22">
      <t>カモク</t>
    </rPh>
    <rPh sb="23" eb="25">
      <t>カイセツ</t>
    </rPh>
    <rPh sb="36" eb="38">
      <t>レイワ</t>
    </rPh>
    <rPh sb="47" eb="49">
      <t>ヒツヨウ</t>
    </rPh>
    <rPh sb="50" eb="52">
      <t>ジュンビ</t>
    </rPh>
    <rPh sb="59" eb="60">
      <t>トウ</t>
    </rPh>
    <phoneticPr fontId="12"/>
  </si>
  <si>
    <t>(ウ)(ア)又は（イ）を進めた上で、令和8年度を目途に新規開設することについて、令和6年度中に概要について対外的な公表を行うこと</t>
    <rPh sb="6" eb="7">
      <t>マタ</t>
    </rPh>
    <rPh sb="12" eb="13">
      <t>スス</t>
    </rPh>
    <rPh sb="15" eb="16">
      <t>ウエ</t>
    </rPh>
    <rPh sb="24" eb="26">
      <t>モクト</t>
    </rPh>
    <rPh sb="27" eb="31">
      <t>シンキカイセツ</t>
    </rPh>
    <rPh sb="40" eb="42">
      <t>レイワ</t>
    </rPh>
    <rPh sb="43" eb="46">
      <t>ネンドチュウ</t>
    </rPh>
    <phoneticPr fontId="12"/>
  </si>
  <si>
    <r>
      <rPr>
        <sz val="16"/>
        <color rgb="FF000000"/>
        <rFont val="游ゴシック"/>
        <family val="3"/>
        <charset val="128"/>
      </rPr>
      <t>(ア)	情報、数学、理科、理数、デジタルに関連する職業系科目を重視した学科・コース等の設置に向けた具体的な検討を</t>
    </r>
    <r>
      <rPr>
        <sz val="16"/>
        <color theme="1"/>
        <rFont val="游ゴシック"/>
        <family val="3"/>
        <charset val="128"/>
      </rPr>
      <t>遅くとも令和６年度中に開始し</t>
    </r>
    <r>
      <rPr>
        <sz val="16"/>
        <color rgb="FF000000"/>
        <rFont val="游ゴシック"/>
        <family val="3"/>
        <charset val="128"/>
      </rPr>
      <t>、必要な準備（カリキュラムや学校設定科目の検討を行い、そのために必要な学校内外の連携・協力体制・組織的な研究開発体制や必要な設備等の準備）を進めること</t>
    </r>
    <rPh sb="86" eb="88">
      <t>セッテイ</t>
    </rPh>
    <phoneticPr fontId="16"/>
  </si>
  <si>
    <t>(ア)	新しい普通科の設置に向けた具体的な検討を令和6年度中に開始し、必要な準備（カリキュラムや学校設定科目の検討を行い、そのために必要な学校内外の連携・協力体制・組織的な研究開発体制や必要な設備等の準備）を進めること</t>
    <rPh sb="4" eb="5">
      <t>アタラ</t>
    </rPh>
    <rPh sb="7" eb="10">
      <t>フツウカ</t>
    </rPh>
    <rPh sb="24" eb="26">
      <t>レイワ</t>
    </rPh>
    <rPh sb="27" eb="29">
      <t>ヒツヨウ</t>
    </rPh>
    <rPh sb="30" eb="32">
      <t>ジュンビ</t>
    </rPh>
    <rPh sb="50" eb="52">
      <t>セッテイ</t>
    </rPh>
    <phoneticPr fontId="12"/>
  </si>
  <si>
    <t>(ア)	情報、数学、理科を重視した文理横断的・探究的な学びに資する多面的な入試の新規実施又は充実に向けた具体的な検討を令和6年度中に開始し、必要な準備（入試内容等の検討を行い、そのために必要な学校内外の連携・協力体制・組織的な研究開発体制や必要な設備等の準備）を進めること</t>
    <rPh sb="40" eb="42">
      <t>シンキ</t>
    </rPh>
    <rPh sb="44" eb="45">
      <t>マタ</t>
    </rPh>
    <rPh sb="46" eb="48">
      <t>ジュウジツ</t>
    </rPh>
    <rPh sb="59" eb="61">
      <t>レイワ</t>
    </rPh>
    <phoneticPr fontId="12"/>
  </si>
  <si>
    <r>
      <t xml:space="preserve">(ア)	</t>
    </r>
    <r>
      <rPr>
        <u/>
        <sz val="16"/>
        <color theme="1"/>
        <rFont val="游ゴシック"/>
        <family val="3"/>
        <charset val="128"/>
        <scheme val="minor"/>
      </rPr>
      <t>数学、理科、専門教科（理数系の要素を含むもの）の科目の開設</t>
    </r>
    <r>
      <rPr>
        <sz val="16"/>
        <color theme="1"/>
        <rFont val="游ゴシック"/>
        <family val="3"/>
        <charset val="128"/>
        <scheme val="minor"/>
      </rPr>
      <t>に向けた具体的な検討を令和6年度中に開始し、必要な準備（カリキュラム等の検討を行い、そのために必要な学校内外の連携・協力体制・組織的な研究開発体制や必要な設備等の準備）を進めること</t>
    </r>
    <rPh sb="4" eb="6">
      <t>スウガク</t>
    </rPh>
    <rPh sb="7" eb="9">
      <t>リカ</t>
    </rPh>
    <rPh sb="10" eb="12">
      <t>センモン</t>
    </rPh>
    <rPh sb="12" eb="14">
      <t>キョウカ</t>
    </rPh>
    <rPh sb="15" eb="17">
      <t>リスウ</t>
    </rPh>
    <rPh sb="17" eb="18">
      <t>ケイ</t>
    </rPh>
    <rPh sb="19" eb="21">
      <t>ヨウソ</t>
    </rPh>
    <rPh sb="22" eb="23">
      <t>フク</t>
    </rPh>
    <rPh sb="28" eb="30">
      <t>カモク</t>
    </rPh>
    <rPh sb="31" eb="33">
      <t>カイセツ</t>
    </rPh>
    <rPh sb="44" eb="46">
      <t>レイワ</t>
    </rPh>
    <rPh sb="55" eb="57">
      <t>ヒツヨウ</t>
    </rPh>
    <rPh sb="58" eb="60">
      <t>ジュンビ</t>
    </rPh>
    <rPh sb="67" eb="68">
      <t>トウ</t>
    </rPh>
    <phoneticPr fontId="12"/>
  </si>
  <si>
    <r>
      <rPr>
        <b/>
        <sz val="16"/>
        <rFont val="游ゴシック"/>
        <family val="3"/>
        <charset val="128"/>
        <scheme val="minor"/>
      </rPr>
      <t>1-1.</t>
    </r>
    <r>
      <rPr>
        <u/>
        <sz val="16"/>
        <rFont val="游ゴシック"/>
        <family val="3"/>
        <charset val="128"/>
        <scheme val="minor"/>
      </rPr>
      <t>情報Ⅱ</t>
    </r>
    <r>
      <rPr>
        <sz val="16"/>
        <rFont val="游ゴシック"/>
        <family val="3"/>
        <charset val="128"/>
        <scheme val="minor"/>
      </rPr>
      <t>又は</t>
    </r>
    <r>
      <rPr>
        <u/>
        <sz val="16"/>
        <rFont val="游ゴシック"/>
        <family val="3"/>
        <charset val="128"/>
        <scheme val="minor"/>
      </rPr>
      <t>数理・データサイエンス・AIの活用を前提とした実践的な学校設定教科・科目若しくは総合的な探究の時間</t>
    </r>
    <r>
      <rPr>
        <sz val="16"/>
        <rFont val="游ゴシック"/>
        <family val="3"/>
        <charset val="128"/>
        <scheme val="minor"/>
      </rPr>
      <t>又は</t>
    </r>
    <r>
      <rPr>
        <u/>
        <sz val="16"/>
        <rFont val="游ゴシック"/>
        <family val="3"/>
        <charset val="128"/>
        <scheme val="minor"/>
      </rPr>
      <t>情報Ⅱの内容を含むことにより指導内容を充実させた職業系の教科・科目</t>
    </r>
    <r>
      <rPr>
        <sz val="16"/>
        <rFont val="游ゴシック"/>
        <family val="3"/>
        <charset val="128"/>
        <scheme val="minor"/>
      </rPr>
      <t>（以下「情報Ⅱ等」という。）</t>
    </r>
    <r>
      <rPr>
        <u/>
        <sz val="16"/>
        <rFont val="游ゴシック"/>
        <family val="3"/>
        <charset val="128"/>
        <scheme val="minor"/>
      </rPr>
      <t>を令和6年度においてすでに開設していること</t>
    </r>
    <r>
      <rPr>
        <sz val="16"/>
        <rFont val="游ゴシック"/>
        <family val="3"/>
        <charset val="128"/>
        <scheme val="minor"/>
      </rPr>
      <t>（情報Ⅱに相当する内容を含む大学等その他の教育施設等における学修を高等学校における科目の履修とみなし単位認定を行うことを含む。また、他校からの遠隔授業を受信しているケースも含む。）。
また、</t>
    </r>
    <r>
      <rPr>
        <u/>
        <sz val="16"/>
        <rFont val="游ゴシック"/>
        <family val="3"/>
        <charset val="128"/>
        <scheme val="minor"/>
      </rPr>
      <t>遅くとも令和8年度までに受講生徒数の割合を全体の2割以上とすることを目指す</t>
    </r>
    <r>
      <rPr>
        <sz val="16"/>
        <rFont val="游ゴシック"/>
        <family val="3"/>
        <charset val="128"/>
        <scheme val="minor"/>
      </rPr>
      <t>こと
※1-1もしくは1-2いずれか一つは必須項目とする（特別支援学校高等部を除く）。
※(ア)～(ク)は累積加算可。</t>
    </r>
    <rPh sb="7" eb="8">
      <t>マタ</t>
    </rPh>
    <rPh sb="45" eb="46">
      <t>モ</t>
    </rPh>
    <rPh sb="58" eb="59">
      <t>マタ</t>
    </rPh>
    <rPh sb="289" eb="298">
      <t>トクベツシエンガッコウコウトウブ</t>
    </rPh>
    <rPh sb="299" eb="300">
      <t>ノゾ</t>
    </rPh>
    <phoneticPr fontId="16"/>
  </si>
  <si>
    <r>
      <rPr>
        <b/>
        <sz val="16"/>
        <color rgb="FF000000"/>
        <rFont val="游ゴシック"/>
        <family val="3"/>
        <charset val="128"/>
      </rPr>
      <t>4-1.</t>
    </r>
    <r>
      <rPr>
        <sz val="16"/>
        <color theme="1"/>
        <rFont val="游ゴシック"/>
        <family val="3"/>
        <charset val="128"/>
      </rPr>
      <t>高等学校設置基準第６条第２項に定める</t>
    </r>
    <r>
      <rPr>
        <u/>
        <sz val="16"/>
        <color theme="1"/>
        <rFont val="游ゴシック"/>
        <family val="3"/>
        <charset val="128"/>
      </rPr>
      <t>情報に関する学科</t>
    </r>
    <r>
      <rPr>
        <sz val="16"/>
        <color theme="1"/>
        <rFont val="游ゴシック"/>
        <family val="3"/>
        <charset val="128"/>
      </rPr>
      <t>（情報科）、</t>
    </r>
    <r>
      <rPr>
        <u/>
        <sz val="16"/>
        <color theme="1"/>
        <rFont val="游ゴシック"/>
        <family val="3"/>
        <charset val="128"/>
      </rPr>
      <t>理数に関する学科</t>
    </r>
    <r>
      <rPr>
        <sz val="16"/>
        <color theme="1"/>
        <rFont val="游ゴシック"/>
        <family val="3"/>
        <charset val="128"/>
      </rPr>
      <t>（理数科）、</t>
    </r>
    <r>
      <rPr>
        <u/>
        <sz val="16"/>
        <color rgb="FF000000"/>
        <rFont val="游ゴシック"/>
        <family val="3"/>
        <charset val="128"/>
      </rPr>
      <t>その他情報・理数を重視した専門学科、またそれに類似する専攻、小学科、コース等を令和6年度においてすでに設置している</t>
    </r>
    <r>
      <rPr>
        <sz val="16"/>
        <color rgb="FF000000"/>
        <rFont val="游ゴシック"/>
        <family val="3"/>
        <charset val="128"/>
      </rPr>
      <t>こと</t>
    </r>
    <phoneticPr fontId="16"/>
  </si>
  <si>
    <t>公立（都道府県立）</t>
    <rPh sb="0" eb="2">
      <t>コウリツ</t>
    </rPh>
    <rPh sb="3" eb="7">
      <t>トドウフケン</t>
    </rPh>
    <rPh sb="6" eb="8">
      <t>ケンリツ</t>
    </rPh>
    <phoneticPr fontId="16"/>
  </si>
  <si>
    <t>公立（都道府県立以外）</t>
    <rPh sb="0" eb="2">
      <t>コウリツ</t>
    </rPh>
    <rPh sb="3" eb="7">
      <t>トドウフケン</t>
    </rPh>
    <rPh sb="7" eb="8">
      <t>リツ</t>
    </rPh>
    <rPh sb="8" eb="10">
      <t>イガイ</t>
    </rPh>
    <phoneticPr fontId="16"/>
  </si>
  <si>
    <t>回答済み若しくは
回答が必ずしも必須ではない項目</t>
    <rPh sb="0" eb="2">
      <t>カイトウ</t>
    </rPh>
    <rPh sb="2" eb="3">
      <t>ズ</t>
    </rPh>
    <rPh sb="4" eb="5">
      <t>モ</t>
    </rPh>
    <rPh sb="9" eb="11">
      <t>カイトウ</t>
    </rPh>
    <rPh sb="12" eb="13">
      <t>カナラ</t>
    </rPh>
    <rPh sb="16" eb="18">
      <t>ヒッス</t>
    </rPh>
    <rPh sb="22" eb="24">
      <t>コウモク</t>
    </rPh>
    <phoneticPr fontId="16"/>
  </si>
  <si>
    <t>(オ)情報Ⅱ等を必修科目にすることについて令和6年度中に具体的な検討を開始すること（令和6年度以前からの検討も含む）（総合的な探究の時間を除く）</t>
    <rPh sb="28" eb="31">
      <t>グタイテキ</t>
    </rPh>
    <rPh sb="42" eb="44">
      <t>レイワ</t>
    </rPh>
    <rPh sb="45" eb="47">
      <t>ネンド</t>
    </rPh>
    <rPh sb="47" eb="49">
      <t>イゼン</t>
    </rPh>
    <rPh sb="52" eb="54">
      <t>ケントウ</t>
    </rPh>
    <rPh sb="55" eb="56">
      <t>フク</t>
    </rPh>
    <rPh sb="59" eb="62">
      <t>ソウゴウテキ</t>
    </rPh>
    <rPh sb="63" eb="65">
      <t>タンキュウ</t>
    </rPh>
    <rPh sb="66" eb="68">
      <t>ジカン</t>
    </rPh>
    <rPh sb="69" eb="70">
      <t>ノゾ</t>
    </rPh>
    <phoneticPr fontId="12"/>
  </si>
  <si>
    <r>
      <rPr>
        <b/>
        <sz val="20"/>
        <color rgb="FFFF0000"/>
        <rFont val="游ゴシック"/>
        <family val="3"/>
        <charset val="128"/>
        <scheme val="minor"/>
      </rPr>
      <t>【全員必須】</t>
    </r>
    <r>
      <rPr>
        <sz val="20"/>
        <color rgb="FFFF0000"/>
        <rFont val="游ゴシック"/>
        <family val="3"/>
        <charset val="128"/>
        <scheme val="minor"/>
      </rPr>
      <t xml:space="preserve">
</t>
    </r>
    <r>
      <rPr>
        <sz val="20"/>
        <color theme="1"/>
        <rFont val="游ゴシック"/>
        <family val="3"/>
        <charset val="128"/>
        <scheme val="minor"/>
      </rPr>
      <t xml:space="preserve">卒業生徒数における大学理系学部進学率
（「大学理系学部進学者数」に短大・高等専門学校進学者は含めない）
</t>
    </r>
    <r>
      <rPr>
        <sz val="18"/>
        <color theme="1"/>
        <rFont val="游ゴシック"/>
        <family val="3"/>
        <charset val="128"/>
        <scheme val="minor"/>
      </rPr>
      <t>（現状値：事業申請年度の前年度実績）
（目標値：令和10年度時点を設定）
（実績値：事業終了年度の実績）</t>
    </r>
    <rPh sb="1" eb="3">
      <t>ゼンイン</t>
    </rPh>
    <rPh sb="3" eb="5">
      <t>ヒッス</t>
    </rPh>
    <rPh sb="7" eb="9">
      <t>ソツギョウ</t>
    </rPh>
    <rPh sb="9" eb="11">
      <t>セイト</t>
    </rPh>
    <rPh sb="11" eb="12">
      <t>スウ</t>
    </rPh>
    <rPh sb="16" eb="18">
      <t>ダイガク</t>
    </rPh>
    <rPh sb="18" eb="20">
      <t>リケイ</t>
    </rPh>
    <rPh sb="20" eb="22">
      <t>ガクブ</t>
    </rPh>
    <rPh sb="22" eb="24">
      <t>シンガク</t>
    </rPh>
    <rPh sb="24" eb="25">
      <t>リツ</t>
    </rPh>
    <rPh sb="40" eb="42">
      <t>タンダイ</t>
    </rPh>
    <rPh sb="43" eb="49">
      <t>コウトウセンモンガッコウ</t>
    </rPh>
    <rPh sb="49" eb="52">
      <t>シンガクシャ</t>
    </rPh>
    <rPh sb="53" eb="54">
      <t>フク</t>
    </rPh>
    <rPh sb="61" eb="63">
      <t>ゲンジョウ</t>
    </rPh>
    <rPh sb="63" eb="64">
      <t>チ</t>
    </rPh>
    <rPh sb="65" eb="67">
      <t>ジギョウ</t>
    </rPh>
    <rPh sb="67" eb="69">
      <t>シンセイ</t>
    </rPh>
    <rPh sb="69" eb="71">
      <t>ネンド</t>
    </rPh>
    <rPh sb="72" eb="75">
      <t>ゼンネンド</t>
    </rPh>
    <rPh sb="75" eb="77">
      <t>ジッセキ</t>
    </rPh>
    <rPh sb="80" eb="83">
      <t>モクヒョウチ</t>
    </rPh>
    <rPh sb="84" eb="86">
      <t>レイワ</t>
    </rPh>
    <rPh sb="88" eb="90">
      <t>ネンド</t>
    </rPh>
    <rPh sb="90" eb="92">
      <t>ジテン</t>
    </rPh>
    <rPh sb="93" eb="95">
      <t>セッテイ</t>
    </rPh>
    <rPh sb="98" eb="101">
      <t>ジッセキチ</t>
    </rPh>
    <rPh sb="102" eb="104">
      <t>ジギョウ</t>
    </rPh>
    <rPh sb="104" eb="106">
      <t>シュウリョウ</t>
    </rPh>
    <rPh sb="106" eb="107">
      <t>ネン</t>
    </rPh>
    <rPh sb="107" eb="108">
      <t>ド</t>
    </rPh>
    <rPh sb="109" eb="111">
      <t>ジッセキ</t>
    </rPh>
    <phoneticPr fontId="16"/>
  </si>
  <si>
    <r>
      <rPr>
        <b/>
        <sz val="22"/>
        <color rgb="FF0070C0"/>
        <rFont val="游ゴシック"/>
        <family val="3"/>
        <charset val="128"/>
        <scheme val="minor"/>
      </rPr>
      <t>②</t>
    </r>
    <r>
      <rPr>
        <sz val="22"/>
        <color theme="1"/>
        <rFont val="游ゴシック"/>
        <family val="3"/>
        <charset val="128"/>
        <scheme val="minor"/>
      </rPr>
      <t>当該学校における</t>
    </r>
    <r>
      <rPr>
        <u/>
        <sz val="22"/>
        <color theme="1"/>
        <rFont val="游ゴシック"/>
        <family val="3"/>
        <charset val="128"/>
        <scheme val="minor"/>
      </rPr>
      <t>数理・データサイエンス・AIを前提とした実践的な学校設定教科・科目若しくは総合的な探究の時間</t>
    </r>
    <r>
      <rPr>
        <sz val="22"/>
        <color theme="1"/>
        <rFont val="游ゴシック"/>
        <family val="3"/>
        <charset val="128"/>
        <scheme val="minor"/>
      </rPr>
      <t xml:space="preserve">の履修率
</t>
    </r>
    <r>
      <rPr>
        <sz val="20"/>
        <color theme="1"/>
        <rFont val="游ゴシック"/>
        <family val="3"/>
        <charset val="128"/>
        <scheme val="minor"/>
      </rPr>
      <t xml:space="preserve">
※目標値は令和8年度時点を設定</t>
    </r>
    <rPh sb="1" eb="3">
      <t>トウガイ</t>
    </rPh>
    <rPh sb="3" eb="5">
      <t>ガッコウ</t>
    </rPh>
    <rPh sb="9" eb="11">
      <t>スウリ</t>
    </rPh>
    <rPh sb="24" eb="26">
      <t>ゼンテイ</t>
    </rPh>
    <rPh sb="29" eb="32">
      <t>ジッセンテキ</t>
    </rPh>
    <rPh sb="33" eb="35">
      <t>ガッコウ</t>
    </rPh>
    <rPh sb="35" eb="37">
      <t>セッテイ</t>
    </rPh>
    <rPh sb="37" eb="39">
      <t>キョウカ</t>
    </rPh>
    <rPh sb="40" eb="42">
      <t>カモク</t>
    </rPh>
    <rPh sb="42" eb="43">
      <t>モ</t>
    </rPh>
    <rPh sb="46" eb="49">
      <t>ソウゴウテキ</t>
    </rPh>
    <rPh sb="50" eb="52">
      <t>タンキュウ</t>
    </rPh>
    <rPh sb="53" eb="55">
      <t>ジカン</t>
    </rPh>
    <rPh sb="56" eb="58">
      <t>リシュウ</t>
    </rPh>
    <rPh sb="58" eb="59">
      <t>リツ</t>
    </rPh>
    <phoneticPr fontId="16"/>
  </si>
  <si>
    <r>
      <rPr>
        <b/>
        <sz val="22"/>
        <color rgb="FF0070C0"/>
        <rFont val="游ゴシック"/>
        <family val="3"/>
        <charset val="128"/>
        <scheme val="minor"/>
      </rPr>
      <t>②</t>
    </r>
    <r>
      <rPr>
        <sz val="22"/>
        <color theme="1"/>
        <rFont val="游ゴシック"/>
        <family val="3"/>
        <charset val="128"/>
        <scheme val="minor"/>
      </rPr>
      <t>当該学校における</t>
    </r>
    <r>
      <rPr>
        <u/>
        <sz val="22"/>
        <color theme="1"/>
        <rFont val="游ゴシック"/>
        <family val="3"/>
        <charset val="128"/>
        <scheme val="minor"/>
      </rPr>
      <t>数理・データサイエンス・AIを前提とした実践的な学校設定教科・科目若しくは総合的な探究の時間</t>
    </r>
    <r>
      <rPr>
        <sz val="22"/>
        <color theme="1"/>
        <rFont val="游ゴシック"/>
        <family val="3"/>
        <charset val="128"/>
        <scheme val="minor"/>
      </rPr>
      <t xml:space="preserve">の履修率
</t>
    </r>
    <r>
      <rPr>
        <sz val="20"/>
        <color theme="1"/>
        <rFont val="游ゴシック"/>
        <family val="3"/>
        <charset val="128"/>
        <scheme val="minor"/>
      </rPr>
      <t xml:space="preserve">
※目標値は令和10年度時点を設定</t>
    </r>
    <rPh sb="1" eb="3">
      <t>トウガイ</t>
    </rPh>
    <rPh sb="3" eb="5">
      <t>ガッコウ</t>
    </rPh>
    <rPh sb="9" eb="11">
      <t>スウリ</t>
    </rPh>
    <rPh sb="24" eb="26">
      <t>ゼンテイ</t>
    </rPh>
    <rPh sb="29" eb="32">
      <t>ジッセンテキ</t>
    </rPh>
    <rPh sb="33" eb="35">
      <t>ガッコウ</t>
    </rPh>
    <rPh sb="35" eb="37">
      <t>セッテイ</t>
    </rPh>
    <rPh sb="37" eb="39">
      <t>キョウカ</t>
    </rPh>
    <rPh sb="40" eb="42">
      <t>カモク</t>
    </rPh>
    <rPh sb="42" eb="43">
      <t>モ</t>
    </rPh>
    <rPh sb="56" eb="58">
      <t>リシュウ</t>
    </rPh>
    <rPh sb="58" eb="59">
      <t>リツ</t>
    </rPh>
    <phoneticPr fontId="16"/>
  </si>
  <si>
    <t>※公立大学法人立の高等学校は「公立（都道府県立以外）」を選択する</t>
    <rPh sb="1" eb="3">
      <t>コウリツ</t>
    </rPh>
    <rPh sb="3" eb="5">
      <t>ダイガク</t>
    </rPh>
    <rPh sb="5" eb="7">
      <t>ホウジン</t>
    </rPh>
    <rPh sb="7" eb="8">
      <t>リツ</t>
    </rPh>
    <rPh sb="9" eb="11">
      <t>コウトウ</t>
    </rPh>
    <rPh sb="11" eb="13">
      <t>ガッコウ</t>
    </rPh>
    <rPh sb="15" eb="17">
      <t>コウリツ</t>
    </rPh>
    <rPh sb="18" eb="22">
      <t>トドウフケン</t>
    </rPh>
    <rPh sb="22" eb="23">
      <t>リツ</t>
    </rPh>
    <rPh sb="23" eb="25">
      <t>イガイ</t>
    </rPh>
    <rPh sb="28" eb="30">
      <t>センタク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</si>
</sst>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11"/>
      <color theme="1"/>
      <name val="游ゴシック"/>
      <family val="2"/>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b/>
      <sz val="22"/>
      <color theme="1"/>
      <name val="游ゴシック"/>
      <family val="3"/>
      <charset val="128"/>
      <scheme val="minor"/>
    </font>
    <font>
      <sz val="24"/>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u/>
      <sz val="22"/>
      <color theme="1"/>
      <name val="游ゴシック"/>
      <family val="3"/>
      <charset val="128"/>
      <scheme val="minor"/>
    </font>
    <font>
      <b/>
      <sz val="20"/>
      <color theme="1"/>
      <name val="游ゴシック"/>
      <family val="3"/>
      <charset val="128"/>
      <scheme val="minor"/>
    </font>
    <font>
      <b/>
      <sz val="16"/>
      <color rgb="FFFF0000"/>
      <name val="游ゴシック"/>
      <family val="3"/>
      <charset val="128"/>
      <scheme val="minor"/>
    </font>
    <font>
      <b/>
      <sz val="18"/>
      <color theme="1"/>
      <name val="游ゴシック"/>
      <family val="3"/>
      <charset val="128"/>
      <scheme val="minor"/>
    </font>
    <font>
      <b/>
      <sz val="36"/>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20"/>
      <color rgb="FFFF0000"/>
      <name val="游ゴシック"/>
      <family val="3"/>
      <charset val="128"/>
      <scheme val="minor"/>
    </font>
    <font>
      <sz val="16"/>
      <name val="游ゴシック"/>
      <family val="3"/>
      <charset val="128"/>
      <scheme val="minor"/>
    </font>
    <font>
      <u/>
      <sz val="16"/>
      <name val="游ゴシック"/>
      <family val="3"/>
      <charset val="128"/>
      <scheme val="minor"/>
    </font>
    <font>
      <b/>
      <sz val="16"/>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22"/>
      <color theme="8"/>
      <name val="游ゴシック"/>
      <family val="3"/>
      <charset val="128"/>
      <scheme val="minor"/>
    </font>
    <font>
      <b/>
      <sz val="20"/>
      <color rgb="FFFF0000"/>
      <name val="游ゴシック"/>
      <family val="3"/>
      <charset val="128"/>
      <scheme val="minor"/>
    </font>
    <font>
      <sz val="10"/>
      <color theme="1"/>
      <name val="游ゴシック"/>
      <family val="2"/>
      <scheme val="minor"/>
    </font>
    <font>
      <sz val="9"/>
      <color theme="1"/>
      <name val="游ゴシック"/>
      <family val="3"/>
      <charset val="128"/>
      <scheme val="minor"/>
    </font>
    <font>
      <sz val="9"/>
      <color theme="1"/>
      <name val="游ゴシック"/>
      <family val="2"/>
      <scheme val="minor"/>
    </font>
    <font>
      <b/>
      <sz val="22"/>
      <color rgb="FF0070C0"/>
      <name val="游ゴシック"/>
      <family val="3"/>
      <charset val="128"/>
      <scheme val="minor"/>
    </font>
    <font>
      <sz val="16"/>
      <color theme="1"/>
      <name val="游ゴシック"/>
      <family val="3"/>
      <charset val="128"/>
    </font>
    <font>
      <sz val="16"/>
      <color rgb="FF000000"/>
      <name val="游ゴシック"/>
      <family val="3"/>
      <charset val="128"/>
    </font>
    <font>
      <sz val="16"/>
      <name val="游ゴシック"/>
      <family val="3"/>
      <charset val="128"/>
    </font>
    <font>
      <b/>
      <sz val="16"/>
      <color rgb="FF000000"/>
      <name val="游ゴシック"/>
      <family val="3"/>
      <charset val="128"/>
    </font>
    <font>
      <u/>
      <sz val="16"/>
      <color rgb="FF000000"/>
      <name val="游ゴシック"/>
      <family val="3"/>
      <charset val="128"/>
    </font>
    <font>
      <sz val="16"/>
      <color theme="1"/>
      <name val="游ゴシック"/>
      <family val="2"/>
      <scheme val="minor"/>
    </font>
    <font>
      <sz val="16"/>
      <color theme="1"/>
      <name val="游ゴシック"/>
      <family val="3"/>
      <charset val="128"/>
    </font>
    <font>
      <sz val="16"/>
      <color rgb="FF000000"/>
      <name val="游ゴシック"/>
      <family val="3"/>
      <charset val="128"/>
    </font>
    <font>
      <sz val="11"/>
      <color rgb="FFFF0000"/>
      <name val="游ゴシック"/>
      <family val="2"/>
      <charset val="128"/>
      <scheme val="minor"/>
    </font>
    <font>
      <u/>
      <sz val="16"/>
      <color theme="1"/>
      <name val="游ゴシック"/>
      <family val="3"/>
      <charset val="128"/>
      <scheme val="minor"/>
    </font>
    <font>
      <sz val="11"/>
      <color rgb="FFFF0000"/>
      <name val="游ゴシック"/>
      <family val="3"/>
      <charset val="128"/>
      <scheme val="minor"/>
    </font>
    <font>
      <b/>
      <sz val="22"/>
      <color theme="8"/>
      <name val="游ゴシック"/>
      <family val="3"/>
      <charset val="128"/>
      <scheme val="minor"/>
    </font>
    <font>
      <b/>
      <sz val="22"/>
      <color rgb="FFFF0000"/>
      <name val="游ゴシック"/>
      <family val="3"/>
      <charset val="128"/>
      <scheme val="minor"/>
    </font>
    <font>
      <b/>
      <sz val="36"/>
      <color rgb="FFFF0000"/>
      <name val="游ゴシック"/>
      <family val="3"/>
      <charset val="128"/>
      <scheme val="minor"/>
    </font>
    <font>
      <sz val="16"/>
      <color indexed="81"/>
      <name val="MS P ゴシック"/>
      <family val="3"/>
      <charset val="128"/>
    </font>
    <font>
      <u/>
      <sz val="16"/>
      <color theme="1"/>
      <name val="游ゴシック"/>
      <family val="3"/>
      <charset val="128"/>
    </font>
    <font>
      <b/>
      <sz val="18"/>
      <color rgb="FFFF0000"/>
      <name val="游ゴシック"/>
      <family val="3"/>
      <charset val="128"/>
      <scheme val="minor"/>
    </font>
    <font>
      <sz val="8"/>
      <color theme="1"/>
      <name val="游ゴシック"/>
      <family val="2"/>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59999389629810485"/>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n">
        <color indexed="64"/>
      </left>
      <right style="thin">
        <color indexed="64"/>
      </right>
      <top style="thin">
        <color theme="1"/>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diagonalUp="1">
      <left style="thin">
        <color indexed="64"/>
      </left>
      <right style="thin">
        <color indexed="64"/>
      </right>
      <top/>
      <bottom/>
      <diagonal style="thin">
        <color indexed="64"/>
      </diagonal>
    </border>
    <border>
      <left style="thin">
        <color indexed="64"/>
      </left>
      <right style="double">
        <color indexed="64"/>
      </right>
      <top/>
      <bottom/>
      <diagonal/>
    </border>
    <border>
      <left style="thick">
        <color rgb="FFFF0000"/>
      </left>
      <right style="thick">
        <color rgb="FFFF0000"/>
      </right>
      <top/>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ck">
        <color rgb="FFFF0000"/>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diagonalUp="1">
      <left style="thin">
        <color indexed="64"/>
      </left>
      <right style="double">
        <color indexed="64"/>
      </right>
      <top style="dotted">
        <color indexed="64"/>
      </top>
      <bottom style="dotted">
        <color indexed="64"/>
      </bottom>
      <diagonal style="thin">
        <color indexed="64"/>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medium">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style="thick">
        <color indexed="64"/>
      </top>
      <bottom/>
      <diagonal/>
    </border>
    <border>
      <left style="thin">
        <color indexed="64"/>
      </left>
      <right style="double">
        <color indexed="64"/>
      </right>
      <top style="dotted">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diagonalUp="1">
      <left style="thin">
        <color indexed="64"/>
      </left>
      <right style="thick">
        <color indexed="64"/>
      </right>
      <top style="medium">
        <color indexed="64"/>
      </top>
      <bottom style="thin">
        <color indexed="64"/>
      </bottom>
      <diagonal style="thin">
        <color indexed="64"/>
      </diagonal>
    </border>
    <border diagonalUp="1">
      <left style="thin">
        <color indexed="64"/>
      </left>
      <right style="thick">
        <color indexed="64"/>
      </right>
      <top style="thin">
        <color indexed="64"/>
      </top>
      <bottom/>
      <diagonal style="thin">
        <color indexed="64"/>
      </diagonal>
    </border>
    <border diagonalUp="1">
      <left/>
      <right style="thick">
        <color indexed="64"/>
      </right>
      <top style="medium">
        <color indexed="64"/>
      </top>
      <bottom/>
      <diagonal style="thin">
        <color indexed="64"/>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style="medium">
        <color indexed="64"/>
      </left>
      <right/>
      <top style="thick">
        <color indexed="64"/>
      </top>
      <bottom style="thin">
        <color indexed="64"/>
      </bottom>
      <diagonal/>
    </border>
    <border>
      <left/>
      <right style="double">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medium">
        <color indexed="64"/>
      </right>
      <top style="thick">
        <color indexed="64"/>
      </top>
      <bottom/>
      <diagonal/>
    </border>
    <border>
      <left style="thin">
        <color indexed="64"/>
      </left>
      <right style="thin">
        <color theme="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thick">
        <color rgb="FFFF0000"/>
      </left>
      <right/>
      <top/>
      <bottom/>
      <diagonal/>
    </border>
    <border>
      <left style="thick">
        <color rgb="FFFF0000"/>
      </left>
      <right/>
      <top style="thin">
        <color indexed="64"/>
      </top>
      <bottom/>
      <diagonal/>
    </border>
    <border>
      <left style="thick">
        <color rgb="FFFF0000"/>
      </left>
      <right/>
      <top/>
      <bottom style="thin">
        <color indexed="64"/>
      </bottom>
      <diagonal/>
    </border>
    <border>
      <left style="thick">
        <color rgb="FFFF0000"/>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thick">
        <color rgb="FFFF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theme="1"/>
      </left>
      <right/>
      <top style="thin">
        <color indexed="64"/>
      </top>
      <bottom style="thin">
        <color indexed="64"/>
      </bottom>
      <diagonal/>
    </border>
    <border>
      <left style="medium">
        <color indexed="64"/>
      </left>
      <right style="medium">
        <color indexed="64"/>
      </right>
      <top style="thick">
        <color rgb="FFFF0000"/>
      </top>
      <bottom/>
      <diagonal/>
    </border>
    <border>
      <left style="medium">
        <color indexed="64"/>
      </left>
      <right style="medium">
        <color indexed="64"/>
      </right>
      <top style="thin">
        <color theme="1"/>
      </top>
      <bottom style="thin">
        <color indexed="64"/>
      </bottom>
      <diagonal/>
    </border>
    <border diagonalUp="1">
      <left style="thin">
        <color indexed="64"/>
      </left>
      <right/>
      <top/>
      <bottom style="thin">
        <color indexed="64"/>
      </bottom>
      <diagonal style="thin">
        <color indexed="64"/>
      </diagonal>
    </border>
    <border>
      <left/>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ck">
        <color rgb="FFFF0000"/>
      </right>
      <top style="thick">
        <color theme="1"/>
      </top>
      <bottom/>
      <diagonal/>
    </border>
    <border>
      <left style="double">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style="medium">
        <color indexed="64"/>
      </top>
      <bottom style="thin">
        <color indexed="64"/>
      </bottom>
      <diagonal style="thin">
        <color indexed="64"/>
      </diagonal>
    </border>
    <border>
      <left style="medium">
        <color indexed="64"/>
      </left>
      <right/>
      <top/>
      <bottom style="thick">
        <color indexed="64"/>
      </bottom>
      <diagonal/>
    </border>
    <border>
      <left/>
      <right/>
      <top/>
      <bottom style="thick">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style="double">
        <color indexed="64"/>
      </left>
      <right/>
      <top style="medium">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left style="medium">
        <color indexed="64"/>
      </left>
      <right/>
      <top style="thin">
        <color indexed="64"/>
      </top>
      <bottom style="thick">
        <color indexed="64"/>
      </bottom>
      <diagonal/>
    </border>
    <border>
      <left style="double">
        <color indexed="64"/>
      </left>
      <right/>
      <top style="thin">
        <color indexed="64"/>
      </top>
      <bottom style="thick">
        <color indexed="64"/>
      </bottom>
      <diagonal/>
    </border>
    <border>
      <left style="double">
        <color indexed="64"/>
      </left>
      <right/>
      <top style="medium">
        <color indexed="64"/>
      </top>
      <bottom/>
      <diagonal/>
    </border>
    <border>
      <left style="thin">
        <color theme="1"/>
      </left>
      <right style="medium">
        <color indexed="64"/>
      </right>
      <top style="medium">
        <color indexed="64"/>
      </top>
      <bottom/>
      <diagonal/>
    </border>
    <border>
      <left style="thin">
        <color theme="1"/>
      </left>
      <right style="medium">
        <color indexed="64"/>
      </right>
      <top/>
      <bottom/>
      <diagonal/>
    </border>
    <border>
      <left style="thin">
        <color theme="1"/>
      </left>
      <right style="medium">
        <color indexed="64"/>
      </right>
      <top/>
      <bottom style="thin">
        <color theme="1"/>
      </bottom>
      <diagonal/>
    </border>
    <border>
      <left/>
      <right style="medium">
        <color indexed="64"/>
      </right>
      <top style="thin">
        <color indexed="64"/>
      </top>
      <bottom style="thin">
        <color indexed="64"/>
      </bottom>
      <diagonal/>
    </border>
    <border>
      <left style="thin">
        <color theme="1"/>
      </left>
      <right style="medium">
        <color theme="1"/>
      </right>
      <top style="thin">
        <color theme="1"/>
      </top>
      <bottom style="thin">
        <color indexed="64"/>
      </bottom>
      <diagonal/>
    </border>
    <border>
      <left style="thin">
        <color theme="1"/>
      </left>
      <right style="medium">
        <color theme="1"/>
      </right>
      <top/>
      <bottom style="thin">
        <color indexed="64"/>
      </bottom>
      <diagonal/>
    </border>
    <border>
      <left style="thin">
        <color theme="1"/>
      </left>
      <right style="medium">
        <color theme="1"/>
      </right>
      <top/>
      <bottom style="medium">
        <color indexed="64"/>
      </bottom>
      <diagonal/>
    </border>
    <border diagonalUp="1">
      <left style="thin">
        <color indexed="64"/>
      </left>
      <right style="medium">
        <color indexed="64"/>
      </right>
      <top style="medium">
        <color indexed="64"/>
      </top>
      <bottom/>
      <diagonal style="thin">
        <color indexed="64"/>
      </diagonal>
    </border>
    <border>
      <left style="thin">
        <color indexed="64"/>
      </left>
      <right style="medium">
        <color indexed="64"/>
      </right>
      <top/>
      <bottom style="thick">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ck">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indexed="64"/>
      </left>
      <right style="thick">
        <color indexed="64"/>
      </right>
      <top style="dotted">
        <color indexed="64"/>
      </top>
      <bottom/>
      <diagonal/>
    </border>
    <border>
      <left style="double">
        <color indexed="64"/>
      </left>
      <right style="thin">
        <color indexed="64"/>
      </right>
      <top style="thin">
        <color indexed="64"/>
      </top>
      <bottom style="medium">
        <color indexed="64"/>
      </bottom>
      <diagonal/>
    </border>
    <border>
      <left style="thin">
        <color theme="1"/>
      </left>
      <right style="medium">
        <color theme="1"/>
      </right>
      <top/>
      <bottom style="thin">
        <color theme="1"/>
      </bottom>
      <diagonal/>
    </border>
    <border>
      <left style="thin">
        <color indexed="64"/>
      </left>
      <right style="medium">
        <color indexed="64"/>
      </right>
      <top style="thin">
        <color theme="1"/>
      </top>
      <bottom style="thin">
        <color indexed="64"/>
      </bottom>
      <diagonal/>
    </border>
    <border>
      <left style="thin">
        <color indexed="64"/>
      </left>
      <right style="double">
        <color indexed="64"/>
      </right>
      <top style="dotted">
        <color indexed="64"/>
      </top>
      <bottom style="thick">
        <color indexed="64"/>
      </bottom>
      <diagonal/>
    </border>
    <border diagonalUp="1">
      <left style="thin">
        <color indexed="64"/>
      </left>
      <right style="medium">
        <color indexed="64"/>
      </right>
      <top style="medium">
        <color indexed="64"/>
      </top>
      <bottom style="thin">
        <color indexed="64"/>
      </bottom>
      <diagonal style="thin">
        <color indexed="64"/>
      </diagonal>
    </border>
  </borders>
  <cellStyleXfs count="10">
    <xf numFmtId="0" fontId="0" fillId="0" borderId="0"/>
    <xf numFmtId="0" fontId="15" fillId="0" borderId="0">
      <alignment vertical="center"/>
    </xf>
    <xf numFmtId="0" fontId="14" fillId="0" borderId="0">
      <alignment vertical="center"/>
    </xf>
    <xf numFmtId="0" fontId="13" fillId="0" borderId="0">
      <alignment vertical="center"/>
    </xf>
    <xf numFmtId="9" fontId="22" fillId="0" borderId="0" applyFont="0" applyFill="0" applyBorder="0" applyAlignment="0" applyProtection="0">
      <alignment vertical="center"/>
    </xf>
    <xf numFmtId="0" fontId="12" fillId="0" borderId="0">
      <alignment vertical="center"/>
    </xf>
    <xf numFmtId="0" fontId="12" fillId="0" borderId="0">
      <alignment vertical="center"/>
    </xf>
    <xf numFmtId="0" fontId="11" fillId="0" borderId="0">
      <alignment vertical="center"/>
    </xf>
    <xf numFmtId="38" fontId="22" fillId="0" borderId="0" applyFont="0" applyFill="0" applyBorder="0" applyAlignment="0" applyProtection="0">
      <alignment vertical="center"/>
    </xf>
    <xf numFmtId="0" fontId="10" fillId="0" borderId="0">
      <alignment vertical="center"/>
    </xf>
  </cellStyleXfs>
  <cellXfs count="503">
    <xf numFmtId="0" fontId="0" fillId="0" borderId="0" xfId="0"/>
    <xf numFmtId="0" fontId="15" fillId="0" borderId="0" xfId="1">
      <alignment vertical="center"/>
    </xf>
    <xf numFmtId="0" fontId="15" fillId="0" borderId="1" xfId="1" applyBorder="1">
      <alignment vertical="center"/>
    </xf>
    <xf numFmtId="0" fontId="17" fillId="0" borderId="0" xfId="0" applyFont="1"/>
    <xf numFmtId="0" fontId="17" fillId="5" borderId="0" xfId="0" applyFont="1" applyFill="1"/>
    <xf numFmtId="0" fontId="21" fillId="5" borderId="0" xfId="0" applyFont="1" applyFill="1" applyAlignment="1">
      <alignment horizontal="left" vertical="center" wrapText="1"/>
    </xf>
    <xf numFmtId="0" fontId="21" fillId="6" borderId="19" xfId="0" applyFont="1" applyFill="1" applyBorder="1" applyAlignment="1">
      <alignment vertical="top" wrapText="1"/>
    </xf>
    <xf numFmtId="0" fontId="21" fillId="6" borderId="44" xfId="0" applyFont="1" applyFill="1" applyBorder="1" applyAlignment="1">
      <alignment vertical="top" wrapText="1"/>
    </xf>
    <xf numFmtId="0" fontId="17" fillId="6" borderId="52" xfId="0" applyFont="1" applyFill="1" applyBorder="1" applyAlignment="1">
      <alignment horizontal="center" vertical="center"/>
    </xf>
    <xf numFmtId="0" fontId="17" fillId="6" borderId="24" xfId="0" applyFont="1" applyFill="1" applyBorder="1" applyAlignment="1">
      <alignment vertical="center"/>
    </xf>
    <xf numFmtId="0" fontId="17" fillId="6" borderId="49" xfId="0" applyFont="1" applyFill="1" applyBorder="1" applyAlignment="1">
      <alignment vertical="center"/>
    </xf>
    <xf numFmtId="0" fontId="17" fillId="6" borderId="53" xfId="0" applyFont="1" applyFill="1" applyBorder="1" applyAlignment="1">
      <alignment vertical="center"/>
    </xf>
    <xf numFmtId="0" fontId="17" fillId="6" borderId="54" xfId="0" applyFont="1" applyFill="1" applyBorder="1" applyAlignment="1">
      <alignment horizontal="center" vertical="center"/>
    </xf>
    <xf numFmtId="0" fontId="21" fillId="6" borderId="55" xfId="0" applyFont="1" applyFill="1" applyBorder="1" applyAlignment="1">
      <alignment vertical="top" wrapText="1"/>
    </xf>
    <xf numFmtId="0" fontId="21" fillId="6" borderId="57" xfId="0" applyFont="1" applyFill="1" applyBorder="1" applyAlignment="1">
      <alignment vertical="top" wrapText="1"/>
    </xf>
    <xf numFmtId="0" fontId="20" fillId="4" borderId="1" xfId="0" applyFont="1" applyFill="1" applyBorder="1" applyAlignment="1">
      <alignment horizontal="center" vertical="center"/>
    </xf>
    <xf numFmtId="0" fontId="24" fillId="4" borderId="11" xfId="0" applyFont="1" applyFill="1" applyBorder="1" applyAlignment="1">
      <alignment vertical="center" wrapText="1"/>
    </xf>
    <xf numFmtId="0" fontId="18" fillId="0" borderId="0" xfId="0" applyFont="1"/>
    <xf numFmtId="0" fontId="20" fillId="4" borderId="7" xfId="0" applyFont="1" applyFill="1" applyBorder="1" applyAlignment="1">
      <alignment horizontal="center" vertical="center"/>
    </xf>
    <xf numFmtId="0" fontId="17" fillId="6" borderId="61" xfId="0" applyFont="1" applyFill="1" applyBorder="1" applyAlignment="1">
      <alignment vertical="center"/>
    </xf>
    <xf numFmtId="0" fontId="17" fillId="0" borderId="74" xfId="0" applyFont="1" applyBorder="1"/>
    <xf numFmtId="0" fontId="24" fillId="4" borderId="77" xfId="0" applyFont="1" applyFill="1" applyBorder="1" applyAlignment="1">
      <alignment vertical="center" wrapText="1"/>
    </xf>
    <xf numFmtId="0" fontId="17" fillId="6" borderId="85" xfId="0" applyFont="1" applyFill="1" applyBorder="1" applyAlignment="1">
      <alignment vertical="center"/>
    </xf>
    <xf numFmtId="0" fontId="21" fillId="6" borderId="86" xfId="0" applyFont="1" applyFill="1" applyBorder="1" applyAlignment="1">
      <alignment vertical="top" wrapText="1"/>
    </xf>
    <xf numFmtId="0" fontId="17" fillId="6" borderId="87" xfId="0" applyFont="1" applyFill="1" applyBorder="1" applyAlignment="1">
      <alignment vertical="center"/>
    </xf>
    <xf numFmtId="0" fontId="17" fillId="5" borderId="74" xfId="0" applyFont="1" applyFill="1" applyBorder="1"/>
    <xf numFmtId="0" fontId="17" fillId="0" borderId="101" xfId="0" applyFont="1" applyBorder="1"/>
    <xf numFmtId="0" fontId="28" fillId="6" borderId="66" xfId="0" applyFont="1" applyFill="1" applyBorder="1" applyAlignment="1">
      <alignment vertical="center"/>
    </xf>
    <xf numFmtId="0" fontId="28" fillId="6" borderId="67" xfId="0" applyFont="1" applyFill="1" applyBorder="1" applyAlignment="1">
      <alignment vertical="top" wrapText="1"/>
    </xf>
    <xf numFmtId="0" fontId="12" fillId="0" borderId="0" xfId="6">
      <alignment vertical="center"/>
    </xf>
    <xf numFmtId="0" fontId="20" fillId="4" borderId="6" xfId="0" applyFont="1" applyFill="1" applyBorder="1" applyAlignment="1">
      <alignment horizontal="center" vertical="center"/>
    </xf>
    <xf numFmtId="0" fontId="20" fillId="4" borderId="88" xfId="0" applyFont="1" applyFill="1" applyBorder="1" applyAlignment="1">
      <alignment horizontal="center" vertical="center"/>
    </xf>
    <xf numFmtId="0" fontId="20" fillId="5" borderId="74" xfId="0" applyFont="1" applyFill="1" applyBorder="1" applyAlignment="1">
      <alignment horizontal="right" vertical="top"/>
    </xf>
    <xf numFmtId="0" fontId="27" fillId="5" borderId="7" xfId="0" applyFont="1" applyFill="1" applyBorder="1" applyAlignment="1">
      <alignment horizontal="right" vertical="center"/>
    </xf>
    <xf numFmtId="0" fontId="27" fillId="5" borderId="37" xfId="0" applyFont="1" applyFill="1" applyBorder="1" applyAlignment="1">
      <alignment horizontal="right" vertical="center"/>
    </xf>
    <xf numFmtId="0" fontId="27" fillId="5" borderId="10" xfId="0" applyFont="1" applyFill="1" applyBorder="1" applyAlignment="1">
      <alignment horizontal="right" vertical="center"/>
    </xf>
    <xf numFmtId="0" fontId="27" fillId="5" borderId="65" xfId="0" applyFont="1" applyFill="1" applyBorder="1" applyAlignment="1">
      <alignment horizontal="right" vertical="center"/>
    </xf>
    <xf numFmtId="0" fontId="21" fillId="0" borderId="56" xfId="0" applyFont="1" applyBorder="1" applyAlignment="1">
      <alignment horizontal="center" vertical="center" wrapText="1"/>
    </xf>
    <xf numFmtId="0" fontId="21" fillId="0" borderId="43" xfId="0" applyFont="1" applyBorder="1" applyAlignment="1">
      <alignment horizontal="center" vertical="center" wrapText="1"/>
    </xf>
    <xf numFmtId="0" fontId="17" fillId="6" borderId="51"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21" fillId="6" borderId="62"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32" fillId="0" borderId="0" xfId="0" applyFont="1"/>
    <xf numFmtId="0" fontId="35" fillId="0" borderId="74" xfId="0" applyFont="1" applyBorder="1" applyAlignment="1">
      <alignment vertical="center"/>
    </xf>
    <xf numFmtId="0" fontId="27" fillId="5" borderId="10" xfId="0" applyFont="1" applyFill="1" applyBorder="1" applyAlignment="1">
      <alignment vertical="center"/>
    </xf>
    <xf numFmtId="0" fontId="27" fillId="5" borderId="120" xfId="0" applyFont="1" applyFill="1" applyBorder="1" applyAlignment="1">
      <alignment vertical="center"/>
    </xf>
    <xf numFmtId="0" fontId="27" fillId="5" borderId="37" xfId="0" applyFont="1" applyFill="1" applyBorder="1" applyAlignment="1">
      <alignment vertical="center"/>
    </xf>
    <xf numFmtId="0" fontId="27" fillId="5" borderId="8" xfId="0" applyFont="1" applyFill="1" applyBorder="1" applyAlignment="1">
      <alignment horizontal="right" vertical="center"/>
    </xf>
    <xf numFmtId="0" fontId="27" fillId="5" borderId="115" xfId="0" applyFont="1" applyFill="1" applyBorder="1" applyAlignment="1">
      <alignment horizontal="right" vertical="center"/>
    </xf>
    <xf numFmtId="0" fontId="27" fillId="6" borderId="23" xfId="0" applyFont="1" applyFill="1" applyBorder="1" applyAlignment="1">
      <alignment vertical="center"/>
    </xf>
    <xf numFmtId="0" fontId="27" fillId="5" borderId="39" xfId="0" applyFont="1" applyFill="1" applyBorder="1" applyAlignment="1">
      <alignment vertical="center"/>
    </xf>
    <xf numFmtId="0" fontId="27" fillId="6" borderId="66" xfId="0" applyFont="1" applyFill="1" applyBorder="1" applyAlignment="1">
      <alignment vertical="center"/>
    </xf>
    <xf numFmtId="0" fontId="27" fillId="5" borderId="7" xfId="0" applyFont="1" applyFill="1" applyBorder="1" applyAlignment="1">
      <alignment vertical="center"/>
    </xf>
    <xf numFmtId="0" fontId="27" fillId="6" borderId="123" xfId="0" applyFont="1" applyFill="1" applyBorder="1" applyAlignment="1">
      <alignment vertical="center"/>
    </xf>
    <xf numFmtId="0" fontId="27" fillId="5" borderId="2" xfId="0" applyFont="1" applyFill="1" applyBorder="1" applyAlignment="1">
      <alignment vertical="center"/>
    </xf>
    <xf numFmtId="0" fontId="27" fillId="5" borderId="14" xfId="0" applyFont="1" applyFill="1" applyBorder="1" applyAlignment="1">
      <alignment vertical="center"/>
    </xf>
    <xf numFmtId="0" fontId="21" fillId="0" borderId="15" xfId="0" applyFont="1" applyBorder="1" applyAlignment="1">
      <alignment vertical="center"/>
    </xf>
    <xf numFmtId="0" fontId="11" fillId="0" borderId="0" xfId="7">
      <alignment vertical="center"/>
    </xf>
    <xf numFmtId="0" fontId="34" fillId="5" borderId="132" xfId="0" applyFont="1" applyFill="1" applyBorder="1" applyAlignment="1">
      <alignment horizontal="right" vertical="center"/>
    </xf>
    <xf numFmtId="0" fontId="17" fillId="0" borderId="140" xfId="0" applyFont="1" applyBorder="1"/>
    <xf numFmtId="0" fontId="21" fillId="5" borderId="9" xfId="0" applyFont="1" applyFill="1" applyBorder="1" applyAlignment="1">
      <alignment vertical="center" wrapText="1"/>
    </xf>
    <xf numFmtId="0" fontId="21" fillId="5" borderId="102" xfId="0" applyFont="1" applyFill="1" applyBorder="1" applyAlignment="1">
      <alignment vertical="center" wrapText="1"/>
    </xf>
    <xf numFmtId="0" fontId="21" fillId="5" borderId="1" xfId="0" applyFont="1" applyFill="1" applyBorder="1" applyAlignment="1">
      <alignment vertical="center" wrapText="1"/>
    </xf>
    <xf numFmtId="0" fontId="21" fillId="5" borderId="35" xfId="0" applyFont="1" applyFill="1" applyBorder="1" applyAlignment="1">
      <alignment vertical="center" wrapText="1"/>
    </xf>
    <xf numFmtId="0" fontId="21" fillId="5" borderId="36" xfId="0" applyFont="1" applyFill="1" applyBorder="1" applyAlignment="1">
      <alignment vertical="center" wrapText="1"/>
    </xf>
    <xf numFmtId="0" fontId="21" fillId="0" borderId="1" xfId="0" applyFont="1" applyBorder="1" applyAlignment="1">
      <alignment vertical="center" wrapText="1"/>
    </xf>
    <xf numFmtId="0" fontId="21" fillId="0" borderId="35" xfId="0" applyFont="1" applyBorder="1" applyAlignment="1">
      <alignment vertical="center" wrapText="1"/>
    </xf>
    <xf numFmtId="0" fontId="17" fillId="8" borderId="0" xfId="0" applyFont="1" applyFill="1"/>
    <xf numFmtId="0" fontId="17" fillId="3" borderId="0" xfId="0" applyFont="1" applyFill="1"/>
    <xf numFmtId="0" fontId="26" fillId="5" borderId="0" xfId="0" applyFont="1" applyFill="1" applyAlignment="1">
      <alignment horizontal="right" vertical="center" wrapText="1"/>
    </xf>
    <xf numFmtId="0" fontId="26" fillId="0" borderId="0" xfId="0" applyFont="1" applyAlignment="1">
      <alignment horizontal="right" vertical="center"/>
    </xf>
    <xf numFmtId="0" fontId="31" fillId="0" borderId="0" xfId="0" applyFont="1" applyAlignment="1">
      <alignment vertical="center"/>
    </xf>
    <xf numFmtId="0" fontId="10" fillId="0" borderId="0" xfId="9">
      <alignment vertical="center"/>
    </xf>
    <xf numFmtId="0" fontId="44" fillId="0" borderId="0" xfId="9" applyFont="1">
      <alignment vertical="center"/>
    </xf>
    <xf numFmtId="0" fontId="10" fillId="0" borderId="0" xfId="9" applyAlignment="1">
      <alignment horizontal="center" vertical="center"/>
    </xf>
    <xf numFmtId="0" fontId="37" fillId="0" borderId="0" xfId="9" applyFont="1" applyAlignment="1">
      <alignment horizontal="center" vertical="center"/>
    </xf>
    <xf numFmtId="0" fontId="46" fillId="0" borderId="0" xfId="9" applyFont="1" applyAlignment="1">
      <alignment horizontal="center" vertical="center"/>
    </xf>
    <xf numFmtId="0" fontId="44" fillId="7" borderId="1" xfId="9" applyFont="1" applyFill="1" applyBorder="1" applyAlignment="1">
      <alignment horizontal="center" vertical="center" wrapText="1"/>
    </xf>
    <xf numFmtId="0" fontId="42" fillId="7" borderId="1" xfId="9" applyFont="1" applyFill="1" applyBorder="1" applyAlignment="1">
      <alignment horizontal="center" vertical="center"/>
    </xf>
    <xf numFmtId="0" fontId="10" fillId="7" borderId="1" xfId="9" applyFill="1" applyBorder="1" applyAlignment="1">
      <alignment horizontal="center" vertical="center"/>
    </xf>
    <xf numFmtId="0" fontId="37" fillId="7" borderId="1" xfId="9" applyFont="1" applyFill="1" applyBorder="1" applyAlignment="1">
      <alignment horizontal="center" vertical="center"/>
    </xf>
    <xf numFmtId="0" fontId="46" fillId="7" borderId="1" xfId="9" applyFont="1" applyFill="1" applyBorder="1" applyAlignment="1">
      <alignment horizontal="center" vertical="center"/>
    </xf>
    <xf numFmtId="0" fontId="47" fillId="7" borderId="1" xfId="9" applyFont="1" applyFill="1" applyBorder="1" applyAlignment="1">
      <alignment horizontal="center" vertical="center"/>
    </xf>
    <xf numFmtId="0" fontId="44" fillId="0" borderId="0" xfId="0" applyFont="1" applyAlignment="1">
      <alignment vertical="center"/>
    </xf>
    <xf numFmtId="0" fontId="20" fillId="6" borderId="144" xfId="0" applyFont="1" applyFill="1" applyBorder="1" applyAlignment="1">
      <alignment horizontal="left" vertical="center" wrapText="1"/>
    </xf>
    <xf numFmtId="0" fontId="25" fillId="0" borderId="124" xfId="0" applyFont="1" applyBorder="1" applyAlignment="1">
      <alignment horizontal="left" vertical="center" wrapText="1"/>
    </xf>
    <xf numFmtId="0" fontId="25" fillId="6" borderId="137" xfId="0" applyFont="1" applyFill="1" applyBorder="1" applyAlignment="1">
      <alignment horizontal="left" vertical="center"/>
    </xf>
    <xf numFmtId="0" fontId="25" fillId="6" borderId="138" xfId="0" applyFont="1" applyFill="1" applyBorder="1" applyAlignment="1">
      <alignment horizontal="left" vertical="center"/>
    </xf>
    <xf numFmtId="0" fontId="51" fillId="0" borderId="1" xfId="0" applyFont="1" applyBorder="1" applyAlignment="1">
      <alignment horizontal="center" vertical="center" wrapText="1"/>
    </xf>
    <xf numFmtId="0" fontId="0" fillId="7" borderId="1" xfId="0" applyFill="1" applyBorder="1" applyAlignment="1">
      <alignment horizontal="center" vertical="center" wrapText="1"/>
    </xf>
    <xf numFmtId="0" fontId="15" fillId="0" borderId="9" xfId="1" applyBorder="1">
      <alignment vertical="center"/>
    </xf>
    <xf numFmtId="0" fontId="15" fillId="0" borderId="103" xfId="1" applyBorder="1">
      <alignment vertical="center"/>
    </xf>
    <xf numFmtId="49" fontId="0" fillId="0" borderId="9" xfId="0" applyNumberFormat="1" applyBorder="1" applyAlignment="1">
      <alignment horizontal="center" vertical="center" wrapText="1"/>
    </xf>
    <xf numFmtId="49" fontId="50" fillId="0" borderId="152" xfId="0" applyNumberFormat="1" applyFont="1" applyBorder="1" applyAlignment="1">
      <alignment horizontal="center" vertical="center" wrapText="1"/>
    </xf>
    <xf numFmtId="0" fontId="15" fillId="0" borderId="152" xfId="1" applyBorder="1">
      <alignment vertical="center"/>
    </xf>
    <xf numFmtId="0" fontId="51" fillId="0" borderId="9" xfId="0" applyFont="1" applyBorder="1" applyAlignment="1">
      <alignment horizontal="center" vertical="center" wrapText="1"/>
    </xf>
    <xf numFmtId="49" fontId="52" fillId="0" borderId="9"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9" borderId="1" xfId="0" applyFill="1" applyBorder="1" applyAlignment="1">
      <alignment horizontal="center" vertical="center" wrapText="1"/>
    </xf>
    <xf numFmtId="0" fontId="0" fillId="9" borderId="103" xfId="0" applyFill="1" applyBorder="1" applyAlignment="1">
      <alignment horizontal="center" vertical="center" wrapText="1"/>
    </xf>
    <xf numFmtId="0" fontId="28" fillId="6" borderId="156" xfId="0" applyFont="1" applyFill="1" applyBorder="1" applyAlignment="1">
      <alignment vertical="center"/>
    </xf>
    <xf numFmtId="0" fontId="29" fillId="6" borderId="158" xfId="0" applyFont="1" applyFill="1" applyBorder="1" applyAlignment="1">
      <alignment horizontal="center" vertical="center"/>
    </xf>
    <xf numFmtId="0" fontId="29" fillId="6" borderId="159" xfId="0" applyFont="1" applyFill="1" applyBorder="1" applyAlignment="1">
      <alignment horizontal="center" vertical="center"/>
    </xf>
    <xf numFmtId="0" fontId="25" fillId="6" borderId="160" xfId="0" applyFont="1" applyFill="1" applyBorder="1" applyAlignment="1">
      <alignment horizontal="left" vertical="center"/>
    </xf>
    <xf numFmtId="0" fontId="21" fillId="5" borderId="13" xfId="0" applyFont="1" applyFill="1" applyBorder="1" applyAlignment="1">
      <alignment horizontal="left" vertical="center" wrapText="1"/>
    </xf>
    <xf numFmtId="0" fontId="21" fillId="5" borderId="35" xfId="0" applyFont="1" applyFill="1" applyBorder="1" applyAlignment="1">
      <alignment horizontal="left" vertical="center" wrapText="1"/>
    </xf>
    <xf numFmtId="0" fontId="27" fillId="5" borderId="113" xfId="0" applyFont="1" applyFill="1" applyBorder="1" applyAlignment="1">
      <alignment horizontal="right" vertical="center"/>
    </xf>
    <xf numFmtId="0" fontId="27" fillId="5" borderId="16" xfId="0" applyFont="1" applyFill="1" applyBorder="1" applyAlignment="1">
      <alignment vertical="center"/>
    </xf>
    <xf numFmtId="0" fontId="21" fillId="0" borderId="74" xfId="0" applyFont="1" applyBorder="1" applyAlignment="1">
      <alignment vertical="top"/>
    </xf>
    <xf numFmtId="0" fontId="20" fillId="6" borderId="138" xfId="0" applyFont="1" applyFill="1" applyBorder="1" applyAlignment="1">
      <alignment horizontal="left" vertical="center" wrapText="1"/>
    </xf>
    <xf numFmtId="0" fontId="20" fillId="6" borderId="143" xfId="0" applyFont="1" applyFill="1" applyBorder="1" applyAlignment="1">
      <alignment horizontal="left" vertical="center" wrapText="1"/>
    </xf>
    <xf numFmtId="0" fontId="20" fillId="6" borderId="145" xfId="0" applyFont="1" applyFill="1" applyBorder="1" applyAlignment="1">
      <alignment horizontal="left" vertical="center" wrapText="1"/>
    </xf>
    <xf numFmtId="0" fontId="36" fillId="7" borderId="6" xfId="9" applyFont="1" applyFill="1" applyBorder="1" applyAlignment="1">
      <alignment horizontal="right" vertical="center"/>
    </xf>
    <xf numFmtId="38" fontId="17" fillId="7" borderId="1" xfId="8" applyFont="1" applyFill="1" applyBorder="1" applyAlignment="1">
      <alignment horizontal="center" vertical="center"/>
    </xf>
    <xf numFmtId="0" fontId="17" fillId="7" borderId="1" xfId="9" applyFont="1" applyFill="1" applyBorder="1" applyAlignment="1">
      <alignment horizontal="center" vertical="center"/>
    </xf>
    <xf numFmtId="0" fontId="17" fillId="7" borderId="7" xfId="9" applyFont="1" applyFill="1" applyBorder="1" applyAlignment="1">
      <alignment horizontal="center" vertical="center"/>
    </xf>
    <xf numFmtId="38" fontId="44" fillId="7" borderId="1" xfId="8" applyFont="1" applyFill="1" applyBorder="1" applyAlignment="1">
      <alignment horizontal="center" vertical="center" wrapText="1"/>
    </xf>
    <xf numFmtId="0" fontId="54" fillId="5" borderId="4" xfId="0" applyFont="1" applyFill="1" applyBorder="1" applyAlignment="1">
      <alignment vertical="center" wrapText="1"/>
    </xf>
    <xf numFmtId="0" fontId="54" fillId="5" borderId="1" xfId="0" applyFont="1" applyFill="1" applyBorder="1" applyAlignment="1">
      <alignment vertical="center" wrapText="1"/>
    </xf>
    <xf numFmtId="0" fontId="21" fillId="0" borderId="5" xfId="0" applyFont="1" applyBorder="1" applyAlignment="1">
      <alignment horizontal="center" vertical="center" wrapText="1"/>
    </xf>
    <xf numFmtId="0" fontId="54" fillId="5" borderId="12" xfId="0" applyFont="1" applyFill="1" applyBorder="1" applyAlignment="1">
      <alignment vertical="center" wrapText="1"/>
    </xf>
    <xf numFmtId="0" fontId="49" fillId="0" borderId="0" xfId="0" applyFont="1" applyAlignment="1">
      <alignment horizontal="left" vertical="center" wrapText="1"/>
    </xf>
    <xf numFmtId="0" fontId="31" fillId="0" borderId="0" xfId="0" applyFont="1" applyAlignment="1">
      <alignment wrapText="1"/>
    </xf>
    <xf numFmtId="0" fontId="49" fillId="0" borderId="0" xfId="0" applyFont="1" applyAlignment="1">
      <alignment vertical="center" wrapText="1"/>
    </xf>
    <xf numFmtId="0" fontId="49" fillId="0" borderId="0" xfId="0" applyFont="1" applyAlignment="1">
      <alignment vertical="top" wrapText="1"/>
    </xf>
    <xf numFmtId="0" fontId="35" fillId="5" borderId="8" xfId="0" applyFont="1" applyFill="1" applyBorder="1" applyAlignment="1">
      <alignment horizontal="right" vertical="center"/>
    </xf>
    <xf numFmtId="0" fontId="35" fillId="5" borderId="11" xfId="0" applyFont="1" applyFill="1" applyBorder="1" applyAlignment="1">
      <alignment horizontal="right" vertical="center"/>
    </xf>
    <xf numFmtId="0" fontId="35" fillId="5" borderId="141" xfId="0" applyFont="1" applyFill="1" applyBorder="1" applyAlignment="1">
      <alignment horizontal="right" vertical="center"/>
    </xf>
    <xf numFmtId="0" fontId="35" fillId="5" borderId="115" xfId="0" applyFont="1" applyFill="1" applyBorder="1" applyAlignment="1">
      <alignment horizontal="right" vertical="center"/>
    </xf>
    <xf numFmtId="0" fontId="35" fillId="6" borderId="125" xfId="0" applyFont="1" applyFill="1" applyBorder="1" applyAlignment="1">
      <alignment horizontal="right" vertical="center"/>
    </xf>
    <xf numFmtId="0" fontId="35" fillId="5" borderId="124" xfId="0" applyFont="1" applyFill="1" applyBorder="1" applyAlignment="1">
      <alignment horizontal="right" vertical="center"/>
    </xf>
    <xf numFmtId="0" fontId="35" fillId="6" borderId="126" xfId="0" applyFont="1" applyFill="1" applyBorder="1" applyAlignment="1">
      <alignment horizontal="right" vertical="center"/>
    </xf>
    <xf numFmtId="0" fontId="34" fillId="5" borderId="25" xfId="0" applyFont="1" applyFill="1" applyBorder="1" applyAlignment="1">
      <alignment horizontal="right" vertical="center"/>
    </xf>
    <xf numFmtId="0" fontId="49" fillId="0" borderId="0" xfId="0" applyFont="1" applyAlignment="1">
      <alignment horizontal="left" vertical="top" wrapText="1"/>
    </xf>
    <xf numFmtId="0" fontId="49" fillId="0" borderId="0" xfId="0" applyFont="1" applyAlignment="1">
      <alignment wrapText="1"/>
    </xf>
    <xf numFmtId="38" fontId="17" fillId="8" borderId="1" xfId="8" applyFont="1" applyFill="1" applyBorder="1" applyAlignment="1" applyProtection="1">
      <alignment horizontal="right" vertical="center"/>
      <protection locked="0"/>
    </xf>
    <xf numFmtId="38" fontId="17" fillId="8" borderId="7" xfId="8" applyFont="1" applyFill="1" applyBorder="1" applyAlignment="1" applyProtection="1">
      <alignment horizontal="right" vertical="center"/>
      <protection locked="0"/>
    </xf>
    <xf numFmtId="0" fontId="21" fillId="6" borderId="54" xfId="0" applyFont="1" applyFill="1" applyBorder="1" applyAlignment="1">
      <alignment vertical="top" wrapText="1"/>
    </xf>
    <xf numFmtId="0" fontId="28" fillId="6" borderId="172" xfId="0" applyFont="1" applyFill="1" applyBorder="1" applyAlignment="1">
      <alignment vertical="top" wrapText="1"/>
    </xf>
    <xf numFmtId="0" fontId="21" fillId="0" borderId="161" xfId="0" applyFont="1" applyBorder="1" applyAlignment="1">
      <alignment horizontal="center" vertical="center" wrapText="1"/>
    </xf>
    <xf numFmtId="0" fontId="21" fillId="0" borderId="89" xfId="0" applyFont="1" applyBorder="1" applyAlignment="1">
      <alignment horizontal="center" vertical="center" wrapText="1"/>
    </xf>
    <xf numFmtId="0" fontId="21" fillId="0" borderId="9" xfId="0" applyFont="1" applyBorder="1" applyAlignment="1">
      <alignment horizontal="left" vertical="center" wrapText="1"/>
    </xf>
    <xf numFmtId="0" fontId="21" fillId="0" borderId="9" xfId="0" applyFont="1" applyBorder="1" applyAlignment="1">
      <alignment vertical="center" wrapText="1"/>
    </xf>
    <xf numFmtId="0" fontId="54" fillId="0" borderId="4" xfId="0" applyFont="1" applyBorder="1" applyAlignment="1">
      <alignment vertical="center" wrapText="1"/>
    </xf>
    <xf numFmtId="176" fontId="21" fillId="0" borderId="80" xfId="4" applyNumberFormat="1" applyFont="1" applyFill="1" applyBorder="1" applyAlignment="1">
      <alignment horizontal="right" vertical="center" wrapText="1"/>
    </xf>
    <xf numFmtId="176" fontId="21" fillId="0" borderId="5" xfId="4" applyNumberFormat="1" applyFont="1" applyFill="1" applyBorder="1" applyAlignment="1">
      <alignment horizontal="right" vertical="center" wrapText="1"/>
    </xf>
    <xf numFmtId="176" fontId="21" fillId="0" borderId="12" xfId="4" applyNumberFormat="1" applyFont="1" applyFill="1" applyBorder="1" applyAlignment="1">
      <alignment horizontal="right" vertical="center" wrapText="1"/>
    </xf>
    <xf numFmtId="176" fontId="20" fillId="0" borderId="161" xfId="4" applyNumberFormat="1" applyFont="1" applyBorder="1" applyAlignment="1">
      <alignment horizontal="right" vertical="center"/>
    </xf>
    <xf numFmtId="176" fontId="20" fillId="0" borderId="90" xfId="4" applyNumberFormat="1" applyFont="1" applyBorder="1" applyAlignment="1">
      <alignment horizontal="right" vertical="center"/>
    </xf>
    <xf numFmtId="0" fontId="10" fillId="8" borderId="1" xfId="9" applyFill="1" applyBorder="1" applyAlignment="1" applyProtection="1">
      <alignment horizontal="center" vertical="center"/>
      <protection locked="0"/>
    </xf>
    <xf numFmtId="0" fontId="21" fillId="0" borderId="38" xfId="0" applyFont="1" applyBorder="1" applyAlignment="1">
      <alignment horizontal="center" vertical="center" wrapText="1"/>
    </xf>
    <xf numFmtId="0" fontId="17" fillId="6" borderId="49" xfId="0" applyFont="1" applyFill="1" applyBorder="1" applyAlignment="1">
      <alignment horizontal="center" vertical="center" wrapText="1"/>
    </xf>
    <xf numFmtId="0" fontId="21" fillId="0" borderId="4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 xfId="0" applyFont="1" applyBorder="1" applyAlignment="1">
      <alignment horizontal="center" vertical="center" wrapText="1"/>
    </xf>
    <xf numFmtId="176" fontId="21" fillId="0" borderId="84" xfId="4" applyNumberFormat="1" applyFont="1" applyFill="1" applyBorder="1" applyAlignment="1">
      <alignment horizontal="right" vertical="center" wrapText="1"/>
    </xf>
    <xf numFmtId="0" fontId="25" fillId="5" borderId="97" xfId="0" applyFont="1" applyFill="1" applyBorder="1" applyAlignment="1">
      <alignment horizontal="center" vertical="top" wrapText="1"/>
    </xf>
    <xf numFmtId="0" fontId="35" fillId="5" borderId="110" xfId="0" applyFont="1" applyFill="1" applyBorder="1" applyAlignment="1">
      <alignment horizontal="right" vertical="center"/>
    </xf>
    <xf numFmtId="0" fontId="26" fillId="7" borderId="94" xfId="0" applyFont="1" applyFill="1" applyBorder="1" applyAlignment="1">
      <alignment horizontal="center" vertical="center"/>
    </xf>
    <xf numFmtId="0" fontId="15" fillId="0" borderId="1" xfId="1" applyBorder="1" applyAlignment="1">
      <alignment horizontal="center" vertical="center"/>
    </xf>
    <xf numFmtId="0" fontId="8" fillId="0" borderId="0" xfId="7" applyFont="1">
      <alignment vertical="center"/>
    </xf>
    <xf numFmtId="0" fontId="8" fillId="0" borderId="0" xfId="6" applyFont="1">
      <alignment vertical="center"/>
    </xf>
    <xf numFmtId="49" fontId="8" fillId="7" borderId="1" xfId="1" applyNumberFormat="1" applyFont="1" applyFill="1" applyBorder="1">
      <alignment vertical="center"/>
    </xf>
    <xf numFmtId="0" fontId="8" fillId="7" borderId="1" xfId="1" applyFont="1" applyFill="1" applyBorder="1">
      <alignment vertical="center"/>
    </xf>
    <xf numFmtId="0" fontId="8" fillId="9" borderId="1" xfId="1" applyFont="1" applyFill="1" applyBorder="1">
      <alignment vertical="center"/>
    </xf>
    <xf numFmtId="0" fontId="8" fillId="0" borderId="9" xfId="1" applyFont="1" applyBorder="1" applyAlignment="1">
      <alignment vertical="center" wrapText="1"/>
    </xf>
    <xf numFmtId="0" fontId="8" fillId="0" borderId="1" xfId="1" applyFont="1" applyBorder="1" applyAlignment="1">
      <alignment vertical="center" wrapText="1"/>
    </xf>
    <xf numFmtId="0" fontId="8" fillId="0" borderId="1" xfId="1" applyFont="1" applyBorder="1">
      <alignment vertical="center"/>
    </xf>
    <xf numFmtId="38" fontId="8" fillId="0" borderId="1" xfId="8" applyFont="1" applyBorder="1" applyAlignment="1">
      <alignment horizontal="right" vertical="center"/>
    </xf>
    <xf numFmtId="176" fontId="8" fillId="0" borderId="1" xfId="4" applyNumberFormat="1" applyFont="1" applyBorder="1">
      <alignment vertical="center"/>
    </xf>
    <xf numFmtId="0" fontId="7" fillId="0" borderId="0" xfId="6" applyFont="1">
      <alignment vertical="center"/>
    </xf>
    <xf numFmtId="0" fontId="7" fillId="0" borderId="0" xfId="7" applyFont="1">
      <alignment vertical="center"/>
    </xf>
    <xf numFmtId="0" fontId="62" fillId="0" borderId="0" xfId="7" applyFont="1">
      <alignment vertical="center"/>
    </xf>
    <xf numFmtId="0" fontId="64" fillId="0" borderId="0" xfId="0" applyFont="1" applyAlignment="1">
      <alignment vertical="center"/>
    </xf>
    <xf numFmtId="176" fontId="15" fillId="0" borderId="1" xfId="1" applyNumberFormat="1" applyBorder="1">
      <alignment vertical="center"/>
    </xf>
    <xf numFmtId="176" fontId="15" fillId="0" borderId="1" xfId="4" applyNumberFormat="1" applyFont="1" applyBorder="1">
      <alignment vertical="center"/>
    </xf>
    <xf numFmtId="0" fontId="67" fillId="0" borderId="0" xfId="0" applyFont="1"/>
    <xf numFmtId="0" fontId="5" fillId="3" borderId="1" xfId="9" applyFont="1" applyFill="1" applyBorder="1" applyAlignment="1" applyProtection="1">
      <alignment horizontal="center" vertical="center" wrapText="1"/>
      <protection locked="0"/>
    </xf>
    <xf numFmtId="49" fontId="5" fillId="9" borderId="1" xfId="1" applyNumberFormat="1" applyFont="1" applyFill="1" applyBorder="1" applyAlignment="1">
      <alignment horizontal="center" vertical="center"/>
    </xf>
    <xf numFmtId="0" fontId="5" fillId="0" borderId="1" xfId="1" applyFont="1" applyBorder="1" applyAlignment="1">
      <alignment vertical="center" wrapText="1"/>
    </xf>
    <xf numFmtId="0" fontId="20" fillId="0" borderId="0" xfId="0" applyFont="1" applyAlignment="1">
      <alignment vertical="center"/>
    </xf>
    <xf numFmtId="0" fontId="21" fillId="0" borderId="0" xfId="0" applyFont="1" applyAlignment="1">
      <alignment vertical="center" wrapText="1"/>
    </xf>
    <xf numFmtId="0" fontId="17" fillId="6" borderId="0" xfId="0" applyFont="1" applyFill="1"/>
    <xf numFmtId="0" fontId="21" fillId="0" borderId="0" xfId="0" applyFont="1" applyAlignment="1">
      <alignment horizontal="left" vertical="center"/>
    </xf>
    <xf numFmtId="38" fontId="23" fillId="6" borderId="6" xfId="8" applyFont="1" applyFill="1" applyBorder="1" applyAlignment="1">
      <alignment horizontal="right" vertical="center"/>
    </xf>
    <xf numFmtId="0" fontId="44" fillId="0" borderId="0" xfId="0" applyFont="1" applyAlignment="1">
      <alignment horizontal="left" vertical="center"/>
    </xf>
    <xf numFmtId="0" fontId="70" fillId="0" borderId="0" xfId="0" applyFont="1" applyAlignment="1">
      <alignment wrapText="1"/>
    </xf>
    <xf numFmtId="0" fontId="29" fillId="3" borderId="130" xfId="0" applyFont="1" applyFill="1" applyBorder="1" applyAlignment="1" applyProtection="1">
      <alignment horizontal="center" vertical="center"/>
      <protection locked="0"/>
    </xf>
    <xf numFmtId="0" fontId="29" fillId="3" borderId="118" xfId="0" applyFont="1" applyFill="1" applyBorder="1" applyAlignment="1" applyProtection="1">
      <alignment horizontal="center" vertical="center"/>
      <protection locked="0"/>
    </xf>
    <xf numFmtId="0" fontId="29" fillId="3" borderId="117" xfId="0" applyFont="1" applyFill="1" applyBorder="1" applyAlignment="1" applyProtection="1">
      <alignment horizontal="center" vertical="center"/>
      <protection locked="0"/>
    </xf>
    <xf numFmtId="0" fontId="29" fillId="3" borderId="129" xfId="0" applyFont="1" applyFill="1" applyBorder="1" applyAlignment="1" applyProtection="1">
      <alignment horizontal="center" vertical="center"/>
      <protection locked="0"/>
    </xf>
    <xf numFmtId="0" fontId="29" fillId="3" borderId="119" xfId="0" applyFont="1" applyFill="1" applyBorder="1" applyAlignment="1" applyProtection="1">
      <alignment horizontal="center" vertical="center"/>
      <protection locked="0"/>
    </xf>
    <xf numFmtId="0" fontId="29" fillId="3" borderId="131" xfId="0" applyFont="1" applyFill="1" applyBorder="1" applyAlignment="1" applyProtection="1">
      <alignment horizontal="center" vertical="center"/>
      <protection locked="0"/>
    </xf>
    <xf numFmtId="0" fontId="29" fillId="3" borderId="128" xfId="0" applyFont="1" applyFill="1" applyBorder="1" applyAlignment="1" applyProtection="1">
      <alignment horizontal="center" vertical="center"/>
      <protection locked="0"/>
    </xf>
    <xf numFmtId="0" fontId="29" fillId="3" borderId="116" xfId="0" applyFont="1" applyFill="1" applyBorder="1" applyAlignment="1" applyProtection="1">
      <alignment horizontal="center" vertical="center"/>
      <protection locked="0"/>
    </xf>
    <xf numFmtId="0" fontId="29" fillId="3" borderId="121" xfId="0" applyFont="1" applyFill="1" applyBorder="1" applyAlignment="1" applyProtection="1">
      <alignment horizontal="center" vertical="center"/>
      <protection locked="0"/>
    </xf>
    <xf numFmtId="0" fontId="29" fillId="3" borderId="122" xfId="0" applyFont="1" applyFill="1" applyBorder="1" applyAlignment="1" applyProtection="1">
      <alignment horizontal="center" vertical="center"/>
      <protection locked="0"/>
    </xf>
    <xf numFmtId="0" fontId="29" fillId="8" borderId="25" xfId="0" applyFont="1" applyFill="1" applyBorder="1" applyAlignment="1" applyProtection="1">
      <alignment horizontal="center" vertical="center"/>
      <protection locked="0"/>
    </xf>
    <xf numFmtId="0" fontId="29" fillId="3" borderId="127" xfId="0" applyFont="1" applyFill="1" applyBorder="1" applyAlignment="1" applyProtection="1">
      <alignment horizontal="center" vertical="center"/>
      <protection locked="0"/>
    </xf>
    <xf numFmtId="0" fontId="20" fillId="3" borderId="68" xfId="0" applyFont="1" applyFill="1" applyBorder="1" applyAlignment="1" applyProtection="1">
      <alignment horizontal="left" vertical="center" wrapText="1"/>
      <protection locked="0"/>
    </xf>
    <xf numFmtId="0" fontId="20" fillId="3" borderId="133" xfId="0" applyFont="1" applyFill="1" applyBorder="1" applyAlignment="1" applyProtection="1">
      <alignment horizontal="left" vertical="center" wrapText="1"/>
      <protection locked="0"/>
    </xf>
    <xf numFmtId="0" fontId="28" fillId="3" borderId="10" xfId="0" applyFont="1" applyFill="1" applyBorder="1" applyAlignment="1" applyProtection="1">
      <alignment horizontal="center" vertical="center"/>
      <protection locked="0"/>
    </xf>
    <xf numFmtId="0" fontId="20" fillId="3" borderId="69" xfId="0" applyFont="1" applyFill="1" applyBorder="1" applyAlignment="1" applyProtection="1">
      <alignment horizontal="left" vertical="center" wrapText="1"/>
      <protection locked="0"/>
    </xf>
    <xf numFmtId="0" fontId="20" fillId="3" borderId="59" xfId="0" applyFont="1" applyFill="1" applyBorder="1" applyAlignment="1" applyProtection="1">
      <alignment horizontal="left" vertical="center" wrapText="1"/>
      <protection locked="0"/>
    </xf>
    <xf numFmtId="0" fontId="20" fillId="3" borderId="134" xfId="0" applyFont="1" applyFill="1" applyBorder="1" applyAlignment="1" applyProtection="1">
      <alignment horizontal="left" vertical="center" wrapText="1"/>
      <protection locked="0"/>
    </xf>
    <xf numFmtId="0" fontId="20" fillId="3" borderId="20" xfId="0" applyFont="1" applyFill="1" applyBorder="1" applyAlignment="1" applyProtection="1">
      <alignment horizontal="left" vertical="center" wrapText="1"/>
      <protection locked="0"/>
    </xf>
    <xf numFmtId="0" fontId="28" fillId="3" borderId="103" xfId="0" applyFont="1" applyFill="1" applyBorder="1" applyAlignment="1" applyProtection="1">
      <alignment horizontal="center" vertical="center"/>
      <protection locked="0"/>
    </xf>
    <xf numFmtId="0" fontId="20" fillId="3" borderId="141" xfId="0" applyFont="1" applyFill="1" applyBorder="1" applyAlignment="1" applyProtection="1">
      <alignment horizontal="left" vertical="center" wrapText="1"/>
      <protection locked="0"/>
    </xf>
    <xf numFmtId="0" fontId="20" fillId="3" borderId="168" xfId="0" applyFont="1" applyFill="1" applyBorder="1" applyAlignment="1" applyProtection="1">
      <alignment horizontal="left" vertical="center" wrapText="1"/>
      <protection locked="0"/>
    </xf>
    <xf numFmtId="0" fontId="28" fillId="3" borderId="113" xfId="0" applyFont="1" applyFill="1" applyBorder="1" applyAlignment="1" applyProtection="1">
      <alignment horizontal="center" vertical="center"/>
      <protection locked="0"/>
    </xf>
    <xf numFmtId="0" fontId="20" fillId="3" borderId="58" xfId="0" applyFont="1" applyFill="1" applyBorder="1" applyAlignment="1" applyProtection="1">
      <alignment horizontal="left" vertical="center" wrapText="1"/>
      <protection locked="0"/>
    </xf>
    <xf numFmtId="0" fontId="28" fillId="3" borderId="150" xfId="0" applyFont="1" applyFill="1" applyBorder="1" applyAlignment="1" applyProtection="1">
      <alignment horizontal="center" vertical="center"/>
      <protection locked="0"/>
    </xf>
    <xf numFmtId="0" fontId="28" fillId="3" borderId="27"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0" fontId="20" fillId="3" borderId="142" xfId="0" applyFont="1" applyFill="1" applyBorder="1" applyAlignment="1" applyProtection="1">
      <alignment horizontal="left" vertical="center" wrapText="1"/>
      <protection locked="0"/>
    </xf>
    <xf numFmtId="0" fontId="28" fillId="3" borderId="169" xfId="0" applyFont="1" applyFill="1" applyBorder="1" applyAlignment="1" applyProtection="1">
      <alignment horizontal="center" vertical="center"/>
      <protection locked="0"/>
    </xf>
    <xf numFmtId="0" fontId="28" fillId="3" borderId="153" xfId="0" applyFont="1" applyFill="1" applyBorder="1" applyAlignment="1" applyProtection="1">
      <alignment horizontal="center" vertical="center"/>
      <protection locked="0"/>
    </xf>
    <xf numFmtId="0" fontId="28" fillId="3" borderId="154" xfId="0" applyFont="1" applyFill="1" applyBorder="1" applyAlignment="1" applyProtection="1">
      <alignment horizontal="center" vertical="center"/>
      <protection locked="0"/>
    </xf>
    <xf numFmtId="0" fontId="28" fillId="3" borderId="155"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35"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0" fillId="3" borderId="146" xfId="0" applyFont="1" applyFill="1" applyBorder="1" applyAlignment="1" applyProtection="1">
      <alignment horizontal="left" vertical="center" wrapText="1"/>
      <protection locked="0"/>
    </xf>
    <xf numFmtId="0" fontId="20" fillId="3" borderId="147" xfId="0" applyFont="1" applyFill="1" applyBorder="1" applyAlignment="1" applyProtection="1">
      <alignment horizontal="left" vertical="center" wrapText="1"/>
      <protection locked="0"/>
    </xf>
    <xf numFmtId="0" fontId="28" fillId="3" borderId="157" xfId="0" applyFont="1" applyFill="1" applyBorder="1" applyAlignment="1" applyProtection="1">
      <alignment horizontal="center" vertical="center"/>
      <protection locked="0"/>
    </xf>
    <xf numFmtId="0" fontId="25" fillId="8" borderId="72" xfId="0" applyFont="1" applyFill="1" applyBorder="1" applyAlignment="1" applyProtection="1">
      <alignment horizontal="center" vertical="center"/>
      <protection locked="0"/>
    </xf>
    <xf numFmtId="0" fontId="25" fillId="8" borderId="71" xfId="0" applyFont="1" applyFill="1" applyBorder="1" applyAlignment="1" applyProtection="1">
      <alignment horizontal="center" vertical="center"/>
      <protection locked="0"/>
    </xf>
    <xf numFmtId="0" fontId="21" fillId="3" borderId="4" xfId="0" applyFont="1" applyFill="1" applyBorder="1" applyAlignment="1" applyProtection="1">
      <alignment vertical="center" wrapText="1"/>
      <protection locked="0"/>
    </xf>
    <xf numFmtId="0" fontId="21" fillId="3" borderId="56" xfId="0" applyFont="1" applyFill="1" applyBorder="1" applyAlignment="1" applyProtection="1">
      <alignment vertical="center" wrapText="1"/>
      <protection locked="0"/>
    </xf>
    <xf numFmtId="176" fontId="21" fillId="3" borderId="18" xfId="4" applyNumberFormat="1" applyFont="1" applyFill="1" applyBorder="1" applyAlignment="1" applyProtection="1">
      <alignment horizontal="right" vertical="center" wrapText="1"/>
      <protection locked="0"/>
    </xf>
    <xf numFmtId="0" fontId="21" fillId="3" borderId="78" xfId="0" applyFont="1" applyFill="1" applyBorder="1" applyAlignment="1" applyProtection="1">
      <alignment vertical="center" wrapText="1"/>
      <protection locked="0"/>
    </xf>
    <xf numFmtId="0" fontId="21" fillId="3" borderId="79" xfId="0" applyFont="1" applyFill="1" applyBorder="1" applyAlignment="1" applyProtection="1">
      <alignment vertical="center" wrapText="1"/>
      <protection locked="0"/>
    </xf>
    <xf numFmtId="0" fontId="21" fillId="3" borderId="45" xfId="0" applyFont="1" applyFill="1" applyBorder="1" applyAlignment="1" applyProtection="1">
      <alignment horizontal="center" vertical="center" wrapText="1"/>
      <protection locked="0"/>
    </xf>
    <xf numFmtId="0" fontId="21" fillId="3" borderId="81" xfId="0" applyFont="1" applyFill="1" applyBorder="1" applyAlignment="1" applyProtection="1">
      <alignment vertical="center" wrapText="1"/>
      <protection locked="0"/>
    </xf>
    <xf numFmtId="0" fontId="20" fillId="3" borderId="4" xfId="0" applyFont="1" applyFill="1" applyBorder="1" applyAlignment="1" applyProtection="1">
      <alignment vertical="center" wrapText="1"/>
      <protection locked="0"/>
    </xf>
    <xf numFmtId="0" fontId="20" fillId="3" borderId="56" xfId="0" applyFont="1" applyFill="1" applyBorder="1" applyAlignment="1" applyProtection="1">
      <alignment vertical="center" wrapText="1"/>
      <protection locked="0"/>
    </xf>
    <xf numFmtId="0" fontId="20" fillId="3" borderId="78" xfId="0" applyFont="1" applyFill="1" applyBorder="1" applyAlignment="1" applyProtection="1">
      <alignment vertical="center" wrapText="1"/>
      <protection locked="0"/>
    </xf>
    <xf numFmtId="0" fontId="20" fillId="3" borderId="79" xfId="0" applyFont="1" applyFill="1" applyBorder="1" applyAlignment="1" applyProtection="1">
      <alignment vertical="center" wrapText="1"/>
      <protection locked="0"/>
    </xf>
    <xf numFmtId="0" fontId="20" fillId="3" borderId="4" xfId="0" applyFont="1" applyFill="1" applyBorder="1" applyAlignment="1" applyProtection="1">
      <alignment horizontal="right" vertical="center" wrapText="1"/>
      <protection locked="0"/>
    </xf>
    <xf numFmtId="0" fontId="20" fillId="3" borderId="56" xfId="0" applyFont="1" applyFill="1" applyBorder="1" applyAlignment="1" applyProtection="1">
      <alignment horizontal="right" vertical="center" wrapText="1"/>
      <protection locked="0"/>
    </xf>
    <xf numFmtId="176" fontId="21" fillId="3" borderId="31" xfId="4" applyNumberFormat="1" applyFont="1" applyFill="1" applyBorder="1" applyAlignment="1" applyProtection="1">
      <alignment horizontal="right" vertical="center" wrapText="1"/>
      <protection locked="0"/>
    </xf>
    <xf numFmtId="0" fontId="20" fillId="3" borderId="78" xfId="0" applyFont="1" applyFill="1" applyBorder="1" applyAlignment="1" applyProtection="1">
      <alignment horizontal="right" vertical="center" wrapText="1"/>
      <protection locked="0"/>
    </xf>
    <xf numFmtId="0" fontId="20" fillId="3" borderId="79" xfId="0" applyFont="1" applyFill="1" applyBorder="1" applyAlignment="1" applyProtection="1">
      <alignment horizontal="right" vertical="center" wrapText="1"/>
      <protection locked="0"/>
    </xf>
    <xf numFmtId="0" fontId="24" fillId="8" borderId="42" xfId="0" applyFont="1" applyFill="1" applyBorder="1" applyAlignment="1" applyProtection="1">
      <alignment horizontal="right" vertical="center"/>
      <protection locked="0"/>
    </xf>
    <xf numFmtId="0" fontId="24" fillId="8" borderId="56" xfId="0" applyFont="1" applyFill="1" applyBorder="1" applyAlignment="1" applyProtection="1">
      <alignment horizontal="right" vertical="center"/>
      <protection locked="0"/>
    </xf>
    <xf numFmtId="176" fontId="20" fillId="8" borderId="171" xfId="4" applyNumberFormat="1" applyFont="1" applyFill="1" applyBorder="1" applyAlignment="1" applyProtection="1">
      <alignment horizontal="right" vertical="center"/>
      <protection locked="0"/>
    </xf>
    <xf numFmtId="0" fontId="24" fillId="8" borderId="82" xfId="0" applyFont="1" applyFill="1" applyBorder="1" applyAlignment="1" applyProtection="1">
      <alignment horizontal="right" vertical="center"/>
      <protection locked="0"/>
    </xf>
    <xf numFmtId="0" fontId="24" fillId="8" borderId="79" xfId="0" applyFont="1" applyFill="1" applyBorder="1" applyAlignment="1" applyProtection="1">
      <alignment horizontal="right" vertical="center"/>
      <protection locked="0"/>
    </xf>
    <xf numFmtId="0" fontId="3" fillId="0" borderId="0" xfId="6" applyFont="1">
      <alignment vertical="center"/>
    </xf>
    <xf numFmtId="0" fontId="2" fillId="7" borderId="1" xfId="9" applyFont="1" applyFill="1" applyBorder="1" applyAlignment="1">
      <alignment horizontal="center" vertical="center"/>
    </xf>
    <xf numFmtId="0" fontId="1" fillId="0" borderId="0" xfId="9" applyFont="1">
      <alignment vertical="center"/>
    </xf>
    <xf numFmtId="0" fontId="71" fillId="0" borderId="0" xfId="9" applyFont="1" applyAlignment="1"/>
    <xf numFmtId="38" fontId="23" fillId="6" borderId="5" xfId="8" applyFont="1" applyFill="1" applyBorder="1" applyAlignment="1">
      <alignment horizontal="right" vertical="center"/>
    </xf>
    <xf numFmtId="0" fontId="37" fillId="7" borderId="1" xfId="9" applyFont="1" applyFill="1" applyBorder="1" applyAlignment="1">
      <alignment horizontal="center" vertical="center" wrapText="1"/>
    </xf>
    <xf numFmtId="0" fontId="10" fillId="8" borderId="1" xfId="9" applyFill="1" applyBorder="1" applyAlignment="1" applyProtection="1">
      <alignment horizontal="center" vertical="center"/>
      <protection locked="0"/>
    </xf>
    <xf numFmtId="0" fontId="6" fillId="8" borderId="1" xfId="9" applyFont="1" applyFill="1" applyBorder="1" applyAlignment="1" applyProtection="1">
      <alignment horizontal="center" vertical="center" wrapText="1"/>
      <protection locked="0"/>
    </xf>
    <xf numFmtId="0" fontId="10" fillId="8" borderId="1" xfId="9" applyFill="1" applyBorder="1" applyAlignment="1" applyProtection="1">
      <alignment horizontal="center" vertical="center" wrapText="1"/>
      <protection locked="0"/>
    </xf>
    <xf numFmtId="0" fontId="42" fillId="7" borderId="4" xfId="9" applyFont="1" applyFill="1" applyBorder="1" applyAlignment="1">
      <alignment horizontal="center" vertical="center" wrapText="1"/>
    </xf>
    <xf numFmtId="0" fontId="42" fillId="7" borderId="5" xfId="9" applyFont="1" applyFill="1" applyBorder="1" applyAlignment="1">
      <alignment horizontal="center" vertical="center" wrapText="1"/>
    </xf>
    <xf numFmtId="0" fontId="6" fillId="3" borderId="70" xfId="7" applyFont="1" applyFill="1" applyBorder="1" applyAlignment="1" applyProtection="1">
      <alignment horizontal="left" vertical="center" wrapText="1"/>
      <protection locked="0"/>
    </xf>
    <xf numFmtId="0" fontId="8" fillId="3" borderId="1" xfId="7" applyFont="1" applyFill="1" applyBorder="1" applyAlignment="1" applyProtection="1">
      <alignment horizontal="left" vertical="center" wrapText="1"/>
      <protection locked="0"/>
    </xf>
    <xf numFmtId="0" fontId="8" fillId="3" borderId="103" xfId="7" applyFont="1" applyFill="1" applyBorder="1" applyAlignment="1" applyProtection="1">
      <alignment horizontal="left" vertical="center" wrapText="1"/>
      <protection locked="0"/>
    </xf>
    <xf numFmtId="0" fontId="8" fillId="3" borderId="70" xfId="7" applyFont="1" applyFill="1" applyBorder="1" applyAlignment="1" applyProtection="1">
      <alignment horizontal="left" vertical="center" wrapText="1"/>
      <protection locked="0"/>
    </xf>
    <xf numFmtId="0" fontId="8" fillId="3" borderId="71" xfId="7" applyFont="1" applyFill="1" applyBorder="1" applyAlignment="1" applyProtection="1">
      <alignment horizontal="left" vertical="center" wrapText="1"/>
      <protection locked="0"/>
    </xf>
    <xf numFmtId="0" fontId="8" fillId="3" borderId="35" xfId="7" applyFont="1" applyFill="1" applyBorder="1" applyAlignment="1" applyProtection="1">
      <alignment horizontal="left" vertical="center" wrapText="1"/>
      <protection locked="0"/>
    </xf>
    <xf numFmtId="0" fontId="8" fillId="3" borderId="113" xfId="7" applyFont="1" applyFill="1" applyBorder="1" applyAlignment="1" applyProtection="1">
      <alignment horizontal="left" vertical="center" wrapText="1"/>
      <protection locked="0"/>
    </xf>
    <xf numFmtId="0" fontId="42" fillId="7" borderId="72" xfId="7" applyFont="1" applyFill="1" applyBorder="1" applyAlignment="1">
      <alignment horizontal="left" vertical="center" wrapText="1"/>
    </xf>
    <xf numFmtId="0" fontId="42" fillId="7" borderId="43" xfId="7" applyFont="1" applyFill="1" applyBorder="1" applyAlignment="1">
      <alignment horizontal="left" vertical="center" wrapText="1"/>
    </xf>
    <xf numFmtId="0" fontId="42" fillId="7" borderId="112" xfId="7" applyFont="1" applyFill="1" applyBorder="1" applyAlignment="1">
      <alignment horizontal="left" vertical="center" wrapText="1"/>
    </xf>
    <xf numFmtId="0" fontId="4" fillId="8" borderId="70" xfId="7" applyFont="1" applyFill="1" applyBorder="1" applyAlignment="1" applyProtection="1">
      <alignment horizontal="left" vertical="center" wrapText="1"/>
      <protection locked="0"/>
    </xf>
    <xf numFmtId="0" fontId="8" fillId="8" borderId="1" xfId="7" applyFont="1" applyFill="1" applyBorder="1" applyAlignment="1" applyProtection="1">
      <alignment horizontal="left" vertical="center" wrapText="1"/>
      <protection locked="0"/>
    </xf>
    <xf numFmtId="0" fontId="8" fillId="8" borderId="103" xfId="7" applyFont="1" applyFill="1" applyBorder="1" applyAlignment="1" applyProtection="1">
      <alignment horizontal="left" vertical="center" wrapText="1"/>
      <protection locked="0"/>
    </xf>
    <xf numFmtId="0" fontId="8" fillId="8" borderId="70" xfId="7" applyFont="1" applyFill="1" applyBorder="1" applyAlignment="1" applyProtection="1">
      <alignment horizontal="left" vertical="center" wrapText="1"/>
      <protection locked="0"/>
    </xf>
    <xf numFmtId="0" fontId="42" fillId="7" borderId="70" xfId="7" applyFont="1" applyFill="1" applyBorder="1" applyAlignment="1">
      <alignment horizontal="left" vertical="center" wrapText="1"/>
    </xf>
    <xf numFmtId="0" fontId="42" fillId="7" borderId="1" xfId="7" applyFont="1" applyFill="1" applyBorder="1" applyAlignment="1">
      <alignment horizontal="left" vertical="center" wrapText="1"/>
    </xf>
    <xf numFmtId="0" fontId="42" fillId="7" borderId="103" xfId="7" applyFont="1" applyFill="1" applyBorder="1" applyAlignment="1">
      <alignment horizontal="left" vertical="center" wrapText="1"/>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21" fillId="3" borderId="17" xfId="0" applyFont="1" applyFill="1" applyBorder="1" applyAlignment="1" applyProtection="1">
      <alignment horizontal="center" vertical="center" wrapText="1"/>
      <protection locked="0"/>
    </xf>
    <xf numFmtId="0" fontId="21" fillId="3" borderId="31" xfId="0" applyFont="1" applyFill="1" applyBorder="1" applyAlignment="1" applyProtection="1">
      <alignment horizontal="center" vertical="center" wrapText="1"/>
      <protection locked="0"/>
    </xf>
    <xf numFmtId="0" fontId="33" fillId="4" borderId="7" xfId="0" applyFont="1" applyFill="1" applyBorder="1" applyAlignment="1">
      <alignment horizontal="center" vertical="center"/>
    </xf>
    <xf numFmtId="0" fontId="33" fillId="4" borderId="8" xfId="0" applyFont="1" applyFill="1" applyBorder="1" applyAlignment="1">
      <alignment horizontal="center" vertical="center"/>
    </xf>
    <xf numFmtId="0" fontId="21" fillId="0" borderId="165" xfId="0" applyFont="1" applyBorder="1" applyAlignment="1">
      <alignment horizontal="center" vertical="center" wrapText="1"/>
    </xf>
    <xf numFmtId="0" fontId="21" fillId="0" borderId="38" xfId="0" applyFont="1" applyBorder="1" applyAlignment="1">
      <alignment horizontal="center" vertical="center" wrapText="1"/>
    </xf>
    <xf numFmtId="176" fontId="21" fillId="3" borderId="75" xfId="4" applyNumberFormat="1" applyFont="1" applyFill="1" applyBorder="1" applyAlignment="1" applyProtection="1">
      <alignment horizontal="right" vertical="center" wrapText="1"/>
      <protection locked="0"/>
    </xf>
    <xf numFmtId="176" fontId="21" fillId="3" borderId="48" xfId="4" applyNumberFormat="1" applyFont="1" applyFill="1" applyBorder="1" applyAlignment="1" applyProtection="1">
      <alignment horizontal="right" vertical="center" wrapText="1"/>
      <protection locked="0"/>
    </xf>
    <xf numFmtId="0" fontId="25" fillId="0" borderId="68" xfId="0" applyFont="1" applyBorder="1" applyAlignment="1">
      <alignment horizontal="left" vertical="center" wrapText="1"/>
    </xf>
    <xf numFmtId="0" fontId="25" fillId="0" borderId="26" xfId="0" applyFont="1" applyBorder="1" applyAlignment="1">
      <alignment horizontal="left" vertical="center" wrapText="1"/>
    </xf>
    <xf numFmtId="176" fontId="21" fillId="0" borderId="165" xfId="4" applyNumberFormat="1" applyFont="1" applyFill="1" applyBorder="1" applyAlignment="1">
      <alignment horizontal="right" vertical="center" wrapText="1"/>
    </xf>
    <xf numFmtId="176" fontId="21" fillId="0" borderId="38" xfId="4" applyNumberFormat="1" applyFont="1" applyFill="1" applyBorder="1" applyAlignment="1">
      <alignment horizontal="right" vertical="center" wrapText="1"/>
    </xf>
    <xf numFmtId="0" fontId="49" fillId="0" borderId="97" xfId="0" applyFont="1" applyBorder="1" applyAlignment="1">
      <alignment horizontal="center" vertical="center"/>
    </xf>
    <xf numFmtId="0" fontId="21" fillId="4" borderId="20" xfId="0" applyFont="1" applyFill="1" applyBorder="1" applyAlignment="1">
      <alignment horizontal="center" vertical="center" wrapText="1"/>
    </xf>
    <xf numFmtId="0" fontId="21" fillId="4" borderId="76"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49"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50" xfId="0" applyFont="1" applyFill="1" applyBorder="1" applyAlignment="1">
      <alignment horizontal="center" vertical="center"/>
    </xf>
    <xf numFmtId="0" fontId="21" fillId="6" borderId="49"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50" xfId="0" applyFont="1" applyFill="1" applyBorder="1" applyAlignment="1">
      <alignment horizontal="center" vertical="center" wrapText="1"/>
    </xf>
    <xf numFmtId="0" fontId="21" fillId="6" borderId="49" xfId="0" applyFont="1" applyFill="1" applyBorder="1" applyAlignment="1">
      <alignment horizontal="center" vertical="top" wrapText="1"/>
    </xf>
    <xf numFmtId="0" fontId="21" fillId="6" borderId="30" xfId="0" applyFont="1" applyFill="1" applyBorder="1" applyAlignment="1">
      <alignment horizontal="center" vertical="top" wrapText="1"/>
    </xf>
    <xf numFmtId="0" fontId="21" fillId="6" borderId="50" xfId="0" applyFont="1" applyFill="1" applyBorder="1" applyAlignment="1">
      <alignment horizontal="center" vertical="top" wrapText="1"/>
    </xf>
    <xf numFmtId="0" fontId="21" fillId="0" borderId="42" xfId="0" applyFont="1" applyBorder="1" applyAlignment="1">
      <alignment horizontal="center" vertical="center" wrapText="1"/>
    </xf>
    <xf numFmtId="0" fontId="21" fillId="0" borderId="12" xfId="0" applyFont="1" applyBorder="1" applyAlignment="1">
      <alignment horizontal="center" vertical="center" wrapText="1"/>
    </xf>
    <xf numFmtId="0" fontId="21" fillId="3" borderId="47" xfId="0" applyFont="1" applyFill="1" applyBorder="1" applyAlignment="1" applyProtection="1">
      <alignment horizontal="center" vertical="center" wrapText="1"/>
      <protection locked="0"/>
    </xf>
    <xf numFmtId="0" fontId="21" fillId="3" borderId="48"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12" xfId="0" applyFont="1" applyFill="1" applyBorder="1" applyAlignment="1" applyProtection="1">
      <alignment horizontal="center" vertical="center" wrapText="1"/>
      <protection locked="0"/>
    </xf>
    <xf numFmtId="0" fontId="21" fillId="3" borderId="38" xfId="0" applyFont="1" applyFill="1" applyBorder="1" applyAlignment="1" applyProtection="1">
      <alignment horizontal="center" vertical="center" wrapText="1"/>
      <protection locked="0"/>
    </xf>
    <xf numFmtId="0" fontId="21" fillId="0" borderId="21" xfId="0" applyFont="1" applyBorder="1" applyAlignment="1">
      <alignment horizontal="center" vertical="center" wrapText="1"/>
    </xf>
    <xf numFmtId="0" fontId="21" fillId="0" borderId="64" xfId="0" applyFont="1" applyBorder="1" applyAlignment="1">
      <alignment horizontal="center" vertical="center" wrapText="1"/>
    </xf>
    <xf numFmtId="0" fontId="18" fillId="3" borderId="78" xfId="0" applyFont="1" applyFill="1" applyBorder="1" applyAlignment="1" applyProtection="1">
      <alignment horizontal="center" vertical="center"/>
      <protection locked="0"/>
    </xf>
    <xf numFmtId="0" fontId="18" fillId="3" borderId="83" xfId="0" applyFont="1" applyFill="1" applyBorder="1" applyAlignment="1" applyProtection="1">
      <alignment horizontal="center" vertical="center"/>
      <protection locked="0"/>
    </xf>
    <xf numFmtId="0" fontId="21" fillId="0" borderId="4" xfId="0" applyFont="1" applyBorder="1" applyAlignment="1">
      <alignment horizontal="center" vertical="center" wrapText="1"/>
    </xf>
    <xf numFmtId="0" fontId="20" fillId="0" borderId="43" xfId="0" applyFont="1" applyBorder="1" applyAlignment="1">
      <alignment horizontal="left" vertical="center"/>
    </xf>
    <xf numFmtId="0" fontId="20" fillId="0" borderId="112" xfId="0" applyFont="1" applyBorder="1" applyAlignment="1">
      <alignment horizontal="left" vertical="center"/>
    </xf>
    <xf numFmtId="0" fontId="20" fillId="0" borderId="35" xfId="0" applyFont="1" applyBorder="1" applyAlignment="1">
      <alignment horizontal="left" vertical="center"/>
    </xf>
    <xf numFmtId="0" fontId="20" fillId="0" borderId="113" xfId="0" applyFont="1" applyBorder="1" applyAlignment="1">
      <alignment horizontal="left" vertical="center"/>
    </xf>
    <xf numFmtId="0" fontId="26" fillId="9" borderId="93" xfId="0" applyFont="1" applyFill="1" applyBorder="1" applyAlignment="1">
      <alignment horizontal="center" vertical="center"/>
    </xf>
    <xf numFmtId="0" fontId="26" fillId="9" borderId="91" xfId="0" applyFont="1" applyFill="1" applyBorder="1" applyAlignment="1">
      <alignment horizontal="center"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1" fillId="0" borderId="22" xfId="0" applyFont="1" applyBorder="1" applyAlignment="1">
      <alignment horizontal="center" vertical="center" wrapText="1"/>
    </xf>
    <xf numFmtId="0" fontId="18" fillId="3" borderId="84" xfId="0" applyFont="1" applyFill="1" applyBorder="1" applyAlignment="1" applyProtection="1">
      <alignment horizontal="center" vertical="center"/>
      <protection locked="0"/>
    </xf>
    <xf numFmtId="0" fontId="21" fillId="0" borderId="60" xfId="0" applyFont="1" applyBorder="1" applyAlignment="1">
      <alignment horizontal="center" vertical="center" wrapText="1"/>
    </xf>
    <xf numFmtId="0" fontId="21" fillId="3" borderId="82" xfId="0" applyFont="1" applyFill="1" applyBorder="1" applyAlignment="1" applyProtection="1">
      <alignment horizontal="center" vertical="center" wrapText="1"/>
      <protection locked="0"/>
    </xf>
    <xf numFmtId="0" fontId="21" fillId="3" borderId="83" xfId="0" applyFont="1" applyFill="1" applyBorder="1" applyAlignment="1" applyProtection="1">
      <alignment horizontal="center" vertical="center" wrapText="1"/>
      <protection locked="0"/>
    </xf>
    <xf numFmtId="0" fontId="21" fillId="3" borderId="84" xfId="0" applyFont="1" applyFill="1" applyBorder="1" applyAlignment="1" applyProtection="1">
      <alignment horizontal="center" vertical="center" wrapText="1"/>
      <protection locked="0"/>
    </xf>
    <xf numFmtId="0" fontId="20" fillId="0" borderId="60" xfId="0" applyFont="1" applyBorder="1" applyAlignment="1">
      <alignment horizontal="center" vertical="center" wrapText="1"/>
    </xf>
    <xf numFmtId="0" fontId="20" fillId="0" borderId="64" xfId="0" applyFont="1" applyBorder="1" applyAlignment="1">
      <alignment horizontal="center" vertical="center" wrapText="1"/>
    </xf>
    <xf numFmtId="0" fontId="18" fillId="3" borderId="82" xfId="0" applyFont="1" applyFill="1" applyBorder="1" applyAlignment="1" applyProtection="1">
      <alignment horizontal="center" vertical="center"/>
      <protection locked="0"/>
    </xf>
    <xf numFmtId="0" fontId="25" fillId="0" borderId="73" xfId="0" applyFont="1" applyBorder="1" applyAlignment="1">
      <alignment horizontal="left" vertical="center" wrapText="1"/>
    </xf>
    <xf numFmtId="0" fontId="21" fillId="0" borderId="166" xfId="0" applyFont="1" applyBorder="1" applyAlignment="1">
      <alignment horizontal="center" vertical="center" wrapText="1"/>
    </xf>
    <xf numFmtId="176" fontId="21" fillId="0" borderId="167" xfId="4" applyNumberFormat="1" applyFont="1" applyFill="1" applyBorder="1" applyAlignment="1">
      <alignment horizontal="right" vertical="center" wrapText="1"/>
    </xf>
    <xf numFmtId="176" fontId="21" fillId="0" borderId="84" xfId="4" applyNumberFormat="1" applyFont="1" applyFill="1" applyBorder="1" applyAlignment="1">
      <alignment horizontal="right" vertical="center" wrapText="1"/>
    </xf>
    <xf numFmtId="0" fontId="18" fillId="3" borderId="4"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25" fillId="0" borderId="40" xfId="0" applyFont="1" applyBorder="1" applyAlignment="1">
      <alignment horizontal="left" vertical="center" wrapText="1"/>
    </xf>
    <xf numFmtId="0" fontId="25" fillId="0" borderId="0" xfId="0" applyFont="1" applyAlignment="1">
      <alignment horizontal="left" vertical="center" wrapText="1"/>
    </xf>
    <xf numFmtId="0" fontId="25" fillId="0" borderId="135" xfId="0" applyFont="1" applyBorder="1" applyAlignment="1">
      <alignment horizontal="left" vertical="center" wrapText="1"/>
    </xf>
    <xf numFmtId="0" fontId="25" fillId="0" borderId="136" xfId="0" applyFont="1" applyBorder="1" applyAlignment="1">
      <alignment horizontal="left" vertical="center" wrapText="1"/>
    </xf>
    <xf numFmtId="0" fontId="24" fillId="0" borderId="26" xfId="0" applyFont="1" applyBorder="1" applyAlignment="1">
      <alignment horizontal="left" vertical="center" wrapText="1"/>
    </xf>
    <xf numFmtId="0" fontId="24" fillId="0" borderId="73" xfId="0" applyFont="1" applyBorder="1" applyAlignment="1">
      <alignment horizontal="left" vertical="center" wrapText="1"/>
    </xf>
    <xf numFmtId="0" fontId="21" fillId="3" borderId="17" xfId="0" applyFont="1" applyFill="1" applyBorder="1" applyAlignment="1" applyProtection="1">
      <alignment horizontal="center" vertical="center"/>
      <protection locked="0"/>
    </xf>
    <xf numFmtId="0" fontId="21" fillId="3" borderId="31" xfId="0" applyFont="1" applyFill="1" applyBorder="1" applyAlignment="1" applyProtection="1">
      <alignment horizontal="center" vertical="center"/>
      <protection locked="0"/>
    </xf>
    <xf numFmtId="0" fontId="21" fillId="3" borderId="48" xfId="0" applyFont="1" applyFill="1" applyBorder="1" applyAlignment="1" applyProtection="1">
      <alignment horizontal="center" vertical="center"/>
      <protection locked="0"/>
    </xf>
    <xf numFmtId="0" fontId="33" fillId="4" borderId="9" xfId="0" applyFont="1" applyFill="1" applyBorder="1" applyAlignment="1">
      <alignment horizontal="center" vertical="center"/>
    </xf>
    <xf numFmtId="0" fontId="24" fillId="7" borderId="98" xfId="0" applyFont="1" applyFill="1" applyBorder="1" applyAlignment="1">
      <alignment horizontal="center" vertical="center"/>
    </xf>
    <xf numFmtId="0" fontId="24" fillId="7" borderId="4" xfId="0" applyFont="1" applyFill="1" applyBorder="1" applyAlignment="1">
      <alignment horizontal="center" vertical="center"/>
    </xf>
    <xf numFmtId="0" fontId="24" fillId="7" borderId="99"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100" xfId="0" applyFont="1" applyFill="1" applyBorder="1" applyAlignment="1">
      <alignment horizontal="center" vertical="center"/>
    </xf>
    <xf numFmtId="0" fontId="24" fillId="7" borderId="5" xfId="0" applyFont="1" applyFill="1" applyBorder="1" applyAlignment="1">
      <alignment horizontal="center" vertical="center"/>
    </xf>
    <xf numFmtId="0" fontId="18" fillId="7" borderId="4"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5" fillId="5" borderId="96" xfId="0" applyFont="1" applyFill="1" applyBorder="1" applyAlignment="1">
      <alignment horizontal="center" vertical="top" wrapText="1"/>
    </xf>
    <xf numFmtId="0" fontId="25" fillId="5" borderId="97" xfId="0" applyFont="1" applyFill="1" applyBorder="1" applyAlignment="1">
      <alignment horizontal="center" vertical="top" wrapText="1"/>
    </xf>
    <xf numFmtId="0" fontId="21" fillId="5" borderId="4"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1" fillId="5" borderId="16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5" fillId="0" borderId="13"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4" xfId="0" applyFont="1" applyBorder="1" applyAlignment="1">
      <alignment horizontal="left" vertical="center" wrapText="1"/>
    </xf>
    <xf numFmtId="0" fontId="20" fillId="3" borderId="136" xfId="0" applyFont="1" applyFill="1" applyBorder="1" applyAlignment="1" applyProtection="1">
      <alignment horizontal="left" vertical="center" wrapText="1"/>
      <protection locked="0"/>
    </xf>
    <xf numFmtId="0" fontId="20" fillId="3" borderId="26" xfId="0" applyFont="1" applyFill="1" applyBorder="1" applyAlignment="1" applyProtection="1">
      <alignment horizontal="left" vertical="center" wrapText="1"/>
      <protection locked="0"/>
    </xf>
    <xf numFmtId="0" fontId="20" fillId="3" borderId="69" xfId="0" applyFont="1" applyFill="1" applyBorder="1" applyAlignment="1" applyProtection="1">
      <alignment horizontal="left" vertical="center" wrapText="1"/>
      <protection locked="0"/>
    </xf>
    <xf numFmtId="0" fontId="20" fillId="3" borderId="148" xfId="0" applyFont="1" applyFill="1" applyBorder="1" applyAlignment="1" applyProtection="1">
      <alignment horizontal="left" vertical="center" wrapText="1"/>
      <protection locked="0"/>
    </xf>
    <xf numFmtId="0" fontId="20" fillId="3" borderId="58" xfId="0" applyFont="1" applyFill="1" applyBorder="1" applyAlignment="1" applyProtection="1">
      <alignment horizontal="left" vertical="center" wrapText="1"/>
      <protection locked="0"/>
    </xf>
    <xf numFmtId="0" fontId="25" fillId="0" borderId="69" xfId="0" applyFont="1" applyBorder="1" applyAlignment="1">
      <alignment horizontal="left" vertical="center" wrapText="1"/>
    </xf>
    <xf numFmtId="0" fontId="25" fillId="0" borderId="11" xfId="0" applyFont="1" applyBorder="1" applyAlignment="1">
      <alignment horizontal="left" vertical="center" wrapText="1"/>
    </xf>
    <xf numFmtId="0" fontId="25" fillId="0" borderId="3" xfId="0" applyFont="1" applyBorder="1" applyAlignment="1">
      <alignment horizontal="left" vertical="center" wrapText="1"/>
    </xf>
    <xf numFmtId="0" fontId="27" fillId="0" borderId="34" xfId="0" applyFont="1" applyBorder="1" applyAlignment="1">
      <alignment horizontal="right" vertical="center" wrapText="1"/>
    </xf>
    <xf numFmtId="0" fontId="27" fillId="0" borderId="33" xfId="0" applyFont="1" applyBorder="1" applyAlignment="1">
      <alignment horizontal="right" vertical="center" wrapText="1"/>
    </xf>
    <xf numFmtId="0" fontId="27" fillId="5" borderId="41" xfId="0" applyFont="1" applyFill="1" applyBorder="1" applyAlignment="1">
      <alignment horizontal="right" vertical="center"/>
    </xf>
    <xf numFmtId="0" fontId="27" fillId="5" borderId="34" xfId="0" applyFont="1" applyFill="1" applyBorder="1" applyAlignment="1">
      <alignment horizontal="right" vertical="center"/>
    </xf>
    <xf numFmtId="0" fontId="27" fillId="5" borderId="33" xfId="0" applyFont="1" applyFill="1" applyBorder="1" applyAlignment="1">
      <alignment horizontal="right" vertical="center"/>
    </xf>
    <xf numFmtId="0" fontId="35" fillId="7" borderId="10" xfId="0" applyFont="1" applyFill="1" applyBorder="1" applyAlignment="1">
      <alignment horizontal="center" vertical="center"/>
    </xf>
    <xf numFmtId="0" fontId="35" fillId="7" borderId="14" xfId="0" applyFont="1" applyFill="1" applyBorder="1" applyAlignment="1">
      <alignment horizontal="center" vertical="center"/>
    </xf>
    <xf numFmtId="0" fontId="35" fillId="7" borderId="2" xfId="0" applyFont="1" applyFill="1" applyBorder="1" applyAlignment="1">
      <alignment horizontal="center" vertical="center"/>
    </xf>
    <xf numFmtId="0" fontId="35" fillId="0" borderId="109" xfId="0" applyFont="1" applyBorder="1" applyAlignment="1">
      <alignment horizontal="right" vertical="center" wrapText="1"/>
    </xf>
    <xf numFmtId="0" fontId="35" fillId="0" borderId="110" xfId="0" applyFont="1" applyBorder="1" applyAlignment="1">
      <alignment horizontal="right" vertical="center" wrapText="1"/>
    </xf>
    <xf numFmtId="0" fontId="35" fillId="5" borderId="111" xfId="0" applyFont="1" applyFill="1" applyBorder="1" applyAlignment="1">
      <alignment horizontal="right" vertical="center"/>
    </xf>
    <xf numFmtId="0" fontId="35" fillId="5" borderId="108" xfId="0" applyFont="1" applyFill="1" applyBorder="1" applyAlignment="1">
      <alignment horizontal="right" vertical="center"/>
    </xf>
    <xf numFmtId="0" fontId="35" fillId="5" borderId="110" xfId="0" applyFont="1" applyFill="1" applyBorder="1" applyAlignment="1">
      <alignment horizontal="right" vertical="center"/>
    </xf>
    <xf numFmtId="0" fontId="25" fillId="5" borderId="99" xfId="0" applyFont="1" applyFill="1" applyBorder="1" applyAlignment="1">
      <alignment horizontal="left" vertical="top" wrapText="1"/>
    </xf>
    <xf numFmtId="0" fontId="25" fillId="5" borderId="99" xfId="0" applyFont="1" applyFill="1" applyBorder="1" applyAlignment="1">
      <alignment horizontal="left" vertical="top"/>
    </xf>
    <xf numFmtId="0" fontId="21" fillId="5" borderId="114"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38" xfId="0" applyFont="1" applyFill="1" applyBorder="1" applyAlignment="1">
      <alignment horizontal="center" vertical="center"/>
    </xf>
    <xf numFmtId="0" fontId="25" fillId="5" borderId="105" xfId="0" applyFont="1" applyFill="1" applyBorder="1" applyAlignment="1">
      <alignment horizontal="left" vertical="top" wrapText="1"/>
    </xf>
    <xf numFmtId="0" fontId="25" fillId="5" borderId="107" xfId="0" applyFont="1" applyFill="1" applyBorder="1" applyAlignment="1">
      <alignment horizontal="left" vertical="top"/>
    </xf>
    <xf numFmtId="0" fontId="21" fillId="5" borderId="14"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114"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5" fillId="5" borderId="106" xfId="0" applyFont="1" applyFill="1" applyBorder="1" applyAlignment="1">
      <alignment horizontal="left" vertical="top"/>
    </xf>
    <xf numFmtId="0" fontId="61" fillId="0" borderId="39" xfId="0" applyFont="1" applyBorder="1" applyAlignment="1">
      <alignment horizontal="left" vertical="top" wrapText="1"/>
    </xf>
    <xf numFmtId="0" fontId="60" fillId="0" borderId="46" xfId="0" applyFont="1" applyBorder="1" applyAlignment="1">
      <alignment horizontal="left" vertical="top" wrapText="1"/>
    </xf>
    <xf numFmtId="0" fontId="39" fillId="5" borderId="114" xfId="0" applyFont="1" applyFill="1" applyBorder="1" applyAlignment="1">
      <alignment horizontal="center" vertical="center" wrapText="1"/>
    </xf>
    <xf numFmtId="0" fontId="39" fillId="5" borderId="12" xfId="0" applyFont="1" applyFill="1" applyBorder="1" applyAlignment="1">
      <alignment horizontal="center" vertical="center" wrapText="1"/>
    </xf>
    <xf numFmtId="0" fontId="39" fillId="5" borderId="38" xfId="0" applyFont="1" applyFill="1" applyBorder="1" applyAlignment="1">
      <alignment horizontal="center" vertical="center" wrapText="1"/>
    </xf>
    <xf numFmtId="0" fontId="25" fillId="5" borderId="10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10" xfId="0" applyFont="1" applyFill="1" applyBorder="1" applyAlignment="1">
      <alignment horizontal="left" vertical="top" wrapText="1"/>
    </xf>
    <xf numFmtId="0" fontId="21" fillId="5" borderId="13" xfId="0" applyFont="1" applyFill="1" applyBorder="1" applyAlignment="1">
      <alignment horizontal="left" vertical="top" wrapText="1"/>
    </xf>
    <xf numFmtId="0" fontId="55" fillId="5" borderId="39" xfId="0" applyFont="1" applyFill="1" applyBorder="1" applyAlignment="1">
      <alignment horizontal="left" vertical="center" wrapText="1"/>
    </xf>
    <xf numFmtId="0" fontId="54" fillId="5" borderId="46" xfId="0" applyFont="1" applyFill="1" applyBorder="1" applyAlignment="1">
      <alignment horizontal="left" vertical="center" wrapText="1"/>
    </xf>
    <xf numFmtId="0" fontId="54" fillId="5" borderId="39" xfId="0" applyFont="1" applyFill="1" applyBorder="1" applyAlignment="1">
      <alignment horizontal="left" vertical="top" wrapText="1"/>
    </xf>
    <xf numFmtId="0" fontId="54" fillId="5" borderId="46" xfId="0" applyFont="1" applyFill="1" applyBorder="1" applyAlignment="1">
      <alignment horizontal="left" vertical="top" wrapText="1"/>
    </xf>
    <xf numFmtId="0" fontId="60" fillId="5" borderId="46" xfId="0" applyFont="1" applyFill="1" applyBorder="1" applyAlignment="1">
      <alignment horizontal="left" vertical="top" wrapText="1"/>
    </xf>
    <xf numFmtId="0" fontId="55" fillId="5" borderId="4" xfId="0" applyFont="1" applyFill="1" applyBorder="1" applyAlignment="1">
      <alignment horizontal="left" vertical="center" wrapText="1"/>
    </xf>
    <xf numFmtId="0" fontId="54" fillId="5" borderId="1" xfId="0" applyFont="1" applyFill="1" applyBorder="1" applyAlignment="1">
      <alignment horizontal="left" vertical="center" wrapText="1"/>
    </xf>
    <xf numFmtId="0" fontId="21" fillId="0" borderId="140" xfId="0" applyFont="1" applyBorder="1" applyAlignment="1">
      <alignment horizontal="left" vertical="center" wrapText="1"/>
    </xf>
    <xf numFmtId="0" fontId="49" fillId="0" borderId="97" xfId="0" applyFont="1" applyBorder="1" applyAlignment="1">
      <alignment horizontal="left" vertical="center" wrapText="1"/>
    </xf>
    <xf numFmtId="0" fontId="24" fillId="0" borderId="136" xfId="0" applyFont="1" applyBorder="1" applyAlignment="1">
      <alignment horizontal="left" vertical="center" wrapText="1"/>
    </xf>
    <xf numFmtId="0" fontId="24" fillId="0" borderId="139" xfId="0" applyFont="1" applyBorder="1" applyAlignment="1">
      <alignment horizontal="left" vertical="center" wrapText="1"/>
    </xf>
    <xf numFmtId="0" fontId="28" fillId="3" borderId="10"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149" xfId="0" applyFont="1" applyFill="1" applyBorder="1" applyAlignment="1" applyProtection="1">
      <alignment horizontal="center" vertical="center"/>
      <protection locked="0"/>
    </xf>
    <xf numFmtId="0" fontId="28" fillId="3" borderId="150" xfId="0" applyFont="1" applyFill="1" applyBorder="1" applyAlignment="1" applyProtection="1">
      <alignment horizontal="center" vertical="center"/>
      <protection locked="0"/>
    </xf>
    <xf numFmtId="0" fontId="28" fillId="3" borderId="151" xfId="0" applyFont="1" applyFill="1" applyBorder="1" applyAlignment="1" applyProtection="1">
      <alignment horizontal="center" vertical="center"/>
      <protection locked="0"/>
    </xf>
    <xf numFmtId="0" fontId="26" fillId="7" borderId="104" xfId="0" applyFont="1" applyFill="1" applyBorder="1" applyAlignment="1">
      <alignment horizontal="center" vertical="center"/>
    </xf>
    <xf numFmtId="0" fontId="26" fillId="7" borderId="92" xfId="0" applyFont="1" applyFill="1" applyBorder="1" applyAlignment="1">
      <alignment horizontal="center" vertical="center"/>
    </xf>
    <xf numFmtId="0" fontId="26" fillId="7" borderId="94" xfId="0" applyFont="1" applyFill="1" applyBorder="1" applyAlignment="1">
      <alignment horizontal="center" vertical="center"/>
    </xf>
    <xf numFmtId="0" fontId="26" fillId="7" borderId="95"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69" xfId="0" applyFont="1" applyFill="1" applyBorder="1" applyAlignment="1">
      <alignment horizontal="center" vertical="center"/>
    </xf>
    <xf numFmtId="0" fontId="25" fillId="2" borderId="133"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59" xfId="0" applyFont="1" applyFill="1" applyBorder="1" applyAlignment="1">
      <alignment horizontal="center" vertical="center"/>
    </xf>
    <xf numFmtId="0" fontId="20" fillId="3" borderId="68" xfId="0" applyFont="1" applyFill="1" applyBorder="1" applyAlignment="1" applyProtection="1">
      <alignment horizontal="left" vertical="center" wrapText="1"/>
      <protection locked="0"/>
    </xf>
    <xf numFmtId="0" fontId="20" fillId="3" borderId="133" xfId="0" applyFont="1" applyFill="1" applyBorder="1" applyAlignment="1" applyProtection="1">
      <alignment horizontal="left" vertical="center" wrapText="1"/>
      <protection locked="0"/>
    </xf>
    <xf numFmtId="0" fontId="20" fillId="3" borderId="59" xfId="0" applyFont="1" applyFill="1" applyBorder="1" applyAlignment="1" applyProtection="1">
      <alignment horizontal="left" vertical="center" wrapText="1"/>
      <protection locked="0"/>
    </xf>
    <xf numFmtId="0" fontId="25" fillId="4" borderId="68"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69" xfId="0" applyFont="1" applyFill="1" applyBorder="1" applyAlignment="1">
      <alignment horizontal="center" vertical="center"/>
    </xf>
    <xf numFmtId="0" fontId="26" fillId="9" borderId="92" xfId="0" applyFont="1" applyFill="1" applyBorder="1" applyAlignment="1">
      <alignment horizontal="center" vertical="center"/>
    </xf>
    <xf numFmtId="0" fontId="20" fillId="4" borderId="8" xfId="0" applyFont="1" applyFill="1" applyBorder="1" applyAlignment="1">
      <alignment horizontal="center"/>
    </xf>
    <xf numFmtId="0" fontId="18" fillId="2" borderId="1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39" fillId="0" borderId="10" xfId="0" applyFont="1" applyBorder="1" applyAlignment="1">
      <alignment horizontal="left" vertical="top" wrapText="1"/>
    </xf>
    <xf numFmtId="0" fontId="39" fillId="0" borderId="13" xfId="0" applyFont="1" applyBorder="1" applyAlignment="1">
      <alignment horizontal="left" vertical="top" wrapText="1"/>
    </xf>
    <xf numFmtId="0" fontId="39" fillId="0" borderId="2" xfId="0" applyFont="1" applyBorder="1" applyAlignment="1">
      <alignment horizontal="left" vertical="top" wrapText="1"/>
    </xf>
    <xf numFmtId="0" fontId="39" fillId="0" borderId="16" xfId="0" applyFont="1" applyBorder="1" applyAlignment="1">
      <alignment horizontal="left" vertical="top" wrapText="1"/>
    </xf>
    <xf numFmtId="0" fontId="29" fillId="3" borderId="28" xfId="0" applyFont="1" applyFill="1" applyBorder="1" applyAlignment="1" applyProtection="1">
      <alignment horizontal="center" vertical="center" wrapText="1"/>
      <protection locked="0"/>
    </xf>
    <xf numFmtId="0" fontId="29" fillId="3" borderId="29" xfId="0" applyFont="1" applyFill="1" applyBorder="1" applyAlignment="1" applyProtection="1">
      <alignment horizontal="center" vertical="center" wrapText="1"/>
      <protection locked="0"/>
    </xf>
    <xf numFmtId="0" fontId="55" fillId="0" borderId="39" xfId="0" applyFont="1" applyBorder="1" applyAlignment="1">
      <alignment horizontal="left" vertical="top" wrapText="1"/>
    </xf>
    <xf numFmtId="0" fontId="56" fillId="0" borderId="40" xfId="0" applyFont="1" applyBorder="1" applyAlignment="1">
      <alignment horizontal="left" vertical="top" wrapText="1"/>
    </xf>
    <xf numFmtId="0" fontId="56" fillId="0" borderId="14" xfId="0" applyFont="1" applyBorder="1" applyAlignment="1">
      <alignment horizontal="left" vertical="top" wrapText="1"/>
    </xf>
    <xf numFmtId="0" fontId="56" fillId="0" borderId="0" xfId="0" applyFont="1" applyAlignment="1">
      <alignment horizontal="left" vertical="top" wrapText="1"/>
    </xf>
    <xf numFmtId="0" fontId="29" fillId="3" borderId="28" xfId="0" applyFont="1" applyFill="1" applyBorder="1" applyAlignment="1" applyProtection="1">
      <alignment horizontal="center" vertical="center"/>
      <protection locked="0"/>
    </xf>
    <xf numFmtId="0" fontId="29" fillId="3" borderId="32" xfId="0" applyFont="1" applyFill="1" applyBorder="1" applyAlignment="1" applyProtection="1">
      <alignment horizontal="center" vertical="center"/>
      <protection locked="0"/>
    </xf>
    <xf numFmtId="0" fontId="29" fillId="3" borderId="29" xfId="0" applyFont="1" applyFill="1" applyBorder="1" applyAlignment="1" applyProtection="1">
      <alignment horizontal="center" vertical="center"/>
      <protection locked="0"/>
    </xf>
    <xf numFmtId="0" fontId="0" fillId="7" borderId="4" xfId="0" applyFill="1" applyBorder="1" applyAlignment="1">
      <alignment horizontal="center" vertical="top" wrapText="1"/>
    </xf>
    <xf numFmtId="0" fontId="0" fillId="7" borderId="12" xfId="0" applyFill="1" applyBorder="1" applyAlignment="1">
      <alignment horizontal="center" vertical="top" wrapText="1"/>
    </xf>
    <xf numFmtId="0" fontId="0" fillId="7" borderId="5" xfId="0" applyFill="1" applyBorder="1" applyAlignment="1">
      <alignment horizontal="center" vertical="top" wrapText="1"/>
    </xf>
    <xf numFmtId="0" fontId="6" fillId="0" borderId="1" xfId="1" applyFont="1" applyBorder="1" applyAlignment="1">
      <alignment horizontal="center" vertical="center"/>
    </xf>
    <xf numFmtId="0" fontId="15" fillId="0" borderId="1" xfId="1" applyBorder="1" applyAlignment="1">
      <alignment horizontal="center" vertical="center"/>
    </xf>
    <xf numFmtId="0" fontId="0" fillId="7" borderId="1" xfId="0" applyFill="1" applyBorder="1" applyAlignment="1">
      <alignment horizontal="center" vertical="top" wrapText="1"/>
    </xf>
    <xf numFmtId="0" fontId="0" fillId="7" borderId="1" xfId="0" applyFill="1" applyBorder="1" applyAlignment="1">
      <alignment horizontal="center" vertical="top"/>
    </xf>
    <xf numFmtId="0" fontId="0" fillId="7" borderId="7" xfId="0" applyFill="1" applyBorder="1" applyAlignment="1">
      <alignment horizontal="center" vertical="top" wrapText="1"/>
    </xf>
    <xf numFmtId="0" fontId="0" fillId="7" borderId="8" xfId="0" applyFill="1" applyBorder="1" applyAlignment="1">
      <alignment horizontal="center" vertical="top" wrapText="1"/>
    </xf>
    <xf numFmtId="0" fontId="0" fillId="7" borderId="9" xfId="0" applyFill="1" applyBorder="1" applyAlignment="1">
      <alignment horizontal="center" vertical="top" wrapText="1"/>
    </xf>
    <xf numFmtId="0" fontId="8" fillId="4" borderId="1" xfId="1" applyFont="1" applyFill="1" applyBorder="1" applyAlignment="1">
      <alignment horizontal="center" vertical="center" wrapText="1"/>
    </xf>
    <xf numFmtId="0" fontId="8" fillId="4" borderId="1" xfId="1" applyFont="1" applyFill="1" applyBorder="1" applyAlignment="1">
      <alignment horizontal="center" vertical="center"/>
    </xf>
    <xf numFmtId="49" fontId="8" fillId="9" borderId="1" xfId="1" applyNumberFormat="1" applyFont="1" applyFill="1" applyBorder="1" applyAlignment="1">
      <alignment horizontal="center" vertical="center"/>
    </xf>
    <xf numFmtId="49" fontId="8" fillId="7" borderId="1" xfId="1" applyNumberFormat="1" applyFont="1" applyFill="1" applyBorder="1" applyAlignment="1">
      <alignment horizontal="center" vertical="center"/>
    </xf>
    <xf numFmtId="0" fontId="8" fillId="0" borderId="1" xfId="1" applyFont="1" applyBorder="1" applyAlignment="1">
      <alignment horizontal="center" vertical="center"/>
    </xf>
    <xf numFmtId="0" fontId="59" fillId="0" borderId="7" xfId="1" applyFont="1" applyBorder="1" applyAlignment="1">
      <alignment horizontal="center" vertical="center"/>
    </xf>
    <xf numFmtId="0" fontId="59" fillId="0" borderId="8" xfId="1" applyFont="1" applyBorder="1" applyAlignment="1">
      <alignment horizontal="center" vertical="center"/>
    </xf>
    <xf numFmtId="0" fontId="59" fillId="0" borderId="9" xfId="1" applyFont="1" applyBorder="1" applyAlignment="1">
      <alignment horizontal="center" vertical="center"/>
    </xf>
    <xf numFmtId="0" fontId="8" fillId="4" borderId="7" xfId="1" applyFont="1" applyFill="1" applyBorder="1" applyAlignment="1">
      <alignment horizontal="center" vertical="center"/>
    </xf>
    <xf numFmtId="0" fontId="8" fillId="4" borderId="8" xfId="1" applyFont="1" applyFill="1" applyBorder="1" applyAlignment="1">
      <alignment horizontal="center" vertical="center"/>
    </xf>
    <xf numFmtId="0" fontId="8" fillId="4" borderId="9" xfId="1" applyFont="1" applyFill="1" applyBorder="1" applyAlignment="1">
      <alignment horizontal="center" vertical="center"/>
    </xf>
    <xf numFmtId="0" fontId="59" fillId="0" borderId="7"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9" borderId="1" xfId="1" applyFont="1" applyFill="1" applyBorder="1" applyAlignment="1">
      <alignment horizontal="center" vertical="center"/>
    </xf>
    <xf numFmtId="0" fontId="6" fillId="4" borderId="1" xfId="1" applyFont="1" applyFill="1" applyBorder="1" applyAlignment="1">
      <alignment horizontal="center" vertical="center" wrapText="1"/>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16" xfId="0" applyFill="1" applyBorder="1" applyAlignment="1">
      <alignment horizontal="center" vertical="center" wrapText="1"/>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cellXfs>
  <cellStyles count="10">
    <cellStyle name="パーセント" xfId="4" builtinId="5"/>
    <cellStyle name="桁区切り" xfId="8" builtinId="6"/>
    <cellStyle name="標準" xfId="0" builtinId="0"/>
    <cellStyle name="標準 2" xfId="1" xr:uid="{7A358CC7-C910-4C08-BC56-9823512D2499}"/>
    <cellStyle name="標準 2 2" xfId="6" xr:uid="{E728ADF1-A415-465F-AE81-0AB42E7B3F85}"/>
    <cellStyle name="標準 3" xfId="2" xr:uid="{D92C286F-915E-443A-90F7-083A3C1CF613}"/>
    <cellStyle name="標準 4" xfId="3" xr:uid="{C99EB761-1014-4FFC-B5D3-4ED26FF1C1B1}"/>
    <cellStyle name="標準 5" xfId="7" xr:uid="{B4DFEA68-21C7-447B-A852-9F291605AF05}"/>
    <cellStyle name="標準 6" xfId="5" xr:uid="{6B163F0B-238D-47FA-AF87-A9D83E622032}"/>
    <cellStyle name="標準 7" xfId="9" xr:uid="{735A194A-B1EA-42B7-B4BA-48F42070FBDB}"/>
  </cellStyles>
  <dxfs count="265">
    <dxf>
      <fill>
        <patternFill>
          <bgColor theme="0" tint="-0.14996795556505021"/>
        </patternFill>
      </fill>
      <border>
        <top style="thin">
          <color auto="1"/>
        </top>
        <vertical/>
        <horizontal/>
      </border>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bgColor theme="4" tint="0.79998168889431442"/>
        </patternFill>
      </fill>
    </dxf>
    <dxf>
      <fill>
        <patternFill>
          <fgColor theme="0" tint="-0.14996795556505021"/>
          <bgColor theme="0" tint="-0.1499679555650502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fgColor theme="0" tint="-0.14996795556505021"/>
          <bgColor theme="0" tint="-0.14996795556505021"/>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rgb="FFFFC000"/>
          <bgColor rgb="FFFFC000"/>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rgb="FFFFC000"/>
          <bgColor rgb="FFFFC000"/>
        </patternFill>
      </fill>
    </dxf>
    <dxf>
      <fill>
        <patternFill>
          <fgColor rgb="FFFFC000"/>
          <bgColor rgb="FFFFC000"/>
        </patternFill>
      </fill>
    </dxf>
    <dxf>
      <fill>
        <patternFill>
          <fgColor rgb="FFFFC000"/>
          <bgColor rgb="FFFFC000"/>
        </patternFill>
      </fill>
    </dxf>
    <dxf>
      <fill>
        <patternFill>
          <fgColor rgb="FFFFC000"/>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7</xdr:col>
      <xdr:colOff>50827</xdr:colOff>
      <xdr:row>5</xdr:row>
      <xdr:rowOff>47625</xdr:rowOff>
    </xdr:from>
    <xdr:to>
      <xdr:col>8</xdr:col>
      <xdr:colOff>1166812</xdr:colOff>
      <xdr:row>54</xdr:row>
      <xdr:rowOff>1</xdr:rowOff>
    </xdr:to>
    <xdr:sp macro="" textlink="">
      <xdr:nvSpPr>
        <xdr:cNvPr id="3" name="正方形/長方形 2">
          <a:extLst>
            <a:ext uri="{FF2B5EF4-FFF2-40B4-BE49-F238E27FC236}">
              <a16:creationId xmlns:a16="http://schemas.microsoft.com/office/drawing/2014/main" id="{3A8BE9D2-1E83-0FFB-A340-17F30D277A67}"/>
            </a:ext>
          </a:extLst>
        </xdr:cNvPr>
        <xdr:cNvSpPr/>
      </xdr:nvSpPr>
      <xdr:spPr>
        <a:xfrm>
          <a:off x="19196077" y="2190750"/>
          <a:ext cx="6997673" cy="62745939"/>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800">
              <a:solidFill>
                <a:schemeClr val="bg1">
                  <a:lumMod val="50000"/>
                </a:schemeClr>
              </a:solidFill>
            </a:rPr>
            <a:t>実</a:t>
          </a:r>
          <a:endParaRPr kumimoji="1" lang="en-US" altLang="ja-JP" sz="13800">
            <a:solidFill>
              <a:schemeClr val="bg1">
                <a:lumMod val="50000"/>
              </a:schemeClr>
            </a:solidFill>
          </a:endParaRPr>
        </a:p>
        <a:p>
          <a:pPr algn="ctr"/>
          <a:r>
            <a:rPr kumimoji="1" lang="ja-JP" altLang="en-US" sz="13800">
              <a:solidFill>
                <a:schemeClr val="bg1">
                  <a:lumMod val="50000"/>
                </a:schemeClr>
              </a:solidFill>
            </a:rPr>
            <a:t>績</a:t>
          </a:r>
          <a:endParaRPr kumimoji="1" lang="en-US" altLang="ja-JP" sz="13800">
            <a:solidFill>
              <a:schemeClr val="bg1">
                <a:lumMod val="50000"/>
              </a:schemeClr>
            </a:solidFill>
          </a:endParaRPr>
        </a:p>
        <a:p>
          <a:pPr algn="ctr"/>
          <a:r>
            <a:rPr kumimoji="1" lang="ja-JP" altLang="en-US" sz="13800">
              <a:solidFill>
                <a:schemeClr val="bg1">
                  <a:lumMod val="50000"/>
                </a:schemeClr>
              </a:solidFill>
            </a:rPr>
            <a:t>報</a:t>
          </a:r>
          <a:endParaRPr kumimoji="1" lang="en-US" altLang="ja-JP" sz="13800">
            <a:solidFill>
              <a:schemeClr val="bg1">
                <a:lumMod val="50000"/>
              </a:schemeClr>
            </a:solidFill>
          </a:endParaRPr>
        </a:p>
        <a:p>
          <a:pPr algn="ctr"/>
          <a:r>
            <a:rPr kumimoji="1" lang="ja-JP" altLang="en-US" sz="13800">
              <a:solidFill>
                <a:schemeClr val="bg1">
                  <a:lumMod val="50000"/>
                </a:schemeClr>
              </a:solidFill>
            </a:rPr>
            <a:t>告</a:t>
          </a:r>
          <a:endParaRPr kumimoji="1" lang="en-US" altLang="ja-JP" sz="13800">
            <a:solidFill>
              <a:schemeClr val="bg1">
                <a:lumMod val="50000"/>
              </a:schemeClr>
            </a:solidFill>
          </a:endParaRPr>
        </a:p>
        <a:p>
          <a:pPr algn="ctr"/>
          <a:r>
            <a:rPr kumimoji="1" lang="ja-JP" altLang="en-US" sz="13800">
              <a:solidFill>
                <a:schemeClr val="bg1">
                  <a:lumMod val="50000"/>
                </a:schemeClr>
              </a:solidFill>
            </a:rPr>
            <a:t>時</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に</a:t>
          </a:r>
          <a:endParaRPr kumimoji="1" lang="en-US" altLang="ja-JP" sz="13800">
            <a:solidFill>
              <a:schemeClr val="bg1">
                <a:lumMod val="50000"/>
              </a:schemeClr>
            </a:solidFill>
          </a:endParaRPr>
        </a:p>
        <a:p>
          <a:pPr algn="ctr"/>
          <a:r>
            <a:rPr kumimoji="1" lang="ja-JP" altLang="en-US" sz="13800">
              <a:solidFill>
                <a:schemeClr val="bg1">
                  <a:lumMod val="50000"/>
                </a:schemeClr>
              </a:solidFill>
            </a:rPr>
            <a:t>記</a:t>
          </a:r>
          <a:endParaRPr kumimoji="1" lang="en-US" altLang="ja-JP" sz="13800">
            <a:solidFill>
              <a:schemeClr val="bg1">
                <a:lumMod val="50000"/>
              </a:schemeClr>
            </a:solidFill>
          </a:endParaRPr>
        </a:p>
        <a:p>
          <a:pPr algn="ctr"/>
          <a:r>
            <a:rPr kumimoji="1" lang="ja-JP" altLang="en-US" sz="13800">
              <a:solidFill>
                <a:schemeClr val="bg1">
                  <a:lumMod val="50000"/>
                </a:schemeClr>
              </a:solidFill>
            </a:rPr>
            <a:t>入</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す</a:t>
          </a:r>
          <a:endParaRPr kumimoji="1" lang="en-US" altLang="ja-JP" sz="13800">
            <a:solidFill>
              <a:schemeClr val="bg1">
                <a:lumMod val="50000"/>
              </a:schemeClr>
            </a:solidFill>
          </a:endParaRPr>
        </a:p>
        <a:p>
          <a:pPr algn="ctr"/>
          <a:r>
            <a:rPr kumimoji="1" lang="ja-JP" altLang="en-US" sz="13800">
              <a:solidFill>
                <a:schemeClr val="bg1">
                  <a:lumMod val="50000"/>
                </a:schemeClr>
              </a:solidFill>
            </a:rPr>
            <a:t>る</a:t>
          </a:r>
          <a:endParaRPr kumimoji="1" lang="ja-JP" altLang="en-US" sz="6000">
            <a:solidFill>
              <a:schemeClr val="bg1">
                <a:lumMod val="50000"/>
              </a:schemeClr>
            </a:solidFill>
          </a:endParaRPr>
        </a:p>
      </xdr:txBody>
    </xdr:sp>
    <xdr:clientData/>
  </xdr:twoCellAnchor>
  <xdr:twoCellAnchor>
    <xdr:from>
      <xdr:col>14</xdr:col>
      <xdr:colOff>23813</xdr:colOff>
      <xdr:row>5</xdr:row>
      <xdr:rowOff>23813</xdr:rowOff>
    </xdr:from>
    <xdr:to>
      <xdr:col>15</xdr:col>
      <xdr:colOff>1428749</xdr:colOff>
      <xdr:row>56</xdr:row>
      <xdr:rowOff>1309687</xdr:rowOff>
    </xdr:to>
    <xdr:sp macro="" textlink="">
      <xdr:nvSpPr>
        <xdr:cNvPr id="4" name="正方形/長方形 3">
          <a:extLst>
            <a:ext uri="{FF2B5EF4-FFF2-40B4-BE49-F238E27FC236}">
              <a16:creationId xmlns:a16="http://schemas.microsoft.com/office/drawing/2014/main" id="{2769CCAF-B043-44F6-AD94-9937CB9F3507}"/>
            </a:ext>
          </a:extLst>
        </xdr:cNvPr>
        <xdr:cNvSpPr/>
      </xdr:nvSpPr>
      <xdr:spPr>
        <a:xfrm>
          <a:off x="35504438" y="2166938"/>
          <a:ext cx="2905124" cy="63698437"/>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800">
              <a:solidFill>
                <a:schemeClr val="bg1">
                  <a:lumMod val="50000"/>
                </a:schemeClr>
              </a:solidFill>
            </a:rPr>
            <a:t>実</a:t>
          </a:r>
          <a:endParaRPr kumimoji="1" lang="en-US" altLang="ja-JP" sz="13800">
            <a:solidFill>
              <a:schemeClr val="bg1">
                <a:lumMod val="50000"/>
              </a:schemeClr>
            </a:solidFill>
          </a:endParaRPr>
        </a:p>
        <a:p>
          <a:pPr algn="ctr"/>
          <a:r>
            <a:rPr kumimoji="1" lang="ja-JP" altLang="en-US" sz="13800">
              <a:solidFill>
                <a:schemeClr val="bg1">
                  <a:lumMod val="50000"/>
                </a:schemeClr>
              </a:solidFill>
            </a:rPr>
            <a:t>績</a:t>
          </a:r>
          <a:endParaRPr kumimoji="1" lang="en-US" altLang="ja-JP" sz="13800">
            <a:solidFill>
              <a:schemeClr val="bg1">
                <a:lumMod val="50000"/>
              </a:schemeClr>
            </a:solidFill>
          </a:endParaRPr>
        </a:p>
        <a:p>
          <a:pPr algn="ctr"/>
          <a:r>
            <a:rPr kumimoji="1" lang="ja-JP" altLang="en-US" sz="13800">
              <a:solidFill>
                <a:schemeClr val="bg1">
                  <a:lumMod val="50000"/>
                </a:schemeClr>
              </a:solidFill>
            </a:rPr>
            <a:t>報</a:t>
          </a:r>
          <a:endParaRPr kumimoji="1" lang="en-US" altLang="ja-JP" sz="13800">
            <a:solidFill>
              <a:schemeClr val="bg1">
                <a:lumMod val="50000"/>
              </a:schemeClr>
            </a:solidFill>
          </a:endParaRPr>
        </a:p>
        <a:p>
          <a:pPr algn="ctr"/>
          <a:r>
            <a:rPr kumimoji="1" lang="ja-JP" altLang="en-US" sz="13800">
              <a:solidFill>
                <a:schemeClr val="bg1">
                  <a:lumMod val="50000"/>
                </a:schemeClr>
              </a:solidFill>
            </a:rPr>
            <a:t>告</a:t>
          </a:r>
          <a:endParaRPr kumimoji="1" lang="en-US" altLang="ja-JP" sz="13800">
            <a:solidFill>
              <a:schemeClr val="bg1">
                <a:lumMod val="50000"/>
              </a:schemeClr>
            </a:solidFill>
          </a:endParaRPr>
        </a:p>
        <a:p>
          <a:pPr algn="ctr"/>
          <a:r>
            <a:rPr kumimoji="1" lang="ja-JP" altLang="en-US" sz="13800">
              <a:solidFill>
                <a:schemeClr val="bg1">
                  <a:lumMod val="50000"/>
                </a:schemeClr>
              </a:solidFill>
            </a:rPr>
            <a:t>時</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に</a:t>
          </a:r>
          <a:endParaRPr kumimoji="1" lang="en-US" altLang="ja-JP" sz="13800">
            <a:solidFill>
              <a:schemeClr val="bg1">
                <a:lumMod val="50000"/>
              </a:schemeClr>
            </a:solidFill>
          </a:endParaRPr>
        </a:p>
        <a:p>
          <a:pPr algn="ctr"/>
          <a:r>
            <a:rPr kumimoji="1" lang="ja-JP" altLang="en-US" sz="13800">
              <a:solidFill>
                <a:schemeClr val="bg1">
                  <a:lumMod val="50000"/>
                </a:schemeClr>
              </a:solidFill>
            </a:rPr>
            <a:t>記</a:t>
          </a:r>
          <a:endParaRPr kumimoji="1" lang="en-US" altLang="ja-JP" sz="13800">
            <a:solidFill>
              <a:schemeClr val="bg1">
                <a:lumMod val="50000"/>
              </a:schemeClr>
            </a:solidFill>
          </a:endParaRPr>
        </a:p>
        <a:p>
          <a:pPr algn="ctr"/>
          <a:r>
            <a:rPr kumimoji="1" lang="ja-JP" altLang="en-US" sz="13800">
              <a:solidFill>
                <a:schemeClr val="bg1">
                  <a:lumMod val="50000"/>
                </a:schemeClr>
              </a:solidFill>
            </a:rPr>
            <a:t>入</a:t>
          </a:r>
          <a:endParaRPr kumimoji="1" lang="en-US" altLang="ja-JP" sz="13800">
            <a:solidFill>
              <a:schemeClr val="bg1">
                <a:lumMod val="50000"/>
              </a:schemeClr>
            </a:solidFill>
          </a:endParaRPr>
        </a:p>
        <a:p>
          <a:pPr algn="ctr"/>
          <a:r>
            <a:rPr kumimoji="1" lang="ja-JP" altLang="en-US" sz="13800">
              <a:solidFill>
                <a:schemeClr val="bg1">
                  <a:lumMod val="50000"/>
                </a:schemeClr>
              </a:solidFill>
            </a:rPr>
            <a:t>す</a:t>
          </a:r>
          <a:endParaRPr kumimoji="1" lang="en-US" altLang="ja-JP" sz="13800">
            <a:solidFill>
              <a:schemeClr val="bg1">
                <a:lumMod val="50000"/>
              </a:schemeClr>
            </a:solidFill>
          </a:endParaRPr>
        </a:p>
        <a:p>
          <a:pPr algn="ctr"/>
          <a:r>
            <a:rPr kumimoji="1" lang="ja-JP" altLang="en-US" sz="13800">
              <a:solidFill>
                <a:schemeClr val="bg1">
                  <a:lumMod val="50000"/>
                </a:schemeClr>
              </a:solidFill>
            </a:rPr>
            <a:t>る</a:t>
          </a:r>
          <a:endParaRPr kumimoji="1" lang="ja-JP" altLang="en-US" sz="6000">
            <a:solidFill>
              <a:schemeClr val="bg1">
                <a:lumMod val="50000"/>
              </a:schemeClr>
            </a:solidFill>
          </a:endParaRPr>
        </a:p>
      </xdr:txBody>
    </xdr:sp>
    <xdr:clientData/>
  </xdr:twoCellAnchor>
  <xdr:twoCellAnchor>
    <xdr:from>
      <xdr:col>4</xdr:col>
      <xdr:colOff>242454</xdr:colOff>
      <xdr:row>0</xdr:row>
      <xdr:rowOff>259772</xdr:rowOff>
    </xdr:from>
    <xdr:to>
      <xdr:col>4</xdr:col>
      <xdr:colOff>813954</xdr:colOff>
      <xdr:row>2</xdr:row>
      <xdr:rowOff>86588</xdr:rowOff>
    </xdr:to>
    <xdr:sp macro="" textlink="">
      <xdr:nvSpPr>
        <xdr:cNvPr id="8" name="矢印: 上向き折線 7">
          <a:extLst>
            <a:ext uri="{FF2B5EF4-FFF2-40B4-BE49-F238E27FC236}">
              <a16:creationId xmlns:a16="http://schemas.microsoft.com/office/drawing/2014/main" id="{FCF1B77C-67D1-23EC-C2EB-29C129753445}"/>
            </a:ext>
          </a:extLst>
        </xdr:cNvPr>
        <xdr:cNvSpPr/>
      </xdr:nvSpPr>
      <xdr:spPr>
        <a:xfrm flipH="1" flipV="1">
          <a:off x="9784772" y="3913908"/>
          <a:ext cx="571500" cy="796635"/>
        </a:xfrm>
        <a:prstGeom prst="bentUpArrow">
          <a:avLst>
            <a:gd name="adj1" fmla="val 25398"/>
            <a:gd name="adj2" fmla="val 36363"/>
            <a:gd name="adj3" fmla="val 43939"/>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147637</xdr:colOff>
      <xdr:row>5</xdr:row>
      <xdr:rowOff>180974</xdr:rowOff>
    </xdr:from>
    <xdr:to>
      <xdr:col>24</xdr:col>
      <xdr:colOff>619125</xdr:colOff>
      <xdr:row>12</xdr:row>
      <xdr:rowOff>309562</xdr:rowOff>
    </xdr:to>
    <xdr:sp macro="" textlink="">
      <xdr:nvSpPr>
        <xdr:cNvPr id="5" name="正方形/長方形 4">
          <a:extLst>
            <a:ext uri="{FF2B5EF4-FFF2-40B4-BE49-F238E27FC236}">
              <a16:creationId xmlns:a16="http://schemas.microsoft.com/office/drawing/2014/main" id="{8C4FD4CA-A8CF-4202-A28A-963E22A4AEBB}"/>
            </a:ext>
          </a:extLst>
        </xdr:cNvPr>
        <xdr:cNvSpPr/>
      </xdr:nvSpPr>
      <xdr:spPr>
        <a:xfrm>
          <a:off x="41343262" y="2324099"/>
          <a:ext cx="5638801" cy="724852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ysClr val="windowText" lastClr="000000"/>
              </a:solidFill>
              <a:latin typeface="Meiryo UI" panose="020B0604030504040204" pitchFamily="50" charset="-128"/>
              <a:ea typeface="Meiryo UI" panose="020B0604030504040204" pitchFamily="50" charset="-128"/>
            </a:rPr>
            <a:t>【</a:t>
          </a:r>
          <a:r>
            <a:rPr kumimoji="1" lang="ja-JP" altLang="en-US" sz="2400" b="1">
              <a:solidFill>
                <a:sysClr val="windowText" lastClr="000000"/>
              </a:solidFill>
              <a:latin typeface="Meiryo UI" panose="020B0604030504040204" pitchFamily="50" charset="-128"/>
              <a:ea typeface="Meiryo UI" panose="020B0604030504040204" pitchFamily="50" charset="-128"/>
            </a:rPr>
            <a:t>記入の手順</a:t>
          </a:r>
          <a:r>
            <a:rPr kumimoji="1" lang="en-US" altLang="ja-JP" sz="2400" b="1">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①</a:t>
          </a:r>
          <a:r>
            <a:rPr kumimoji="1" lang="en-US" altLang="ja-JP" sz="2400" b="0">
              <a:solidFill>
                <a:sysClr val="windowText" lastClr="000000"/>
              </a:solidFill>
              <a:latin typeface="Meiryo UI" panose="020B0604030504040204" pitchFamily="50" charset="-128"/>
              <a:ea typeface="Meiryo UI" panose="020B0604030504040204" pitchFamily="50" charset="-128"/>
            </a:rPr>
            <a:t>1</a:t>
          </a:r>
          <a:r>
            <a:rPr kumimoji="1" lang="ja-JP" altLang="en-US" sz="2400" b="0">
              <a:solidFill>
                <a:sysClr val="windowText" lastClr="000000"/>
              </a:solidFill>
              <a:latin typeface="Meiryo UI" panose="020B0604030504040204" pitchFamily="50" charset="-128"/>
              <a:ea typeface="Meiryo UI" panose="020B0604030504040204" pitchFamily="50" charset="-128"/>
            </a:rPr>
            <a:t>～</a:t>
          </a:r>
          <a:r>
            <a:rPr kumimoji="1" lang="en-US" altLang="ja-JP" sz="2400" b="0">
              <a:solidFill>
                <a:sysClr val="windowText" lastClr="000000"/>
              </a:solidFill>
              <a:latin typeface="Meiryo UI" panose="020B0604030504040204" pitchFamily="50" charset="-128"/>
              <a:ea typeface="Meiryo UI" panose="020B0604030504040204" pitchFamily="50" charset="-128"/>
            </a:rPr>
            <a:t>7</a:t>
          </a:r>
          <a:r>
            <a:rPr kumimoji="1" lang="ja-JP" altLang="en-US" sz="2400" b="0">
              <a:solidFill>
                <a:sysClr val="windowText" lastClr="000000"/>
              </a:solidFill>
              <a:latin typeface="Meiryo UI" panose="020B0604030504040204" pitchFamily="50" charset="-128"/>
              <a:ea typeface="Meiryo UI" panose="020B0604030504040204" pitchFamily="50" charset="-128"/>
            </a:rPr>
            <a:t>の評価項目のうち、該当する項目のチェック欄（</a:t>
          </a:r>
          <a:r>
            <a:rPr kumimoji="1" lang="en-US" altLang="ja-JP" sz="2400" b="0">
              <a:solidFill>
                <a:sysClr val="windowText" lastClr="000000"/>
              </a:solidFill>
              <a:latin typeface="Meiryo UI" panose="020B0604030504040204" pitchFamily="50" charset="-128"/>
              <a:ea typeface="Meiryo UI" panose="020B0604030504040204" pitchFamily="50" charset="-128"/>
            </a:rPr>
            <a:t>E</a:t>
          </a:r>
          <a:r>
            <a:rPr kumimoji="1" lang="ja-JP" altLang="en-US" sz="2400" b="0">
              <a:solidFill>
                <a:sysClr val="windowText" lastClr="000000"/>
              </a:solidFill>
              <a:latin typeface="Meiryo UI" panose="020B0604030504040204" pitchFamily="50" charset="-128"/>
              <a:ea typeface="Meiryo UI" panose="020B0604030504040204" pitchFamily="50" charset="-128"/>
            </a:rPr>
            <a:t>列）で「〇」を選択する。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②選択した項目に対応して、具体的な取組、評価指標の現状値と目標値を記入する。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（記入が必要な欄はオレンジ色になり、記入すると水色になる。灰色の欄は記入不要。）</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③記入が必要な欄の未記入がないか、回答に不備がないかを最下段の</a:t>
          </a:r>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最終チェック</a:t>
          </a:r>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を参照しながら確認し、問題がなければ「〇」を記入する。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2400" b="0">
              <a:solidFill>
                <a:srgbClr val="FF0000"/>
              </a:solidFill>
              <a:latin typeface="Meiryo UI" panose="020B0604030504040204" pitchFamily="50" charset="-128"/>
              <a:ea typeface="Meiryo UI" panose="020B0604030504040204" pitchFamily="50" charset="-128"/>
            </a:rPr>
            <a:t>※</a:t>
          </a:r>
          <a:r>
            <a:rPr kumimoji="1" lang="ja-JP" altLang="en-US" sz="2400" b="0">
              <a:solidFill>
                <a:srgbClr val="FF0000"/>
              </a:solidFill>
              <a:latin typeface="Meiryo UI" panose="020B0604030504040204" pitchFamily="50" charset="-128"/>
              <a:ea typeface="Meiryo UI" panose="020B0604030504040204" pitchFamily="50" charset="-128"/>
            </a:rPr>
            <a:t>集計の都合上、行・列の挿入・削除は絶対にしないこと</a:t>
          </a:r>
          <a:endParaRPr kumimoji="1" lang="en-US" altLang="ja-JP" sz="24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142875</xdr:colOff>
      <xdr:row>15</xdr:row>
      <xdr:rowOff>390525</xdr:rowOff>
    </xdr:from>
    <xdr:to>
      <xdr:col>24</xdr:col>
      <xdr:colOff>522921</xdr:colOff>
      <xdr:row>21</xdr:row>
      <xdr:rowOff>1073728</xdr:rowOff>
    </xdr:to>
    <xdr:sp macro="" textlink="">
      <xdr:nvSpPr>
        <xdr:cNvPr id="6" name="正方形/長方形 5">
          <a:extLst>
            <a:ext uri="{FF2B5EF4-FFF2-40B4-BE49-F238E27FC236}">
              <a16:creationId xmlns:a16="http://schemas.microsoft.com/office/drawing/2014/main" id="{C3C5398C-9E66-4D64-BFC8-04D61F361FB9}"/>
            </a:ext>
          </a:extLst>
        </xdr:cNvPr>
        <xdr:cNvSpPr/>
      </xdr:nvSpPr>
      <xdr:spPr>
        <a:xfrm>
          <a:off x="42607057" y="14885843"/>
          <a:ext cx="5558182" cy="8597612"/>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0">
              <a:solidFill>
                <a:sysClr val="windowText" lastClr="000000"/>
              </a:solidFill>
              <a:latin typeface="Meiryo UI" panose="020B0604030504040204" pitchFamily="50" charset="-128"/>
              <a:ea typeface="Meiryo UI" panose="020B0604030504040204" pitchFamily="50" charset="-128"/>
            </a:rPr>
            <a:t>【</a:t>
          </a:r>
          <a:r>
            <a:rPr kumimoji="1" lang="ja-JP" altLang="en-US" sz="2400" b="0">
              <a:solidFill>
                <a:sysClr val="windowText" lastClr="000000"/>
              </a:solidFill>
              <a:latin typeface="Meiryo UI" panose="020B0604030504040204" pitchFamily="50" charset="-128"/>
              <a:ea typeface="Meiryo UI" panose="020B0604030504040204" pitchFamily="50" charset="-128"/>
            </a:rPr>
            <a:t>評価指標</a:t>
          </a:r>
          <a:r>
            <a:rPr kumimoji="1" lang="en-US" altLang="ja-JP" sz="24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・「受講生徒数」は延べ数ではなく、実数とする。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・「生徒数」は、本事業で補助対象となる学科（複数学科が補助対象となる場合には当該複数学科）単位での生徒数かつ、情報</a:t>
          </a:r>
          <a:r>
            <a:rPr kumimoji="1" lang="en-US" altLang="ja-JP" sz="2400" b="0">
              <a:solidFill>
                <a:sysClr val="windowText" lastClr="000000"/>
              </a:solidFill>
              <a:latin typeface="Meiryo UI" panose="020B0604030504040204" pitchFamily="50" charset="-128"/>
              <a:ea typeface="Meiryo UI" panose="020B0604030504040204" pitchFamily="50" charset="-128"/>
            </a:rPr>
            <a:t>Ⅱ</a:t>
          </a:r>
          <a:r>
            <a:rPr kumimoji="1" lang="ja-JP" altLang="en-US" sz="2400" b="0">
              <a:solidFill>
                <a:sysClr val="windowText" lastClr="000000"/>
              </a:solidFill>
              <a:latin typeface="Meiryo UI" panose="020B0604030504040204" pitchFamily="50" charset="-128"/>
              <a:ea typeface="Meiryo UI" panose="020B0604030504040204" pitchFamily="50" charset="-128"/>
            </a:rPr>
            <a:t>等を履修しうる生徒数を記入。</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例：</a:t>
          </a:r>
          <a:r>
            <a:rPr kumimoji="1" lang="en-US" altLang="ja-JP" sz="2400" b="0">
              <a:solidFill>
                <a:sysClr val="windowText" lastClr="000000"/>
              </a:solidFill>
              <a:latin typeface="Meiryo UI" panose="020B0604030504040204" pitchFamily="50" charset="-128"/>
              <a:ea typeface="Meiryo UI" panose="020B0604030504040204" pitchFamily="50" charset="-128"/>
            </a:rPr>
            <a:t>1</a:t>
          </a:r>
          <a:r>
            <a:rPr kumimoji="1" lang="ja-JP" altLang="en-US" sz="2400" b="0">
              <a:solidFill>
                <a:sysClr val="windowText" lastClr="000000"/>
              </a:solidFill>
              <a:latin typeface="Meiryo UI" panose="020B0604030504040204" pitchFamily="50" charset="-128"/>
              <a:ea typeface="Meiryo UI" panose="020B0604030504040204" pitchFamily="50" charset="-128"/>
            </a:rPr>
            <a:t>学年</a:t>
          </a:r>
          <a:r>
            <a:rPr kumimoji="1" lang="en-US" altLang="ja-JP" sz="2400" b="0">
              <a:solidFill>
                <a:sysClr val="windowText" lastClr="000000"/>
              </a:solidFill>
              <a:latin typeface="Meiryo UI" panose="020B0604030504040204" pitchFamily="50" charset="-128"/>
              <a:ea typeface="Meiryo UI" panose="020B0604030504040204" pitchFamily="50" charset="-128"/>
            </a:rPr>
            <a:t>40</a:t>
          </a:r>
          <a:r>
            <a:rPr kumimoji="1" lang="ja-JP" altLang="en-US" sz="2400" b="0">
              <a:solidFill>
                <a:sysClr val="windowText" lastClr="000000"/>
              </a:solidFill>
              <a:latin typeface="Meiryo UI" panose="020B0604030504040204" pitchFamily="50" charset="-128"/>
              <a:ea typeface="Meiryo UI" panose="020B0604030504040204" pitchFamily="50" charset="-128"/>
            </a:rPr>
            <a:t>人、全校生徒数</a:t>
          </a:r>
          <a:r>
            <a:rPr kumimoji="1" lang="en-US" altLang="ja-JP" sz="2400" b="0">
              <a:solidFill>
                <a:sysClr val="windowText" lastClr="000000"/>
              </a:solidFill>
              <a:latin typeface="Meiryo UI" panose="020B0604030504040204" pitchFamily="50" charset="-128"/>
              <a:ea typeface="Meiryo UI" panose="020B0604030504040204" pitchFamily="50" charset="-128"/>
            </a:rPr>
            <a:t>120</a:t>
          </a:r>
          <a:r>
            <a:rPr kumimoji="1" lang="ja-JP" altLang="en-US" sz="2400" b="0">
              <a:solidFill>
                <a:sysClr val="windowText" lastClr="000000"/>
              </a:solidFill>
              <a:latin typeface="Meiryo UI" panose="020B0604030504040204" pitchFamily="50" charset="-128"/>
              <a:ea typeface="Meiryo UI" panose="020B0604030504040204" pitchFamily="50" charset="-128"/>
            </a:rPr>
            <a:t>人で、情報</a:t>
          </a:r>
          <a:r>
            <a:rPr kumimoji="1" lang="en-US" altLang="ja-JP" sz="2400" b="0">
              <a:solidFill>
                <a:sysClr val="windowText" lastClr="000000"/>
              </a:solidFill>
              <a:latin typeface="Meiryo UI" panose="020B0604030504040204" pitchFamily="50" charset="-128"/>
              <a:ea typeface="Meiryo UI" panose="020B0604030504040204" pitchFamily="50" charset="-128"/>
            </a:rPr>
            <a:t>Ⅱ</a:t>
          </a:r>
          <a:r>
            <a:rPr kumimoji="1" lang="ja-JP" altLang="en-US" sz="2400" b="0">
              <a:solidFill>
                <a:sysClr val="windowText" lastClr="000000"/>
              </a:solidFill>
              <a:latin typeface="Meiryo UI" panose="020B0604030504040204" pitchFamily="50" charset="-128"/>
              <a:ea typeface="Meiryo UI" panose="020B0604030504040204" pitchFamily="50" charset="-128"/>
            </a:rPr>
            <a:t>等を第</a:t>
          </a:r>
          <a:r>
            <a:rPr kumimoji="1" lang="en-US" altLang="ja-JP" sz="2400" b="0">
              <a:solidFill>
                <a:sysClr val="windowText" lastClr="000000"/>
              </a:solidFill>
              <a:latin typeface="Meiryo UI" panose="020B0604030504040204" pitchFamily="50" charset="-128"/>
              <a:ea typeface="Meiryo UI" panose="020B0604030504040204" pitchFamily="50" charset="-128"/>
            </a:rPr>
            <a:t>3</a:t>
          </a:r>
          <a:r>
            <a:rPr kumimoji="1" lang="ja-JP" altLang="en-US" sz="2400" b="0">
              <a:solidFill>
                <a:sysClr val="windowText" lastClr="000000"/>
              </a:solidFill>
              <a:latin typeface="Meiryo UI" panose="020B0604030504040204" pitchFamily="50" charset="-128"/>
              <a:ea typeface="Meiryo UI" panose="020B0604030504040204" pitchFamily="50" charset="-128"/>
            </a:rPr>
            <a:t>学年の選択科目としている場合→生徒数は</a:t>
          </a:r>
          <a:r>
            <a:rPr kumimoji="1" lang="en-US" altLang="ja-JP" sz="2400" b="0">
              <a:solidFill>
                <a:sysClr val="windowText" lastClr="000000"/>
              </a:solidFill>
              <a:latin typeface="Meiryo UI" panose="020B0604030504040204" pitchFamily="50" charset="-128"/>
              <a:ea typeface="Meiryo UI" panose="020B0604030504040204" pitchFamily="50" charset="-128"/>
            </a:rPr>
            <a:t>40</a:t>
          </a:r>
          <a:r>
            <a:rPr kumimoji="1" lang="ja-JP" altLang="en-US" sz="2400" b="0">
              <a:solidFill>
                <a:sysClr val="windowText" lastClr="000000"/>
              </a:solidFill>
              <a:latin typeface="Meiryo UI" panose="020B0604030504040204" pitchFamily="50" charset="-128"/>
              <a:ea typeface="Meiryo UI" panose="020B0604030504040204" pitchFamily="50" charset="-128"/>
            </a:rPr>
            <a:t>人</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■現状値（</a:t>
          </a:r>
          <a:r>
            <a:rPr kumimoji="1" lang="en-US" altLang="ja-JP" sz="2400" b="0">
              <a:solidFill>
                <a:sysClr val="windowText" lastClr="000000"/>
              </a:solidFill>
              <a:latin typeface="Meiryo UI" panose="020B0604030504040204" pitchFamily="50" charset="-128"/>
              <a:ea typeface="Meiryo UI" panose="020B0604030504040204" pitchFamily="50" charset="-128"/>
            </a:rPr>
            <a:t>1-1</a:t>
          </a:r>
          <a:r>
            <a:rPr kumimoji="1" lang="ja-JP" altLang="en-US" sz="2400" b="0">
              <a:solidFill>
                <a:sysClr val="windowText" lastClr="000000"/>
              </a:solidFill>
              <a:latin typeface="Meiryo UI" panose="020B0604030504040204" pitchFamily="50" charset="-128"/>
              <a:ea typeface="Meiryo UI" panose="020B0604030504040204" pitchFamily="50" charset="-128"/>
            </a:rPr>
            <a:t>、</a:t>
          </a:r>
          <a:r>
            <a:rPr kumimoji="1" lang="en-US" altLang="ja-JP" sz="2400" b="0">
              <a:solidFill>
                <a:sysClr val="windowText" lastClr="000000"/>
              </a:solidFill>
              <a:latin typeface="Meiryo UI" panose="020B0604030504040204" pitchFamily="50" charset="-128"/>
              <a:ea typeface="Meiryo UI" panose="020B0604030504040204" pitchFamily="50" charset="-128"/>
            </a:rPr>
            <a:t>1-2</a:t>
          </a:r>
          <a:r>
            <a:rPr kumimoji="1" lang="ja-JP" altLang="en-US" sz="2400" b="0">
              <a:solidFill>
                <a:sysClr val="windowText" lastClr="000000"/>
              </a:solidFill>
              <a:latin typeface="Meiryo UI" panose="020B0604030504040204" pitchFamily="50" charset="-128"/>
              <a:ea typeface="Meiryo UI" panose="020B0604030504040204" pitchFamily="50" charset="-128"/>
            </a:rPr>
            <a:t>、</a:t>
          </a:r>
          <a:r>
            <a:rPr kumimoji="1" lang="en-US" altLang="ja-JP" sz="2400" b="0">
              <a:solidFill>
                <a:sysClr val="windowText" lastClr="000000"/>
              </a:solidFill>
              <a:latin typeface="Meiryo UI" panose="020B0604030504040204" pitchFamily="50" charset="-128"/>
              <a:ea typeface="Meiryo UI" panose="020B0604030504040204" pitchFamily="50" charset="-128"/>
            </a:rPr>
            <a:t>6</a:t>
          </a:r>
          <a:r>
            <a:rPr kumimoji="1" lang="ja-JP" altLang="en-US" sz="2400" b="0">
              <a:solidFill>
                <a:sysClr val="windowText" lastClr="000000"/>
              </a:solidFill>
              <a:latin typeface="Meiryo UI" panose="020B0604030504040204" pitchFamily="50" charset="-128"/>
              <a:ea typeface="Meiryo UI" panose="020B0604030504040204" pitchFamily="50" charset="-128"/>
            </a:rPr>
            <a:t>）</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400" b="0">
              <a:solidFill>
                <a:sysClr val="windowText" lastClr="000000"/>
              </a:solidFill>
              <a:latin typeface="Meiryo UI" panose="020B0604030504040204" pitchFamily="50" charset="-128"/>
              <a:ea typeface="Meiryo UI" panose="020B0604030504040204" pitchFamily="50" charset="-128"/>
            </a:rPr>
            <a:t>・当該教科等をまだ開設していない場合は、「受講生徒数」及び「生徒数」の現状値はいずれも「</a:t>
          </a:r>
          <a:r>
            <a:rPr kumimoji="1" lang="en-US" altLang="ja-JP" sz="2400" b="0">
              <a:solidFill>
                <a:sysClr val="windowText" lastClr="000000"/>
              </a:solidFill>
              <a:latin typeface="Meiryo UI" panose="020B0604030504040204" pitchFamily="50" charset="-128"/>
              <a:ea typeface="Meiryo UI" panose="020B0604030504040204" pitchFamily="50" charset="-128"/>
            </a:rPr>
            <a:t>0</a:t>
          </a:r>
          <a:r>
            <a:rPr kumimoji="1" lang="ja-JP" altLang="en-US" sz="2400" b="0">
              <a:solidFill>
                <a:sysClr val="windowText" lastClr="000000"/>
              </a:solidFill>
              <a:latin typeface="Meiryo UI" panose="020B0604030504040204" pitchFamily="50" charset="-128"/>
              <a:ea typeface="Meiryo UI" panose="020B0604030504040204" pitchFamily="50" charset="-128"/>
            </a:rPr>
            <a:t>」を入力する。</a:t>
          </a:r>
          <a:endParaRPr kumimoji="1" lang="en-US" altLang="ja-JP" sz="2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CE92-48DF-4246-8157-8317629BD4B6}">
  <sheetPr>
    <pageSetUpPr fitToPage="1"/>
  </sheetPr>
  <dimension ref="A1:N14"/>
  <sheetViews>
    <sheetView view="pageBreakPreview" zoomScale="115" zoomScaleNormal="100" zoomScaleSheetLayoutView="115" workbookViewId="0">
      <selection activeCell="A3" sqref="B3:D3"/>
    </sheetView>
  </sheetViews>
  <sheetFormatPr defaultColWidth="9" defaultRowHeight="18"/>
  <cols>
    <col min="1" max="1" width="19.59765625" style="75" customWidth="1"/>
    <col min="2" max="2" width="9" style="75" customWidth="1"/>
    <col min="3" max="4" width="9.5" style="75" bestFit="1" customWidth="1"/>
    <col min="5" max="5" width="9" style="75"/>
    <col min="6" max="7" width="9.5" style="75" bestFit="1" customWidth="1"/>
    <col min="8" max="10" width="9" style="75"/>
    <col min="11" max="11" width="9.5" style="75" bestFit="1" customWidth="1"/>
    <col min="12" max="12" width="12.59765625" style="75" customWidth="1"/>
    <col min="13" max="13" width="10.5" style="75" bestFit="1" customWidth="1"/>
    <col min="14" max="14" width="32" style="75" customWidth="1"/>
    <col min="15" max="16384" width="9" style="75"/>
  </cols>
  <sheetData>
    <row r="1" spans="1:14">
      <c r="A1" s="75" t="s">
        <v>0</v>
      </c>
    </row>
    <row r="2" spans="1:14" ht="31.2">
      <c r="A2" s="80" t="s">
        <v>1</v>
      </c>
      <c r="B2" s="257"/>
      <c r="C2" s="257"/>
      <c r="D2" s="257"/>
      <c r="J2" s="76"/>
      <c r="M2" s="70"/>
      <c r="N2" s="86" t="s">
        <v>2</v>
      </c>
    </row>
    <row r="3" spans="1:14" ht="31.2">
      <c r="A3" s="80" t="s">
        <v>3</v>
      </c>
      <c r="B3" s="257"/>
      <c r="C3" s="257"/>
      <c r="D3" s="257"/>
      <c r="E3" s="254"/>
      <c r="J3" s="76"/>
      <c r="M3" s="71"/>
      <c r="N3" s="86" t="s">
        <v>4</v>
      </c>
    </row>
    <row r="4" spans="1:14" ht="29.25" customHeight="1">
      <c r="A4" s="81" t="s">
        <v>5</v>
      </c>
      <c r="B4" s="258"/>
      <c r="C4" s="259"/>
      <c r="D4" s="259"/>
      <c r="E4" s="253"/>
      <c r="J4" s="76"/>
      <c r="M4" s="185"/>
      <c r="N4" s="188" t="s">
        <v>282</v>
      </c>
    </row>
    <row r="5" spans="1:14" ht="29.25" customHeight="1">
      <c r="A5" s="81" t="s">
        <v>6</v>
      </c>
      <c r="B5" s="258"/>
      <c r="C5" s="259"/>
      <c r="D5" s="259"/>
      <c r="J5" s="76"/>
    </row>
    <row r="6" spans="1:14" ht="31.2">
      <c r="A6" s="80" t="s">
        <v>7</v>
      </c>
      <c r="B6" s="257"/>
      <c r="C6" s="257"/>
      <c r="D6" s="257"/>
      <c r="J6" s="76"/>
    </row>
    <row r="7" spans="1:14" ht="30" customHeight="1">
      <c r="A7" s="256" t="s">
        <v>8</v>
      </c>
      <c r="B7" s="82" t="s">
        <v>9</v>
      </c>
      <c r="C7" s="82" t="s">
        <v>10</v>
      </c>
      <c r="D7" s="82" t="s">
        <v>11</v>
      </c>
      <c r="E7" s="77"/>
      <c r="F7" s="77"/>
      <c r="G7" s="77"/>
      <c r="H7" s="77"/>
      <c r="I7" s="77"/>
      <c r="J7" s="77"/>
      <c r="K7" s="77"/>
      <c r="L7" s="77"/>
      <c r="M7" s="77"/>
      <c r="N7" s="77"/>
    </row>
    <row r="8" spans="1:14" ht="31.5" customHeight="1">
      <c r="A8" s="256"/>
      <c r="B8" s="152"/>
      <c r="C8" s="152"/>
      <c r="D8" s="152"/>
      <c r="E8" s="77"/>
      <c r="F8" s="77"/>
      <c r="G8" s="77"/>
      <c r="H8" s="77"/>
      <c r="I8" s="77"/>
      <c r="J8" s="78"/>
      <c r="K8" s="77"/>
      <c r="L8" s="79"/>
      <c r="M8" s="77"/>
      <c r="N8" s="77"/>
    </row>
    <row r="9" spans="1:14" ht="30" customHeight="1">
      <c r="A9" s="256" t="s">
        <v>12</v>
      </c>
      <c r="B9" s="82" t="s">
        <v>13</v>
      </c>
      <c r="C9" s="252" t="s">
        <v>14</v>
      </c>
      <c r="D9" s="252" t="s">
        <v>15</v>
      </c>
      <c r="E9" s="82" t="s">
        <v>16</v>
      </c>
      <c r="F9" s="82" t="s">
        <v>17</v>
      </c>
      <c r="G9" s="82" t="s">
        <v>18</v>
      </c>
      <c r="H9" s="82" t="s">
        <v>19</v>
      </c>
      <c r="I9" s="82" t="s">
        <v>20</v>
      </c>
      <c r="J9" s="117" t="s">
        <v>21</v>
      </c>
      <c r="K9" s="82" t="s">
        <v>22</v>
      </c>
      <c r="L9" s="84" t="s">
        <v>23</v>
      </c>
      <c r="M9" s="82" t="s">
        <v>24</v>
      </c>
      <c r="N9" s="85" t="s">
        <v>25</v>
      </c>
    </row>
    <row r="10" spans="1:14" ht="31.5" customHeight="1">
      <c r="A10" s="256"/>
      <c r="B10" s="152"/>
      <c r="C10" s="152"/>
      <c r="D10" s="152"/>
      <c r="E10" s="152"/>
      <c r="F10" s="152"/>
      <c r="G10" s="152"/>
      <c r="H10" s="152"/>
      <c r="I10" s="152"/>
      <c r="J10" s="152"/>
      <c r="K10" s="152"/>
      <c r="L10" s="152"/>
      <c r="M10" s="152"/>
      <c r="N10" s="180"/>
    </row>
    <row r="11" spans="1:14" ht="35.25" customHeight="1">
      <c r="A11" s="260" t="s">
        <v>26</v>
      </c>
      <c r="B11" s="119" t="s">
        <v>27</v>
      </c>
      <c r="C11" s="116" t="s">
        <v>28</v>
      </c>
      <c r="D11" s="116" t="s">
        <v>29</v>
      </c>
      <c r="E11" s="117" t="s">
        <v>30</v>
      </c>
      <c r="F11" s="117" t="s">
        <v>31</v>
      </c>
      <c r="G11" s="117" t="s">
        <v>32</v>
      </c>
      <c r="H11" s="117" t="s">
        <v>33</v>
      </c>
      <c r="I11" s="117" t="s">
        <v>34</v>
      </c>
      <c r="J11" s="83" t="s">
        <v>35</v>
      </c>
      <c r="K11" s="117" t="s">
        <v>36</v>
      </c>
      <c r="L11" s="117" t="s">
        <v>37</v>
      </c>
      <c r="M11" s="118" t="s">
        <v>38</v>
      </c>
      <c r="N11" s="115" t="s">
        <v>39</v>
      </c>
    </row>
    <row r="12" spans="1:14" ht="35.25" customHeight="1">
      <c r="A12" s="261"/>
      <c r="B12" s="138"/>
      <c r="C12" s="138"/>
      <c r="D12" s="138"/>
      <c r="E12" s="138"/>
      <c r="F12" s="138"/>
      <c r="G12" s="138"/>
      <c r="H12" s="138"/>
      <c r="I12" s="138"/>
      <c r="J12" s="138"/>
      <c r="K12" s="138"/>
      <c r="L12" s="138"/>
      <c r="M12" s="139"/>
      <c r="N12" s="187">
        <f>SUM(B12:M12)</f>
        <v>0</v>
      </c>
    </row>
    <row r="13" spans="1:14" ht="35.25" customHeight="1">
      <c r="A13" s="80" t="s">
        <v>40</v>
      </c>
      <c r="B13" s="255">
        <f>IF(N12&gt;10000000,10000000,ROUNDDOWN(N12,-3))</f>
        <v>0</v>
      </c>
      <c r="C13" s="255"/>
      <c r="D13" s="255"/>
    </row>
    <row r="14" spans="1:14">
      <c r="A14" s="254" t="s">
        <v>319</v>
      </c>
    </row>
  </sheetData>
  <sheetProtection sheet="1" objects="1" scenarios="1"/>
  <mergeCells count="9">
    <mergeCell ref="B13:D13"/>
    <mergeCell ref="A7:A8"/>
    <mergeCell ref="A9:A10"/>
    <mergeCell ref="B2:D2"/>
    <mergeCell ref="B3:D3"/>
    <mergeCell ref="B4:D4"/>
    <mergeCell ref="B5:D5"/>
    <mergeCell ref="B6:D6"/>
    <mergeCell ref="A11:A12"/>
  </mergeCells>
  <phoneticPr fontId="16"/>
  <conditionalFormatting sqref="B2:D2">
    <cfRule type="expression" dxfId="264" priority="12">
      <formula>OR(NOT($B$2=""))</formula>
    </cfRule>
  </conditionalFormatting>
  <conditionalFormatting sqref="B3:D3">
    <cfRule type="expression" dxfId="263" priority="11">
      <formula>OR(NOT($B$3=""))</formula>
    </cfRule>
  </conditionalFormatting>
  <conditionalFormatting sqref="B4:D4">
    <cfRule type="expression" dxfId="262" priority="10">
      <formula>OR(NOT($B$4=""))</formula>
    </cfRule>
  </conditionalFormatting>
  <conditionalFormatting sqref="B5:D5">
    <cfRule type="expression" dxfId="261" priority="9">
      <formula>OR(NOT($B$5=""))</formula>
    </cfRule>
  </conditionalFormatting>
  <conditionalFormatting sqref="B6:D6">
    <cfRule type="expression" dxfId="260" priority="8">
      <formula>OR(NOT($B$6=""))</formula>
    </cfRule>
  </conditionalFormatting>
  <conditionalFormatting sqref="B8:D8">
    <cfRule type="expression" dxfId="259" priority="7">
      <formula>OR(NOT($B$8=""),NOT($C$8=""),NOT($D$8=""))</formula>
    </cfRule>
  </conditionalFormatting>
  <conditionalFormatting sqref="B10:M10">
    <cfRule type="expression" dxfId="258" priority="6">
      <formula>OR(NOT($B$10=""),NOT($C$10=""),NOT($D$10=""),NOT($E$10=""),NOT($F$10=""),NOT($G$10=""),NOT($H$10=""),NOT($I$10=""),NOT($J$10=""),NOT($K$10=""),NOT($L$10=""),NOT($M$10=""))</formula>
    </cfRule>
  </conditionalFormatting>
  <conditionalFormatting sqref="B12:M12">
    <cfRule type="expression" dxfId="257" priority="1">
      <formula>OR(NOT($B$12=""),NOT($C$12=""),NOT($D$12=""),NOT($E$12=""),NOT($F$12=""),NOT($G$12=""),NOT($H$12=""),NOT($I$12=""),NOT($J$12=""),NOT($K$12=""),NOT($L$12=""),NOT($M$12=""))</formula>
    </cfRule>
  </conditionalFormatting>
  <conditionalFormatting sqref="N10">
    <cfRule type="expression" dxfId="256" priority="4">
      <formula>OR(NOT($N$10=""))</formula>
    </cfRule>
    <cfRule type="expression" dxfId="255" priority="5">
      <formula>$M$10="〇"</formula>
    </cfRule>
  </conditionalFormatting>
  <dataValidations count="1">
    <dataValidation type="list" allowBlank="1" showInputMessage="1" showErrorMessage="1" sqref="B8:D8 B10:M10" xr:uid="{B02D5862-9EE6-402A-98CF-955901AFD4E0}">
      <formula1>"〇"</formula1>
    </dataValidation>
  </dataValidations>
  <pageMargins left="0.7" right="0.7" top="0.75" bottom="0.75" header="0.3" footer="0.3"/>
  <pageSetup paperSize="9" scale="69" fitToHeight="0"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B85B8B5-485A-4CAD-B39F-1222B54BF86B}">
          <x14:formula1>
            <xm:f>'都道府県等一覧（非表示）'!$A$1:$A$47</xm:f>
          </x14:formula1>
          <xm:sqref>B2:D2</xm:sqref>
        </x14:dataValidation>
        <x14:dataValidation type="list" allowBlank="1" showInputMessage="1" showErrorMessage="1" xr:uid="{710FD8D4-14D2-4F3F-804E-DFA1C24B4CFE}">
          <x14:formula1>
            <xm:f>'都道府県等一覧（非表示）'!$B$1:$B$3</xm:f>
          </x14:formula1>
          <xm:sqref>B3:D3</xm:sqref>
        </x14:dataValidation>
        <x14:dataValidation type="list" allowBlank="1" showInputMessage="1" showErrorMessage="1" xr:uid="{BFAA8C57-E36C-4197-B3E6-18664DA501DD}">
          <x14:formula1>
            <xm:f>'都道府県等一覧（非表示）'!$C$1:$C$3</xm:f>
          </x14:formula1>
          <xm:sqref>B6:D6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2E39-C275-4E0B-AC7D-B1627A377AF9}">
  <sheetPr>
    <pageSetUpPr fitToPage="1"/>
  </sheetPr>
  <dimension ref="A1:J30"/>
  <sheetViews>
    <sheetView view="pageBreakPreview" zoomScale="89" zoomScaleNormal="95" zoomScaleSheetLayoutView="89" workbookViewId="0">
      <selection activeCell="A3" sqref="B3:D3"/>
    </sheetView>
  </sheetViews>
  <sheetFormatPr defaultColWidth="9" defaultRowHeight="18"/>
  <cols>
    <col min="1" max="16384" width="9" style="60"/>
  </cols>
  <sheetData>
    <row r="1" spans="1:10">
      <c r="A1" s="163" t="s">
        <v>41</v>
      </c>
      <c r="D1" s="70"/>
      <c r="E1" s="86" t="s">
        <v>2</v>
      </c>
      <c r="F1" s="3"/>
      <c r="G1" s="86"/>
    </row>
    <row r="2" spans="1:10" ht="18.600000000000001" thickBot="1">
      <c r="A2" s="163"/>
      <c r="D2" s="71"/>
      <c r="E2" s="86" t="s">
        <v>4</v>
      </c>
      <c r="F2" s="3"/>
      <c r="G2" s="86"/>
    </row>
    <row r="3" spans="1:10" ht="36" customHeight="1">
      <c r="A3" s="269" t="s">
        <v>257</v>
      </c>
      <c r="B3" s="270"/>
      <c r="C3" s="270"/>
      <c r="D3" s="270"/>
      <c r="E3" s="270"/>
      <c r="F3" s="270"/>
      <c r="G3" s="270"/>
      <c r="H3" s="270"/>
      <c r="I3" s="271"/>
    </row>
    <row r="4" spans="1:10">
      <c r="A4" s="272"/>
      <c r="B4" s="273"/>
      <c r="C4" s="273"/>
      <c r="D4" s="273"/>
      <c r="E4" s="273"/>
      <c r="F4" s="273"/>
      <c r="G4" s="273"/>
      <c r="H4" s="273"/>
      <c r="I4" s="274"/>
    </row>
    <row r="5" spans="1:10">
      <c r="A5" s="275"/>
      <c r="B5" s="273"/>
      <c r="C5" s="273"/>
      <c r="D5" s="273"/>
      <c r="E5" s="273"/>
      <c r="F5" s="273"/>
      <c r="G5" s="273"/>
      <c r="H5" s="273"/>
      <c r="I5" s="274"/>
    </row>
    <row r="6" spans="1:10">
      <c r="A6" s="275"/>
      <c r="B6" s="273"/>
      <c r="C6" s="273"/>
      <c r="D6" s="273"/>
      <c r="E6" s="273"/>
      <c r="F6" s="273"/>
      <c r="G6" s="273"/>
      <c r="H6" s="273"/>
      <c r="I6" s="274"/>
    </row>
    <row r="7" spans="1:10">
      <c r="A7" s="275"/>
      <c r="B7" s="273"/>
      <c r="C7" s="273"/>
      <c r="D7" s="273"/>
      <c r="E7" s="273"/>
      <c r="F7" s="273"/>
      <c r="G7" s="273"/>
      <c r="H7" s="273"/>
      <c r="I7" s="274"/>
    </row>
    <row r="8" spans="1:10">
      <c r="A8" s="275"/>
      <c r="B8" s="273"/>
      <c r="C8" s="273"/>
      <c r="D8" s="273"/>
      <c r="E8" s="273"/>
      <c r="F8" s="273"/>
      <c r="G8" s="273"/>
      <c r="H8" s="273"/>
      <c r="I8" s="274"/>
      <c r="J8" s="176" t="str">
        <f>IF(AND(LEN(A4)&gt;=1,LEN(A4)&lt;200),"記載の字数が200字未満です","")</f>
        <v/>
      </c>
    </row>
    <row r="9" spans="1:10">
      <c r="A9" s="275"/>
      <c r="B9" s="273"/>
      <c r="C9" s="273"/>
      <c r="D9" s="273"/>
      <c r="E9" s="273"/>
      <c r="F9" s="273"/>
      <c r="G9" s="273"/>
      <c r="H9" s="273"/>
      <c r="I9" s="274"/>
    </row>
    <row r="10" spans="1:10">
      <c r="A10" s="275"/>
      <c r="B10" s="273"/>
      <c r="C10" s="273"/>
      <c r="D10" s="273"/>
      <c r="E10" s="273"/>
      <c r="F10" s="273"/>
      <c r="G10" s="273"/>
      <c r="H10" s="273"/>
      <c r="I10" s="274"/>
      <c r="J10" s="174"/>
    </row>
    <row r="11" spans="1:10">
      <c r="A11" s="275"/>
      <c r="B11" s="273"/>
      <c r="C11" s="273"/>
      <c r="D11" s="273"/>
      <c r="E11" s="273"/>
      <c r="F11" s="273"/>
      <c r="G11" s="273"/>
      <c r="H11" s="273"/>
      <c r="I11" s="274"/>
    </row>
    <row r="12" spans="1:10">
      <c r="A12" s="275"/>
      <c r="B12" s="273"/>
      <c r="C12" s="273"/>
      <c r="D12" s="273"/>
      <c r="E12" s="273"/>
      <c r="F12" s="273"/>
      <c r="G12" s="273"/>
      <c r="H12" s="273"/>
      <c r="I12" s="274"/>
    </row>
    <row r="13" spans="1:10" ht="36" customHeight="1">
      <c r="A13" s="276" t="s">
        <v>258</v>
      </c>
      <c r="B13" s="277"/>
      <c r="C13" s="277"/>
      <c r="D13" s="277"/>
      <c r="E13" s="277"/>
      <c r="F13" s="277"/>
      <c r="G13" s="277"/>
      <c r="H13" s="277"/>
      <c r="I13" s="278"/>
    </row>
    <row r="14" spans="1:10">
      <c r="A14" s="272"/>
      <c r="B14" s="273"/>
      <c r="C14" s="273"/>
      <c r="D14" s="273"/>
      <c r="E14" s="273"/>
      <c r="F14" s="273"/>
      <c r="G14" s="273"/>
      <c r="H14" s="273"/>
      <c r="I14" s="274"/>
    </row>
    <row r="15" spans="1:10">
      <c r="A15" s="275"/>
      <c r="B15" s="273"/>
      <c r="C15" s="273"/>
      <c r="D15" s="273"/>
      <c r="E15" s="273"/>
      <c r="F15" s="273"/>
      <c r="G15" s="273"/>
      <c r="H15" s="273"/>
      <c r="I15" s="274"/>
    </row>
    <row r="16" spans="1:10">
      <c r="A16" s="275"/>
      <c r="B16" s="273"/>
      <c r="C16" s="273"/>
      <c r="D16" s="273"/>
      <c r="E16" s="273"/>
      <c r="F16" s="273"/>
      <c r="G16" s="273"/>
      <c r="H16" s="273"/>
      <c r="I16" s="274"/>
    </row>
    <row r="17" spans="1:10">
      <c r="A17" s="275"/>
      <c r="B17" s="273"/>
      <c r="C17" s="273"/>
      <c r="D17" s="273"/>
      <c r="E17" s="273"/>
      <c r="F17" s="273"/>
      <c r="G17" s="273"/>
      <c r="H17" s="273"/>
      <c r="I17" s="274"/>
    </row>
    <row r="18" spans="1:10">
      <c r="A18" s="275"/>
      <c r="B18" s="273"/>
      <c r="C18" s="273"/>
      <c r="D18" s="273"/>
      <c r="E18" s="273"/>
      <c r="F18" s="273"/>
      <c r="G18" s="273"/>
      <c r="H18" s="273"/>
      <c r="I18" s="274"/>
      <c r="J18" s="175" t="str">
        <f>IF(AND(LEN(A14)&gt;=1,LEN(A14)&lt;200),"記載の字数が200字未満です","")</f>
        <v/>
      </c>
    </row>
    <row r="19" spans="1:10">
      <c r="A19" s="275"/>
      <c r="B19" s="273"/>
      <c r="C19" s="273"/>
      <c r="D19" s="273"/>
      <c r="E19" s="273"/>
      <c r="F19" s="273"/>
      <c r="G19" s="273"/>
      <c r="H19" s="273"/>
      <c r="I19" s="274"/>
    </row>
    <row r="20" spans="1:10">
      <c r="A20" s="275"/>
      <c r="B20" s="273"/>
      <c r="C20" s="273"/>
      <c r="D20" s="273"/>
      <c r="E20" s="273"/>
      <c r="F20" s="273"/>
      <c r="G20" s="273"/>
      <c r="H20" s="273"/>
      <c r="I20" s="274"/>
    </row>
    <row r="21" spans="1:10">
      <c r="A21" s="275"/>
      <c r="B21" s="273"/>
      <c r="C21" s="273"/>
      <c r="D21" s="273"/>
      <c r="E21" s="273"/>
      <c r="F21" s="273"/>
      <c r="G21" s="273"/>
      <c r="H21" s="273"/>
      <c r="I21" s="274"/>
    </row>
    <row r="22" spans="1:10">
      <c r="A22" s="275"/>
      <c r="B22" s="273"/>
      <c r="C22" s="273"/>
      <c r="D22" s="273"/>
      <c r="E22" s="273"/>
      <c r="F22" s="273"/>
      <c r="G22" s="273"/>
      <c r="H22" s="273"/>
      <c r="I22" s="274"/>
    </row>
    <row r="23" spans="1:10" ht="41.25" customHeight="1">
      <c r="A23" s="276" t="s">
        <v>42</v>
      </c>
      <c r="B23" s="277"/>
      <c r="C23" s="277"/>
      <c r="D23" s="277"/>
      <c r="E23" s="277"/>
      <c r="F23" s="277"/>
      <c r="G23" s="277"/>
      <c r="H23" s="277"/>
      <c r="I23" s="278"/>
    </row>
    <row r="24" spans="1:10">
      <c r="A24" s="262"/>
      <c r="B24" s="263"/>
      <c r="C24" s="263"/>
      <c r="D24" s="263"/>
      <c r="E24" s="263"/>
      <c r="F24" s="263"/>
      <c r="G24" s="263"/>
      <c r="H24" s="263"/>
      <c r="I24" s="264"/>
    </row>
    <row r="25" spans="1:10">
      <c r="A25" s="265"/>
      <c r="B25" s="263"/>
      <c r="C25" s="263"/>
      <c r="D25" s="263"/>
      <c r="E25" s="263"/>
      <c r="F25" s="263"/>
      <c r="G25" s="263"/>
      <c r="H25" s="263"/>
      <c r="I25" s="264"/>
    </row>
    <row r="26" spans="1:10">
      <c r="A26" s="265"/>
      <c r="B26" s="263"/>
      <c r="C26" s="263"/>
      <c r="D26" s="263"/>
      <c r="E26" s="263"/>
      <c r="F26" s="263"/>
      <c r="G26" s="263"/>
      <c r="H26" s="263"/>
      <c r="I26" s="264"/>
    </row>
    <row r="27" spans="1:10">
      <c r="A27" s="265"/>
      <c r="B27" s="263"/>
      <c r="C27" s="263"/>
      <c r="D27" s="263"/>
      <c r="E27" s="263"/>
      <c r="F27" s="263"/>
      <c r="G27" s="263"/>
      <c r="H27" s="263"/>
      <c r="I27" s="264"/>
    </row>
    <row r="28" spans="1:10">
      <c r="A28" s="265"/>
      <c r="B28" s="263"/>
      <c r="C28" s="263"/>
      <c r="D28" s="263"/>
      <c r="E28" s="263"/>
      <c r="F28" s="263"/>
      <c r="G28" s="263"/>
      <c r="H28" s="263"/>
      <c r="I28" s="264"/>
    </row>
    <row r="29" spans="1:10">
      <c r="A29" s="265"/>
      <c r="B29" s="263"/>
      <c r="C29" s="263"/>
      <c r="D29" s="263"/>
      <c r="E29" s="263"/>
      <c r="F29" s="263"/>
      <c r="G29" s="263"/>
      <c r="H29" s="263"/>
      <c r="I29" s="264"/>
    </row>
    <row r="30" spans="1:10" ht="18.600000000000001" thickBot="1">
      <c r="A30" s="266"/>
      <c r="B30" s="267"/>
      <c r="C30" s="267"/>
      <c r="D30" s="267"/>
      <c r="E30" s="267"/>
      <c r="F30" s="267"/>
      <c r="G30" s="267"/>
      <c r="H30" s="267"/>
      <c r="I30" s="268"/>
    </row>
  </sheetData>
  <sheetProtection sheet="1" objects="1" scenarios="1"/>
  <mergeCells count="6">
    <mergeCell ref="A24:I30"/>
    <mergeCell ref="A3:I3"/>
    <mergeCell ref="A4:I12"/>
    <mergeCell ref="A13:I13"/>
    <mergeCell ref="A14:I22"/>
    <mergeCell ref="A23:I23"/>
  </mergeCells>
  <phoneticPr fontId="16"/>
  <conditionalFormatting sqref="A4:I12">
    <cfRule type="expression" dxfId="254" priority="3">
      <formula>OR(NOT($A$4=""))</formula>
    </cfRule>
  </conditionalFormatting>
  <conditionalFormatting sqref="A14:I22">
    <cfRule type="expression" dxfId="253" priority="2">
      <formula>OR(NOT($A$14=""))</formula>
    </cfRule>
  </conditionalFormatting>
  <conditionalFormatting sqref="A24:I30">
    <cfRule type="expression" dxfId="252" priority="1">
      <formula>OR(NOT($A$24=""))</formula>
    </cfRule>
  </conditionalFormatting>
  <pageMargins left="0.7" right="0.7" top="0.75" bottom="0.75" header="0.3" footer="0.3"/>
  <pageSetup paperSize="9" scale="98" fitToHeight="0" orientation="portrait" r:id="rId1"/>
  <headerFooter>
    <oddHeader>&amp;L【機密性○（取扱制限）】</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tabSelected="1" view="pageBreakPreview" zoomScale="40" zoomScaleNormal="40" zoomScaleSheetLayoutView="40" workbookViewId="0">
      <pane xSplit="3" ySplit="5" topLeftCell="D6" activePane="bottomRight" state="frozen"/>
      <selection activeCell="B3" sqref="B3:D3"/>
      <selection pane="topRight" activeCell="B3" sqref="B3:D3"/>
      <selection pane="bottomLeft" activeCell="B3" sqref="B3:D3"/>
      <selection pane="bottomRight" activeCell="A3" sqref="A3:D5"/>
    </sheetView>
  </sheetViews>
  <sheetFormatPr defaultColWidth="9" defaultRowHeight="18"/>
  <cols>
    <col min="1" max="1" width="16.5" style="3" customWidth="1"/>
    <col min="2" max="2" width="15" style="3" customWidth="1"/>
    <col min="3" max="3" width="101.59765625" style="3" customWidth="1"/>
    <col min="4" max="4" width="9.8984375" style="3" customWidth="1"/>
    <col min="5" max="5" width="11.59765625" style="3" customWidth="1"/>
    <col min="6" max="6" width="14.5" style="3" customWidth="1"/>
    <col min="7" max="7" width="82.09765625" style="3" customWidth="1"/>
    <col min="8" max="8" width="77.09765625" style="3" customWidth="1"/>
    <col min="9" max="9" width="16.19921875" style="3" customWidth="1"/>
    <col min="10" max="10" width="66.3984375" style="3" customWidth="1"/>
    <col min="11" max="11" width="18.09765625" style="3" customWidth="1"/>
    <col min="12" max="12" width="19.09765625" style="3" customWidth="1"/>
    <col min="13" max="13" width="17.5" style="3" customWidth="1"/>
    <col min="14" max="14" width="16.59765625" style="3" customWidth="1"/>
    <col min="15" max="15" width="19.59765625" style="3" customWidth="1"/>
    <col min="16" max="16" width="19.09765625" style="3" customWidth="1"/>
    <col min="17" max="17" width="36.3984375" style="3" customWidth="1"/>
    <col min="18" max="18" width="13.5" style="3" customWidth="1"/>
    <col min="19" max="16384" width="9" style="3"/>
  </cols>
  <sheetData>
    <row r="1" spans="1:18" ht="51" customHeight="1" thickBot="1">
      <c r="A1" s="183" t="s">
        <v>43</v>
      </c>
      <c r="E1" s="62"/>
      <c r="F1" s="59" t="s">
        <v>44</v>
      </c>
      <c r="I1" s="70"/>
      <c r="J1" s="184" t="s">
        <v>2</v>
      </c>
      <c r="L1" s="71"/>
      <c r="M1" s="422" t="s">
        <v>314</v>
      </c>
      <c r="N1" s="422"/>
      <c r="O1" s="422"/>
      <c r="P1" s="185"/>
      <c r="Q1" s="186" t="s">
        <v>282</v>
      </c>
    </row>
    <row r="2" spans="1:18" ht="37.5" customHeight="1" thickTop="1">
      <c r="A2" s="431" t="s">
        <v>45</v>
      </c>
      <c r="B2" s="432"/>
      <c r="C2" s="432"/>
      <c r="D2" s="432"/>
      <c r="E2" s="432"/>
      <c r="F2" s="432"/>
      <c r="G2" s="161" t="s">
        <v>46</v>
      </c>
      <c r="H2" s="324" t="s">
        <v>47</v>
      </c>
      <c r="I2" s="447"/>
      <c r="J2" s="433" t="s">
        <v>46</v>
      </c>
      <c r="K2" s="432"/>
      <c r="L2" s="432"/>
      <c r="M2" s="432"/>
      <c r="N2" s="434"/>
      <c r="O2" s="324" t="s">
        <v>47</v>
      </c>
      <c r="P2" s="325"/>
      <c r="Q2" s="293" t="s">
        <v>48</v>
      </c>
      <c r="R2" s="17"/>
    </row>
    <row r="3" spans="1:18" ht="24.75" customHeight="1">
      <c r="A3" s="353" t="s">
        <v>49</v>
      </c>
      <c r="B3" s="354"/>
      <c r="C3" s="354"/>
      <c r="D3" s="354" t="s">
        <v>50</v>
      </c>
      <c r="E3" s="359" t="s">
        <v>51</v>
      </c>
      <c r="F3" s="385" t="s">
        <v>52</v>
      </c>
      <c r="G3" s="435" t="s">
        <v>53</v>
      </c>
      <c r="H3" s="438" t="s">
        <v>54</v>
      </c>
      <c r="I3" s="449" t="s">
        <v>281</v>
      </c>
      <c r="J3" s="444" t="s">
        <v>55</v>
      </c>
      <c r="K3" s="448"/>
      <c r="L3" s="448"/>
      <c r="M3" s="448"/>
      <c r="N3" s="448"/>
      <c r="O3" s="16"/>
      <c r="P3" s="21"/>
      <c r="Q3" s="293"/>
    </row>
    <row r="4" spans="1:18" ht="29.25" customHeight="1">
      <c r="A4" s="355"/>
      <c r="B4" s="356"/>
      <c r="C4" s="356"/>
      <c r="D4" s="356"/>
      <c r="E4" s="360"/>
      <c r="F4" s="386"/>
      <c r="G4" s="436"/>
      <c r="H4" s="439"/>
      <c r="I4" s="450"/>
      <c r="J4" s="445"/>
      <c r="K4" s="283" t="s">
        <v>56</v>
      </c>
      <c r="L4" s="352"/>
      <c r="M4" s="283" t="s">
        <v>57</v>
      </c>
      <c r="N4" s="284"/>
      <c r="O4" s="294" t="s">
        <v>58</v>
      </c>
      <c r="P4" s="295"/>
      <c r="Q4" s="293"/>
    </row>
    <row r="5" spans="1:18" ht="25.5" customHeight="1" thickBot="1">
      <c r="A5" s="357"/>
      <c r="B5" s="358"/>
      <c r="C5" s="358"/>
      <c r="D5" s="358"/>
      <c r="E5" s="360"/>
      <c r="F5" s="387"/>
      <c r="G5" s="437"/>
      <c r="H5" s="440"/>
      <c r="I5" s="451"/>
      <c r="J5" s="446"/>
      <c r="K5" s="15" t="s">
        <v>59</v>
      </c>
      <c r="L5" s="15" t="s">
        <v>60</v>
      </c>
      <c r="M5" s="15" t="s">
        <v>59</v>
      </c>
      <c r="N5" s="18" t="s">
        <v>60</v>
      </c>
      <c r="O5" s="30" t="s">
        <v>59</v>
      </c>
      <c r="P5" s="31" t="s">
        <v>60</v>
      </c>
      <c r="Q5" s="293"/>
    </row>
    <row r="6" spans="1:18" ht="136.5" customHeight="1" thickTop="1">
      <c r="A6" s="361" t="s">
        <v>61</v>
      </c>
      <c r="B6" s="452" t="s">
        <v>310</v>
      </c>
      <c r="C6" s="453"/>
      <c r="D6" s="380">
        <v>15</v>
      </c>
      <c r="E6" s="456"/>
      <c r="F6" s="388" t="str">
        <f>IF(E6="〇",15,"")</f>
        <v/>
      </c>
      <c r="G6" s="441"/>
      <c r="H6" s="442"/>
      <c r="I6" s="426"/>
      <c r="J6" s="289" t="s">
        <v>264</v>
      </c>
      <c r="K6" s="157" t="s">
        <v>300</v>
      </c>
      <c r="L6" s="230"/>
      <c r="M6" s="157" t="s">
        <v>300</v>
      </c>
      <c r="N6" s="13"/>
      <c r="O6" s="157" t="s">
        <v>300</v>
      </c>
      <c r="P6" s="233"/>
      <c r="Q6" s="124" t="str">
        <f>IF(AND(COUNTIF(E8:E15,"〇")&gt;=1,E6=""),"！加点項目のみを選択することはできません","")</f>
        <v/>
      </c>
    </row>
    <row r="7" spans="1:18" ht="135" customHeight="1" thickBot="1">
      <c r="A7" s="362"/>
      <c r="B7" s="454"/>
      <c r="C7" s="455"/>
      <c r="D7" s="381"/>
      <c r="E7" s="457"/>
      <c r="F7" s="389"/>
      <c r="G7" s="374"/>
      <c r="H7" s="443"/>
      <c r="I7" s="427"/>
      <c r="J7" s="290"/>
      <c r="K7" s="37" t="s">
        <v>62</v>
      </c>
      <c r="L7" s="231"/>
      <c r="M7" s="37" t="s">
        <v>62</v>
      </c>
      <c r="N7" s="14"/>
      <c r="O7" s="37" t="s">
        <v>62</v>
      </c>
      <c r="P7" s="234"/>
      <c r="Q7" s="136" t="str">
        <f>IF(OR(L6&gt;L7,P6&gt;P7),"！生徒数より多い履修者数が入力されています","")</f>
        <v/>
      </c>
    </row>
    <row r="8" spans="1:18" ht="57" customHeight="1" thickTop="1">
      <c r="A8" s="362"/>
      <c r="B8" s="363" t="s">
        <v>63</v>
      </c>
      <c r="C8" s="63" t="s">
        <v>262</v>
      </c>
      <c r="D8" s="47">
        <v>10</v>
      </c>
      <c r="E8" s="197"/>
      <c r="F8" s="128" t="str">
        <f>IF(E8="〇",10,"")</f>
        <v/>
      </c>
      <c r="G8" s="113"/>
      <c r="H8" s="114"/>
      <c r="I8" s="28"/>
      <c r="J8" s="377"/>
      <c r="K8" s="122" t="s">
        <v>64</v>
      </c>
      <c r="L8" s="148" t="e">
        <f>L6/L7</f>
        <v>#DIV/0!</v>
      </c>
      <c r="M8" s="122" t="s">
        <v>64</v>
      </c>
      <c r="N8" s="232"/>
      <c r="O8" s="122" t="s">
        <v>64</v>
      </c>
      <c r="P8" s="147" t="e">
        <f>P6/P7</f>
        <v>#DIV/0!</v>
      </c>
      <c r="Q8" s="126" t="str" cm="1">
        <f t="array" ref="Q8">_xlfn.IFS(N8&gt;=20%,"",N8&gt;=0.1%,"目標値が20％を下回っています",N8&lt;0.1%,"")</f>
        <v/>
      </c>
    </row>
    <row r="9" spans="1:18" ht="100.5" customHeight="1">
      <c r="A9" s="362"/>
      <c r="B9" s="364"/>
      <c r="C9" s="63" t="s">
        <v>263</v>
      </c>
      <c r="D9" s="47">
        <v>5</v>
      </c>
      <c r="E9" s="192"/>
      <c r="F9" s="128" t="str">
        <f>IF(E9="〇",5,"")</f>
        <v/>
      </c>
      <c r="G9" s="207"/>
      <c r="H9" s="208"/>
      <c r="I9" s="204"/>
      <c r="J9" s="289" t="s">
        <v>317</v>
      </c>
      <c r="K9" s="157" t="s">
        <v>300</v>
      </c>
      <c r="L9" s="230"/>
      <c r="M9" s="157" t="s">
        <v>300</v>
      </c>
      <c r="N9" s="13"/>
      <c r="O9" s="157" t="s">
        <v>300</v>
      </c>
      <c r="P9" s="233"/>
      <c r="Q9" s="125"/>
    </row>
    <row r="10" spans="1:18" ht="107.25" customHeight="1">
      <c r="A10" s="362"/>
      <c r="B10" s="364"/>
      <c r="C10" s="144" t="s">
        <v>301</v>
      </c>
      <c r="D10" s="47">
        <v>5</v>
      </c>
      <c r="E10" s="191"/>
      <c r="F10" s="128" t="str">
        <f t="shared" ref="F10:F13" si="0">IF(E10="〇",5,"")</f>
        <v/>
      </c>
      <c r="G10" s="207"/>
      <c r="H10" s="208"/>
      <c r="I10" s="204"/>
      <c r="J10" s="290"/>
      <c r="K10" s="37" t="s">
        <v>62</v>
      </c>
      <c r="L10" s="231"/>
      <c r="M10" s="37" t="s">
        <v>62</v>
      </c>
      <c r="N10" s="14"/>
      <c r="O10" s="37" t="s">
        <v>62</v>
      </c>
      <c r="P10" s="234"/>
      <c r="Q10" s="137" t="str">
        <f>IF(OR(L9&gt;L10,P9&gt;P10),"！生徒数より多い履修者数が入力されています","")</f>
        <v/>
      </c>
    </row>
    <row r="11" spans="1:18" ht="96.75" customHeight="1">
      <c r="A11" s="362"/>
      <c r="B11" s="364"/>
      <c r="C11" s="63" t="s">
        <v>288</v>
      </c>
      <c r="D11" s="47">
        <v>5</v>
      </c>
      <c r="E11" s="194"/>
      <c r="F11" s="128" t="str">
        <f t="shared" si="0"/>
        <v/>
      </c>
      <c r="G11" s="207"/>
      <c r="H11" s="208"/>
      <c r="I11" s="204"/>
      <c r="J11" s="377"/>
      <c r="K11" s="122" t="s">
        <v>64</v>
      </c>
      <c r="L11" s="148" t="e">
        <f>L9/L10</f>
        <v>#DIV/0!</v>
      </c>
      <c r="M11" s="122" t="s">
        <v>64</v>
      </c>
      <c r="N11" s="232"/>
      <c r="O11" s="122" t="s">
        <v>64</v>
      </c>
      <c r="P11" s="147" t="e">
        <f>P9/P10</f>
        <v>#DIV/0!</v>
      </c>
      <c r="Q11" s="126" t="str" cm="1">
        <f t="array" ref="Q11">_xlfn.IFS(N11&gt;=20%,"",N11&gt;=0.1%,"！目標値が20％を下回っています",N11&lt;0.1%,"")</f>
        <v/>
      </c>
    </row>
    <row r="12" spans="1:18" ht="87" customHeight="1">
      <c r="A12" s="362"/>
      <c r="B12" s="364"/>
      <c r="C12" s="63" t="s">
        <v>289</v>
      </c>
      <c r="D12" s="47">
        <v>5</v>
      </c>
      <c r="E12" s="194"/>
      <c r="F12" s="128" t="str">
        <f t="shared" si="0"/>
        <v/>
      </c>
      <c r="G12" s="207"/>
      <c r="H12" s="208"/>
      <c r="I12" s="209"/>
      <c r="J12" s="369" t="s">
        <v>65</v>
      </c>
      <c r="K12" s="157" t="s">
        <v>300</v>
      </c>
      <c r="L12" s="230"/>
      <c r="M12" s="157" t="s">
        <v>300</v>
      </c>
      <c r="N12" s="13"/>
      <c r="O12" s="157" t="s">
        <v>300</v>
      </c>
      <c r="P12" s="233"/>
      <c r="Q12" s="126"/>
    </row>
    <row r="13" spans="1:18" ht="99.75" customHeight="1">
      <c r="A13" s="362"/>
      <c r="B13" s="364"/>
      <c r="C13" s="63" t="s">
        <v>66</v>
      </c>
      <c r="D13" s="47">
        <v>5</v>
      </c>
      <c r="E13" s="194"/>
      <c r="F13" s="128" t="str">
        <f t="shared" si="0"/>
        <v/>
      </c>
      <c r="G13" s="207"/>
      <c r="H13" s="208"/>
      <c r="I13" s="209"/>
      <c r="J13" s="370"/>
      <c r="K13" s="37" t="s">
        <v>62</v>
      </c>
      <c r="L13" s="231"/>
      <c r="M13" s="37" t="s">
        <v>62</v>
      </c>
      <c r="N13" s="14"/>
      <c r="O13" s="37" t="s">
        <v>62</v>
      </c>
      <c r="P13" s="234"/>
      <c r="Q13" s="137" t="str">
        <f>IF(OR(L12&gt;L13,P12&gt;P13),"！生徒数より多い履修者数が入力されています","")</f>
        <v/>
      </c>
    </row>
    <row r="14" spans="1:18" ht="65.25" customHeight="1">
      <c r="A14" s="362"/>
      <c r="B14" s="364"/>
      <c r="C14" s="107" t="s">
        <v>67</v>
      </c>
      <c r="D14" s="35">
        <v>5</v>
      </c>
      <c r="E14" s="194"/>
      <c r="F14" s="129" t="str">
        <f>IF(E14="〇",5,"")</f>
        <v/>
      </c>
      <c r="G14" s="202"/>
      <c r="H14" s="203"/>
      <c r="I14" s="209"/>
      <c r="J14" s="370"/>
      <c r="K14" s="285" t="s">
        <v>64</v>
      </c>
      <c r="L14" s="291" t="e">
        <f>L12/L13</f>
        <v>#DIV/0!</v>
      </c>
      <c r="M14" s="285" t="s">
        <v>64</v>
      </c>
      <c r="N14" s="287"/>
      <c r="O14" s="338" t="s">
        <v>64</v>
      </c>
      <c r="P14" s="339" t="e">
        <f>P12/P13</f>
        <v>#DIV/0!</v>
      </c>
      <c r="Q14" s="423" t="str" cm="1">
        <f t="array" ref="Q14">_xlfn.IFS(N14&gt;=20%,"",N14&gt;=0.1%,"！目標値が20％を下回っています",N14&lt;0.1%,"")</f>
        <v/>
      </c>
    </row>
    <row r="15" spans="1:18" ht="87.75" customHeight="1" thickBot="1">
      <c r="A15" s="362"/>
      <c r="B15" s="365"/>
      <c r="C15" s="108" t="s">
        <v>294</v>
      </c>
      <c r="D15" s="109">
        <v>5</v>
      </c>
      <c r="E15" s="194"/>
      <c r="F15" s="130" t="str">
        <f>IF(E15="〇",5,"")</f>
        <v/>
      </c>
      <c r="G15" s="210"/>
      <c r="H15" s="211"/>
      <c r="I15" s="212"/>
      <c r="J15" s="371"/>
      <c r="K15" s="286"/>
      <c r="L15" s="292"/>
      <c r="M15" s="286"/>
      <c r="N15" s="288"/>
      <c r="O15" s="316"/>
      <c r="P15" s="340"/>
      <c r="Q15" s="423"/>
    </row>
    <row r="16" spans="1:18" ht="117" customHeight="1" thickTop="1">
      <c r="A16" s="362"/>
      <c r="B16" s="458" t="s">
        <v>302</v>
      </c>
      <c r="C16" s="459"/>
      <c r="D16" s="382">
        <v>5</v>
      </c>
      <c r="E16" s="462"/>
      <c r="F16" s="390" t="str">
        <f>IF(E16="〇",5,"")</f>
        <v/>
      </c>
      <c r="G16" s="372"/>
      <c r="H16" s="375"/>
      <c r="I16" s="428"/>
      <c r="J16" s="88" t="s">
        <v>265</v>
      </c>
      <c r="K16" s="7"/>
      <c r="L16" s="7"/>
      <c r="M16" s="38" t="s">
        <v>68</v>
      </c>
      <c r="N16" s="235"/>
      <c r="O16" s="38" t="s">
        <v>69</v>
      </c>
      <c r="P16" s="236"/>
      <c r="Q16" s="127" t="str">
        <f>IF(AND(COUNTIF(E19:E26,"〇")&gt;=1,E16=""),"！加点項目のみを選択することはできません","")</f>
        <v/>
      </c>
    </row>
    <row r="17" spans="1:17" ht="117" customHeight="1">
      <c r="A17" s="362"/>
      <c r="B17" s="460"/>
      <c r="C17" s="461"/>
      <c r="D17" s="383"/>
      <c r="E17" s="463"/>
      <c r="F17" s="391"/>
      <c r="G17" s="373"/>
      <c r="H17" s="376"/>
      <c r="I17" s="429"/>
      <c r="J17" s="378" t="s">
        <v>266</v>
      </c>
      <c r="K17" s="157" t="s">
        <v>300</v>
      </c>
      <c r="L17" s="237"/>
      <c r="M17" s="157" t="s">
        <v>300</v>
      </c>
      <c r="N17" s="13"/>
      <c r="O17" s="157" t="s">
        <v>300</v>
      </c>
      <c r="P17" s="239"/>
      <c r="Q17" s="125"/>
    </row>
    <row r="18" spans="1:17" ht="94.5" customHeight="1" thickBot="1">
      <c r="A18" s="362"/>
      <c r="B18" s="460"/>
      <c r="C18" s="461"/>
      <c r="D18" s="384"/>
      <c r="E18" s="464"/>
      <c r="F18" s="392"/>
      <c r="G18" s="374"/>
      <c r="H18" s="376"/>
      <c r="I18" s="430"/>
      <c r="J18" s="344"/>
      <c r="K18" s="37" t="s">
        <v>62</v>
      </c>
      <c r="L18" s="238"/>
      <c r="M18" s="37" t="s">
        <v>62</v>
      </c>
      <c r="N18" s="14"/>
      <c r="O18" s="37" t="s">
        <v>62</v>
      </c>
      <c r="P18" s="240"/>
      <c r="Q18" s="137" t="str">
        <f>IF(OR(L17&gt;L18,P17&gt;P18),"！生徒数より多い履修者数が入力されています","")</f>
        <v/>
      </c>
    </row>
    <row r="19" spans="1:17" ht="108.75" customHeight="1" thickTop="1">
      <c r="A19" s="362"/>
      <c r="B19" s="366" t="s">
        <v>63</v>
      </c>
      <c r="C19" s="64" t="s">
        <v>303</v>
      </c>
      <c r="D19" s="48">
        <v>10</v>
      </c>
      <c r="E19" s="198"/>
      <c r="F19" s="128" t="str">
        <f>IF(E19="〇",10,"")</f>
        <v/>
      </c>
      <c r="G19" s="207"/>
      <c r="H19" s="208"/>
      <c r="I19" s="214"/>
      <c r="J19" s="379"/>
      <c r="K19" s="122" t="s">
        <v>64</v>
      </c>
      <c r="L19" s="148" t="e">
        <f>L17/L18</f>
        <v>#DIV/0!</v>
      </c>
      <c r="M19" s="122" t="s">
        <v>64</v>
      </c>
      <c r="N19" s="232"/>
      <c r="O19" s="122" t="s">
        <v>64</v>
      </c>
      <c r="P19" s="147" t="e">
        <f>P17/P18</f>
        <v>#DIV/0!</v>
      </c>
      <c r="Q19" s="126" t="str" cm="1">
        <f t="array" ref="Q19">_xlfn.IFS(N19&gt;=20%,"",N19&gt;=0.1%,"！目標値が20％を下回っています",N19&lt;0.1%,"")</f>
        <v/>
      </c>
    </row>
    <row r="20" spans="1:17" ht="94.5" customHeight="1">
      <c r="A20" s="362"/>
      <c r="B20" s="367"/>
      <c r="C20" s="65" t="s">
        <v>290</v>
      </c>
      <c r="D20" s="47">
        <v>5</v>
      </c>
      <c r="E20" s="199"/>
      <c r="F20" s="128" t="str">
        <f t="shared" ref="F20:F38" si="1">IF(E20="〇",5,"")</f>
        <v/>
      </c>
      <c r="G20" s="207"/>
      <c r="H20" s="206"/>
      <c r="I20" s="215"/>
      <c r="J20" s="289" t="s">
        <v>318</v>
      </c>
      <c r="K20" s="157" t="s">
        <v>300</v>
      </c>
      <c r="L20" s="237"/>
      <c r="M20" s="157" t="s">
        <v>300</v>
      </c>
      <c r="N20" s="13"/>
      <c r="O20" s="157" t="s">
        <v>300</v>
      </c>
      <c r="P20" s="239"/>
      <c r="Q20" s="125"/>
    </row>
    <row r="21" spans="1:17" ht="90.75" customHeight="1">
      <c r="A21" s="362"/>
      <c r="B21" s="367"/>
      <c r="C21" s="65" t="s">
        <v>291</v>
      </c>
      <c r="D21" s="47">
        <v>5</v>
      </c>
      <c r="E21" s="199"/>
      <c r="F21" s="128" t="str">
        <f t="shared" si="1"/>
        <v/>
      </c>
      <c r="G21" s="207"/>
      <c r="H21" s="206"/>
      <c r="I21" s="215"/>
      <c r="J21" s="290"/>
      <c r="K21" s="37" t="s">
        <v>62</v>
      </c>
      <c r="L21" s="238"/>
      <c r="M21" s="37" t="s">
        <v>62</v>
      </c>
      <c r="N21" s="14"/>
      <c r="O21" s="37" t="s">
        <v>62</v>
      </c>
      <c r="P21" s="240"/>
      <c r="Q21" s="137" t="str">
        <f>IF(OR(L20&gt;L21,P20&gt;P21),"！生徒数より多い履修者数が入力されています","")</f>
        <v/>
      </c>
    </row>
    <row r="22" spans="1:17" ht="93" customHeight="1">
      <c r="A22" s="362"/>
      <c r="B22" s="367"/>
      <c r="C22" s="65" t="s">
        <v>70</v>
      </c>
      <c r="D22" s="47">
        <v>5</v>
      </c>
      <c r="E22" s="199"/>
      <c r="F22" s="128" t="str">
        <f t="shared" si="1"/>
        <v/>
      </c>
      <c r="G22" s="207"/>
      <c r="H22" s="206"/>
      <c r="I22" s="215"/>
      <c r="J22" s="377"/>
      <c r="K22" s="122" t="s">
        <v>64</v>
      </c>
      <c r="L22" s="148" t="e">
        <f>L20/L21</f>
        <v>#DIV/0!</v>
      </c>
      <c r="M22" s="122" t="s">
        <v>64</v>
      </c>
      <c r="N22" s="232"/>
      <c r="O22" s="122" t="s">
        <v>64</v>
      </c>
      <c r="P22" s="147" t="e">
        <f>P20/P21</f>
        <v>#DIV/0!</v>
      </c>
      <c r="Q22" s="126" t="str" cm="1">
        <f t="array" ref="Q22">_xlfn.IFS(N22&gt;=20%,"",N22&gt;=0.1%,"！目標値が20％を下回っています",N22&lt;0.1%,"")</f>
        <v/>
      </c>
    </row>
    <row r="23" spans="1:17" ht="82.5" customHeight="1">
      <c r="A23" s="362"/>
      <c r="B23" s="367"/>
      <c r="C23" s="65" t="s">
        <v>315</v>
      </c>
      <c r="D23" s="47">
        <v>5</v>
      </c>
      <c r="E23" s="199"/>
      <c r="F23" s="128" t="str">
        <f t="shared" si="1"/>
        <v/>
      </c>
      <c r="G23" s="207"/>
      <c r="H23" s="206"/>
      <c r="I23" s="209"/>
      <c r="J23" s="369" t="s">
        <v>71</v>
      </c>
      <c r="K23" s="157" t="s">
        <v>300</v>
      </c>
      <c r="L23" s="237"/>
      <c r="M23" s="157" t="s">
        <v>300</v>
      </c>
      <c r="N23" s="13"/>
      <c r="O23" s="157" t="s">
        <v>300</v>
      </c>
      <c r="P23" s="239"/>
      <c r="Q23" s="125"/>
    </row>
    <row r="24" spans="1:17" ht="80.25" customHeight="1">
      <c r="A24" s="362"/>
      <c r="B24" s="367"/>
      <c r="C24" s="68" t="s">
        <v>72</v>
      </c>
      <c r="D24" s="47">
        <v>5</v>
      </c>
      <c r="E24" s="199"/>
      <c r="F24" s="128" t="str">
        <f t="shared" si="1"/>
        <v/>
      </c>
      <c r="G24" s="207"/>
      <c r="H24" s="206"/>
      <c r="I24" s="216"/>
      <c r="J24" s="370"/>
      <c r="K24" s="37" t="s">
        <v>62</v>
      </c>
      <c r="L24" s="238"/>
      <c r="M24" s="37" t="s">
        <v>62</v>
      </c>
      <c r="N24" s="14"/>
      <c r="O24" s="37" t="s">
        <v>62</v>
      </c>
      <c r="P24" s="240"/>
      <c r="Q24" s="137" t="str">
        <f>IF(OR(L23&gt;L24,P23&gt;P24),"！生徒数より多い履修者数が入力されています","")</f>
        <v/>
      </c>
    </row>
    <row r="25" spans="1:17" ht="90.6" customHeight="1">
      <c r="A25" s="362"/>
      <c r="B25" s="367"/>
      <c r="C25" s="120" t="s">
        <v>275</v>
      </c>
      <c r="D25" s="47">
        <v>5</v>
      </c>
      <c r="E25" s="199"/>
      <c r="F25" s="129" t="str">
        <f>IF(E25="〇",5,"")</f>
        <v/>
      </c>
      <c r="G25" s="202"/>
      <c r="H25" s="203"/>
      <c r="I25" s="209"/>
      <c r="J25" s="370"/>
      <c r="K25" s="285" t="s">
        <v>64</v>
      </c>
      <c r="L25" s="291" t="e">
        <f>L23/L24</f>
        <v>#DIV/0!</v>
      </c>
      <c r="M25" s="285" t="s">
        <v>64</v>
      </c>
      <c r="N25" s="287"/>
      <c r="O25" s="338" t="s">
        <v>64</v>
      </c>
      <c r="P25" s="339" t="e">
        <f>P23/P24</f>
        <v>#DIV/0!</v>
      </c>
      <c r="Q25" s="423" t="str" cm="1">
        <f t="array" ref="Q25">_xlfn.IFS(N25&gt;=20%,"",N25&gt;=0.1%,"！目標値が20％を下回っています",N25&lt;0.1%,"")</f>
        <v/>
      </c>
    </row>
    <row r="26" spans="1:17" ht="90.6" customHeight="1" thickBot="1">
      <c r="A26" s="159"/>
      <c r="B26" s="368"/>
      <c r="C26" s="66" t="s">
        <v>296</v>
      </c>
      <c r="D26" s="49">
        <v>5</v>
      </c>
      <c r="E26" s="194"/>
      <c r="F26" s="131" t="str">
        <f>IF(E26="〇",5,"")</f>
        <v/>
      </c>
      <c r="G26" s="210"/>
      <c r="H26" s="217"/>
      <c r="I26" s="212"/>
      <c r="J26" s="371"/>
      <c r="K26" s="286"/>
      <c r="L26" s="292"/>
      <c r="M26" s="286"/>
      <c r="N26" s="288"/>
      <c r="O26" s="316"/>
      <c r="P26" s="340"/>
      <c r="Q26" s="423"/>
    </row>
    <row r="27" spans="1:17" ht="194.25" customHeight="1" thickTop="1" thickBot="1">
      <c r="A27" s="398" t="s">
        <v>73</v>
      </c>
      <c r="B27" s="405" t="s">
        <v>74</v>
      </c>
      <c r="C27" s="406"/>
      <c r="D27" s="110">
        <v>10</v>
      </c>
      <c r="E27" s="200"/>
      <c r="F27" s="160" t="str">
        <f>IF(E27="〇",10,"")</f>
        <v/>
      </c>
      <c r="G27" s="205"/>
      <c r="H27" s="213"/>
      <c r="I27" s="218"/>
      <c r="J27" s="343" t="s">
        <v>267</v>
      </c>
      <c r="K27" s="308" t="s">
        <v>75</v>
      </c>
      <c r="L27" s="312"/>
      <c r="M27" s="308" t="s">
        <v>76</v>
      </c>
      <c r="N27" s="310"/>
      <c r="O27" s="330" t="s">
        <v>75</v>
      </c>
      <c r="P27" s="331"/>
      <c r="Q27" s="126" t="str">
        <f>IF(AND(COUNTIF(E28:E32,"〇")&gt;=1,E27=""),"！加点項目のみを選択することはできません","")</f>
        <v/>
      </c>
    </row>
    <row r="28" spans="1:17" ht="82.5" customHeight="1" thickTop="1">
      <c r="A28" s="394"/>
      <c r="B28" s="407" t="s">
        <v>77</v>
      </c>
      <c r="C28" s="65" t="s">
        <v>78</v>
      </c>
      <c r="D28" s="50">
        <v>5</v>
      </c>
      <c r="E28" s="197"/>
      <c r="F28" s="128" t="str">
        <f t="shared" si="1"/>
        <v/>
      </c>
      <c r="G28" s="207"/>
      <c r="H28" s="208"/>
      <c r="I28" s="219"/>
      <c r="J28" s="344"/>
      <c r="K28" s="309"/>
      <c r="L28" s="313"/>
      <c r="M28" s="309"/>
      <c r="N28" s="282"/>
      <c r="O28" s="328"/>
      <c r="P28" s="332"/>
      <c r="Q28" s="125"/>
    </row>
    <row r="29" spans="1:17" ht="87.75" customHeight="1">
      <c r="A29" s="394"/>
      <c r="B29" s="408"/>
      <c r="C29" s="65" t="s">
        <v>292</v>
      </c>
      <c r="D29" s="50">
        <v>5</v>
      </c>
      <c r="E29" s="191"/>
      <c r="F29" s="128" t="str">
        <f t="shared" si="1"/>
        <v/>
      </c>
      <c r="G29" s="207"/>
      <c r="H29" s="208"/>
      <c r="I29" s="220"/>
      <c r="J29" s="344"/>
      <c r="K29" s="309"/>
      <c r="L29" s="313"/>
      <c r="M29" s="309"/>
      <c r="N29" s="282"/>
      <c r="O29" s="328"/>
      <c r="P29" s="332"/>
      <c r="Q29" s="125"/>
    </row>
    <row r="30" spans="1:17" ht="80.25" customHeight="1">
      <c r="A30" s="394"/>
      <c r="B30" s="408"/>
      <c r="C30" s="121" t="s">
        <v>276</v>
      </c>
      <c r="D30" s="50">
        <v>5</v>
      </c>
      <c r="E30" s="191"/>
      <c r="F30" s="128" t="str">
        <f t="shared" si="1"/>
        <v/>
      </c>
      <c r="G30" s="207"/>
      <c r="H30" s="208"/>
      <c r="I30" s="220"/>
      <c r="J30" s="344"/>
      <c r="K30" s="309"/>
      <c r="L30" s="313"/>
      <c r="M30" s="309"/>
      <c r="N30" s="282"/>
      <c r="O30" s="328"/>
      <c r="P30" s="332"/>
      <c r="Q30" s="125"/>
    </row>
    <row r="31" spans="1:17" ht="116.25" customHeight="1">
      <c r="A31" s="394"/>
      <c r="B31" s="408"/>
      <c r="C31" s="121" t="s">
        <v>277</v>
      </c>
      <c r="D31" s="50">
        <v>5</v>
      </c>
      <c r="E31" s="191"/>
      <c r="F31" s="128" t="str">
        <f t="shared" si="1"/>
        <v/>
      </c>
      <c r="G31" s="207"/>
      <c r="H31" s="208"/>
      <c r="I31" s="220"/>
      <c r="J31" s="344"/>
      <c r="K31" s="309"/>
      <c r="L31" s="313"/>
      <c r="M31" s="309"/>
      <c r="N31" s="282"/>
      <c r="O31" s="328"/>
      <c r="P31" s="332"/>
      <c r="Q31" s="125"/>
    </row>
    <row r="32" spans="1:17" ht="106.5" customHeight="1" thickBot="1">
      <c r="A32" s="404"/>
      <c r="B32" s="409"/>
      <c r="C32" s="66" t="s">
        <v>295</v>
      </c>
      <c r="D32" s="51">
        <v>5</v>
      </c>
      <c r="E32" s="201"/>
      <c r="F32" s="131" t="str">
        <f t="shared" si="1"/>
        <v/>
      </c>
      <c r="G32" s="210"/>
      <c r="H32" s="217"/>
      <c r="I32" s="221"/>
      <c r="J32" s="345"/>
      <c r="K32" s="286"/>
      <c r="L32" s="314"/>
      <c r="M32" s="286"/>
      <c r="N32" s="311"/>
      <c r="O32" s="316"/>
      <c r="P32" s="333"/>
      <c r="Q32" s="125"/>
    </row>
    <row r="33" spans="1:17" ht="122.4" customHeight="1">
      <c r="A33" s="393" t="s">
        <v>79</v>
      </c>
      <c r="B33" s="415" t="s">
        <v>283</v>
      </c>
      <c r="C33" s="416"/>
      <c r="D33" s="52"/>
      <c r="E33" s="105"/>
      <c r="F33" s="132"/>
      <c r="G33" s="113"/>
      <c r="H33" s="114"/>
      <c r="I33" s="141"/>
      <c r="J33" s="346" t="s">
        <v>268</v>
      </c>
      <c r="K33" s="302"/>
      <c r="L33" s="305"/>
      <c r="M33" s="308" t="s">
        <v>68</v>
      </c>
      <c r="N33" s="310"/>
      <c r="O33" s="334" t="s">
        <v>69</v>
      </c>
      <c r="P33" s="336"/>
      <c r="Q33" s="125"/>
    </row>
    <row r="34" spans="1:17" ht="122.4" customHeight="1">
      <c r="A34" s="393"/>
      <c r="B34" s="402" t="s">
        <v>63</v>
      </c>
      <c r="C34" s="65" t="s">
        <v>309</v>
      </c>
      <c r="D34" s="33">
        <v>5</v>
      </c>
      <c r="E34" s="191"/>
      <c r="F34" s="128" t="str">
        <f>IF(E34="〇",5,"")</f>
        <v/>
      </c>
      <c r="G34" s="207"/>
      <c r="H34" s="208"/>
      <c r="I34" s="222"/>
      <c r="J34" s="290"/>
      <c r="K34" s="303"/>
      <c r="L34" s="306"/>
      <c r="M34" s="309"/>
      <c r="N34" s="282"/>
      <c r="O34" s="327"/>
      <c r="P34" s="318"/>
      <c r="Q34" s="125"/>
    </row>
    <row r="35" spans="1:17" ht="115.5" customHeight="1">
      <c r="A35" s="393"/>
      <c r="B35" s="364"/>
      <c r="C35" s="65" t="s">
        <v>304</v>
      </c>
      <c r="D35" s="33">
        <v>10</v>
      </c>
      <c r="E35" s="191"/>
      <c r="F35" s="128" t="str">
        <f>IF(E35="〇",10,"")</f>
        <v/>
      </c>
      <c r="G35" s="207"/>
      <c r="H35" s="208"/>
      <c r="I35" s="222"/>
      <c r="J35" s="290"/>
      <c r="K35" s="303"/>
      <c r="L35" s="306"/>
      <c r="M35" s="309"/>
      <c r="N35" s="282"/>
      <c r="O35" s="327"/>
      <c r="P35" s="318"/>
      <c r="Q35" s="125"/>
    </row>
    <row r="36" spans="1:17" ht="82.95" customHeight="1">
      <c r="A36" s="393"/>
      <c r="B36" s="364"/>
      <c r="C36" s="68" t="s">
        <v>305</v>
      </c>
      <c r="D36" s="35">
        <v>5</v>
      </c>
      <c r="E36" s="191"/>
      <c r="F36" s="128" t="str">
        <f t="shared" si="1"/>
        <v/>
      </c>
      <c r="G36" s="207"/>
      <c r="H36" s="208"/>
      <c r="I36" s="222"/>
      <c r="J36" s="290"/>
      <c r="K36" s="303"/>
      <c r="L36" s="306"/>
      <c r="M36" s="309"/>
      <c r="N36" s="282"/>
      <c r="O36" s="327"/>
      <c r="P36" s="318"/>
      <c r="Q36" s="125"/>
    </row>
    <row r="37" spans="1:17" ht="84.6" customHeight="1">
      <c r="A37" s="393"/>
      <c r="B37" s="364"/>
      <c r="C37" s="121" t="s">
        <v>278</v>
      </c>
      <c r="D37" s="35">
        <v>5</v>
      </c>
      <c r="E37" s="191"/>
      <c r="F37" s="128" t="str">
        <f t="shared" si="1"/>
        <v/>
      </c>
      <c r="G37" s="207"/>
      <c r="H37" s="208"/>
      <c r="I37" s="222"/>
      <c r="J37" s="290"/>
      <c r="K37" s="303"/>
      <c r="L37" s="306"/>
      <c r="M37" s="309"/>
      <c r="N37" s="282"/>
      <c r="O37" s="327"/>
      <c r="P37" s="318"/>
      <c r="Q37" s="125"/>
    </row>
    <row r="38" spans="1:17" ht="84" customHeight="1" thickBot="1">
      <c r="A38" s="393"/>
      <c r="B38" s="365"/>
      <c r="C38" s="66" t="s">
        <v>251</v>
      </c>
      <c r="D38" s="34">
        <v>5</v>
      </c>
      <c r="E38" s="193"/>
      <c r="F38" s="131" t="str">
        <f t="shared" si="1"/>
        <v/>
      </c>
      <c r="G38" s="207"/>
      <c r="H38" s="217"/>
      <c r="I38" s="223"/>
      <c r="J38" s="337"/>
      <c r="K38" s="304"/>
      <c r="L38" s="307"/>
      <c r="M38" s="286"/>
      <c r="N38" s="311"/>
      <c r="O38" s="335"/>
      <c r="P38" s="318"/>
      <c r="Q38" s="125"/>
    </row>
    <row r="39" spans="1:17" ht="91.5" customHeight="1">
      <c r="A39" s="398" t="s">
        <v>80</v>
      </c>
      <c r="B39" s="417" t="s">
        <v>311</v>
      </c>
      <c r="C39" s="418"/>
      <c r="D39" s="36">
        <v>10</v>
      </c>
      <c r="E39" s="196"/>
      <c r="F39" s="133" t="str">
        <f>IF(E39="〇",10,"")</f>
        <v/>
      </c>
      <c r="G39" s="112"/>
      <c r="H39" s="87"/>
      <c r="I39" s="27"/>
      <c r="J39" s="89"/>
      <c r="K39" s="296"/>
      <c r="L39" s="299"/>
      <c r="M39" s="39"/>
      <c r="N39" s="8"/>
      <c r="O39" s="43"/>
      <c r="P39" s="22"/>
      <c r="Q39" s="125"/>
    </row>
    <row r="40" spans="1:17" ht="99" customHeight="1">
      <c r="A40" s="394"/>
      <c r="B40" s="420" t="s">
        <v>284</v>
      </c>
      <c r="C40" s="421"/>
      <c r="D40" s="52"/>
      <c r="E40" s="105"/>
      <c r="F40" s="132"/>
      <c r="G40" s="113"/>
      <c r="H40" s="114"/>
      <c r="I40" s="28"/>
      <c r="J40" s="106"/>
      <c r="K40" s="297"/>
      <c r="L40" s="300"/>
      <c r="M40" s="40"/>
      <c r="N40" s="6"/>
      <c r="O40" s="44"/>
      <c r="P40" s="23"/>
      <c r="Q40" s="125"/>
    </row>
    <row r="41" spans="1:17" ht="141.75" customHeight="1">
      <c r="A41" s="394"/>
      <c r="B41" s="395" t="s">
        <v>63</v>
      </c>
      <c r="C41" s="123" t="s">
        <v>306</v>
      </c>
      <c r="D41" s="33">
        <v>5</v>
      </c>
      <c r="E41" s="190"/>
      <c r="F41" s="128" t="str">
        <f>IF(E41="〇",5,"")</f>
        <v/>
      </c>
      <c r="G41" s="207"/>
      <c r="H41" s="208"/>
      <c r="I41" s="209"/>
      <c r="J41" s="347" t="s">
        <v>269</v>
      </c>
      <c r="K41" s="297"/>
      <c r="L41" s="300"/>
      <c r="M41" s="319" t="s">
        <v>81</v>
      </c>
      <c r="N41" s="282"/>
      <c r="O41" s="315" t="s">
        <v>82</v>
      </c>
      <c r="P41" s="317"/>
      <c r="Q41" s="125"/>
    </row>
    <row r="42" spans="1:17" ht="75.75" customHeight="1" thickBot="1">
      <c r="A42" s="404"/>
      <c r="B42" s="397"/>
      <c r="C42" s="69" t="s">
        <v>83</v>
      </c>
      <c r="D42" s="49">
        <v>10</v>
      </c>
      <c r="E42" s="193"/>
      <c r="F42" s="131" t="str">
        <f>IF(E42="〇",10,"")</f>
        <v/>
      </c>
      <c r="G42" s="210"/>
      <c r="H42" s="217"/>
      <c r="I42" s="223"/>
      <c r="J42" s="348"/>
      <c r="K42" s="298"/>
      <c r="L42" s="301"/>
      <c r="M42" s="286"/>
      <c r="N42" s="311"/>
      <c r="O42" s="316"/>
      <c r="P42" s="318"/>
      <c r="Q42" s="125"/>
    </row>
    <row r="43" spans="1:17" ht="150" customHeight="1">
      <c r="A43" s="393" t="s">
        <v>84</v>
      </c>
      <c r="B43" s="417" t="s">
        <v>293</v>
      </c>
      <c r="C43" s="419"/>
      <c r="D43" s="53">
        <v>15</v>
      </c>
      <c r="E43" s="195"/>
      <c r="F43" s="133" t="str">
        <f>IF(E43="〇",15,"")</f>
        <v/>
      </c>
      <c r="G43" s="112"/>
      <c r="H43" s="87"/>
      <c r="I43" s="27"/>
      <c r="J43" s="89"/>
      <c r="K43" s="296"/>
      <c r="L43" s="299"/>
      <c r="M43" s="39"/>
      <c r="N43" s="8"/>
      <c r="O43" s="43"/>
      <c r="P43" s="22"/>
      <c r="Q43" s="125"/>
    </row>
    <row r="44" spans="1:17" ht="57" customHeight="1">
      <c r="A44" s="394"/>
      <c r="B44" s="413" t="s">
        <v>285</v>
      </c>
      <c r="C44" s="414"/>
      <c r="D44" s="52"/>
      <c r="E44" s="105"/>
      <c r="F44" s="132"/>
      <c r="G44" s="113"/>
      <c r="H44" s="114"/>
      <c r="I44" s="28"/>
      <c r="J44" s="106"/>
      <c r="K44" s="297"/>
      <c r="L44" s="300"/>
      <c r="M44" s="41"/>
      <c r="N44" s="9"/>
      <c r="O44" s="44"/>
      <c r="P44" s="23"/>
      <c r="Q44" s="125"/>
    </row>
    <row r="45" spans="1:17" ht="128.25" customHeight="1">
      <c r="A45" s="394"/>
      <c r="B45" s="395" t="s">
        <v>63</v>
      </c>
      <c r="C45" s="63" t="s">
        <v>307</v>
      </c>
      <c r="D45" s="33">
        <v>5</v>
      </c>
      <c r="E45" s="190"/>
      <c r="F45" s="128" t="str">
        <f t="shared" ref="F45:F53" si="2">IF(E45="〇",5,"")</f>
        <v/>
      </c>
      <c r="G45" s="207"/>
      <c r="H45" s="208"/>
      <c r="I45" s="209"/>
      <c r="J45" s="290" t="s">
        <v>270</v>
      </c>
      <c r="K45" s="297"/>
      <c r="L45" s="300"/>
      <c r="M45" s="319" t="s">
        <v>85</v>
      </c>
      <c r="N45" s="349"/>
      <c r="O45" s="315" t="s">
        <v>82</v>
      </c>
      <c r="P45" s="317"/>
      <c r="Q45" s="125"/>
    </row>
    <row r="46" spans="1:17" ht="84" customHeight="1">
      <c r="A46" s="394"/>
      <c r="B46" s="396"/>
      <c r="C46" s="145" t="s">
        <v>279</v>
      </c>
      <c r="D46" s="47">
        <v>10</v>
      </c>
      <c r="E46" s="194"/>
      <c r="F46" s="128" t="str">
        <f>IF(E46="〇",10,"")</f>
        <v/>
      </c>
      <c r="G46" s="207"/>
      <c r="H46" s="208"/>
      <c r="I46" s="224"/>
      <c r="J46" s="290"/>
      <c r="K46" s="297"/>
      <c r="L46" s="300"/>
      <c r="M46" s="309"/>
      <c r="N46" s="350"/>
      <c r="O46" s="328"/>
      <c r="P46" s="318"/>
      <c r="Q46" s="125"/>
    </row>
    <row r="47" spans="1:17" ht="86.25" customHeight="1" thickBot="1">
      <c r="A47" s="394"/>
      <c r="B47" s="397"/>
      <c r="C47" s="67" t="s">
        <v>86</v>
      </c>
      <c r="D47" s="49">
        <v>5</v>
      </c>
      <c r="E47" s="193"/>
      <c r="F47" s="131" t="str">
        <f t="shared" si="2"/>
        <v/>
      </c>
      <c r="G47" s="210"/>
      <c r="H47" s="217"/>
      <c r="I47" s="223"/>
      <c r="J47" s="337"/>
      <c r="K47" s="298"/>
      <c r="L47" s="301"/>
      <c r="M47" s="286"/>
      <c r="N47" s="351"/>
      <c r="O47" s="316"/>
      <c r="P47" s="329"/>
      <c r="Q47" s="125"/>
    </row>
    <row r="48" spans="1:17" ht="106.2" customHeight="1">
      <c r="A48" s="398" t="s">
        <v>87</v>
      </c>
      <c r="B48" s="411" t="s">
        <v>286</v>
      </c>
      <c r="C48" s="412"/>
      <c r="D48" s="54"/>
      <c r="E48" s="104"/>
      <c r="F48" s="134"/>
      <c r="G48" s="112"/>
      <c r="H48" s="87"/>
      <c r="I48" s="103"/>
      <c r="J48" s="90"/>
      <c r="K48" s="154"/>
      <c r="L48" s="11"/>
      <c r="M48" s="42"/>
      <c r="N48" s="12"/>
      <c r="O48" s="43"/>
      <c r="P48" s="24"/>
      <c r="Q48" s="125"/>
    </row>
    <row r="49" spans="1:17" ht="84.75" customHeight="1">
      <c r="A49" s="393"/>
      <c r="B49" s="395" t="s">
        <v>63</v>
      </c>
      <c r="C49" s="68" t="s">
        <v>298</v>
      </c>
      <c r="D49" s="33">
        <v>5</v>
      </c>
      <c r="E49" s="192"/>
      <c r="F49" s="128" t="str">
        <f t="shared" si="2"/>
        <v/>
      </c>
      <c r="G49" s="207"/>
      <c r="H49" s="208"/>
      <c r="I49" s="209"/>
      <c r="J49" s="289" t="s">
        <v>271</v>
      </c>
      <c r="K49" s="157" t="s">
        <v>88</v>
      </c>
      <c r="L49" s="241"/>
      <c r="M49" s="157" t="s">
        <v>89</v>
      </c>
      <c r="N49" s="13"/>
      <c r="O49" s="157" t="s">
        <v>90</v>
      </c>
      <c r="P49" s="244"/>
      <c r="Q49" s="125"/>
    </row>
    <row r="50" spans="1:17" ht="108" customHeight="1">
      <c r="A50" s="393"/>
      <c r="B50" s="396"/>
      <c r="C50" s="68" t="s">
        <v>299</v>
      </c>
      <c r="D50" s="55">
        <v>5</v>
      </c>
      <c r="E50" s="192"/>
      <c r="F50" s="128" t="str">
        <f t="shared" si="2"/>
        <v/>
      </c>
      <c r="G50" s="207"/>
      <c r="H50" s="208"/>
      <c r="I50" s="209"/>
      <c r="J50" s="290"/>
      <c r="K50" s="37" t="s">
        <v>62</v>
      </c>
      <c r="L50" s="242"/>
      <c r="M50" s="37" t="s">
        <v>62</v>
      </c>
      <c r="N50" s="14"/>
      <c r="O50" s="37" t="s">
        <v>62</v>
      </c>
      <c r="P50" s="245"/>
      <c r="Q50" s="137" t="str">
        <f>IF(OR(L49&gt;L50,P49&gt;P50),"！生徒数より多い実施生徒数が入力されています","")</f>
        <v/>
      </c>
    </row>
    <row r="51" spans="1:17" ht="94.5" customHeight="1" thickBot="1">
      <c r="A51" s="410"/>
      <c r="B51" s="397"/>
      <c r="C51" s="69" t="s">
        <v>297</v>
      </c>
      <c r="D51" s="49">
        <v>5</v>
      </c>
      <c r="E51" s="193"/>
      <c r="F51" s="131" t="str">
        <f t="shared" si="2"/>
        <v/>
      </c>
      <c r="G51" s="210"/>
      <c r="H51" s="217"/>
      <c r="I51" s="212"/>
      <c r="J51" s="337"/>
      <c r="K51" s="153" t="s">
        <v>64</v>
      </c>
      <c r="L51" s="149" t="e">
        <f>L49/L50</f>
        <v>#DIV/0!</v>
      </c>
      <c r="M51" s="156" t="s">
        <v>64</v>
      </c>
      <c r="N51" s="243"/>
      <c r="O51" s="153" t="s">
        <v>64</v>
      </c>
      <c r="P51" s="158" t="e">
        <f>P49/P50</f>
        <v>#DIV/0!</v>
      </c>
      <c r="Q51" s="126" t="e">
        <f>IF(N51&lt;L51,"！現状値より低い目標が設定されています","")</f>
        <v>#DIV/0!</v>
      </c>
    </row>
    <row r="52" spans="1:17" ht="87" customHeight="1">
      <c r="A52" s="398" t="s">
        <v>91</v>
      </c>
      <c r="B52" s="400" t="s">
        <v>287</v>
      </c>
      <c r="C52" s="401"/>
      <c r="D52" s="56"/>
      <c r="E52" s="104"/>
      <c r="F52" s="134"/>
      <c r="G52" s="112"/>
      <c r="H52" s="87"/>
      <c r="I52" s="103"/>
      <c r="J52" s="90"/>
      <c r="K52" s="154"/>
      <c r="L52" s="10"/>
      <c r="M52" s="154"/>
      <c r="N52" s="19"/>
      <c r="O52" s="43"/>
      <c r="P52" s="24"/>
      <c r="Q52" s="125"/>
    </row>
    <row r="53" spans="1:17" ht="138" customHeight="1">
      <c r="A53" s="394"/>
      <c r="B53" s="402" t="s">
        <v>63</v>
      </c>
      <c r="C53" s="65" t="s">
        <v>308</v>
      </c>
      <c r="D53" s="57">
        <v>5</v>
      </c>
      <c r="E53" s="191"/>
      <c r="F53" s="128" t="str">
        <f t="shared" si="2"/>
        <v/>
      </c>
      <c r="G53" s="207"/>
      <c r="H53" s="208"/>
      <c r="I53" s="209"/>
      <c r="J53" s="289" t="s">
        <v>272</v>
      </c>
      <c r="K53" s="279" t="s">
        <v>92</v>
      </c>
      <c r="L53" s="341"/>
      <c r="M53" s="279" t="s">
        <v>93</v>
      </c>
      <c r="N53" s="281"/>
      <c r="O53" s="326" t="s">
        <v>94</v>
      </c>
      <c r="P53" s="317"/>
      <c r="Q53" s="125"/>
    </row>
    <row r="54" spans="1:17" ht="105.6" customHeight="1" thickBot="1">
      <c r="A54" s="399"/>
      <c r="B54" s="403"/>
      <c r="C54" s="146" t="s">
        <v>280</v>
      </c>
      <c r="D54" s="58">
        <v>5</v>
      </c>
      <c r="E54" s="190"/>
      <c r="F54" s="129" t="str">
        <f>IF(E54="〇",5,"")</f>
        <v/>
      </c>
      <c r="G54" s="225"/>
      <c r="H54" s="226"/>
      <c r="I54" s="227"/>
      <c r="J54" s="290"/>
      <c r="K54" s="280"/>
      <c r="L54" s="342"/>
      <c r="M54" s="280"/>
      <c r="N54" s="282"/>
      <c r="O54" s="327"/>
      <c r="P54" s="318"/>
      <c r="Q54" s="125"/>
    </row>
    <row r="55" spans="1:17" ht="74.25" customHeight="1" thickTop="1" thickBot="1">
      <c r="A55" s="4"/>
      <c r="B55" s="4"/>
      <c r="C55" s="25"/>
      <c r="D55" s="32">
        <f>SUM(D6:D54)</f>
        <v>260</v>
      </c>
      <c r="E55" s="61" t="s">
        <v>39</v>
      </c>
      <c r="F55" s="135">
        <f>SUM(F6:F54)</f>
        <v>0</v>
      </c>
      <c r="G55" s="46" t="s">
        <v>95</v>
      </c>
      <c r="H55" s="20"/>
      <c r="I55" s="26"/>
      <c r="J55" s="424" t="s">
        <v>316</v>
      </c>
      <c r="K55" s="155" t="s">
        <v>96</v>
      </c>
      <c r="L55" s="246"/>
      <c r="M55" s="155" t="s">
        <v>96</v>
      </c>
      <c r="N55" s="140"/>
      <c r="O55" s="155" t="s">
        <v>96</v>
      </c>
      <c r="P55" s="249"/>
      <c r="Q55" s="125"/>
    </row>
    <row r="56" spans="1:17" ht="89.25" customHeight="1" thickTop="1">
      <c r="A56" s="45"/>
      <c r="B56" s="5"/>
      <c r="C56" s="72"/>
      <c r="G56" s="74"/>
      <c r="J56" s="347"/>
      <c r="K56" s="37" t="s">
        <v>97</v>
      </c>
      <c r="L56" s="247"/>
      <c r="M56" s="37" t="s">
        <v>97</v>
      </c>
      <c r="N56" s="14"/>
      <c r="O56" s="37" t="s">
        <v>97</v>
      </c>
      <c r="P56" s="250"/>
      <c r="Q56" s="189" t="str">
        <f>IF(OR(L55&gt;L56,P55&gt;P56),"！卒業生徒数より多い理系学部進学者数が入力されています","")</f>
        <v/>
      </c>
    </row>
    <row r="57" spans="1:17" ht="106.5" customHeight="1" thickBot="1">
      <c r="C57" s="73"/>
      <c r="F57" s="179" t="s">
        <v>98</v>
      </c>
      <c r="G57" s="74"/>
      <c r="J57" s="425"/>
      <c r="K57" s="142" t="s">
        <v>64</v>
      </c>
      <c r="L57" s="150" t="e">
        <f>L55/L56</f>
        <v>#DIV/0!</v>
      </c>
      <c r="M57" s="142" t="s">
        <v>64</v>
      </c>
      <c r="N57" s="248"/>
      <c r="O57" s="143" t="s">
        <v>64</v>
      </c>
      <c r="P57" s="151" t="e">
        <f>P55/P56</f>
        <v>#DIV/0!</v>
      </c>
      <c r="Q57" s="126" t="e">
        <f>IF(N57&lt;L57,"！現状値より低い目標が設定されています","")</f>
        <v>#DIV/0!</v>
      </c>
    </row>
    <row r="58" spans="1:17" ht="45" customHeight="1" thickTop="1">
      <c r="F58" s="228"/>
      <c r="G58" s="320" t="s">
        <v>99</v>
      </c>
      <c r="H58" s="321"/>
      <c r="J58" s="111" t="s">
        <v>100</v>
      </c>
      <c r="K58" s="20"/>
      <c r="L58" s="20"/>
      <c r="M58" s="20"/>
      <c r="N58" s="20"/>
      <c r="O58" s="20"/>
      <c r="P58" s="20"/>
    </row>
    <row r="59" spans="1:17" ht="45" customHeight="1" thickBot="1">
      <c r="F59" s="229"/>
      <c r="G59" s="322" t="s">
        <v>101</v>
      </c>
      <c r="H59" s="323"/>
    </row>
  </sheetData>
  <sheetProtection sheet="1" objects="1" scenarios="1"/>
  <mergeCells count="114">
    <mergeCell ref="M1:O1"/>
    <mergeCell ref="Q14:Q15"/>
    <mergeCell ref="Q25:Q26"/>
    <mergeCell ref="J55:J57"/>
    <mergeCell ref="I6:I7"/>
    <mergeCell ref="I16:I18"/>
    <mergeCell ref="J20:J22"/>
    <mergeCell ref="J12:J15"/>
    <mergeCell ref="A2:F2"/>
    <mergeCell ref="J2:N2"/>
    <mergeCell ref="G3:G5"/>
    <mergeCell ref="H3:H5"/>
    <mergeCell ref="G6:G7"/>
    <mergeCell ref="H6:H7"/>
    <mergeCell ref="J3:J5"/>
    <mergeCell ref="H2:I2"/>
    <mergeCell ref="J6:J8"/>
    <mergeCell ref="K3:N3"/>
    <mergeCell ref="I3:I5"/>
    <mergeCell ref="N41:N42"/>
    <mergeCell ref="B6:C7"/>
    <mergeCell ref="E6:E7"/>
    <mergeCell ref="B16:C18"/>
    <mergeCell ref="E16:E18"/>
    <mergeCell ref="A52:A54"/>
    <mergeCell ref="B52:C52"/>
    <mergeCell ref="B53:B54"/>
    <mergeCell ref="A27:A32"/>
    <mergeCell ref="B27:C27"/>
    <mergeCell ref="B28:B32"/>
    <mergeCell ref="A39:A42"/>
    <mergeCell ref="B49:B51"/>
    <mergeCell ref="A48:A51"/>
    <mergeCell ref="B48:C48"/>
    <mergeCell ref="A33:A38"/>
    <mergeCell ref="B44:C44"/>
    <mergeCell ref="B33:C33"/>
    <mergeCell ref="B39:C39"/>
    <mergeCell ref="B43:C43"/>
    <mergeCell ref="B40:C40"/>
    <mergeCell ref="B41:B42"/>
    <mergeCell ref="B34:B38"/>
    <mergeCell ref="L14:L15"/>
    <mergeCell ref="M45:M47"/>
    <mergeCell ref="N45:N47"/>
    <mergeCell ref="K4:L4"/>
    <mergeCell ref="O14:O15"/>
    <mergeCell ref="P14:P15"/>
    <mergeCell ref="A3:C5"/>
    <mergeCell ref="D3:D5"/>
    <mergeCell ref="E3:E5"/>
    <mergeCell ref="A6:A25"/>
    <mergeCell ref="B8:B15"/>
    <mergeCell ref="B19:B26"/>
    <mergeCell ref="J23:J26"/>
    <mergeCell ref="G16:G18"/>
    <mergeCell ref="H16:H18"/>
    <mergeCell ref="J9:J11"/>
    <mergeCell ref="J17:J19"/>
    <mergeCell ref="D6:D7"/>
    <mergeCell ref="D16:D18"/>
    <mergeCell ref="F3:F5"/>
    <mergeCell ref="F6:F7"/>
    <mergeCell ref="F16:F18"/>
    <mergeCell ref="A43:A47"/>
    <mergeCell ref="B45:B47"/>
    <mergeCell ref="G58:H58"/>
    <mergeCell ref="G59:H59"/>
    <mergeCell ref="O2:P2"/>
    <mergeCell ref="K39:K42"/>
    <mergeCell ref="L39:L42"/>
    <mergeCell ref="O53:O54"/>
    <mergeCell ref="P53:P54"/>
    <mergeCell ref="O45:O47"/>
    <mergeCell ref="P45:P47"/>
    <mergeCell ref="O27:O32"/>
    <mergeCell ref="P27:P32"/>
    <mergeCell ref="O33:O38"/>
    <mergeCell ref="P33:P38"/>
    <mergeCell ref="J49:J51"/>
    <mergeCell ref="J45:J47"/>
    <mergeCell ref="M25:M26"/>
    <mergeCell ref="O25:O26"/>
    <mergeCell ref="P25:P26"/>
    <mergeCell ref="N25:N26"/>
    <mergeCell ref="K53:K54"/>
    <mergeCell ref="L53:L54"/>
    <mergeCell ref="J27:J32"/>
    <mergeCell ref="J33:J38"/>
    <mergeCell ref="J41:J42"/>
    <mergeCell ref="M53:M54"/>
    <mergeCell ref="N53:N54"/>
    <mergeCell ref="M4:N4"/>
    <mergeCell ref="M14:M15"/>
    <mergeCell ref="N14:N15"/>
    <mergeCell ref="J53:J54"/>
    <mergeCell ref="K25:K26"/>
    <mergeCell ref="L25:L26"/>
    <mergeCell ref="Q2:Q5"/>
    <mergeCell ref="O4:P4"/>
    <mergeCell ref="K43:K47"/>
    <mergeCell ref="L43:L47"/>
    <mergeCell ref="K33:K38"/>
    <mergeCell ref="L33:L38"/>
    <mergeCell ref="M33:M38"/>
    <mergeCell ref="N33:N38"/>
    <mergeCell ref="K27:K32"/>
    <mergeCell ref="L27:L32"/>
    <mergeCell ref="M27:M32"/>
    <mergeCell ref="N27:N32"/>
    <mergeCell ref="O41:O42"/>
    <mergeCell ref="P41:P42"/>
    <mergeCell ref="M41:M42"/>
    <mergeCell ref="K14:K15"/>
  </mergeCells>
  <phoneticPr fontId="16"/>
  <conditionalFormatting sqref="E6:E7 E16:E18">
    <cfRule type="expression" dxfId="251" priority="24">
      <formula>OR(NOT($E$6=""),NOT($E$16=""))</formula>
    </cfRule>
  </conditionalFormatting>
  <conditionalFormatting sqref="E27">
    <cfRule type="expression" dxfId="250" priority="28">
      <formula>OR(NOT($E$27=""))</formula>
    </cfRule>
  </conditionalFormatting>
  <conditionalFormatting sqref="F58">
    <cfRule type="expression" dxfId="249" priority="23">
      <formula>$F$58="〇"</formula>
    </cfRule>
  </conditionalFormatting>
  <conditionalFormatting sqref="F59">
    <cfRule type="expression" dxfId="248" priority="22">
      <formula>$F$59="〇"</formula>
    </cfRule>
  </conditionalFormatting>
  <conditionalFormatting sqref="G6:G7">
    <cfRule type="expression" dxfId="247" priority="293">
      <formula>OR(NOT($G$6=""))</formula>
    </cfRule>
  </conditionalFormatting>
  <conditionalFormatting sqref="G9">
    <cfRule type="expression" dxfId="246" priority="253">
      <formula>OR(NOT($G$9=""))</formula>
    </cfRule>
  </conditionalFormatting>
  <conditionalFormatting sqref="G10">
    <cfRule type="expression" dxfId="245" priority="249">
      <formula>OR(NOT($G$10=""))</formula>
    </cfRule>
  </conditionalFormatting>
  <conditionalFormatting sqref="G11">
    <cfRule type="expression" dxfId="244" priority="239">
      <formula>OR(NOT($G$11=""))</formula>
    </cfRule>
  </conditionalFormatting>
  <conditionalFormatting sqref="G12">
    <cfRule type="expression" dxfId="243" priority="235">
      <formula>OR(NOT($G$12=""))</formula>
    </cfRule>
  </conditionalFormatting>
  <conditionalFormatting sqref="G13">
    <cfRule type="expression" dxfId="242" priority="230">
      <formula>OR(NOT($G$13=""))</formula>
    </cfRule>
  </conditionalFormatting>
  <conditionalFormatting sqref="G14">
    <cfRule type="expression" dxfId="241" priority="227">
      <formula>OR(NOT($G$14=""))</formula>
    </cfRule>
  </conditionalFormatting>
  <conditionalFormatting sqref="G15">
    <cfRule type="expression" dxfId="240" priority="20">
      <formula>OR(NOT($G$15=""))</formula>
    </cfRule>
  </conditionalFormatting>
  <conditionalFormatting sqref="G16:G18">
    <cfRule type="expression" dxfId="239" priority="195">
      <formula>OR(NOT($G$16=""))</formula>
    </cfRule>
  </conditionalFormatting>
  <conditionalFormatting sqref="G19">
    <cfRule type="expression" dxfId="238" priority="192">
      <formula>OR(NOT($G$19=""))</formula>
    </cfRule>
  </conditionalFormatting>
  <conditionalFormatting sqref="G20">
    <cfRule type="expression" dxfId="237" priority="189">
      <formula>OR(NOT($G$20=""))</formula>
    </cfRule>
  </conditionalFormatting>
  <conditionalFormatting sqref="G21">
    <cfRule type="expression" dxfId="236" priority="186">
      <formula>OR(NOT($G$21=""))</formula>
    </cfRule>
  </conditionalFormatting>
  <conditionalFormatting sqref="G22">
    <cfRule type="expression" dxfId="235" priority="183">
      <formula>OR(NOT($G$22=""))</formula>
    </cfRule>
  </conditionalFormatting>
  <conditionalFormatting sqref="G23">
    <cfRule type="expression" dxfId="234" priority="180">
      <formula>OR(NOT($G$23=""))</formula>
    </cfRule>
  </conditionalFormatting>
  <conditionalFormatting sqref="G24">
    <cfRule type="expression" dxfId="233" priority="177">
      <formula>OR(NOT($G$24=""))</formula>
    </cfRule>
  </conditionalFormatting>
  <conditionalFormatting sqref="G25">
    <cfRule type="expression" dxfId="232" priority="174">
      <formula>OR(NOT($G$25=""))</formula>
    </cfRule>
  </conditionalFormatting>
  <conditionalFormatting sqref="G26">
    <cfRule type="expression" dxfId="231" priority="16">
      <formula>OR(NOT($G$26=""))</formula>
    </cfRule>
  </conditionalFormatting>
  <conditionalFormatting sqref="G27">
    <cfRule type="expression" dxfId="230" priority="171">
      <formula>OR(NOT($G$27=""))</formula>
    </cfRule>
  </conditionalFormatting>
  <conditionalFormatting sqref="G28">
    <cfRule type="expression" dxfId="229" priority="168">
      <formula>OR(NOT($G$28=""))</formula>
    </cfRule>
  </conditionalFormatting>
  <conditionalFormatting sqref="G29">
    <cfRule type="expression" dxfId="228" priority="165">
      <formula>OR(NOT($G$29=""))</formula>
    </cfRule>
  </conditionalFormatting>
  <conditionalFormatting sqref="G30">
    <cfRule type="expression" dxfId="227" priority="162">
      <formula>OR(NOT($G$30=""))</formula>
    </cfRule>
  </conditionalFormatting>
  <conditionalFormatting sqref="G31">
    <cfRule type="expression" dxfId="226" priority="159">
      <formula>OR(NOT($G$31=""))</formula>
    </cfRule>
  </conditionalFormatting>
  <conditionalFormatting sqref="G32">
    <cfRule type="expression" dxfId="225" priority="156">
      <formula>OR(NOT($G$32=""))</formula>
    </cfRule>
  </conditionalFormatting>
  <conditionalFormatting sqref="G34">
    <cfRule type="expression" dxfId="224" priority="9">
      <formula>OR(NOT($G$34=""))</formula>
    </cfRule>
  </conditionalFormatting>
  <conditionalFormatting sqref="G35">
    <cfRule type="expression" dxfId="223" priority="6">
      <formula>OR(NOT($G$35=""))</formula>
    </cfRule>
  </conditionalFormatting>
  <conditionalFormatting sqref="G36">
    <cfRule type="expression" dxfId="222" priority="145">
      <formula>OR(NOT($G$36=""))</formula>
    </cfRule>
  </conditionalFormatting>
  <conditionalFormatting sqref="G38">
    <cfRule type="expression" dxfId="221" priority="129">
      <formula>OR(NOT(G38=""))</formula>
    </cfRule>
  </conditionalFormatting>
  <conditionalFormatting sqref="G41">
    <cfRule type="expression" dxfId="220" priority="126">
      <formula>OR(NOT($G$41=""))</formula>
    </cfRule>
  </conditionalFormatting>
  <conditionalFormatting sqref="G42">
    <cfRule type="expression" dxfId="219" priority="123">
      <formula>OR(NOT($G$42=""))</formula>
    </cfRule>
  </conditionalFormatting>
  <conditionalFormatting sqref="G45">
    <cfRule type="expression" dxfId="218" priority="120">
      <formula>OR(NOT($G$45=""))</formula>
    </cfRule>
  </conditionalFormatting>
  <conditionalFormatting sqref="G46">
    <cfRule type="expression" dxfId="217" priority="117">
      <formula>OR(NOT($G$46=""))</formula>
    </cfRule>
  </conditionalFormatting>
  <conditionalFormatting sqref="G47">
    <cfRule type="expression" dxfId="216" priority="114">
      <formula>OR(NOT($G$47=""))</formula>
    </cfRule>
  </conditionalFormatting>
  <conditionalFormatting sqref="G49">
    <cfRule type="expression" dxfId="215" priority="111">
      <formula>OR(NOT($G$49=""))</formula>
    </cfRule>
  </conditionalFormatting>
  <conditionalFormatting sqref="G50">
    <cfRule type="expression" dxfId="214" priority="108">
      <formula>OR(NOT($G$50=""))</formula>
    </cfRule>
  </conditionalFormatting>
  <conditionalFormatting sqref="G51">
    <cfRule type="expression" dxfId="213" priority="105">
      <formula>OR(NOT($G$51=""))</formula>
    </cfRule>
  </conditionalFormatting>
  <conditionalFormatting sqref="G53">
    <cfRule type="expression" dxfId="212" priority="102">
      <formula>OR(NOT($G$53=""))</formula>
    </cfRule>
  </conditionalFormatting>
  <conditionalFormatting sqref="G54">
    <cfRule type="expression" dxfId="211" priority="99">
      <formula>OR(NOT($G$54=""))</formula>
    </cfRule>
  </conditionalFormatting>
  <conditionalFormatting sqref="G37:H37">
    <cfRule type="expression" dxfId="210" priority="131">
      <formula>OR(NOT(G37=""))</formula>
    </cfRule>
  </conditionalFormatting>
  <conditionalFormatting sqref="G6:I7 N11 L9:L10 L12:L13 N14">
    <cfRule type="expression" dxfId="209" priority="294">
      <formula>$E$6="〇"</formula>
    </cfRule>
  </conditionalFormatting>
  <conditionalFormatting sqref="G9:I9">
    <cfRule type="expression" dxfId="208" priority="254">
      <formula>$E$9="〇"</formula>
    </cfRule>
  </conditionalFormatting>
  <conditionalFormatting sqref="G10:I10">
    <cfRule type="expression" dxfId="207" priority="250">
      <formula>$E$10="〇"</formula>
    </cfRule>
  </conditionalFormatting>
  <conditionalFormatting sqref="G11:I11">
    <cfRule type="expression" dxfId="206" priority="240">
      <formula>$E$11="〇"</formula>
    </cfRule>
  </conditionalFormatting>
  <conditionalFormatting sqref="G12:I12">
    <cfRule type="expression" dxfId="205" priority="236">
      <formula>$E$12="〇"</formula>
    </cfRule>
  </conditionalFormatting>
  <conditionalFormatting sqref="G13:I13">
    <cfRule type="expression" dxfId="204" priority="232">
      <formula>$E$13="〇"</formula>
    </cfRule>
  </conditionalFormatting>
  <conditionalFormatting sqref="G14:I14">
    <cfRule type="expression" dxfId="203" priority="231">
      <formula>$E$14="〇"</formula>
    </cfRule>
  </conditionalFormatting>
  <conditionalFormatting sqref="G15:I15">
    <cfRule type="expression" dxfId="202" priority="21">
      <formula>$E$15="〇"</formula>
    </cfRule>
  </conditionalFormatting>
  <conditionalFormatting sqref="G16:I18 N19 L20:L21 N22 L23:L24 N25">
    <cfRule type="expression" dxfId="201" priority="224">
      <formula>$E$16="〇"</formula>
    </cfRule>
  </conditionalFormatting>
  <conditionalFormatting sqref="G19:I19">
    <cfRule type="expression" dxfId="200" priority="223">
      <formula>$E$19="〇"</formula>
    </cfRule>
  </conditionalFormatting>
  <conditionalFormatting sqref="G20:I20">
    <cfRule type="expression" dxfId="199" priority="222">
      <formula>$E$20="〇"</formula>
    </cfRule>
  </conditionalFormatting>
  <conditionalFormatting sqref="G21:I21">
    <cfRule type="expression" dxfId="198" priority="221">
      <formula>$E$21="〇"</formula>
    </cfRule>
  </conditionalFormatting>
  <conditionalFormatting sqref="G22:I22">
    <cfRule type="expression" dxfId="197" priority="220">
      <formula>$E$22="〇"</formula>
    </cfRule>
  </conditionalFormatting>
  <conditionalFormatting sqref="G23:I23">
    <cfRule type="expression" dxfId="196" priority="219">
      <formula>$E$23="〇"</formula>
    </cfRule>
  </conditionalFormatting>
  <conditionalFormatting sqref="G24:I24">
    <cfRule type="expression" dxfId="195" priority="218">
      <formula>$E$24="〇"</formula>
    </cfRule>
  </conditionalFormatting>
  <conditionalFormatting sqref="G25:I25">
    <cfRule type="expression" dxfId="194" priority="217">
      <formula>$E$25="〇"</formula>
    </cfRule>
  </conditionalFormatting>
  <conditionalFormatting sqref="G26:I26">
    <cfRule type="expression" dxfId="193" priority="17">
      <formula>$E$26="〇"</formula>
    </cfRule>
  </conditionalFormatting>
  <conditionalFormatting sqref="G27:I27">
    <cfRule type="expression" dxfId="192" priority="216">
      <formula>$E$27="〇"</formula>
    </cfRule>
  </conditionalFormatting>
  <conditionalFormatting sqref="G28:I28">
    <cfRule type="expression" dxfId="191" priority="215">
      <formula>$E$28="〇"</formula>
    </cfRule>
  </conditionalFormatting>
  <conditionalFormatting sqref="G29:I29">
    <cfRule type="expression" dxfId="190" priority="214">
      <formula>$E$29="〇"</formula>
    </cfRule>
  </conditionalFormatting>
  <conditionalFormatting sqref="G30:I30">
    <cfRule type="expression" dxfId="189" priority="213">
      <formula>$E$30="〇"</formula>
    </cfRule>
  </conditionalFormatting>
  <conditionalFormatting sqref="G31:I31">
    <cfRule type="expression" dxfId="188" priority="212">
      <formula>$E$31="〇"</formula>
    </cfRule>
  </conditionalFormatting>
  <conditionalFormatting sqref="G32:I32">
    <cfRule type="expression" dxfId="187" priority="211">
      <formula>$E$32="〇"</formula>
    </cfRule>
  </conditionalFormatting>
  <conditionalFormatting sqref="G34:I34">
    <cfRule type="expression" dxfId="186" priority="10">
      <formula>$E$34="〇"</formula>
    </cfRule>
  </conditionalFormatting>
  <conditionalFormatting sqref="G35:I35">
    <cfRule type="expression" dxfId="185" priority="209">
      <formula>$E$35="〇"</formula>
    </cfRule>
  </conditionalFormatting>
  <conditionalFormatting sqref="G36:I36">
    <cfRule type="expression" dxfId="184" priority="208">
      <formula>$E$36="〇"</formula>
    </cfRule>
  </conditionalFormatting>
  <conditionalFormatting sqref="G37:I37">
    <cfRule type="expression" dxfId="183" priority="135">
      <formula>$E$37="〇"</formula>
    </cfRule>
  </conditionalFormatting>
  <conditionalFormatting sqref="G38:I38">
    <cfRule type="expression" dxfId="182" priority="130">
      <formula>$E$38="〇"</formula>
    </cfRule>
  </conditionalFormatting>
  <conditionalFormatting sqref="G41:I41">
    <cfRule type="expression" dxfId="181" priority="205">
      <formula>$E$41="〇"</formula>
    </cfRule>
  </conditionalFormatting>
  <conditionalFormatting sqref="G42:I42">
    <cfRule type="expression" dxfId="180" priority="204">
      <formula>$E$42="〇"</formula>
    </cfRule>
  </conditionalFormatting>
  <conditionalFormatting sqref="G45:I45">
    <cfRule type="expression" dxfId="179" priority="203">
      <formula>$E$45="〇"</formula>
    </cfRule>
  </conditionalFormatting>
  <conditionalFormatting sqref="G46:I46">
    <cfRule type="expression" dxfId="178" priority="202">
      <formula>$E$46="〇"</formula>
    </cfRule>
  </conditionalFormatting>
  <conditionalFormatting sqref="G47:I47">
    <cfRule type="expression" dxfId="177" priority="201">
      <formula>$E$47="〇"</formula>
    </cfRule>
  </conditionalFormatting>
  <conditionalFormatting sqref="G49:I49">
    <cfRule type="expression" dxfId="176" priority="200">
      <formula>$E$49="〇"</formula>
    </cfRule>
  </conditionalFormatting>
  <conditionalFormatting sqref="G50:I50">
    <cfRule type="expression" dxfId="175" priority="199">
      <formula>$E$50="〇"</formula>
    </cfRule>
  </conditionalFormatting>
  <conditionalFormatting sqref="G51:I51">
    <cfRule type="expression" dxfId="174" priority="198">
      <formula>$E$51="〇"</formula>
    </cfRule>
  </conditionalFormatting>
  <conditionalFormatting sqref="G53:I53">
    <cfRule type="expression" dxfId="173" priority="197">
      <formula>$E$53="〇"</formula>
    </cfRule>
  </conditionalFormatting>
  <conditionalFormatting sqref="G54:I54">
    <cfRule type="expression" dxfId="172" priority="196">
      <formula>$E$54="〇"</formula>
    </cfRule>
  </conditionalFormatting>
  <conditionalFormatting sqref="H6:H7">
    <cfRule type="expression" dxfId="171" priority="292">
      <formula>OR(NOT($H$6=""))</formula>
    </cfRule>
  </conditionalFormatting>
  <conditionalFormatting sqref="H9">
    <cfRule type="expression" dxfId="170" priority="252">
      <formula>OR(NOT($H$9=""))</formula>
    </cfRule>
  </conditionalFormatting>
  <conditionalFormatting sqref="H10">
    <cfRule type="expression" dxfId="169" priority="248">
      <formula>OR(NOT($H$10=""))</formula>
    </cfRule>
  </conditionalFormatting>
  <conditionalFormatting sqref="H11">
    <cfRule type="expression" dxfId="168" priority="238">
      <formula>OR(NOT($H$11=""))</formula>
    </cfRule>
  </conditionalFormatting>
  <conditionalFormatting sqref="H12">
    <cfRule type="expression" dxfId="167" priority="234">
      <formula>OR(NOT($H$12=""))</formula>
    </cfRule>
  </conditionalFormatting>
  <conditionalFormatting sqref="H13">
    <cfRule type="expression" dxfId="166" priority="229">
      <formula>OR(NOT($H$13=""))</formula>
    </cfRule>
  </conditionalFormatting>
  <conditionalFormatting sqref="H14">
    <cfRule type="expression" dxfId="165" priority="226">
      <formula>OR(NOT($H$14=""))</formula>
    </cfRule>
  </conditionalFormatting>
  <conditionalFormatting sqref="H15">
    <cfRule type="expression" dxfId="164" priority="19">
      <formula>OR(NOT($H$15=""))</formula>
    </cfRule>
  </conditionalFormatting>
  <conditionalFormatting sqref="H16:H18">
    <cfRule type="expression" dxfId="163" priority="194">
      <formula>OR(NOT($H$16=""))</formula>
    </cfRule>
  </conditionalFormatting>
  <conditionalFormatting sqref="H19">
    <cfRule type="expression" dxfId="162" priority="191">
      <formula>OR(NOT($H$19=""))</formula>
    </cfRule>
  </conditionalFormatting>
  <conditionalFormatting sqref="H20">
    <cfRule type="expression" dxfId="161" priority="188">
      <formula>OR(NOT($H$20=""))</formula>
    </cfRule>
  </conditionalFormatting>
  <conditionalFormatting sqref="H21">
    <cfRule type="expression" dxfId="160" priority="185">
      <formula>OR(NOT($H$21=""))</formula>
    </cfRule>
  </conditionalFormatting>
  <conditionalFormatting sqref="H22">
    <cfRule type="expression" dxfId="159" priority="182">
      <formula>OR(NOT($H$22=""))</formula>
    </cfRule>
  </conditionalFormatting>
  <conditionalFormatting sqref="H23">
    <cfRule type="expression" dxfId="158" priority="179">
      <formula>OR(NOT($H$23=""))</formula>
    </cfRule>
  </conditionalFormatting>
  <conditionalFormatting sqref="H24">
    <cfRule type="expression" dxfId="157" priority="176">
      <formula>OR(NOT($H$24=""))</formula>
    </cfRule>
  </conditionalFormatting>
  <conditionalFormatting sqref="H25">
    <cfRule type="expression" dxfId="156" priority="173">
      <formula>OR(NOT($H$25=""))</formula>
    </cfRule>
  </conditionalFormatting>
  <conditionalFormatting sqref="H26">
    <cfRule type="expression" dxfId="155" priority="15">
      <formula>OR(NOT($H$26=""))</formula>
    </cfRule>
  </conditionalFormatting>
  <conditionalFormatting sqref="H27">
    <cfRule type="expression" dxfId="154" priority="170">
      <formula>OR(NOT($H$27=""))</formula>
    </cfRule>
  </conditionalFormatting>
  <conditionalFormatting sqref="H28">
    <cfRule type="expression" dxfId="153" priority="167">
      <formula>OR(NOT($H$28=""))</formula>
    </cfRule>
  </conditionalFormatting>
  <conditionalFormatting sqref="H29">
    <cfRule type="expression" dxfId="152" priority="164">
      <formula>OR(NOT($H$29=""))</formula>
    </cfRule>
  </conditionalFormatting>
  <conditionalFormatting sqref="H30">
    <cfRule type="expression" dxfId="151" priority="161">
      <formula>OR(NOT($H$30=""))</formula>
    </cfRule>
  </conditionalFormatting>
  <conditionalFormatting sqref="H31">
    <cfRule type="expression" dxfId="150" priority="158">
      <formula>OR(NOT($H$31=""))</formula>
    </cfRule>
  </conditionalFormatting>
  <conditionalFormatting sqref="H32">
    <cfRule type="expression" dxfId="149" priority="155">
      <formula>OR(NOT($H$32=""))</formula>
    </cfRule>
  </conditionalFormatting>
  <conditionalFormatting sqref="H34">
    <cfRule type="expression" dxfId="148" priority="8">
      <formula>OR(NOT($H$34=""))</formula>
    </cfRule>
  </conditionalFormatting>
  <conditionalFormatting sqref="H35">
    <cfRule type="expression" dxfId="147" priority="5">
      <formula>OR(NOT($H$35=""))</formula>
    </cfRule>
  </conditionalFormatting>
  <conditionalFormatting sqref="H36">
    <cfRule type="expression" dxfId="146" priority="144">
      <formula>OR(NOT($H$36=""))</formula>
    </cfRule>
  </conditionalFormatting>
  <conditionalFormatting sqref="H38">
    <cfRule type="expression" dxfId="145" priority="128">
      <formula>OR(NOT($H$38=""))</formula>
    </cfRule>
  </conditionalFormatting>
  <conditionalFormatting sqref="H41">
    <cfRule type="expression" dxfId="144" priority="125">
      <formula>OR(NOT($H$41=""))</formula>
    </cfRule>
  </conditionalFormatting>
  <conditionalFormatting sqref="H42">
    <cfRule type="expression" dxfId="143" priority="122">
      <formula>OR(NOT($H$42=""))</formula>
    </cfRule>
  </conditionalFormatting>
  <conditionalFormatting sqref="H45">
    <cfRule type="expression" dxfId="142" priority="119">
      <formula>OR(NOT($H$45=""))</formula>
    </cfRule>
  </conditionalFormatting>
  <conditionalFormatting sqref="H46">
    <cfRule type="expression" dxfId="141" priority="116">
      <formula>OR(NOT($H$46=""))</formula>
    </cfRule>
  </conditionalFormatting>
  <conditionalFormatting sqref="H47">
    <cfRule type="expression" dxfId="140" priority="113">
      <formula>OR(NOT($H$47=""))</formula>
    </cfRule>
  </conditionalFormatting>
  <conditionalFormatting sqref="H49">
    <cfRule type="expression" dxfId="139" priority="110">
      <formula>OR(NOT($H$49=""))</formula>
    </cfRule>
  </conditionalFormatting>
  <conditionalFormatting sqref="H50">
    <cfRule type="expression" dxfId="138" priority="107">
      <formula>OR(NOT($H$50=""))</formula>
    </cfRule>
  </conditionalFormatting>
  <conditionalFormatting sqref="H51">
    <cfRule type="expression" dxfId="137" priority="104">
      <formula>OR(NOT($H$51=""))</formula>
    </cfRule>
  </conditionalFormatting>
  <conditionalFormatting sqref="H53">
    <cfRule type="expression" dxfId="136" priority="101">
      <formula>OR(NOT($H$53=""))</formula>
    </cfRule>
  </conditionalFormatting>
  <conditionalFormatting sqref="H54">
    <cfRule type="expression" dxfId="135" priority="98">
      <formula>OR(NOT($H$54=""))</formula>
    </cfRule>
  </conditionalFormatting>
  <conditionalFormatting sqref="I6:I7">
    <cfRule type="expression" dxfId="134" priority="291">
      <formula>OR(NOT($I$6=""))</formula>
    </cfRule>
  </conditionalFormatting>
  <conditionalFormatting sqref="I9">
    <cfRule type="expression" dxfId="133" priority="251">
      <formula>OR(NOT($I$9=""))</formula>
    </cfRule>
  </conditionalFormatting>
  <conditionalFormatting sqref="I10">
    <cfRule type="expression" dxfId="132" priority="247">
      <formula>OR(NOT($I$10=""))</formula>
    </cfRule>
  </conditionalFormatting>
  <conditionalFormatting sqref="I11">
    <cfRule type="expression" dxfId="131" priority="237">
      <formula>OR(NOT($I$11=""))</formula>
    </cfRule>
  </conditionalFormatting>
  <conditionalFormatting sqref="I12">
    <cfRule type="expression" dxfId="130" priority="233">
      <formula>OR(NOT($I$12=""))</formula>
    </cfRule>
  </conditionalFormatting>
  <conditionalFormatting sqref="I13">
    <cfRule type="expression" dxfId="129" priority="228">
      <formula>OR(NOT($I$13=""))</formula>
    </cfRule>
  </conditionalFormatting>
  <conditionalFormatting sqref="I14">
    <cfRule type="expression" dxfId="128" priority="225">
      <formula>OR(NOT($I$14=""))</formula>
    </cfRule>
  </conditionalFormatting>
  <conditionalFormatting sqref="I15">
    <cfRule type="expression" dxfId="127" priority="18">
      <formula>OR(NOT($I$15=""))</formula>
    </cfRule>
  </conditionalFormatting>
  <conditionalFormatting sqref="I16:I18">
    <cfRule type="expression" dxfId="126" priority="193">
      <formula>OR(NOT($I$16=""))</formula>
    </cfRule>
  </conditionalFormatting>
  <conditionalFormatting sqref="I19">
    <cfRule type="expression" dxfId="125" priority="190">
      <formula>OR(NOT($I$19=""))</formula>
    </cfRule>
  </conditionalFormatting>
  <conditionalFormatting sqref="I20">
    <cfRule type="expression" dxfId="124" priority="187">
      <formula>OR(NOT($I$20=""))</formula>
    </cfRule>
  </conditionalFormatting>
  <conditionalFormatting sqref="I21">
    <cfRule type="expression" dxfId="123" priority="184">
      <formula>OR(NOT($I$21=""))</formula>
    </cfRule>
  </conditionalFormatting>
  <conditionalFormatting sqref="I22">
    <cfRule type="expression" dxfId="122" priority="181">
      <formula>OR(NOT($I$22=""))</formula>
    </cfRule>
  </conditionalFormatting>
  <conditionalFormatting sqref="I23">
    <cfRule type="expression" dxfId="121" priority="178">
      <formula>OR(NOT($I$23=""))</formula>
    </cfRule>
  </conditionalFormatting>
  <conditionalFormatting sqref="I24">
    <cfRule type="expression" dxfId="120" priority="175">
      <formula>OR(NOT($I$24=""))</formula>
    </cfRule>
  </conditionalFormatting>
  <conditionalFormatting sqref="I25">
    <cfRule type="expression" dxfId="119" priority="172">
      <formula>OR(NOT($I$25=""))</formula>
    </cfRule>
  </conditionalFormatting>
  <conditionalFormatting sqref="I26">
    <cfRule type="expression" dxfId="118" priority="14">
      <formula>OR(NOT($I$26=""))</formula>
    </cfRule>
  </conditionalFormatting>
  <conditionalFormatting sqref="I27">
    <cfRule type="expression" dxfId="117" priority="169">
      <formula>OR(NOT($I$27=""))</formula>
    </cfRule>
  </conditionalFormatting>
  <conditionalFormatting sqref="I28">
    <cfRule type="expression" dxfId="116" priority="166">
      <formula>OR(NOT($I$28=""))</formula>
    </cfRule>
  </conditionalFormatting>
  <conditionalFormatting sqref="I29">
    <cfRule type="expression" dxfId="115" priority="163">
      <formula>OR(NOT($I$29=""))</formula>
    </cfRule>
  </conditionalFormatting>
  <conditionalFormatting sqref="I30">
    <cfRule type="expression" dxfId="114" priority="160">
      <formula>OR(NOT($I$30=""))</formula>
    </cfRule>
  </conditionalFormatting>
  <conditionalFormatting sqref="I31">
    <cfRule type="expression" dxfId="113" priority="157">
      <formula>OR(NOT($I$31=""))</formula>
    </cfRule>
  </conditionalFormatting>
  <conditionalFormatting sqref="I32">
    <cfRule type="expression" dxfId="112" priority="153">
      <formula>OR(NOT($I$32=""))</formula>
    </cfRule>
  </conditionalFormatting>
  <conditionalFormatting sqref="I34">
    <cfRule type="expression" dxfId="111" priority="7">
      <formula>OR(NOT($I$34=""))</formula>
    </cfRule>
  </conditionalFormatting>
  <conditionalFormatting sqref="I35">
    <cfRule type="expression" dxfId="110" priority="3">
      <formula>OR(NOT($I$35=""))</formula>
    </cfRule>
  </conditionalFormatting>
  <conditionalFormatting sqref="I36">
    <cfRule type="expression" dxfId="109" priority="2">
      <formula>OR(NOT($I$36=""))</formula>
    </cfRule>
  </conditionalFormatting>
  <conditionalFormatting sqref="I37">
    <cfRule type="expression" dxfId="108" priority="1">
      <formula>OR(NOT($I$37=""))</formula>
    </cfRule>
  </conditionalFormatting>
  <conditionalFormatting sqref="I38">
    <cfRule type="expression" dxfId="107" priority="127">
      <formula>OR(NOT($I$38=""))</formula>
    </cfRule>
  </conditionalFormatting>
  <conditionalFormatting sqref="I41">
    <cfRule type="expression" dxfId="106" priority="124">
      <formula>OR(NOT($I$41=""))</formula>
    </cfRule>
  </conditionalFormatting>
  <conditionalFormatting sqref="I42">
    <cfRule type="expression" dxfId="105" priority="121">
      <formula>OR(NOT($I$42=""))</formula>
    </cfRule>
  </conditionalFormatting>
  <conditionalFormatting sqref="I45">
    <cfRule type="expression" dxfId="104" priority="118">
      <formula>OR(NOT($I$45=""))</formula>
    </cfRule>
  </conditionalFormatting>
  <conditionalFormatting sqref="I46">
    <cfRule type="expression" dxfId="103" priority="115">
      <formula>OR(NOT($I$46=""))</formula>
    </cfRule>
  </conditionalFormatting>
  <conditionalFormatting sqref="I47">
    <cfRule type="expression" dxfId="102" priority="112">
      <formula>OR(NOT($I$47=""))</formula>
    </cfRule>
  </conditionalFormatting>
  <conditionalFormatting sqref="I49">
    <cfRule type="expression" dxfId="101" priority="109">
      <formula>OR(NOT($I$49=""))</formula>
    </cfRule>
  </conditionalFormatting>
  <conditionalFormatting sqref="I50">
    <cfRule type="expression" dxfId="100" priority="106">
      <formula>OR(NOT($I$50=""))</formula>
    </cfRule>
  </conditionalFormatting>
  <conditionalFormatting sqref="I51">
    <cfRule type="expression" dxfId="99" priority="103">
      <formula>OR(NOT($I$51=""))</formula>
    </cfRule>
  </conditionalFormatting>
  <conditionalFormatting sqref="I53">
    <cfRule type="expression" dxfId="98" priority="100">
      <formula>OR(NOT($I$53=""))</formula>
    </cfRule>
  </conditionalFormatting>
  <conditionalFormatting sqref="I54">
    <cfRule type="expression" dxfId="97" priority="97">
      <formula>OR(NOT($I$54=""))</formula>
    </cfRule>
  </conditionalFormatting>
  <conditionalFormatting sqref="L6">
    <cfRule type="expression" dxfId="96" priority="288">
      <formula>OR(NOT($L$6=""))</formula>
    </cfRule>
  </conditionalFormatting>
  <conditionalFormatting sqref="L6:L7">
    <cfRule type="expression" dxfId="95" priority="290">
      <formula>$E$6="〇"</formula>
    </cfRule>
    <cfRule type="expression" dxfId="94" priority="282">
      <formula>OR(NOT($L$9:$L$10=""),NOT($L$12:$L$13=""))</formula>
    </cfRule>
  </conditionalFormatting>
  <conditionalFormatting sqref="L7">
    <cfRule type="expression" dxfId="93" priority="287">
      <formula>OR(NOT($L$7=""))</formula>
    </cfRule>
  </conditionalFormatting>
  <conditionalFormatting sqref="L9">
    <cfRule type="expression" dxfId="92" priority="279">
      <formula>OR(NOT($L$9=""))</formula>
    </cfRule>
  </conditionalFormatting>
  <conditionalFormatting sqref="L9:L10">
    <cfRule type="expression" dxfId="91" priority="281">
      <formula>OR(NOT($L$6:$L$7=""),NOT($L$12:$L$13=""))</formula>
    </cfRule>
  </conditionalFormatting>
  <conditionalFormatting sqref="L10">
    <cfRule type="expression" dxfId="90" priority="278">
      <formula>OR(NOT($L$10=""))</formula>
    </cfRule>
  </conditionalFormatting>
  <conditionalFormatting sqref="L12">
    <cfRule type="expression" dxfId="89" priority="277">
      <formula>OR(NOT($L$12=""))</formula>
    </cfRule>
  </conditionalFormatting>
  <conditionalFormatting sqref="L12:L13">
    <cfRule type="expression" dxfId="88" priority="280">
      <formula>OR(NOT($L$6:$L$7=""),NOT($L$9:$L$10=""))</formula>
    </cfRule>
  </conditionalFormatting>
  <conditionalFormatting sqref="L13">
    <cfRule type="expression" dxfId="87" priority="276">
      <formula>OR(NOT($L$13=""))</formula>
    </cfRule>
  </conditionalFormatting>
  <conditionalFormatting sqref="L17">
    <cfRule type="expression" dxfId="86" priority="91">
      <formula>OR(NOT($L$17=""))</formula>
    </cfRule>
  </conditionalFormatting>
  <conditionalFormatting sqref="L17:L18">
    <cfRule type="expression" dxfId="85" priority="92">
      <formula>$E$16="〇"</formula>
    </cfRule>
  </conditionalFormatting>
  <conditionalFormatting sqref="L18">
    <cfRule type="expression" dxfId="84" priority="90">
      <formula>OR(NOT($L$18=""))</formula>
    </cfRule>
  </conditionalFormatting>
  <conditionalFormatting sqref="L20">
    <cfRule type="expression" dxfId="83" priority="85">
      <formula>OR(NOT($L$20=""))</formula>
    </cfRule>
  </conditionalFormatting>
  <conditionalFormatting sqref="L21">
    <cfRule type="expression" dxfId="82" priority="84">
      <formula>OR(NOT($L$21=""))</formula>
    </cfRule>
  </conditionalFormatting>
  <conditionalFormatting sqref="L23">
    <cfRule type="expression" dxfId="81" priority="79">
      <formula>OR(NOT($L$23=""))</formula>
    </cfRule>
  </conditionalFormatting>
  <conditionalFormatting sqref="L24">
    <cfRule type="expression" dxfId="80" priority="78">
      <formula>OR(NOT($L$24=""))</formula>
    </cfRule>
  </conditionalFormatting>
  <conditionalFormatting sqref="L27:L32">
    <cfRule type="expression" dxfId="79" priority="66">
      <formula>OR(NOT($L$27=""))</formula>
    </cfRule>
    <cfRule type="expression" dxfId="78" priority="67">
      <formula>$E$27="〇"</formula>
    </cfRule>
  </conditionalFormatting>
  <conditionalFormatting sqref="L49">
    <cfRule type="expression" dxfId="77" priority="48">
      <formula>OR(NOT($L$49=""))</formula>
    </cfRule>
  </conditionalFormatting>
  <conditionalFormatting sqref="L49:L50 N51">
    <cfRule type="expression" dxfId="76" priority="49">
      <formula>OR(NOT($E$49=""),NOT($E$50=""),NOT($E$51=""))</formula>
    </cfRule>
  </conditionalFormatting>
  <conditionalFormatting sqref="L50">
    <cfRule type="expression" dxfId="75" priority="47">
      <formula>OR(NOT($L$50=""))</formula>
    </cfRule>
  </conditionalFormatting>
  <conditionalFormatting sqref="L53:L54 N53:N54">
    <cfRule type="expression" dxfId="74" priority="42">
      <formula>OR(NOT($E$53=""),NOT($E$54=""))</formula>
    </cfRule>
  </conditionalFormatting>
  <conditionalFormatting sqref="L53:L54">
    <cfRule type="expression" dxfId="73" priority="41">
      <formula>OR(NOT($L$53=""))</formula>
    </cfRule>
  </conditionalFormatting>
  <conditionalFormatting sqref="L55">
    <cfRule type="expression" dxfId="72" priority="37">
      <formula>OR(NOT($L$55=""))</formula>
    </cfRule>
  </conditionalFormatting>
  <conditionalFormatting sqref="L56">
    <cfRule type="expression" dxfId="71" priority="36">
      <formula>OR(NOT($L$56=""))</formula>
    </cfRule>
  </conditionalFormatting>
  <conditionalFormatting sqref="N8">
    <cfRule type="expression" dxfId="70" priority="265">
      <formula>OR(NOT($N$8=""))</formula>
    </cfRule>
    <cfRule type="expression" dxfId="69" priority="283">
      <formula>OR(NOT($L$6:$L$7=""))</formula>
    </cfRule>
    <cfRule type="expression" dxfId="68" priority="285">
      <formula>OR(NOT($L$9:$L$10=""),NOT($L$12:$L$13=""))</formula>
    </cfRule>
    <cfRule type="expression" dxfId="67" priority="289">
      <formula>$E$6="〇"</formula>
    </cfRule>
  </conditionalFormatting>
  <conditionalFormatting sqref="N11">
    <cfRule type="expression" dxfId="66" priority="266">
      <formula>OR(NOT($N$11=""))</formula>
    </cfRule>
    <cfRule type="expression" dxfId="65" priority="273">
      <formula>OR(NOT($L$9:$L$10=""))</formula>
    </cfRule>
    <cfRule type="expression" dxfId="64" priority="284">
      <formula>OR(NOT($L$6:$L$7=""),NOT($L$12:$L$13=""))</formula>
    </cfRule>
  </conditionalFormatting>
  <conditionalFormatting sqref="N14">
    <cfRule type="expression" dxfId="63" priority="264">
      <formula>OR(NOT($N$14=""))</formula>
    </cfRule>
    <cfRule type="expression" dxfId="62" priority="275">
      <formula>OR(NOT($L$6:$L$7=""),NOT($L$9:$L$10=""))</formula>
    </cfRule>
    <cfRule type="expression" dxfId="61" priority="274">
      <formula>OR(NOT($L$12:$L$13=""))</formula>
    </cfRule>
  </conditionalFormatting>
  <conditionalFormatting sqref="N16">
    <cfRule type="expression" dxfId="60" priority="95">
      <formula>OR(NOT($N$16=""))</formula>
    </cfRule>
    <cfRule type="expression" dxfId="59" priority="96">
      <formula>$E$16="〇"</formula>
    </cfRule>
  </conditionalFormatting>
  <conditionalFormatting sqref="N19 L17:L18">
    <cfRule type="expression" dxfId="58" priority="89">
      <formula>OR(NOT($L$20:$L$21=""),NOT($L$23:$L$24=""))</formula>
    </cfRule>
  </conditionalFormatting>
  <conditionalFormatting sqref="N19">
    <cfRule type="expression" dxfId="57" priority="71">
      <formula>OR(NOT($N$19=""))</formula>
    </cfRule>
    <cfRule type="expression" dxfId="56" priority="73">
      <formula>OR(NOT($L$17:$L$18=""))</formula>
    </cfRule>
  </conditionalFormatting>
  <conditionalFormatting sqref="N22 L20:L21">
    <cfRule type="expression" dxfId="55" priority="83">
      <formula>OR(NOT($L$17:$L$18=""),NOT($L$23:$L$24=""))</formula>
    </cfRule>
  </conditionalFormatting>
  <conditionalFormatting sqref="N22">
    <cfRule type="expression" dxfId="54" priority="72">
      <formula>OR(NOT($L$20:$L$21=""))</formula>
    </cfRule>
    <cfRule type="expression" dxfId="53" priority="70">
      <formula>OR(NOT($N$22=""))</formula>
    </cfRule>
  </conditionalFormatting>
  <conditionalFormatting sqref="N25 L23:L24">
    <cfRule type="expression" dxfId="52" priority="77">
      <formula>OR(NOT($L$17:$L$18=""),NOT($L$20:$L$21=""))</formula>
    </cfRule>
  </conditionalFormatting>
  <conditionalFormatting sqref="N25">
    <cfRule type="expression" dxfId="51" priority="69">
      <formula>OR(NOT($L$23:$L$24=""))</formula>
    </cfRule>
    <cfRule type="expression" dxfId="50" priority="68">
      <formula>OR(NOT($N$25=""))</formula>
    </cfRule>
  </conditionalFormatting>
  <conditionalFormatting sqref="N27:N32">
    <cfRule type="expression" dxfId="49" priority="64">
      <formula>OR(NOT($N$27=""))</formula>
    </cfRule>
    <cfRule type="expression" dxfId="48" priority="65">
      <formula>$L$27="整備していない"</formula>
    </cfRule>
    <cfRule type="expression" dxfId="47" priority="272">
      <formula>$L$27="整備している"</formula>
    </cfRule>
  </conditionalFormatting>
  <conditionalFormatting sqref="N33:N38">
    <cfRule type="expression" dxfId="46" priority="61">
      <formula>OR(NOT($E$33=""),NOT($E$34=""),NOT($E$35=""),NOT($E$36=""),NOT($E$37=""),NOT($E$38=""))</formula>
    </cfRule>
    <cfRule type="expression" dxfId="45" priority="60">
      <formula>OR(NOT($N$33=""))</formula>
    </cfRule>
  </conditionalFormatting>
  <conditionalFormatting sqref="N41:N42">
    <cfRule type="expression" dxfId="44" priority="57">
      <formula>OR(NOT($E$41=""),NOT($E$42=""))</formula>
    </cfRule>
    <cfRule type="expression" dxfId="43" priority="56">
      <formula>OR(NOT($N$41=""))</formula>
    </cfRule>
  </conditionalFormatting>
  <conditionalFormatting sqref="N45:N47">
    <cfRule type="expression" dxfId="42" priority="53">
      <formula>OR(NOT($E$45=""),NOT($E$46=""),NOT($E$47=""))</formula>
    </cfRule>
    <cfRule type="expression" dxfId="41" priority="52">
      <formula>OR(NOT($N$45=""))</formula>
    </cfRule>
  </conditionalFormatting>
  <conditionalFormatting sqref="N51">
    <cfRule type="expression" dxfId="40" priority="46">
      <formula>OR(NOT($N$51=""))</formula>
    </cfRule>
  </conditionalFormatting>
  <conditionalFormatting sqref="N53:N54">
    <cfRule type="expression" dxfId="39" priority="40">
      <formula>OR(NOT($N$53=""))</formula>
    </cfRule>
    <cfRule type="expression" dxfId="38" priority="271">
      <formula>$L$53="実施している"</formula>
    </cfRule>
  </conditionalFormatting>
  <conditionalFormatting sqref="N57">
    <cfRule type="expression" dxfId="37" priority="35">
      <formula>OR(NOT($N$57=""))</formula>
    </cfRule>
  </conditionalFormatting>
  <conditionalFormatting sqref="P6">
    <cfRule type="expression" dxfId="36" priority="269">
      <formula>OR(NOT($P$6=""))</formula>
    </cfRule>
  </conditionalFormatting>
  <conditionalFormatting sqref="P6:P7">
    <cfRule type="expression" dxfId="35" priority="270">
      <formula>OR(NOT($L$6:$L$7=""))</formula>
    </cfRule>
  </conditionalFormatting>
  <conditionalFormatting sqref="P7">
    <cfRule type="expression" dxfId="34" priority="268">
      <formula>OR(NOT($P$7=""))</formula>
    </cfRule>
  </conditionalFormatting>
  <conditionalFormatting sqref="P9">
    <cfRule type="expression" dxfId="33" priority="263">
      <formula>OR(NOT($P$9=""))</formula>
    </cfRule>
  </conditionalFormatting>
  <conditionalFormatting sqref="P9:P10">
    <cfRule type="expression" dxfId="32" priority="267">
      <formula>OR(NOT($L$9:$L$10=""))</formula>
    </cfRule>
  </conditionalFormatting>
  <conditionalFormatting sqref="P10">
    <cfRule type="expression" dxfId="31" priority="262">
      <formula>OR(NOT($P$10=""))</formula>
    </cfRule>
  </conditionalFormatting>
  <conditionalFormatting sqref="P12">
    <cfRule type="expression" dxfId="30" priority="260">
      <formula>OR(NOT($P$12=""))</formula>
    </cfRule>
  </conditionalFormatting>
  <conditionalFormatting sqref="P12:P13">
    <cfRule type="expression" dxfId="29" priority="261">
      <formula>OR(NOT($L$12:$L$13=""))</formula>
    </cfRule>
  </conditionalFormatting>
  <conditionalFormatting sqref="P13">
    <cfRule type="expression" dxfId="28" priority="259">
      <formula>OR(NOT($P$13=""))</formula>
    </cfRule>
  </conditionalFormatting>
  <conditionalFormatting sqref="P16">
    <cfRule type="expression" dxfId="27" priority="94">
      <formula>OR(NOT($N$16=""))</formula>
    </cfRule>
    <cfRule type="expression" dxfId="26" priority="93">
      <formula>OR(NOT($P$16=""))</formula>
    </cfRule>
  </conditionalFormatting>
  <conditionalFormatting sqref="P17">
    <cfRule type="expression" dxfId="25" priority="87">
      <formula>OR(NOT($P$17=""))</formula>
    </cfRule>
  </conditionalFormatting>
  <conditionalFormatting sqref="P17:P18">
    <cfRule type="expression" dxfId="24" priority="88">
      <formula>OR(NOT($L$17:$L$18=""))</formula>
    </cfRule>
  </conditionalFormatting>
  <conditionalFormatting sqref="P18">
    <cfRule type="expression" dxfId="23" priority="86">
      <formula>OR(NOT($P$18=""))</formula>
    </cfRule>
  </conditionalFormatting>
  <conditionalFormatting sqref="P20">
    <cfRule type="expression" dxfId="22" priority="81">
      <formula>OR(NOT($P$20=""))</formula>
    </cfRule>
  </conditionalFormatting>
  <conditionalFormatting sqref="P20:P21">
    <cfRule type="expression" dxfId="21" priority="82">
      <formula>OR(NOT($L$20:$L$21=""))</formula>
    </cfRule>
  </conditionalFormatting>
  <conditionalFormatting sqref="P21">
    <cfRule type="expression" dxfId="20" priority="80">
      <formula>OR(NOT($P$21=""))</formula>
    </cfRule>
  </conditionalFormatting>
  <conditionalFormatting sqref="P23">
    <cfRule type="expression" dxfId="19" priority="75">
      <formula>OR(NOT($P$23=""))</formula>
    </cfRule>
  </conditionalFormatting>
  <conditionalFormatting sqref="P23:P24">
    <cfRule type="expression" dxfId="18" priority="76">
      <formula>OR(NOT($L$23:$L$24=""))</formula>
    </cfRule>
  </conditionalFormatting>
  <conditionalFormatting sqref="P24">
    <cfRule type="expression" dxfId="17" priority="74">
      <formula>OR(NOT($P$24=""))</formula>
    </cfRule>
  </conditionalFormatting>
  <conditionalFormatting sqref="P27:P32">
    <cfRule type="expression" dxfId="16" priority="63">
      <formula>$E$27="〇"</formula>
    </cfRule>
    <cfRule type="expression" dxfId="15" priority="62">
      <formula>OR(NOT($P$27=""))</formula>
    </cfRule>
  </conditionalFormatting>
  <conditionalFormatting sqref="P33:P38">
    <cfRule type="expression" dxfId="14" priority="58">
      <formula>OR(NOT($P$33=""))</formula>
    </cfRule>
    <cfRule type="expression" dxfId="13" priority="59">
      <formula>OR(NOT($N$33=""))</formula>
    </cfRule>
  </conditionalFormatting>
  <conditionalFormatting sqref="P41:P42">
    <cfRule type="expression" dxfId="12" priority="54">
      <formula>OR(NOT($P$41=""))</formula>
    </cfRule>
    <cfRule type="expression" dxfId="11" priority="55">
      <formula>OR(NOT($N$41=""))</formula>
    </cfRule>
  </conditionalFormatting>
  <conditionalFormatting sqref="P45:P47">
    <cfRule type="expression" dxfId="10" priority="51">
      <formula>OR(NOT($N$45=""))</formula>
    </cfRule>
    <cfRule type="expression" dxfId="9" priority="50">
      <formula>OR(NOT($P$45=""))</formula>
    </cfRule>
  </conditionalFormatting>
  <conditionalFormatting sqref="P49">
    <cfRule type="expression" dxfId="8" priority="44">
      <formula>OR(NOT($P$49=""))</formula>
    </cfRule>
  </conditionalFormatting>
  <conditionalFormatting sqref="P49:P50">
    <cfRule type="expression" dxfId="7" priority="45">
      <formula>OR(NOT($L$49:$L$50=""))</formula>
    </cfRule>
  </conditionalFormatting>
  <conditionalFormatting sqref="P50">
    <cfRule type="expression" dxfId="6" priority="43">
      <formula>OR(NOT($P$50=""))</formula>
    </cfRule>
  </conditionalFormatting>
  <conditionalFormatting sqref="P53:P54">
    <cfRule type="expression" dxfId="5" priority="39">
      <formula>OR(NOT($N$53=""))</formula>
    </cfRule>
    <cfRule type="expression" dxfId="4" priority="38">
      <formula>OR(NOT($P$53=""))</formula>
    </cfRule>
  </conditionalFormatting>
  <conditionalFormatting sqref="P55">
    <cfRule type="expression" dxfId="3" priority="34">
      <formula>OR(NOT($P$55=""))</formula>
    </cfRule>
  </conditionalFormatting>
  <conditionalFormatting sqref="P56">
    <cfRule type="expression" dxfId="2" priority="33">
      <formula>OR(NOT($P$56=""))</formula>
    </cfRule>
  </conditionalFormatting>
  <dataValidations count="3">
    <dataValidation type="list" allowBlank="1" showInputMessage="1" showErrorMessage="1" sqref="E53:E54 F58:F59 E34:E39 E6 E49:E51 E41:E43 E45:E47 E8:E16 E19:E32" xr:uid="{60A0FF56-ECC7-411A-A279-7CF3D0E8E20E}">
      <formula1>"〇"</formula1>
    </dataValidation>
    <dataValidation type="list" allowBlank="1" showInputMessage="1" showErrorMessage="1" sqref="N27:N32" xr:uid="{4F813371-64BD-4627-994A-A89E36E825DF}">
      <formula1>"令和6年度"</formula1>
    </dataValidation>
    <dataValidation type="list" allowBlank="1" showInputMessage="1" showErrorMessage="1" sqref="I53:I54 I41:I42 I45:I47 I49:I51 I6:I7 I9:I32 I34:I38" xr:uid="{59223C2F-52A6-4C2E-96C3-A73BB8A216DE}">
      <formula1>"〇,×"</formula1>
    </dataValidation>
  </dataValidations>
  <pageMargins left="0.23622047244094491" right="0.23622047244094491" top="0.74803149606299213" bottom="0.74803149606299213" header="0.31496062992125984" footer="0.31496062992125984"/>
  <pageSetup paperSize="8" scale="34" fitToHeight="0" orientation="landscape" r:id="rId1"/>
  <rowBreaks count="2" manualBreakCount="2">
    <brk id="26" max="16" man="1"/>
    <brk id="4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5" id="{F089C5A1-F164-4276-A8BD-0270EE2A911E}">
            <xm:f>OR(NOT(事業計画書１!$B$6="特別支援学校高等部"))</xm:f>
            <x14:dxf>
              <fill>
                <patternFill>
                  <bgColor rgb="FFFFC000"/>
                </patternFill>
              </fill>
            </x14:dxf>
          </x14:cfRule>
          <xm:sqref>E6:E7 E16:E18</xm:sqref>
        </x14:conditionalFormatting>
        <x14:conditionalFormatting xmlns:xm="http://schemas.microsoft.com/office/excel/2006/main">
          <x14:cfRule type="expression" priority="12" id="{CFD464E8-C999-4FC0-8F5E-525E77750D16}">
            <xm:f>OR(NOT(事業計画書１!$B$6="特別支援学校高等部"))</xm:f>
            <x14:dxf>
              <fill>
                <patternFill>
                  <bgColor theme="0" tint="-0.14996795556505021"/>
                </patternFill>
              </fill>
              <border>
                <top style="thin">
                  <color auto="1"/>
                </top>
                <vertical/>
                <horizontal/>
              </border>
            </x14:dxf>
          </x14:cfRule>
          <xm:sqref>E49:E51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1242637-550E-42EA-A27D-43E6CD66EE6F}">
          <x14:formula1>
            <xm:f>'都道府県等一覧（非表示）'!$D$1:$D$2</xm:f>
          </x14:formula1>
          <xm:sqref>N16</xm:sqref>
        </x14:dataValidation>
        <x14:dataValidation type="list" allowBlank="1" showInputMessage="1" showErrorMessage="1" xr:uid="{E2FBC341-7269-49FD-AA55-B989C7E45B1C}">
          <x14:formula1>
            <xm:f>'都道府県等一覧（非表示）'!$E$1:$E$3</xm:f>
          </x14:formula1>
          <xm:sqref>P33:P38 P16</xm:sqref>
        </x14:dataValidation>
        <x14:dataValidation type="list" allowBlank="1" showInputMessage="1" showErrorMessage="1" xr:uid="{DB354D7F-3053-47E1-A021-476DF0EC5A67}">
          <x14:formula1>
            <xm:f>'都道府県等一覧（非表示）'!$F$1:$F$2</xm:f>
          </x14:formula1>
          <xm:sqref>L27:L32 P27:P32</xm:sqref>
        </x14:dataValidation>
        <x14:dataValidation type="list" allowBlank="1" showInputMessage="1" showErrorMessage="1" xr:uid="{F0FCA370-E937-49A2-B0B5-074D8E0543F9}">
          <x14:formula1>
            <xm:f>'都道府県等一覧（非表示）'!$D$1:$D$4</xm:f>
          </x14:formula1>
          <xm:sqref>N33:N38 N53:N54</xm:sqref>
        </x14:dataValidation>
        <x14:dataValidation type="list" allowBlank="1" showInputMessage="1" showErrorMessage="1" xr:uid="{8DD0F048-BC8C-4914-AB48-EFED8491F2AD}">
          <x14:formula1>
            <xm:f>'都道府県等一覧（非表示）'!$D$1:$D$5</xm:f>
          </x14:formula1>
          <xm:sqref>N41:N42 N45:N47</xm:sqref>
        </x14:dataValidation>
        <x14:dataValidation type="list" allowBlank="1" showInputMessage="1" showErrorMessage="1" xr:uid="{80126A0B-78C6-431B-84CC-74D43AFC75A7}">
          <x14:formula1>
            <xm:f>'都道府県等一覧（非表示）'!$G$1:$G$3</xm:f>
          </x14:formula1>
          <xm:sqref>P45:P47 P41:P42</xm:sqref>
        </x14:dataValidation>
        <x14:dataValidation type="list" allowBlank="1" showInputMessage="1" showErrorMessage="1" xr:uid="{111CB9ED-C8FC-4934-914B-DC76A6FBDA42}">
          <x14:formula1>
            <xm:f>'都道府県等一覧（非表示）'!$H$1:$H$2</xm:f>
          </x14:formula1>
          <xm:sqref>L53:L54</xm:sqref>
        </x14:dataValidation>
        <x14:dataValidation type="list" allowBlank="1" showInputMessage="1" showErrorMessage="1" xr:uid="{30351A96-1FC6-4580-AAE5-4DAA68461E33}">
          <x14:formula1>
            <xm:f>'都道府県等一覧（非表示）'!$H$1:$H$4</xm:f>
          </x14:formula1>
          <xm:sqref>P53:P54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58D5-58A4-4AB2-B8CD-55F408225ADB}">
  <dimension ref="A1:H47"/>
  <sheetViews>
    <sheetView zoomScaleNormal="100" workbookViewId="0">
      <selection activeCell="B5" sqref="B5"/>
    </sheetView>
  </sheetViews>
  <sheetFormatPr defaultColWidth="9" defaultRowHeight="18"/>
  <cols>
    <col min="1" max="1" width="9" style="29"/>
    <col min="2" max="2" width="19.3984375" style="29" customWidth="1"/>
    <col min="3" max="3" width="17.5" style="29" customWidth="1"/>
    <col min="4" max="4" width="11.5" style="29" customWidth="1"/>
    <col min="5" max="5" width="14.3984375" style="29" customWidth="1"/>
    <col min="6" max="7" width="15.3984375" style="29" customWidth="1"/>
    <col min="8" max="8" width="14.59765625" style="29" customWidth="1"/>
    <col min="9" max="16384" width="9" style="29"/>
  </cols>
  <sheetData>
    <row r="1" spans="1:8">
      <c r="A1" s="29" t="s">
        <v>102</v>
      </c>
      <c r="B1" s="251" t="s">
        <v>312</v>
      </c>
      <c r="C1" s="164" t="s">
        <v>103</v>
      </c>
      <c r="D1" s="164" t="s">
        <v>104</v>
      </c>
      <c r="E1" s="173" t="s">
        <v>252</v>
      </c>
      <c r="F1" s="164" t="s">
        <v>105</v>
      </c>
      <c r="G1" s="173" t="s">
        <v>254</v>
      </c>
      <c r="H1" s="164" t="s">
        <v>106</v>
      </c>
    </row>
    <row r="2" spans="1:8">
      <c r="A2" s="29" t="s">
        <v>107</v>
      </c>
      <c r="B2" s="251" t="s">
        <v>313</v>
      </c>
      <c r="C2" s="164" t="s">
        <v>109</v>
      </c>
      <c r="D2" s="164" t="s">
        <v>110</v>
      </c>
      <c r="E2" s="164" t="s">
        <v>111</v>
      </c>
      <c r="F2" s="164" t="s">
        <v>112</v>
      </c>
      <c r="G2" s="164" t="s">
        <v>113</v>
      </c>
      <c r="H2" s="164" t="s">
        <v>114</v>
      </c>
    </row>
    <row r="3" spans="1:8">
      <c r="A3" s="29" t="s">
        <v>115</v>
      </c>
      <c r="B3" s="29" t="s">
        <v>108</v>
      </c>
      <c r="C3" s="164" t="s">
        <v>116</v>
      </c>
      <c r="D3" s="164" t="s">
        <v>117</v>
      </c>
      <c r="E3" s="173" t="s">
        <v>253</v>
      </c>
      <c r="G3" s="173" t="s">
        <v>255</v>
      </c>
      <c r="H3" s="164" t="s">
        <v>118</v>
      </c>
    </row>
    <row r="4" spans="1:8">
      <c r="A4" s="29" t="s">
        <v>119</v>
      </c>
      <c r="D4" s="164" t="s">
        <v>120</v>
      </c>
      <c r="H4" s="164" t="s">
        <v>121</v>
      </c>
    </row>
    <row r="5" spans="1:8">
      <c r="A5" s="29" t="s">
        <v>122</v>
      </c>
      <c r="D5" s="164" t="s">
        <v>123</v>
      </c>
    </row>
    <row r="6" spans="1:8">
      <c r="A6" s="29" t="s">
        <v>124</v>
      </c>
    </row>
    <row r="7" spans="1:8">
      <c r="A7" s="29" t="s">
        <v>125</v>
      </c>
    </row>
    <row r="8" spans="1:8">
      <c r="A8" s="29" t="s">
        <v>126</v>
      </c>
    </row>
    <row r="9" spans="1:8">
      <c r="A9" s="29" t="s">
        <v>127</v>
      </c>
    </row>
    <row r="10" spans="1:8">
      <c r="A10" s="29" t="s">
        <v>128</v>
      </c>
    </row>
    <row r="11" spans="1:8">
      <c r="A11" s="29" t="s">
        <v>129</v>
      </c>
    </row>
    <row r="12" spans="1:8">
      <c r="A12" s="29" t="s">
        <v>130</v>
      </c>
    </row>
    <row r="13" spans="1:8">
      <c r="A13" s="29" t="s">
        <v>131</v>
      </c>
    </row>
    <row r="14" spans="1:8">
      <c r="A14" s="29" t="s">
        <v>132</v>
      </c>
    </row>
    <row r="15" spans="1:8">
      <c r="A15" s="29" t="s">
        <v>133</v>
      </c>
    </row>
    <row r="16" spans="1:8">
      <c r="A16" s="29" t="s">
        <v>134</v>
      </c>
    </row>
    <row r="17" spans="1:1">
      <c r="A17" s="29" t="s">
        <v>135</v>
      </c>
    </row>
    <row r="18" spans="1:1">
      <c r="A18" s="29" t="s">
        <v>136</v>
      </c>
    </row>
    <row r="19" spans="1:1">
      <c r="A19" s="29" t="s">
        <v>137</v>
      </c>
    </row>
    <row r="20" spans="1:1">
      <c r="A20" s="29" t="s">
        <v>138</v>
      </c>
    </row>
    <row r="21" spans="1:1">
      <c r="A21" s="29" t="s">
        <v>139</v>
      </c>
    </row>
    <row r="22" spans="1:1">
      <c r="A22" s="29" t="s">
        <v>140</v>
      </c>
    </row>
    <row r="23" spans="1:1">
      <c r="A23" s="29" t="s">
        <v>141</v>
      </c>
    </row>
    <row r="24" spans="1:1">
      <c r="A24" s="29" t="s">
        <v>142</v>
      </c>
    </row>
    <row r="25" spans="1:1">
      <c r="A25" s="29" t="s">
        <v>143</v>
      </c>
    </row>
    <row r="26" spans="1:1">
      <c r="A26" s="29" t="s">
        <v>144</v>
      </c>
    </row>
    <row r="27" spans="1:1">
      <c r="A27" s="29" t="s">
        <v>145</v>
      </c>
    </row>
    <row r="28" spans="1:1">
      <c r="A28" s="29" t="s">
        <v>146</v>
      </c>
    </row>
    <row r="29" spans="1:1">
      <c r="A29" s="29" t="s">
        <v>147</v>
      </c>
    </row>
    <row r="30" spans="1:1">
      <c r="A30" s="29" t="s">
        <v>148</v>
      </c>
    </row>
    <row r="31" spans="1:1">
      <c r="A31" s="29" t="s">
        <v>149</v>
      </c>
    </row>
    <row r="32" spans="1:1">
      <c r="A32" s="29" t="s">
        <v>150</v>
      </c>
    </row>
    <row r="33" spans="1:1">
      <c r="A33" s="29" t="s">
        <v>151</v>
      </c>
    </row>
    <row r="34" spans="1:1">
      <c r="A34" s="29" t="s">
        <v>152</v>
      </c>
    </row>
    <row r="35" spans="1:1">
      <c r="A35" s="29" t="s">
        <v>153</v>
      </c>
    </row>
    <row r="36" spans="1:1">
      <c r="A36" s="29" t="s">
        <v>154</v>
      </c>
    </row>
    <row r="37" spans="1:1">
      <c r="A37" s="29" t="s">
        <v>155</v>
      </c>
    </row>
    <row r="38" spans="1:1">
      <c r="A38" s="29" t="s">
        <v>156</v>
      </c>
    </row>
    <row r="39" spans="1:1">
      <c r="A39" s="29" t="s">
        <v>157</v>
      </c>
    </row>
    <row r="40" spans="1:1">
      <c r="A40" s="29" t="s">
        <v>158</v>
      </c>
    </row>
    <row r="41" spans="1:1">
      <c r="A41" s="29" t="s">
        <v>159</v>
      </c>
    </row>
    <row r="42" spans="1:1">
      <c r="A42" s="29" t="s">
        <v>160</v>
      </c>
    </row>
    <row r="43" spans="1:1">
      <c r="A43" s="29" t="s">
        <v>161</v>
      </c>
    </row>
    <row r="44" spans="1:1">
      <c r="A44" s="29" t="s">
        <v>162</v>
      </c>
    </row>
    <row r="45" spans="1:1">
      <c r="A45" s="29" t="s">
        <v>163</v>
      </c>
    </row>
    <row r="46" spans="1:1">
      <c r="A46" s="29" t="s">
        <v>164</v>
      </c>
    </row>
    <row r="47" spans="1:1">
      <c r="A47" s="29" t="s">
        <v>165</v>
      </c>
    </row>
  </sheetData>
  <phoneticPr fontId="16"/>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9846-0E2F-4C44-9EB2-56C1EBADAD39}">
  <dimension ref="A1:IN5"/>
  <sheetViews>
    <sheetView topLeftCell="A2" zoomScale="70" zoomScaleNormal="70" workbookViewId="0">
      <selection activeCell="B5" sqref="B5"/>
    </sheetView>
  </sheetViews>
  <sheetFormatPr defaultColWidth="9" defaultRowHeight="18"/>
  <cols>
    <col min="1" max="1" width="7.69921875" style="1" customWidth="1"/>
    <col min="2" max="2" width="9.5" style="1" customWidth="1"/>
    <col min="3" max="3" width="8.3984375" style="1" customWidth="1"/>
    <col min="4" max="4" width="10.8984375" style="1" customWidth="1"/>
    <col min="5" max="5" width="9" style="1"/>
    <col min="6" max="20" width="4" style="1" customWidth="1"/>
    <col min="21" max="21" width="8.8984375" style="1" customWidth="1"/>
    <col min="22" max="22" width="7.3984375" style="1" customWidth="1"/>
    <col min="23" max="31" width="7" style="1" customWidth="1"/>
    <col min="32" max="32" width="8.09765625" style="1" customWidth="1"/>
    <col min="33" max="33" width="8.69921875" style="1" customWidth="1"/>
    <col min="34" max="35" width="10.59765625" style="1" customWidth="1"/>
    <col min="36" max="38" width="12.5" style="1" customWidth="1"/>
    <col min="39" max="39" width="7.09765625" style="1" customWidth="1"/>
    <col min="40" max="40" width="4.8984375" style="1" customWidth="1"/>
    <col min="41" max="42" width="9.3984375" style="1" customWidth="1"/>
    <col min="43" max="43" width="6.59765625" style="1" customWidth="1"/>
    <col min="44" max="45" width="4.8984375" style="1" customWidth="1"/>
    <col min="46" max="47" width="9" style="1"/>
    <col min="48" max="48" width="6.59765625" style="1" customWidth="1"/>
    <col min="49" max="49" width="4.8984375" style="1" customWidth="1"/>
    <col min="50" max="51" width="9" style="1"/>
    <col min="52" max="52" width="6.59765625" style="1" customWidth="1"/>
    <col min="53" max="53" width="4.8984375" style="1" customWidth="1"/>
    <col min="54" max="55" width="9" style="1"/>
    <col min="56" max="56" width="6.59765625" style="1" customWidth="1"/>
    <col min="57" max="57" width="4.8984375" style="1" customWidth="1"/>
    <col min="58" max="59" width="9" style="1"/>
    <col min="60" max="60" width="6.59765625" style="1" customWidth="1"/>
    <col min="61" max="61" width="4.8984375" style="1" customWidth="1"/>
    <col min="62" max="63" width="9" style="1"/>
    <col min="64" max="64" width="6.59765625" style="1" customWidth="1"/>
    <col min="65" max="65" width="4.8984375" style="1" customWidth="1"/>
    <col min="66" max="67" width="9" style="1"/>
    <col min="68" max="72" width="6.59765625" style="1" customWidth="1"/>
    <col min="73" max="73" width="4.69921875" style="1" customWidth="1"/>
    <col min="74" max="75" width="9" style="1"/>
    <col min="76" max="76" width="6.59765625" style="1" customWidth="1"/>
    <col min="77" max="77" width="4.69921875" style="1" customWidth="1"/>
    <col min="78" max="79" width="9" style="1"/>
    <col min="80" max="80" width="6.59765625" style="1" customWidth="1"/>
    <col min="81" max="81" width="4.69921875" style="1" customWidth="1"/>
    <col min="82" max="83" width="9" style="1"/>
    <col min="84" max="84" width="6.59765625" style="1" customWidth="1"/>
    <col min="85" max="85" width="4.69921875" style="1" customWidth="1"/>
    <col min="86" max="87" width="9" style="1"/>
    <col min="88" max="88" width="6.59765625" style="1" customWidth="1"/>
    <col min="89" max="89" width="4.69921875" style="1" customWidth="1"/>
    <col min="90" max="91" width="9" style="1"/>
    <col min="92" max="92" width="6.59765625" style="1" customWidth="1"/>
    <col min="93" max="93" width="4.69921875" style="1" customWidth="1"/>
    <col min="94" max="95" width="9" style="1"/>
    <col min="96" max="96" width="6.59765625" style="1" customWidth="1"/>
    <col min="97" max="97" width="4.69921875" style="1" customWidth="1"/>
    <col min="98" max="99" width="9" style="1"/>
    <col min="100" max="100" width="6.59765625" style="1" customWidth="1"/>
    <col min="101" max="101" width="4.69921875" style="1" customWidth="1"/>
    <col min="102" max="103" width="9" style="1"/>
    <col min="104" max="106" width="6.59765625" style="1" customWidth="1"/>
    <col min="107" max="107" width="8.69921875" style="1" customWidth="1"/>
    <col min="108" max="108" width="6.59765625" style="1" customWidth="1"/>
    <col min="109" max="109" width="4.8984375" style="1" customWidth="1"/>
    <col min="110" max="111" width="9" style="1"/>
    <col min="112" max="112" width="6.59765625" style="1" customWidth="1"/>
    <col min="113" max="113" width="4.8984375" style="1" customWidth="1"/>
    <col min="114" max="115" width="9" style="1"/>
    <col min="116" max="116" width="6.59765625" style="1" customWidth="1"/>
    <col min="117" max="117" width="4.8984375" style="1" customWidth="1"/>
    <col min="118" max="119" width="9" style="1"/>
    <col min="120" max="120" width="6.59765625" style="1" customWidth="1"/>
    <col min="121" max="121" width="4.8984375" style="1" customWidth="1"/>
    <col min="122" max="123" width="9" style="1"/>
    <col min="124" max="124" width="6.59765625" style="1" customWidth="1"/>
    <col min="125" max="125" width="4.8984375" style="1" customWidth="1"/>
    <col min="126" max="127" width="9" style="1"/>
    <col min="128" max="128" width="6.59765625" style="1" customWidth="1"/>
    <col min="129" max="129" width="4.8984375" style="1" customWidth="1"/>
    <col min="130" max="131" width="8.59765625" style="1" customWidth="1"/>
    <col min="132" max="132" width="6.59765625" style="1" customWidth="1"/>
    <col min="133" max="133" width="4.69921875" style="1" customWidth="1"/>
    <col min="134" max="135" width="9" style="1"/>
    <col min="136" max="136" width="6.59765625" style="1" customWidth="1"/>
    <col min="137" max="137" width="4.69921875" style="1" customWidth="1"/>
    <col min="138" max="139" width="9" style="1"/>
    <col min="140" max="140" width="6.59765625" style="1" customWidth="1"/>
    <col min="141" max="141" width="4.69921875" style="1" customWidth="1"/>
    <col min="142" max="143" width="9" style="1"/>
    <col min="144" max="144" width="6.59765625" style="1" customWidth="1"/>
    <col min="145" max="145" width="4.69921875" style="1" customWidth="1"/>
    <col min="146" max="147" width="9" style="1"/>
    <col min="148" max="152" width="6.59765625" style="1" customWidth="1"/>
    <col min="153" max="154" width="4.8984375" style="1" customWidth="1"/>
    <col min="155" max="156" width="9" style="1"/>
    <col min="157" max="157" width="6.59765625" style="1" customWidth="1"/>
    <col min="158" max="158" width="4.8984375" style="1" customWidth="1"/>
    <col min="159" max="160" width="9" style="1"/>
    <col min="161" max="161" width="6.59765625" style="1" customWidth="1"/>
    <col min="162" max="163" width="4.8984375" style="1" customWidth="1"/>
    <col min="164" max="165" width="9" style="1"/>
    <col min="166" max="166" width="6.59765625" style="1" customWidth="1"/>
    <col min="167" max="167" width="4.8984375" style="1" customWidth="1"/>
    <col min="168" max="169" width="9" style="1"/>
    <col min="170" max="170" width="6.59765625" style="1" customWidth="1"/>
    <col min="171" max="171" width="4.8984375" style="1" customWidth="1"/>
    <col min="172" max="173" width="9" style="1"/>
    <col min="174" max="174" width="6.59765625" style="1" customWidth="1"/>
    <col min="175" max="175" width="4.8984375" style="1" customWidth="1"/>
    <col min="176" max="177" width="9" style="1"/>
    <col min="178" max="178" width="6.59765625" style="1" customWidth="1"/>
    <col min="179" max="179" width="4.8984375" style="1" customWidth="1"/>
    <col min="180" max="181" width="9" style="1"/>
    <col min="182" max="182" width="6.59765625" style="1" customWidth="1"/>
    <col min="183" max="183" width="4.8984375" style="1" customWidth="1"/>
    <col min="184" max="185" width="9" style="1"/>
    <col min="186" max="186" width="6.59765625" style="1" customWidth="1"/>
    <col min="187" max="187" width="4.8984375" style="1" customWidth="1"/>
    <col min="188" max="189" width="9" style="1"/>
    <col min="190" max="190" width="6.59765625" style="1" customWidth="1"/>
    <col min="191" max="191" width="4.8984375" style="1" customWidth="1"/>
    <col min="192" max="193" width="9" style="1"/>
    <col min="194" max="194" width="6.59765625" style="1" customWidth="1"/>
    <col min="195" max="206" width="7.09765625" style="1" customWidth="1"/>
    <col min="207" max="209" width="7" style="1" customWidth="1"/>
    <col min="210" max="226" width="7.09765625" style="1" customWidth="1"/>
    <col min="227" max="229" width="7.3984375" style="1" customWidth="1"/>
    <col min="230" max="231" width="6.3984375" style="1" customWidth="1"/>
    <col min="232" max="233" width="6" style="1" customWidth="1"/>
    <col min="234" max="235" width="6.69921875" style="1" customWidth="1"/>
    <col min="236" max="240" width="7" style="1" customWidth="1"/>
    <col min="241" max="243" width="9" style="1"/>
    <col min="244" max="245" width="6.69921875" style="1" customWidth="1"/>
    <col min="246" max="246" width="7.8984375" style="1" customWidth="1"/>
    <col min="247" max="16384" width="9" style="1"/>
  </cols>
  <sheetData>
    <row r="1" spans="1:248">
      <c r="A1" s="468" t="s">
        <v>260</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8" t="s">
        <v>41</v>
      </c>
      <c r="AK1" s="479"/>
      <c r="AL1" s="479"/>
      <c r="AM1" s="487" t="s">
        <v>261</v>
      </c>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8"/>
      <c r="BN1" s="488"/>
      <c r="BO1" s="488"/>
      <c r="BP1" s="488"/>
      <c r="BQ1" s="488"/>
      <c r="BR1" s="488"/>
      <c r="BS1" s="488"/>
      <c r="BT1" s="488"/>
      <c r="BU1" s="488"/>
      <c r="BV1" s="488"/>
      <c r="BW1" s="488"/>
      <c r="BX1" s="488"/>
      <c r="BY1" s="488"/>
      <c r="BZ1" s="488"/>
      <c r="CA1" s="488"/>
      <c r="CB1" s="488"/>
      <c r="CC1" s="488"/>
      <c r="CD1" s="488"/>
      <c r="CE1" s="488"/>
      <c r="CF1" s="488"/>
      <c r="CG1" s="488"/>
      <c r="CH1" s="488"/>
      <c r="CI1" s="488"/>
      <c r="CJ1" s="488"/>
      <c r="CK1" s="488"/>
      <c r="CL1" s="488"/>
      <c r="CM1" s="488"/>
      <c r="CN1" s="488"/>
      <c r="CO1" s="488"/>
      <c r="CP1" s="488"/>
      <c r="CQ1" s="488"/>
      <c r="CR1" s="488"/>
      <c r="CS1" s="488"/>
      <c r="CT1" s="488"/>
      <c r="CU1" s="488"/>
      <c r="CV1" s="488"/>
      <c r="CW1" s="488"/>
      <c r="CX1" s="488"/>
      <c r="CY1" s="488"/>
      <c r="CZ1" s="488"/>
      <c r="DA1" s="488"/>
      <c r="DB1" s="488"/>
      <c r="DC1" s="488"/>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H1" s="488"/>
      <c r="EI1" s="488"/>
      <c r="EJ1" s="488"/>
      <c r="EK1" s="488"/>
      <c r="EL1" s="488"/>
      <c r="EM1" s="488"/>
      <c r="EN1" s="488"/>
      <c r="EO1" s="488"/>
      <c r="EP1" s="488"/>
      <c r="EQ1" s="488"/>
      <c r="ER1" s="488"/>
      <c r="ES1" s="488"/>
      <c r="ET1" s="488"/>
      <c r="EU1" s="488"/>
      <c r="EV1" s="488"/>
      <c r="EW1" s="488"/>
      <c r="EX1" s="488"/>
      <c r="EY1" s="488"/>
      <c r="EZ1" s="488"/>
      <c r="FA1" s="488"/>
      <c r="FB1" s="488"/>
      <c r="FC1" s="488"/>
      <c r="FD1" s="488"/>
      <c r="FE1" s="488"/>
      <c r="FF1" s="488"/>
      <c r="FG1" s="488"/>
      <c r="FH1" s="488"/>
      <c r="FI1" s="488"/>
      <c r="FJ1" s="488"/>
      <c r="FK1" s="488"/>
      <c r="FL1" s="488"/>
      <c r="FM1" s="488"/>
      <c r="FN1" s="488"/>
      <c r="FO1" s="488"/>
      <c r="FP1" s="488"/>
      <c r="FQ1" s="488"/>
      <c r="FR1" s="488"/>
      <c r="FS1" s="488"/>
      <c r="FT1" s="488"/>
      <c r="FU1" s="488"/>
      <c r="FV1" s="488"/>
      <c r="FW1" s="488"/>
      <c r="FX1" s="488"/>
      <c r="FY1" s="488"/>
      <c r="FZ1" s="488"/>
      <c r="GA1" s="488"/>
      <c r="GB1" s="488"/>
      <c r="GC1" s="488"/>
      <c r="GD1" s="488"/>
      <c r="GE1" s="488"/>
      <c r="GF1" s="488"/>
      <c r="GG1" s="488"/>
      <c r="GH1" s="488"/>
      <c r="GI1" s="488"/>
      <c r="GJ1" s="488"/>
      <c r="GK1" s="488"/>
      <c r="GL1" s="488"/>
      <c r="GM1" s="488"/>
      <c r="GN1" s="488"/>
      <c r="GO1" s="488"/>
      <c r="GP1" s="488"/>
      <c r="GQ1" s="488"/>
      <c r="GR1" s="488"/>
      <c r="GS1" s="488"/>
      <c r="GT1" s="488"/>
      <c r="GU1" s="488"/>
      <c r="GV1" s="488"/>
      <c r="GW1" s="488"/>
      <c r="GX1" s="488"/>
      <c r="GY1" s="488"/>
      <c r="GZ1" s="488"/>
      <c r="HA1" s="488"/>
      <c r="HB1" s="488"/>
      <c r="HC1" s="488"/>
      <c r="HD1" s="488"/>
      <c r="HE1" s="488"/>
      <c r="HF1" s="488"/>
      <c r="HG1" s="488"/>
      <c r="HH1" s="488"/>
      <c r="HI1" s="488"/>
      <c r="HJ1" s="488"/>
      <c r="HK1" s="488"/>
      <c r="HL1" s="488"/>
      <c r="HM1" s="488"/>
      <c r="HN1" s="488"/>
      <c r="HO1" s="488"/>
      <c r="HP1" s="488"/>
      <c r="HQ1" s="488"/>
      <c r="HR1" s="488"/>
      <c r="HS1" s="488"/>
      <c r="HT1" s="488"/>
      <c r="HU1" s="488"/>
      <c r="HV1" s="488"/>
      <c r="HW1" s="488"/>
      <c r="HX1" s="488"/>
      <c r="HY1" s="488"/>
      <c r="HZ1" s="488"/>
      <c r="IA1" s="488"/>
      <c r="IB1" s="488"/>
      <c r="IC1" s="488"/>
      <c r="ID1" s="488"/>
      <c r="IE1" s="488"/>
      <c r="IF1" s="488"/>
      <c r="IG1" s="488"/>
      <c r="IH1" s="488"/>
      <c r="II1" s="488"/>
      <c r="IJ1" s="488"/>
      <c r="IK1" s="488"/>
      <c r="IL1" s="488"/>
      <c r="IM1" s="488"/>
      <c r="IN1" s="488"/>
    </row>
    <row r="2" spans="1:248" ht="39.75" customHeight="1">
      <c r="A2" s="470" t="s">
        <v>166</v>
      </c>
      <c r="B2" s="470" t="s">
        <v>167</v>
      </c>
      <c r="C2" s="465" t="s">
        <v>168</v>
      </c>
      <c r="D2" s="470" t="s">
        <v>6</v>
      </c>
      <c r="E2" s="470" t="s">
        <v>169</v>
      </c>
      <c r="F2" s="494" t="s">
        <v>170</v>
      </c>
      <c r="G2" s="495"/>
      <c r="H2" s="496"/>
      <c r="I2" s="471" t="s">
        <v>171</v>
      </c>
      <c r="J2" s="471"/>
      <c r="K2" s="471"/>
      <c r="L2" s="471"/>
      <c r="M2" s="471"/>
      <c r="N2" s="471"/>
      <c r="O2" s="471"/>
      <c r="P2" s="471"/>
      <c r="Q2" s="471"/>
      <c r="R2" s="471"/>
      <c r="S2" s="471"/>
      <c r="T2" s="471"/>
      <c r="U2" s="471"/>
      <c r="V2" s="472" t="s">
        <v>172</v>
      </c>
      <c r="W2" s="473"/>
      <c r="X2" s="473"/>
      <c r="Y2" s="473"/>
      <c r="Z2" s="473"/>
      <c r="AA2" s="473"/>
      <c r="AB2" s="473"/>
      <c r="AC2" s="473"/>
      <c r="AD2" s="473"/>
      <c r="AE2" s="473"/>
      <c r="AF2" s="473"/>
      <c r="AG2" s="473"/>
      <c r="AH2" s="474"/>
      <c r="AI2" s="470" t="s">
        <v>273</v>
      </c>
      <c r="AJ2" s="470" t="s">
        <v>173</v>
      </c>
      <c r="AK2" s="470" t="s">
        <v>174</v>
      </c>
      <c r="AL2" s="470" t="s">
        <v>175</v>
      </c>
      <c r="AM2" s="471" t="s">
        <v>52</v>
      </c>
      <c r="AN2" s="500" t="s">
        <v>49</v>
      </c>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01"/>
      <c r="CL2" s="501"/>
      <c r="CM2" s="501"/>
      <c r="CN2" s="501"/>
      <c r="CO2" s="501"/>
      <c r="CP2" s="501"/>
      <c r="CQ2" s="501"/>
      <c r="CR2" s="501"/>
      <c r="CS2" s="501"/>
      <c r="CT2" s="501"/>
      <c r="CU2" s="501"/>
      <c r="CV2" s="501"/>
      <c r="CW2" s="501"/>
      <c r="CX2" s="501"/>
      <c r="CY2" s="501"/>
      <c r="CZ2" s="501"/>
      <c r="DA2" s="501"/>
      <c r="DB2" s="501"/>
      <c r="DC2" s="501"/>
      <c r="DD2" s="501"/>
      <c r="DE2" s="501"/>
      <c r="DF2" s="501"/>
      <c r="DG2" s="501"/>
      <c r="DH2" s="501"/>
      <c r="DI2" s="501"/>
      <c r="DJ2" s="501"/>
      <c r="DK2" s="501"/>
      <c r="DL2" s="501"/>
      <c r="DM2" s="501"/>
      <c r="DN2" s="501"/>
      <c r="DO2" s="501"/>
      <c r="DP2" s="501"/>
      <c r="DQ2" s="501"/>
      <c r="DR2" s="501"/>
      <c r="DS2" s="501"/>
      <c r="DT2" s="501"/>
      <c r="DU2" s="501"/>
      <c r="DV2" s="501"/>
      <c r="DW2" s="501"/>
      <c r="DX2" s="501"/>
      <c r="DY2" s="501"/>
      <c r="DZ2" s="501"/>
      <c r="EA2" s="501"/>
      <c r="EB2" s="501"/>
      <c r="EC2" s="501"/>
      <c r="ED2" s="501"/>
      <c r="EE2" s="501"/>
      <c r="EF2" s="501"/>
      <c r="EG2" s="501"/>
      <c r="EH2" s="501"/>
      <c r="EI2" s="501"/>
      <c r="EJ2" s="501"/>
      <c r="EK2" s="501"/>
      <c r="EL2" s="501"/>
      <c r="EM2" s="501"/>
      <c r="EN2" s="501"/>
      <c r="EO2" s="501"/>
      <c r="EP2" s="501"/>
      <c r="EQ2" s="501"/>
      <c r="ER2" s="501"/>
      <c r="ES2" s="501"/>
      <c r="ET2" s="501"/>
      <c r="EU2" s="501"/>
      <c r="EV2" s="501"/>
      <c r="EW2" s="501"/>
      <c r="EX2" s="501"/>
      <c r="EY2" s="501"/>
      <c r="EZ2" s="501"/>
      <c r="FA2" s="501"/>
      <c r="FB2" s="501"/>
      <c r="FC2" s="501"/>
      <c r="FD2" s="501"/>
      <c r="FE2" s="501"/>
      <c r="FF2" s="501"/>
      <c r="FG2" s="501"/>
      <c r="FH2" s="501"/>
      <c r="FI2" s="501"/>
      <c r="FJ2" s="501"/>
      <c r="FK2" s="501"/>
      <c r="FL2" s="501"/>
      <c r="FM2" s="501"/>
      <c r="FN2" s="501"/>
      <c r="FO2" s="501"/>
      <c r="FP2" s="501"/>
      <c r="FQ2" s="501"/>
      <c r="FR2" s="501"/>
      <c r="FS2" s="501"/>
      <c r="FT2" s="501"/>
      <c r="FU2" s="501"/>
      <c r="FV2" s="501"/>
      <c r="FW2" s="501"/>
      <c r="FX2" s="501"/>
      <c r="FY2" s="501"/>
      <c r="FZ2" s="501"/>
      <c r="GA2" s="501"/>
      <c r="GB2" s="501"/>
      <c r="GC2" s="501"/>
      <c r="GD2" s="501"/>
      <c r="GE2" s="501"/>
      <c r="GF2" s="501"/>
      <c r="GG2" s="501"/>
      <c r="GH2" s="501"/>
      <c r="GI2" s="501"/>
      <c r="GJ2" s="501"/>
      <c r="GK2" s="501"/>
      <c r="GL2" s="502"/>
      <c r="GM2" s="476" t="s">
        <v>176</v>
      </c>
      <c r="GN2" s="476"/>
      <c r="GO2" s="476"/>
      <c r="GP2" s="476"/>
      <c r="GQ2" s="476"/>
      <c r="GR2" s="476"/>
      <c r="GS2" s="476"/>
      <c r="GT2" s="476"/>
      <c r="GU2" s="476"/>
      <c r="GV2" s="476"/>
      <c r="GW2" s="476"/>
      <c r="GX2" s="476"/>
      <c r="GY2" s="476"/>
      <c r="GZ2" s="476"/>
      <c r="HA2" s="476"/>
      <c r="HB2" s="483" t="s">
        <v>177</v>
      </c>
      <c r="HC2" s="484"/>
      <c r="HD2" s="484"/>
      <c r="HE2" s="484"/>
      <c r="HF2" s="484"/>
      <c r="HG2" s="484"/>
      <c r="HH2" s="484"/>
      <c r="HI2" s="484"/>
      <c r="HJ2" s="484"/>
      <c r="HK2" s="484"/>
      <c r="HL2" s="484"/>
      <c r="HM2" s="484"/>
      <c r="HN2" s="484"/>
      <c r="HO2" s="484"/>
      <c r="HP2" s="484"/>
      <c r="HQ2" s="484"/>
      <c r="HR2" s="485"/>
      <c r="HS2" s="475" t="s">
        <v>178</v>
      </c>
      <c r="HT2" s="476"/>
      <c r="HU2" s="476"/>
      <c r="HV2" s="475" t="s">
        <v>179</v>
      </c>
      <c r="HW2" s="476"/>
      <c r="HX2" s="475" t="s">
        <v>180</v>
      </c>
      <c r="HY2" s="476"/>
      <c r="HZ2" s="475" t="s">
        <v>181</v>
      </c>
      <c r="IA2" s="476"/>
      <c r="IB2" s="475" t="s">
        <v>182</v>
      </c>
      <c r="IC2" s="476"/>
      <c r="ID2" s="476"/>
      <c r="IE2" s="476"/>
      <c r="IF2" s="476"/>
      <c r="IG2" s="475" t="s">
        <v>183</v>
      </c>
      <c r="IH2" s="476"/>
      <c r="II2" s="476"/>
      <c r="IJ2" s="490" t="s">
        <v>259</v>
      </c>
      <c r="IK2" s="476"/>
      <c r="IL2" s="476"/>
      <c r="IM2" s="476"/>
      <c r="IN2" s="476"/>
    </row>
    <row r="3" spans="1:248" ht="30" customHeight="1">
      <c r="A3" s="470"/>
      <c r="B3" s="470"/>
      <c r="C3" s="466"/>
      <c r="D3" s="470"/>
      <c r="E3" s="470"/>
      <c r="F3" s="497"/>
      <c r="G3" s="498"/>
      <c r="H3" s="499"/>
      <c r="I3" s="470" t="s">
        <v>13</v>
      </c>
      <c r="J3" s="470" t="s">
        <v>14</v>
      </c>
      <c r="K3" s="470" t="s">
        <v>15</v>
      </c>
      <c r="L3" s="470" t="s">
        <v>16</v>
      </c>
      <c r="M3" s="470" t="s">
        <v>17</v>
      </c>
      <c r="N3" s="470" t="s">
        <v>18</v>
      </c>
      <c r="O3" s="470" t="s">
        <v>19</v>
      </c>
      <c r="P3" s="470" t="s">
        <v>20</v>
      </c>
      <c r="Q3" s="470" t="s">
        <v>21</v>
      </c>
      <c r="R3" s="470" t="s">
        <v>22</v>
      </c>
      <c r="S3" s="470" t="s">
        <v>23</v>
      </c>
      <c r="T3" s="470" t="s">
        <v>24</v>
      </c>
      <c r="U3" s="470" t="s">
        <v>25</v>
      </c>
      <c r="V3" s="465" t="s">
        <v>27</v>
      </c>
      <c r="W3" s="465" t="s">
        <v>28</v>
      </c>
      <c r="X3" s="465" t="s">
        <v>29</v>
      </c>
      <c r="Y3" s="465" t="s">
        <v>30</v>
      </c>
      <c r="Z3" s="465" t="s">
        <v>31</v>
      </c>
      <c r="AA3" s="465" t="s">
        <v>32</v>
      </c>
      <c r="AB3" s="465" t="s">
        <v>33</v>
      </c>
      <c r="AC3" s="465" t="s">
        <v>34</v>
      </c>
      <c r="AD3" s="465" t="s">
        <v>35</v>
      </c>
      <c r="AE3" s="465" t="s">
        <v>36</v>
      </c>
      <c r="AF3" s="465" t="s">
        <v>37</v>
      </c>
      <c r="AG3" s="465" t="s">
        <v>38</v>
      </c>
      <c r="AH3" s="465" t="s">
        <v>39</v>
      </c>
      <c r="AI3" s="470"/>
      <c r="AJ3" s="470"/>
      <c r="AK3" s="470"/>
      <c r="AL3" s="470"/>
      <c r="AM3" s="471"/>
      <c r="AN3" s="491">
        <v>1</v>
      </c>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492"/>
      <c r="DA3" s="492"/>
      <c r="DB3" s="492"/>
      <c r="DC3" s="492"/>
      <c r="DD3" s="493"/>
      <c r="DE3" s="480">
        <v>2</v>
      </c>
      <c r="DF3" s="481"/>
      <c r="DG3" s="481"/>
      <c r="DH3" s="481"/>
      <c r="DI3" s="481"/>
      <c r="DJ3" s="481"/>
      <c r="DK3" s="481"/>
      <c r="DL3" s="481"/>
      <c r="DM3" s="481"/>
      <c r="DN3" s="481"/>
      <c r="DO3" s="481"/>
      <c r="DP3" s="481"/>
      <c r="DQ3" s="481"/>
      <c r="DR3" s="481"/>
      <c r="DS3" s="481"/>
      <c r="DT3" s="481"/>
      <c r="DU3" s="481"/>
      <c r="DV3" s="481"/>
      <c r="DW3" s="481"/>
      <c r="DX3" s="481"/>
      <c r="DY3" s="481"/>
      <c r="DZ3" s="481"/>
      <c r="EA3" s="481"/>
      <c r="EB3" s="482"/>
      <c r="EC3" s="486">
        <v>3</v>
      </c>
      <c r="ED3" s="481"/>
      <c r="EE3" s="481"/>
      <c r="EF3" s="481"/>
      <c r="EG3" s="481"/>
      <c r="EH3" s="481"/>
      <c r="EI3" s="481"/>
      <c r="EJ3" s="481"/>
      <c r="EK3" s="481"/>
      <c r="EL3" s="481"/>
      <c r="EM3" s="481"/>
      <c r="EN3" s="481"/>
      <c r="EO3" s="481"/>
      <c r="EP3" s="481"/>
      <c r="EQ3" s="481"/>
      <c r="ER3" s="481"/>
      <c r="ES3" s="481"/>
      <c r="ET3" s="481"/>
      <c r="EU3" s="481"/>
      <c r="EV3" s="482"/>
      <c r="EW3" s="480">
        <v>4</v>
      </c>
      <c r="EX3" s="481"/>
      <c r="EY3" s="481"/>
      <c r="EZ3" s="481"/>
      <c r="FA3" s="481"/>
      <c r="FB3" s="481"/>
      <c r="FC3" s="481"/>
      <c r="FD3" s="481"/>
      <c r="FE3" s="482"/>
      <c r="FF3" s="480">
        <v>5</v>
      </c>
      <c r="FG3" s="481"/>
      <c r="FH3" s="481"/>
      <c r="FI3" s="481"/>
      <c r="FJ3" s="481"/>
      <c r="FK3" s="481"/>
      <c r="FL3" s="481"/>
      <c r="FM3" s="481"/>
      <c r="FN3" s="481"/>
      <c r="FO3" s="481"/>
      <c r="FP3" s="481"/>
      <c r="FQ3" s="481"/>
      <c r="FR3" s="482"/>
      <c r="FS3" s="480">
        <v>6</v>
      </c>
      <c r="FT3" s="481"/>
      <c r="FU3" s="481"/>
      <c r="FV3" s="481"/>
      <c r="FW3" s="481"/>
      <c r="FX3" s="481"/>
      <c r="FY3" s="481"/>
      <c r="FZ3" s="481"/>
      <c r="GA3" s="481"/>
      <c r="GB3" s="481"/>
      <c r="GC3" s="481"/>
      <c r="GD3" s="482"/>
      <c r="GE3" s="480">
        <v>7</v>
      </c>
      <c r="GF3" s="481"/>
      <c r="GG3" s="481"/>
      <c r="GH3" s="481"/>
      <c r="GI3" s="481"/>
      <c r="GJ3" s="481"/>
      <c r="GK3" s="481"/>
      <c r="GL3" s="482"/>
      <c r="GM3" s="478" t="s">
        <v>184</v>
      </c>
      <c r="GN3" s="478"/>
      <c r="GO3" s="165" t="s">
        <v>185</v>
      </c>
      <c r="GP3" s="477" t="s">
        <v>47</v>
      </c>
      <c r="GQ3" s="477"/>
      <c r="GR3" s="478" t="s">
        <v>184</v>
      </c>
      <c r="GS3" s="478"/>
      <c r="GT3" s="165" t="s">
        <v>185</v>
      </c>
      <c r="GU3" s="477" t="s">
        <v>47</v>
      </c>
      <c r="GV3" s="477"/>
      <c r="GW3" s="478" t="s">
        <v>184</v>
      </c>
      <c r="GX3" s="478"/>
      <c r="GY3" s="165" t="s">
        <v>185</v>
      </c>
      <c r="GZ3" s="477" t="s">
        <v>47</v>
      </c>
      <c r="HA3" s="477"/>
      <c r="HB3" s="165" t="s">
        <v>185</v>
      </c>
      <c r="HC3" s="181" t="s">
        <v>47</v>
      </c>
      <c r="HD3" s="478" t="s">
        <v>184</v>
      </c>
      <c r="HE3" s="478"/>
      <c r="HF3" s="165" t="s">
        <v>185</v>
      </c>
      <c r="HG3" s="477" t="s">
        <v>47</v>
      </c>
      <c r="HH3" s="477"/>
      <c r="HI3" s="478" t="s">
        <v>184</v>
      </c>
      <c r="HJ3" s="478"/>
      <c r="HK3" s="165" t="s">
        <v>185</v>
      </c>
      <c r="HL3" s="477" t="s">
        <v>47</v>
      </c>
      <c r="HM3" s="477"/>
      <c r="HN3" s="478" t="s">
        <v>184</v>
      </c>
      <c r="HO3" s="478"/>
      <c r="HP3" s="165" t="s">
        <v>185</v>
      </c>
      <c r="HQ3" s="477" t="s">
        <v>47</v>
      </c>
      <c r="HR3" s="477"/>
      <c r="HS3" s="166" t="s">
        <v>184</v>
      </c>
      <c r="HT3" s="166" t="s">
        <v>185</v>
      </c>
      <c r="HU3" s="167" t="s">
        <v>47</v>
      </c>
      <c r="HV3" s="166" t="s">
        <v>185</v>
      </c>
      <c r="HW3" s="167" t="s">
        <v>47</v>
      </c>
      <c r="HX3" s="166" t="s">
        <v>185</v>
      </c>
      <c r="HY3" s="167" t="s">
        <v>47</v>
      </c>
      <c r="HZ3" s="166" t="s">
        <v>185</v>
      </c>
      <c r="IA3" s="167" t="s">
        <v>47</v>
      </c>
      <c r="IB3" s="478" t="s">
        <v>184</v>
      </c>
      <c r="IC3" s="478"/>
      <c r="ID3" s="165" t="s">
        <v>185</v>
      </c>
      <c r="IE3" s="477" t="s">
        <v>47</v>
      </c>
      <c r="IF3" s="477"/>
      <c r="IG3" s="166" t="s">
        <v>184</v>
      </c>
      <c r="IH3" s="166" t="s">
        <v>185</v>
      </c>
      <c r="II3" s="167" t="s">
        <v>47</v>
      </c>
      <c r="IJ3" s="478" t="s">
        <v>184</v>
      </c>
      <c r="IK3" s="478"/>
      <c r="IL3" s="165" t="s">
        <v>185</v>
      </c>
      <c r="IM3" s="489" t="s">
        <v>47</v>
      </c>
      <c r="IN3" s="489"/>
    </row>
    <row r="4" spans="1:248" ht="64.5" customHeight="1">
      <c r="A4" s="470"/>
      <c r="B4" s="470"/>
      <c r="C4" s="467"/>
      <c r="D4" s="470"/>
      <c r="E4" s="470"/>
      <c r="F4" s="92" t="s">
        <v>9</v>
      </c>
      <c r="G4" s="92" t="s">
        <v>10</v>
      </c>
      <c r="H4" s="92" t="s">
        <v>11</v>
      </c>
      <c r="I4" s="470"/>
      <c r="J4" s="470"/>
      <c r="K4" s="470"/>
      <c r="L4" s="470"/>
      <c r="M4" s="470"/>
      <c r="N4" s="470"/>
      <c r="O4" s="470"/>
      <c r="P4" s="470"/>
      <c r="Q4" s="470"/>
      <c r="R4" s="470"/>
      <c r="S4" s="470"/>
      <c r="T4" s="470"/>
      <c r="U4" s="470"/>
      <c r="V4" s="467"/>
      <c r="W4" s="467"/>
      <c r="X4" s="467"/>
      <c r="Y4" s="467"/>
      <c r="Z4" s="467"/>
      <c r="AA4" s="467"/>
      <c r="AB4" s="467"/>
      <c r="AC4" s="467"/>
      <c r="AD4" s="467"/>
      <c r="AE4" s="467"/>
      <c r="AF4" s="467"/>
      <c r="AG4" s="467"/>
      <c r="AH4" s="467"/>
      <c r="AI4" s="470"/>
      <c r="AJ4" s="470"/>
      <c r="AK4" s="470"/>
      <c r="AL4" s="470"/>
      <c r="AM4" s="471"/>
      <c r="AN4" s="100" t="s">
        <v>186</v>
      </c>
      <c r="AO4" s="92" t="s">
        <v>187</v>
      </c>
      <c r="AP4" s="101" t="s">
        <v>188</v>
      </c>
      <c r="AQ4" s="102" t="s">
        <v>189</v>
      </c>
      <c r="AR4" s="98" t="s">
        <v>190</v>
      </c>
      <c r="AS4" s="98" t="s">
        <v>191</v>
      </c>
      <c r="AT4" s="92" t="s">
        <v>187</v>
      </c>
      <c r="AU4" s="101" t="s">
        <v>188</v>
      </c>
      <c r="AV4" s="102" t="s">
        <v>189</v>
      </c>
      <c r="AW4" s="98" t="s">
        <v>192</v>
      </c>
      <c r="AX4" s="92" t="s">
        <v>187</v>
      </c>
      <c r="AY4" s="101" t="s">
        <v>188</v>
      </c>
      <c r="AZ4" s="102" t="s">
        <v>189</v>
      </c>
      <c r="BA4" s="98" t="s">
        <v>193</v>
      </c>
      <c r="BB4" s="92" t="s">
        <v>187</v>
      </c>
      <c r="BC4" s="101" t="s">
        <v>188</v>
      </c>
      <c r="BD4" s="102" t="s">
        <v>189</v>
      </c>
      <c r="BE4" s="98" t="s">
        <v>194</v>
      </c>
      <c r="BF4" s="92" t="s">
        <v>187</v>
      </c>
      <c r="BG4" s="101" t="s">
        <v>188</v>
      </c>
      <c r="BH4" s="102" t="s">
        <v>189</v>
      </c>
      <c r="BI4" s="98" t="s">
        <v>195</v>
      </c>
      <c r="BJ4" s="92" t="s">
        <v>187</v>
      </c>
      <c r="BK4" s="101" t="s">
        <v>188</v>
      </c>
      <c r="BL4" s="102" t="s">
        <v>189</v>
      </c>
      <c r="BM4" s="98" t="s">
        <v>196</v>
      </c>
      <c r="BN4" s="92" t="s">
        <v>187</v>
      </c>
      <c r="BO4" s="101" t="s">
        <v>188</v>
      </c>
      <c r="BP4" s="102" t="s">
        <v>189</v>
      </c>
      <c r="BQ4" s="98" t="s">
        <v>197</v>
      </c>
      <c r="BR4" s="92" t="s">
        <v>187</v>
      </c>
      <c r="BS4" s="101" t="s">
        <v>188</v>
      </c>
      <c r="BT4" s="102" t="s">
        <v>189</v>
      </c>
      <c r="BU4" s="95" t="s">
        <v>198</v>
      </c>
      <c r="BV4" s="92" t="s">
        <v>187</v>
      </c>
      <c r="BW4" s="101" t="s">
        <v>188</v>
      </c>
      <c r="BX4" s="102" t="s">
        <v>189</v>
      </c>
      <c r="BY4" s="98" t="s">
        <v>199</v>
      </c>
      <c r="BZ4" s="92" t="s">
        <v>187</v>
      </c>
      <c r="CA4" s="101" t="s">
        <v>188</v>
      </c>
      <c r="CB4" s="102" t="s">
        <v>189</v>
      </c>
      <c r="CC4" s="98" t="s">
        <v>200</v>
      </c>
      <c r="CD4" s="92" t="s">
        <v>187</v>
      </c>
      <c r="CE4" s="101" t="s">
        <v>188</v>
      </c>
      <c r="CF4" s="102" t="s">
        <v>189</v>
      </c>
      <c r="CG4" s="98" t="s">
        <v>201</v>
      </c>
      <c r="CH4" s="92" t="s">
        <v>187</v>
      </c>
      <c r="CI4" s="101" t="s">
        <v>188</v>
      </c>
      <c r="CJ4" s="102" t="s">
        <v>189</v>
      </c>
      <c r="CK4" s="98" t="s">
        <v>202</v>
      </c>
      <c r="CL4" s="92" t="s">
        <v>187</v>
      </c>
      <c r="CM4" s="101" t="s">
        <v>188</v>
      </c>
      <c r="CN4" s="102" t="s">
        <v>189</v>
      </c>
      <c r="CO4" s="98" t="s">
        <v>203</v>
      </c>
      <c r="CP4" s="92" t="s">
        <v>187</v>
      </c>
      <c r="CQ4" s="101" t="s">
        <v>188</v>
      </c>
      <c r="CR4" s="102" t="s">
        <v>189</v>
      </c>
      <c r="CS4" s="98" t="s">
        <v>204</v>
      </c>
      <c r="CT4" s="92" t="s">
        <v>187</v>
      </c>
      <c r="CU4" s="101" t="s">
        <v>188</v>
      </c>
      <c r="CV4" s="102" t="s">
        <v>189</v>
      </c>
      <c r="CW4" s="98" t="s">
        <v>205</v>
      </c>
      <c r="CX4" s="92" t="s">
        <v>187</v>
      </c>
      <c r="CY4" s="101" t="s">
        <v>188</v>
      </c>
      <c r="CZ4" s="102" t="s">
        <v>189</v>
      </c>
      <c r="DA4" s="98" t="s">
        <v>206</v>
      </c>
      <c r="DB4" s="92" t="s">
        <v>187</v>
      </c>
      <c r="DC4" s="101" t="s">
        <v>188</v>
      </c>
      <c r="DD4" s="102" t="s">
        <v>189</v>
      </c>
      <c r="DE4" s="95" t="s">
        <v>207</v>
      </c>
      <c r="DF4" s="92" t="s">
        <v>187</v>
      </c>
      <c r="DG4" s="101" t="s">
        <v>188</v>
      </c>
      <c r="DH4" s="102" t="s">
        <v>189</v>
      </c>
      <c r="DI4" s="98" t="s">
        <v>208</v>
      </c>
      <c r="DJ4" s="92" t="s">
        <v>187</v>
      </c>
      <c r="DK4" s="101" t="s">
        <v>188</v>
      </c>
      <c r="DL4" s="102" t="s">
        <v>189</v>
      </c>
      <c r="DM4" s="98" t="s">
        <v>209</v>
      </c>
      <c r="DN4" s="92" t="s">
        <v>187</v>
      </c>
      <c r="DO4" s="101" t="s">
        <v>188</v>
      </c>
      <c r="DP4" s="102" t="s">
        <v>189</v>
      </c>
      <c r="DQ4" s="98" t="s">
        <v>210</v>
      </c>
      <c r="DR4" s="92" t="s">
        <v>187</v>
      </c>
      <c r="DS4" s="101" t="s">
        <v>188</v>
      </c>
      <c r="DT4" s="102" t="s">
        <v>189</v>
      </c>
      <c r="DU4" s="98" t="s">
        <v>211</v>
      </c>
      <c r="DV4" s="92" t="s">
        <v>187</v>
      </c>
      <c r="DW4" s="101" t="s">
        <v>188</v>
      </c>
      <c r="DX4" s="102" t="s">
        <v>189</v>
      </c>
      <c r="DY4" s="98" t="s">
        <v>212</v>
      </c>
      <c r="DZ4" s="92" t="s">
        <v>187</v>
      </c>
      <c r="EA4" s="101" t="s">
        <v>188</v>
      </c>
      <c r="EB4" s="102" t="s">
        <v>189</v>
      </c>
      <c r="EC4" s="98" t="s">
        <v>213</v>
      </c>
      <c r="ED4" s="92" t="s">
        <v>187</v>
      </c>
      <c r="EE4" s="101" t="s">
        <v>188</v>
      </c>
      <c r="EF4" s="102" t="s">
        <v>189</v>
      </c>
      <c r="EG4" s="98" t="s">
        <v>214</v>
      </c>
      <c r="EH4" s="92" t="s">
        <v>187</v>
      </c>
      <c r="EI4" s="101" t="s">
        <v>215</v>
      </c>
      <c r="EJ4" s="102" t="s">
        <v>189</v>
      </c>
      <c r="EK4" s="98" t="s">
        <v>216</v>
      </c>
      <c r="EL4" s="92" t="s">
        <v>187</v>
      </c>
      <c r="EM4" s="101" t="s">
        <v>215</v>
      </c>
      <c r="EN4" s="102" t="s">
        <v>189</v>
      </c>
      <c r="EO4" s="98" t="s">
        <v>217</v>
      </c>
      <c r="EP4" s="92" t="s">
        <v>187</v>
      </c>
      <c r="EQ4" s="101" t="s">
        <v>215</v>
      </c>
      <c r="ER4" s="102" t="s">
        <v>189</v>
      </c>
      <c r="ES4" s="98" t="s">
        <v>256</v>
      </c>
      <c r="ET4" s="92" t="s">
        <v>187</v>
      </c>
      <c r="EU4" s="101" t="s">
        <v>215</v>
      </c>
      <c r="EV4" s="102" t="s">
        <v>189</v>
      </c>
      <c r="EW4" s="99" t="s">
        <v>218</v>
      </c>
      <c r="EX4" s="91" t="s">
        <v>219</v>
      </c>
      <c r="EY4" s="92" t="s">
        <v>187</v>
      </c>
      <c r="EZ4" s="101" t="s">
        <v>215</v>
      </c>
      <c r="FA4" s="102" t="s">
        <v>189</v>
      </c>
      <c r="FB4" s="98" t="s">
        <v>220</v>
      </c>
      <c r="FC4" s="92" t="s">
        <v>187</v>
      </c>
      <c r="FD4" s="101" t="s">
        <v>215</v>
      </c>
      <c r="FE4" s="102" t="s">
        <v>189</v>
      </c>
      <c r="FF4" s="96" t="s">
        <v>221</v>
      </c>
      <c r="FG4" s="98" t="s">
        <v>222</v>
      </c>
      <c r="FH4" s="92" t="s">
        <v>187</v>
      </c>
      <c r="FI4" s="101" t="s">
        <v>215</v>
      </c>
      <c r="FJ4" s="102" t="s">
        <v>189</v>
      </c>
      <c r="FK4" s="98" t="s">
        <v>223</v>
      </c>
      <c r="FL4" s="92" t="s">
        <v>187</v>
      </c>
      <c r="FM4" s="101" t="s">
        <v>215</v>
      </c>
      <c r="FN4" s="102" t="s">
        <v>189</v>
      </c>
      <c r="FO4" s="98" t="s">
        <v>224</v>
      </c>
      <c r="FP4" s="92" t="s">
        <v>187</v>
      </c>
      <c r="FQ4" s="101" t="s">
        <v>215</v>
      </c>
      <c r="FR4" s="102" t="s">
        <v>189</v>
      </c>
      <c r="FS4" s="98" t="s">
        <v>225</v>
      </c>
      <c r="FT4" s="92" t="s">
        <v>187</v>
      </c>
      <c r="FU4" s="101" t="s">
        <v>215</v>
      </c>
      <c r="FV4" s="102" t="s">
        <v>189</v>
      </c>
      <c r="FW4" s="98" t="s">
        <v>226</v>
      </c>
      <c r="FX4" s="92" t="s">
        <v>187</v>
      </c>
      <c r="FY4" s="101" t="s">
        <v>215</v>
      </c>
      <c r="FZ4" s="102" t="s">
        <v>189</v>
      </c>
      <c r="GA4" s="98" t="s">
        <v>227</v>
      </c>
      <c r="GB4" s="92" t="s">
        <v>187</v>
      </c>
      <c r="GC4" s="101" t="s">
        <v>215</v>
      </c>
      <c r="GD4" s="102" t="s">
        <v>189</v>
      </c>
      <c r="GE4" s="98" t="s">
        <v>228</v>
      </c>
      <c r="GF4" s="92" t="s">
        <v>187</v>
      </c>
      <c r="GG4" s="101" t="s">
        <v>215</v>
      </c>
      <c r="GH4" s="102" t="s">
        <v>189</v>
      </c>
      <c r="GI4" s="98" t="s">
        <v>229</v>
      </c>
      <c r="GJ4" s="92" t="s">
        <v>187</v>
      </c>
      <c r="GK4" s="101" t="s">
        <v>215</v>
      </c>
      <c r="GL4" s="102" t="s">
        <v>189</v>
      </c>
      <c r="GM4" s="168" t="s">
        <v>230</v>
      </c>
      <c r="GN4" s="169" t="s">
        <v>231</v>
      </c>
      <c r="GO4" s="170" t="s">
        <v>57</v>
      </c>
      <c r="GP4" s="169" t="s">
        <v>230</v>
      </c>
      <c r="GQ4" s="169" t="s">
        <v>231</v>
      </c>
      <c r="GR4" s="169" t="s">
        <v>232</v>
      </c>
      <c r="GS4" s="169" t="s">
        <v>233</v>
      </c>
      <c r="GT4" s="170" t="s">
        <v>57</v>
      </c>
      <c r="GU4" s="169" t="s">
        <v>232</v>
      </c>
      <c r="GV4" s="169" t="s">
        <v>233</v>
      </c>
      <c r="GW4" s="169" t="s">
        <v>234</v>
      </c>
      <c r="GX4" s="169" t="s">
        <v>235</v>
      </c>
      <c r="GY4" s="170" t="s">
        <v>57</v>
      </c>
      <c r="GZ4" s="169" t="s">
        <v>234</v>
      </c>
      <c r="HA4" s="169" t="s">
        <v>235</v>
      </c>
      <c r="HB4" s="169" t="s">
        <v>236</v>
      </c>
      <c r="HC4" s="182" t="s">
        <v>274</v>
      </c>
      <c r="HD4" s="169" t="s">
        <v>230</v>
      </c>
      <c r="HE4" s="169" t="s">
        <v>231</v>
      </c>
      <c r="HF4" s="170" t="s">
        <v>57</v>
      </c>
      <c r="HG4" s="169" t="s">
        <v>230</v>
      </c>
      <c r="HH4" s="169" t="s">
        <v>231</v>
      </c>
      <c r="HI4" s="169" t="s">
        <v>232</v>
      </c>
      <c r="HJ4" s="169" t="s">
        <v>233</v>
      </c>
      <c r="HK4" s="170" t="s">
        <v>57</v>
      </c>
      <c r="HL4" s="169" t="s">
        <v>232</v>
      </c>
      <c r="HM4" s="169" t="s">
        <v>233</v>
      </c>
      <c r="HN4" s="169" t="s">
        <v>234</v>
      </c>
      <c r="HO4" s="169" t="s">
        <v>235</v>
      </c>
      <c r="HP4" s="170" t="s">
        <v>57</v>
      </c>
      <c r="HQ4" s="169" t="s">
        <v>234</v>
      </c>
      <c r="HR4" s="169" t="s">
        <v>235</v>
      </c>
      <c r="HS4" s="169" t="s">
        <v>237</v>
      </c>
      <c r="HT4" s="169" t="s">
        <v>238</v>
      </c>
      <c r="HU4" s="169" t="s">
        <v>239</v>
      </c>
      <c r="HV4" s="169" t="s">
        <v>240</v>
      </c>
      <c r="HW4" s="169" t="s">
        <v>241</v>
      </c>
      <c r="HX4" s="169" t="s">
        <v>242</v>
      </c>
      <c r="HY4" s="169" t="s">
        <v>243</v>
      </c>
      <c r="HZ4" s="169" t="s">
        <v>242</v>
      </c>
      <c r="IA4" s="169" t="s">
        <v>243</v>
      </c>
      <c r="IB4" s="169" t="s">
        <v>244</v>
      </c>
      <c r="IC4" s="169" t="s">
        <v>245</v>
      </c>
      <c r="ID4" s="170" t="s">
        <v>57</v>
      </c>
      <c r="IE4" s="169" t="s">
        <v>244</v>
      </c>
      <c r="IF4" s="169" t="s">
        <v>245</v>
      </c>
      <c r="IG4" s="169" t="s">
        <v>246</v>
      </c>
      <c r="IH4" s="169" t="s">
        <v>247</v>
      </c>
      <c r="II4" s="169" t="s">
        <v>248</v>
      </c>
      <c r="IJ4" s="169" t="s">
        <v>249</v>
      </c>
      <c r="IK4" s="169" t="s">
        <v>250</v>
      </c>
      <c r="IL4" s="170" t="s">
        <v>57</v>
      </c>
      <c r="IM4" s="169" t="s">
        <v>249</v>
      </c>
      <c r="IN4" s="169" t="s">
        <v>250</v>
      </c>
    </row>
    <row r="5" spans="1:248">
      <c r="A5" s="2" cm="1">
        <f t="array" aca="1" ref="A5" ca="1">INDIRECT(A1&amp;"!B2")</f>
        <v>0</v>
      </c>
      <c r="B5" s="2" cm="1">
        <f t="array" aca="1" ref="B5" ca="1">INDIRECT(A1&amp;"!B3")</f>
        <v>0</v>
      </c>
      <c r="C5" s="2" cm="1">
        <f t="array" aca="1" ref="C5" ca="1">INDIRECT(A1&amp;"!B4")</f>
        <v>0</v>
      </c>
      <c r="D5" s="2" cm="1">
        <f t="array" aca="1" ref="D5" ca="1">INDIRECT(A1&amp;"!B5")</f>
        <v>0</v>
      </c>
      <c r="E5" s="2" cm="1">
        <f t="array" aca="1" ref="E5" ca="1">INDIRECT(A1&amp;"!B6")</f>
        <v>0</v>
      </c>
      <c r="F5" s="162" cm="1">
        <f t="array" aca="1" ref="F5" ca="1">INDIRECT(A1&amp;"!B8")</f>
        <v>0</v>
      </c>
      <c r="G5" s="162" cm="1">
        <f t="array" aca="1" ref="G5" ca="1">INDIRECT(A1&amp;"!C8")</f>
        <v>0</v>
      </c>
      <c r="H5" s="162" cm="1">
        <f t="array" aca="1" ref="H5" ca="1">INDIRECT(A1&amp;"!D8")</f>
        <v>0</v>
      </c>
      <c r="I5" s="162" cm="1">
        <f t="array" aca="1" ref="I5" ca="1">INDIRECT(A1&amp;"!B10")</f>
        <v>0</v>
      </c>
      <c r="J5" s="162" cm="1">
        <f t="array" aca="1" ref="J5" ca="1">INDIRECT(A1&amp;"!C10")</f>
        <v>0</v>
      </c>
      <c r="K5" s="162" cm="1">
        <f t="array" aca="1" ref="K5" ca="1">INDIRECT(A1&amp;"!D10")</f>
        <v>0</v>
      </c>
      <c r="L5" s="162" cm="1">
        <f t="array" aca="1" ref="L5" ca="1">INDIRECT(A1&amp;"!E10")</f>
        <v>0</v>
      </c>
      <c r="M5" s="162" cm="1">
        <f t="array" aca="1" ref="M5" ca="1">INDIRECT(A1&amp;"!F10")</f>
        <v>0</v>
      </c>
      <c r="N5" s="162" cm="1">
        <f t="array" aca="1" ref="N5" ca="1">INDIRECT(A1&amp;"!G10")</f>
        <v>0</v>
      </c>
      <c r="O5" s="162" cm="1">
        <f t="array" aca="1" ref="O5" ca="1">INDIRECT(A1&amp;"!H10")</f>
        <v>0</v>
      </c>
      <c r="P5" s="162" cm="1">
        <f t="array" aca="1" ref="P5" ca="1">INDIRECT(A1&amp;"!I10")</f>
        <v>0</v>
      </c>
      <c r="Q5" s="162" cm="1">
        <f t="array" aca="1" ref="Q5" ca="1">INDIRECT(A1&amp;"!J10")</f>
        <v>0</v>
      </c>
      <c r="R5" s="162" cm="1">
        <f t="array" aca="1" ref="R5" ca="1">INDIRECT(A1&amp;"!K10")</f>
        <v>0</v>
      </c>
      <c r="S5" s="162" cm="1">
        <f t="array" aca="1" ref="S5" ca="1">INDIRECT(A1&amp;"!L10")</f>
        <v>0</v>
      </c>
      <c r="T5" s="162" cm="1">
        <f t="array" aca="1" ref="T5" ca="1">INDIRECT(A1&amp;"!M10")</f>
        <v>0</v>
      </c>
      <c r="U5" s="2" cm="1">
        <f t="array" aca="1" ref="U5" ca="1">INDIRECT(A1&amp;"!N10")</f>
        <v>0</v>
      </c>
      <c r="V5" s="171" cm="1">
        <f t="array" aca="1" ref="V5" ca="1">INDIRECT(A1&amp;"!B12")</f>
        <v>0</v>
      </c>
      <c r="W5" s="171" cm="1">
        <f t="array" aca="1" ref="W5" ca="1">INDIRECT(A1&amp;"!C12")</f>
        <v>0</v>
      </c>
      <c r="X5" s="171" cm="1">
        <f t="array" aca="1" ref="X5" ca="1">INDIRECT(A1&amp;"!D12")</f>
        <v>0</v>
      </c>
      <c r="Y5" s="171" cm="1">
        <f t="array" aca="1" ref="Y5" ca="1">INDIRECT(A1&amp;"!E12")</f>
        <v>0</v>
      </c>
      <c r="Z5" s="171" cm="1">
        <f t="array" aca="1" ref="Z5" ca="1">INDIRECT(A1&amp;"!F12")</f>
        <v>0</v>
      </c>
      <c r="AA5" s="171" cm="1">
        <f t="array" aca="1" ref="AA5" ca="1">INDIRECT(A1&amp;"!G12")</f>
        <v>0</v>
      </c>
      <c r="AB5" s="171" cm="1">
        <f t="array" aca="1" ref="AB5" ca="1">INDIRECT(A1&amp;"!H12")</f>
        <v>0</v>
      </c>
      <c r="AC5" s="171" cm="1">
        <f t="array" aca="1" ref="AC5" ca="1">INDIRECT(A1&amp;"!I12")</f>
        <v>0</v>
      </c>
      <c r="AD5" s="171" cm="1">
        <f t="array" aca="1" ref="AD5" ca="1">INDIRECT(A1&amp;"!J12")</f>
        <v>0</v>
      </c>
      <c r="AE5" s="171" cm="1">
        <f t="array" aca="1" ref="AE5" ca="1">INDIRECT(A1&amp;"!K12")</f>
        <v>0</v>
      </c>
      <c r="AF5" s="171" cm="1">
        <f t="array" aca="1" ref="AF5" ca="1">INDIRECT(A1&amp;"!L12")</f>
        <v>0</v>
      </c>
      <c r="AG5" s="171" cm="1">
        <f t="array" aca="1" ref="AG5" ca="1">INDIRECT(A1&amp;"!M12")</f>
        <v>0</v>
      </c>
      <c r="AH5" s="171" cm="1">
        <f t="array" aca="1" ref="AH5" ca="1">INDIRECT(A1&amp;"!N12")</f>
        <v>0</v>
      </c>
      <c r="AI5" s="171" cm="1">
        <f t="array" aca="1" ref="AI5" ca="1">INDIRECT(A1&amp;"!B13")</f>
        <v>0</v>
      </c>
      <c r="AJ5" s="2" cm="1">
        <f t="array" aca="1" ref="AJ5" ca="1">INDIRECT(AJ1&amp;"!A4")</f>
        <v>0</v>
      </c>
      <c r="AK5" s="2" cm="1">
        <f t="array" aca="1" ref="AK5" ca="1">INDIRECT(AJ1&amp;"!A14")</f>
        <v>0</v>
      </c>
      <c r="AL5" s="2" cm="1">
        <f t="array" aca="1" ref="AL5" ca="1">INDIRECT(AJ1&amp;"!A24")</f>
        <v>0</v>
      </c>
      <c r="AM5" s="2" cm="1">
        <f t="array" aca="1" ref="AM5" ca="1">INDIRECT(AM1&amp;"!F55")</f>
        <v>0</v>
      </c>
      <c r="AN5" s="2" cm="1">
        <f t="array" aca="1" ref="AN5" ca="1">INDIRECT(AM1&amp;"!E6")</f>
        <v>0</v>
      </c>
      <c r="AO5" s="2" cm="1">
        <f t="array" aca="1" ref="AO5" ca="1">INDIRECT(AM1&amp;"!G6")</f>
        <v>0</v>
      </c>
      <c r="AP5" s="2" cm="1">
        <f t="array" aca="1" ref="AP5" ca="1">INDIRECT(AM1&amp;"!H6")</f>
        <v>0</v>
      </c>
      <c r="AQ5" s="94" cm="1">
        <f t="array" aca="1" ref="AQ5" ca="1">INDIRECT(AM1&amp;"!I6")</f>
        <v>0</v>
      </c>
      <c r="AR5" s="93" cm="1">
        <f t="array" aca="1" ref="AR5" ca="1">INDIRECT(AM1&amp;"!E8")</f>
        <v>0</v>
      </c>
      <c r="AS5" s="93" cm="1">
        <f t="array" aca="1" ref="AS5" ca="1">INDIRECT(AM1&amp;"!E9")</f>
        <v>0</v>
      </c>
      <c r="AT5" s="2" cm="1">
        <f t="array" aca="1" ref="AT5" ca="1">INDIRECT(AM1&amp;"!G9")</f>
        <v>0</v>
      </c>
      <c r="AU5" s="2" cm="1">
        <f t="array" aca="1" ref="AU5" ca="1">INDIRECT(AM1&amp;"!H9")</f>
        <v>0</v>
      </c>
      <c r="AV5" s="94" cm="1">
        <f t="array" aca="1" ref="AV5" ca="1">INDIRECT(AM1&amp;"!I9")</f>
        <v>0</v>
      </c>
      <c r="AW5" s="93" cm="1">
        <f t="array" aca="1" ref="AW5" ca="1">INDIRECT(AM1&amp;"!E10")</f>
        <v>0</v>
      </c>
      <c r="AX5" s="2" cm="1">
        <f t="array" aca="1" ref="AX5" ca="1">INDIRECT(AM1&amp;"!G10")</f>
        <v>0</v>
      </c>
      <c r="AY5" s="2" cm="1">
        <f t="array" aca="1" ref="AY5" ca="1">INDIRECT(AM1&amp;"!H10")</f>
        <v>0</v>
      </c>
      <c r="AZ5" s="94" cm="1">
        <f t="array" aca="1" ref="AZ5" ca="1">INDIRECT(AM1&amp;"!I10")</f>
        <v>0</v>
      </c>
      <c r="BA5" s="93" cm="1">
        <f t="array" aca="1" ref="BA5" ca="1">INDIRECT(AM1&amp;"!E11")</f>
        <v>0</v>
      </c>
      <c r="BB5" s="2" cm="1">
        <f t="array" aca="1" ref="BB5" ca="1">INDIRECT(AM1&amp;"!G11")</f>
        <v>0</v>
      </c>
      <c r="BC5" s="2" cm="1">
        <f t="array" aca="1" ref="BC5" ca="1">INDIRECT(AM1&amp;"!H11")</f>
        <v>0</v>
      </c>
      <c r="BD5" s="94" cm="1">
        <f t="array" aca="1" ref="BD5" ca="1">INDIRECT(AM1&amp;"!I11")</f>
        <v>0</v>
      </c>
      <c r="BE5" s="93" cm="1">
        <f t="array" aca="1" ref="BE5" ca="1">INDIRECT(AM1&amp;"!E12")</f>
        <v>0</v>
      </c>
      <c r="BF5" s="2" cm="1">
        <f t="array" aca="1" ref="BF5" ca="1">INDIRECT(AM1&amp;"!G12")</f>
        <v>0</v>
      </c>
      <c r="BG5" s="2" cm="1">
        <f t="array" aca="1" ref="BG5" ca="1">INDIRECT(AM1&amp;"!H12")</f>
        <v>0</v>
      </c>
      <c r="BH5" s="94" cm="1">
        <f t="array" aca="1" ref="BH5" ca="1">INDIRECT(AM1&amp;"!I12")</f>
        <v>0</v>
      </c>
      <c r="BI5" s="93" cm="1">
        <f t="array" aca="1" ref="BI5" ca="1">INDIRECT(AM1&amp;"!E13")</f>
        <v>0</v>
      </c>
      <c r="BJ5" s="2" cm="1">
        <f t="array" aca="1" ref="BJ5" ca="1">INDIRECT(AM1&amp;"!G13")</f>
        <v>0</v>
      </c>
      <c r="BK5" s="2" cm="1">
        <f t="array" aca="1" ref="BK5" ca="1">INDIRECT(AM1&amp;"!H13")</f>
        <v>0</v>
      </c>
      <c r="BL5" s="94" cm="1">
        <f t="array" aca="1" ref="BL5" ca="1">INDIRECT(AM1&amp;"!I13")</f>
        <v>0</v>
      </c>
      <c r="BM5" s="93" cm="1">
        <f t="array" aca="1" ref="BM5" ca="1">INDIRECT(AM1&amp;"!E14")</f>
        <v>0</v>
      </c>
      <c r="BN5" s="2" cm="1">
        <f t="array" aca="1" ref="BN5" ca="1">INDIRECT(AM1&amp;"!G14")</f>
        <v>0</v>
      </c>
      <c r="BO5" s="2" cm="1">
        <f t="array" aca="1" ref="BO5" ca="1">INDIRECT(AM1&amp;"!H14")</f>
        <v>0</v>
      </c>
      <c r="BP5" s="94" cm="1">
        <f t="array" aca="1" ref="BP5" ca="1">INDIRECT(AM1&amp;"!I14")</f>
        <v>0</v>
      </c>
      <c r="BQ5" s="93" cm="1">
        <f t="array" aca="1" ref="BQ5" ca="1">INDIRECT(AM1&amp;"!E15")</f>
        <v>0</v>
      </c>
      <c r="BR5" s="2" cm="1">
        <f t="array" aca="1" ref="BR5" ca="1">INDIRECT(AM1&amp;"!G15")</f>
        <v>0</v>
      </c>
      <c r="BS5" s="2" cm="1">
        <f t="array" aca="1" ref="BS5" ca="1">INDIRECT(AM1&amp;"!H15")</f>
        <v>0</v>
      </c>
      <c r="BT5" s="94" cm="1">
        <f t="array" aca="1" ref="BT5" ca="1">INDIRECT(AM1&amp;"!I15")</f>
        <v>0</v>
      </c>
      <c r="BU5" s="93" cm="1">
        <f t="array" aca="1" ref="BU5" ca="1">INDIRECT(AM1&amp;"!E16")</f>
        <v>0</v>
      </c>
      <c r="BV5" s="2" cm="1">
        <f t="array" aca="1" ref="BV5" ca="1">INDIRECT(AM1&amp;"!G16")</f>
        <v>0</v>
      </c>
      <c r="BW5" s="2" cm="1">
        <f t="array" aca="1" ref="BW5" ca="1">INDIRECT(AM1&amp;"!H16")</f>
        <v>0</v>
      </c>
      <c r="BX5" s="94" cm="1">
        <f t="array" aca="1" ref="BX5" ca="1">INDIRECT(AM1&amp;"!I16")</f>
        <v>0</v>
      </c>
      <c r="BY5" s="93" cm="1">
        <f t="array" aca="1" ref="BY5" ca="1">INDIRECT(AM1&amp;"!E19")</f>
        <v>0</v>
      </c>
      <c r="BZ5" s="2" cm="1">
        <f t="array" aca="1" ref="BZ5" ca="1">INDIRECT(AM1&amp;"!G19")</f>
        <v>0</v>
      </c>
      <c r="CA5" s="2" cm="1">
        <f t="array" aca="1" ref="CA5" ca="1">INDIRECT(AM1&amp;"!H19")</f>
        <v>0</v>
      </c>
      <c r="CB5" s="94" cm="1">
        <f t="array" aca="1" ref="CB5" ca="1">INDIRECT(AM1&amp;"!I19")</f>
        <v>0</v>
      </c>
      <c r="CC5" s="93" cm="1">
        <f t="array" aca="1" ref="CC5" ca="1">INDIRECT(AM1&amp;"!E20")</f>
        <v>0</v>
      </c>
      <c r="CD5" s="2" cm="1">
        <f t="array" aca="1" ref="CD5" ca="1">INDIRECT(AM1&amp;"!G20")</f>
        <v>0</v>
      </c>
      <c r="CE5" s="2" cm="1">
        <f t="array" aca="1" ref="CE5" ca="1">INDIRECT(AM1&amp;"!H20")</f>
        <v>0</v>
      </c>
      <c r="CF5" s="94" cm="1">
        <f t="array" aca="1" ref="CF5" ca="1">INDIRECT(AM1&amp;"!I20")</f>
        <v>0</v>
      </c>
      <c r="CG5" s="93" cm="1">
        <f t="array" aca="1" ref="CG5" ca="1">INDIRECT(AM1&amp;"!E21")</f>
        <v>0</v>
      </c>
      <c r="CH5" s="2" cm="1">
        <f t="array" aca="1" ref="CH5" ca="1">INDIRECT(AM1&amp;"!G21")</f>
        <v>0</v>
      </c>
      <c r="CI5" s="2" cm="1">
        <f t="array" aca="1" ref="CI5" ca="1">INDIRECT(AM1&amp;"!H21")</f>
        <v>0</v>
      </c>
      <c r="CJ5" s="94" cm="1">
        <f t="array" aca="1" ref="CJ5" ca="1">INDIRECT(AM1&amp;"!I21")</f>
        <v>0</v>
      </c>
      <c r="CK5" s="93" cm="1">
        <f t="array" aca="1" ref="CK5" ca="1">INDIRECT(AM1&amp;"!E22")</f>
        <v>0</v>
      </c>
      <c r="CL5" s="2" cm="1">
        <f t="array" aca="1" ref="CL5" ca="1">INDIRECT(AM1&amp;"!G22")</f>
        <v>0</v>
      </c>
      <c r="CM5" s="2" cm="1">
        <f t="array" aca="1" ref="CM5" ca="1">INDIRECT(AM1&amp;"!H22")</f>
        <v>0</v>
      </c>
      <c r="CN5" s="94" cm="1">
        <f t="array" aca="1" ref="CN5" ca="1">INDIRECT(AM1&amp;"!I22")</f>
        <v>0</v>
      </c>
      <c r="CO5" s="93" cm="1">
        <f t="array" aca="1" ref="CO5" ca="1">INDIRECT(AM1&amp;"!E23")</f>
        <v>0</v>
      </c>
      <c r="CP5" s="2" cm="1">
        <f t="array" aca="1" ref="CP5" ca="1">INDIRECT(AM1&amp;"!G23")</f>
        <v>0</v>
      </c>
      <c r="CQ5" s="2" cm="1">
        <f t="array" aca="1" ref="CQ5" ca="1">INDIRECT(AM1&amp;"!H23")</f>
        <v>0</v>
      </c>
      <c r="CR5" s="94" cm="1">
        <f t="array" aca="1" ref="CR5" ca="1">INDIRECT(AM1&amp;"!I23")</f>
        <v>0</v>
      </c>
      <c r="CS5" s="93" cm="1">
        <f t="array" aca="1" ref="CS5" ca="1">INDIRECT(AM1&amp;"!E24")</f>
        <v>0</v>
      </c>
      <c r="CT5" s="2" cm="1">
        <f t="array" aca="1" ref="CT5" ca="1">INDIRECT(AM1&amp;"!G24")</f>
        <v>0</v>
      </c>
      <c r="CU5" s="2" cm="1">
        <f t="array" aca="1" ref="CU5" ca="1">INDIRECT(AM1&amp;"!H24")</f>
        <v>0</v>
      </c>
      <c r="CV5" s="94" cm="1">
        <f t="array" aca="1" ref="CV5" ca="1">INDIRECT(AM1&amp;"!I24")</f>
        <v>0</v>
      </c>
      <c r="CW5" s="93" cm="1">
        <f t="array" aca="1" ref="CW5" ca="1">INDIRECT(AM1&amp;"!E25")</f>
        <v>0</v>
      </c>
      <c r="CX5" s="2" cm="1">
        <f t="array" aca="1" ref="CX5" ca="1">INDIRECT(AM1&amp;"!G25")</f>
        <v>0</v>
      </c>
      <c r="CY5" s="2" cm="1">
        <f t="array" aca="1" ref="CY5" ca="1">INDIRECT(AM1&amp;"!H25")</f>
        <v>0</v>
      </c>
      <c r="CZ5" s="94" cm="1">
        <f t="array" aca="1" ref="CZ5" ca="1">INDIRECT(AM1&amp;"!I25")</f>
        <v>0</v>
      </c>
      <c r="DA5" s="93" cm="1">
        <f t="array" aca="1" ref="DA5" ca="1">INDIRECT(AM1&amp;"!E26")</f>
        <v>0</v>
      </c>
      <c r="DB5" s="2" cm="1">
        <f t="array" aca="1" ref="DB5" ca="1">INDIRECT(AM1&amp;"!G26")</f>
        <v>0</v>
      </c>
      <c r="DC5" s="2" cm="1">
        <f t="array" aca="1" ref="DC5" ca="1">INDIRECT(AM1&amp;"!H26")</f>
        <v>0</v>
      </c>
      <c r="DD5" s="94" cm="1">
        <f t="array" aca="1" ref="DD5" ca="1">INDIRECT(AM1&amp;"!I26")</f>
        <v>0</v>
      </c>
      <c r="DE5" s="93" cm="1">
        <f t="array" aca="1" ref="DE5" ca="1">INDIRECT(AM1&amp;"!E27")</f>
        <v>0</v>
      </c>
      <c r="DF5" s="2" cm="1">
        <f t="array" aca="1" ref="DF5" ca="1">INDIRECT(AM1&amp;"!G27")</f>
        <v>0</v>
      </c>
      <c r="DG5" s="2" cm="1">
        <f t="array" aca="1" ref="DG5" ca="1">INDIRECT(AM1&amp;"!H27")</f>
        <v>0</v>
      </c>
      <c r="DH5" s="94" cm="1">
        <f t="array" aca="1" ref="DH5" ca="1">INDIRECT(AM1&amp;"!I27")</f>
        <v>0</v>
      </c>
      <c r="DI5" s="93" cm="1">
        <f t="array" aca="1" ref="DI5" ca="1">INDIRECT(AM1&amp;"!E28")</f>
        <v>0</v>
      </c>
      <c r="DJ5" s="2" cm="1">
        <f t="array" aca="1" ref="DJ5" ca="1">INDIRECT(AM1&amp;"!G28")</f>
        <v>0</v>
      </c>
      <c r="DK5" s="2" cm="1">
        <f t="array" aca="1" ref="DK5" ca="1">INDIRECT(AM1&amp;"!H28")</f>
        <v>0</v>
      </c>
      <c r="DL5" s="94" cm="1">
        <f t="array" aca="1" ref="DL5" ca="1">INDIRECT(AM1&amp;"!I28")</f>
        <v>0</v>
      </c>
      <c r="DM5" s="93" cm="1">
        <f t="array" aca="1" ref="DM5" ca="1">INDIRECT(AM1&amp;"!E29")</f>
        <v>0</v>
      </c>
      <c r="DN5" s="2" cm="1">
        <f t="array" aca="1" ref="DN5" ca="1">INDIRECT(AM1&amp;"!G29")</f>
        <v>0</v>
      </c>
      <c r="DO5" s="2" cm="1">
        <f t="array" aca="1" ref="DO5" ca="1">INDIRECT(AM1&amp;"!H29")</f>
        <v>0</v>
      </c>
      <c r="DP5" s="94" cm="1">
        <f t="array" aca="1" ref="DP5" ca="1">INDIRECT(AM1&amp;"!I29")</f>
        <v>0</v>
      </c>
      <c r="DQ5" s="93" cm="1">
        <f t="array" aca="1" ref="DQ5" ca="1">INDIRECT(AM1&amp;"!E30")</f>
        <v>0</v>
      </c>
      <c r="DR5" s="2" cm="1">
        <f t="array" aca="1" ref="DR5" ca="1">INDIRECT(AM1&amp;"!G30")</f>
        <v>0</v>
      </c>
      <c r="DS5" s="2" cm="1">
        <f t="array" aca="1" ref="DS5" ca="1">INDIRECT(AM1&amp;"!H30")</f>
        <v>0</v>
      </c>
      <c r="DT5" s="94" cm="1">
        <f t="array" aca="1" ref="DT5" ca="1">INDIRECT(AM1&amp;"!I30")</f>
        <v>0</v>
      </c>
      <c r="DU5" s="93" cm="1">
        <f t="array" aca="1" ref="DU5" ca="1">INDIRECT(AM1&amp;"!E31")</f>
        <v>0</v>
      </c>
      <c r="DV5" s="2" cm="1">
        <f t="array" aca="1" ref="DV5" ca="1">INDIRECT(AM1&amp;"!G31")</f>
        <v>0</v>
      </c>
      <c r="DW5" s="2" cm="1">
        <f t="array" aca="1" ref="DW5" ca="1">INDIRECT(AM1&amp;"!H31")</f>
        <v>0</v>
      </c>
      <c r="DX5" s="94" cm="1">
        <f t="array" aca="1" ref="DX5" ca="1">INDIRECT(AM1&amp;"!I31")</f>
        <v>0</v>
      </c>
      <c r="DY5" s="93" cm="1">
        <f t="array" aca="1" ref="DY5" ca="1">INDIRECT(AM1&amp;"!E32")</f>
        <v>0</v>
      </c>
      <c r="DZ5" s="2" cm="1">
        <f t="array" aca="1" ref="DZ5" ca="1">INDIRECT(AM1&amp;"!G32")</f>
        <v>0</v>
      </c>
      <c r="EA5" s="2" cm="1">
        <f t="array" aca="1" ref="EA5" ca="1">INDIRECT(AM1&amp;"!H32")</f>
        <v>0</v>
      </c>
      <c r="EB5" s="94" cm="1">
        <f t="array" aca="1" ref="EB5" ca="1">INDIRECT(AM1&amp;"!I32")</f>
        <v>0</v>
      </c>
      <c r="EC5" s="93" cm="1">
        <f t="array" aca="1" ref="EC5" ca="1">INDIRECT(AM1&amp;"!E34")</f>
        <v>0</v>
      </c>
      <c r="ED5" s="2" cm="1">
        <f t="array" aca="1" ref="ED5" ca="1">INDIRECT(AM1&amp;"!G34")</f>
        <v>0</v>
      </c>
      <c r="EE5" s="2" cm="1">
        <f t="array" aca="1" ref="EE5" ca="1">INDIRECT(AM1&amp;"!H34")</f>
        <v>0</v>
      </c>
      <c r="EF5" s="94" cm="1">
        <f t="array" aca="1" ref="EF5" ca="1">INDIRECT(AM1&amp;"!I34")</f>
        <v>0</v>
      </c>
      <c r="EG5" s="93" cm="1">
        <f t="array" aca="1" ref="EG5" ca="1">INDIRECT(AM1&amp;"!E35")</f>
        <v>0</v>
      </c>
      <c r="EH5" s="2" cm="1">
        <f t="array" aca="1" ref="EH5" ca="1">INDIRECT(AM1&amp;"!G35")</f>
        <v>0</v>
      </c>
      <c r="EI5" s="2" cm="1">
        <f t="array" aca="1" ref="EI5" ca="1">INDIRECT(AM1&amp;"!H35")</f>
        <v>0</v>
      </c>
      <c r="EJ5" s="94" cm="1">
        <f t="array" aca="1" ref="EJ5" ca="1">INDIRECT(AM1&amp;"!I35")</f>
        <v>0</v>
      </c>
      <c r="EK5" s="93" cm="1">
        <f t="array" aca="1" ref="EK5" ca="1">INDIRECT(AM1&amp;"!E36")</f>
        <v>0</v>
      </c>
      <c r="EL5" s="2" cm="1">
        <f t="array" aca="1" ref="EL5" ca="1">INDIRECT(AM1&amp;"!G36")</f>
        <v>0</v>
      </c>
      <c r="EM5" s="2" cm="1">
        <f t="array" aca="1" ref="EM5" ca="1">INDIRECT(AM1&amp;"!H36")</f>
        <v>0</v>
      </c>
      <c r="EN5" s="94" cm="1">
        <f t="array" aca="1" ref="EN5" ca="1">INDIRECT(AM1&amp;"!I36")</f>
        <v>0</v>
      </c>
      <c r="EO5" s="93" cm="1">
        <f t="array" aca="1" ref="EO5" ca="1">INDIRECT(AM1&amp;"!E37")</f>
        <v>0</v>
      </c>
      <c r="EP5" s="2" cm="1">
        <f t="array" aca="1" ref="EP5" ca="1">INDIRECT(AM1&amp;"!G37")</f>
        <v>0</v>
      </c>
      <c r="EQ5" s="2" cm="1">
        <f t="array" aca="1" ref="EQ5" ca="1">INDIRECT(AM1&amp;"!H37")</f>
        <v>0</v>
      </c>
      <c r="ER5" s="94" cm="1">
        <f t="array" aca="1" ref="ER5" ca="1">INDIRECT(AM1&amp;"!I37")</f>
        <v>0</v>
      </c>
      <c r="ES5" s="93" cm="1">
        <f t="array" aca="1" ref="ES5" ca="1">INDIRECT(AM1&amp;"!E38")</f>
        <v>0</v>
      </c>
      <c r="ET5" s="2" cm="1">
        <f t="array" aca="1" ref="ET5" ca="1">INDIRECT(AM1&amp;"!G38")</f>
        <v>0</v>
      </c>
      <c r="EU5" s="2" cm="1">
        <f t="array" aca="1" ref="EU5" ca="1">INDIRECT(AM1&amp;"!H38")</f>
        <v>0</v>
      </c>
      <c r="EV5" s="94" cm="1">
        <f t="array" aca="1" ref="EV5" ca="1">INDIRECT(AM1&amp;"!I38")</f>
        <v>0</v>
      </c>
      <c r="EW5" s="93" cm="1">
        <f t="array" aca="1" ref="EW5" ca="1">INDIRECT(AM1&amp;"!E39")</f>
        <v>0</v>
      </c>
      <c r="EX5" s="2" cm="1">
        <f t="array" aca="1" ref="EX5" ca="1">INDIRECT(AM1&amp;"!E41")</f>
        <v>0</v>
      </c>
      <c r="EY5" s="2" cm="1">
        <f t="array" aca="1" ref="EY5" ca="1">INDIRECT(AM1&amp;"!G41")</f>
        <v>0</v>
      </c>
      <c r="EZ5" s="2" cm="1">
        <f t="array" aca="1" ref="EZ5" ca="1">INDIRECT(AM1&amp;"!H41")</f>
        <v>0</v>
      </c>
      <c r="FA5" s="94" cm="1">
        <f t="array" aca="1" ref="FA5" ca="1">INDIRECT(AM1&amp;"!I41")</f>
        <v>0</v>
      </c>
      <c r="FB5" s="93" cm="1">
        <f t="array" aca="1" ref="FB5" ca="1">INDIRECT(AM1&amp;"!E42")</f>
        <v>0</v>
      </c>
      <c r="FC5" s="2" cm="1">
        <f t="array" aca="1" ref="FC5" ca="1">INDIRECT(AM1&amp;"!G42")</f>
        <v>0</v>
      </c>
      <c r="FD5" s="2" cm="1">
        <f t="array" aca="1" ref="FD5" ca="1">INDIRECT(AM1&amp;"!H42")</f>
        <v>0</v>
      </c>
      <c r="FE5" s="94" cm="1">
        <f t="array" aca="1" ref="FE5" ca="1">INDIRECT(AM1&amp;"!I42")</f>
        <v>0</v>
      </c>
      <c r="FF5" s="97" cm="1">
        <f t="array" aca="1" ref="FF5" ca="1">INDIRECT(AM1&amp;"!E43")</f>
        <v>0</v>
      </c>
      <c r="FG5" s="93" cm="1">
        <f t="array" aca="1" ref="FG5" ca="1">INDIRECT(AM1&amp;"!E45")</f>
        <v>0</v>
      </c>
      <c r="FH5" s="2" cm="1">
        <f t="array" aca="1" ref="FH5" ca="1">INDIRECT(AM1&amp;"!G45")</f>
        <v>0</v>
      </c>
      <c r="FI5" s="2" cm="1">
        <f t="array" aca="1" ref="FI5" ca="1">INDIRECT(AM1&amp;"!H45")</f>
        <v>0</v>
      </c>
      <c r="FJ5" s="94" cm="1">
        <f t="array" aca="1" ref="FJ5" ca="1">INDIRECT(AM1&amp;"!I45")</f>
        <v>0</v>
      </c>
      <c r="FK5" s="93" cm="1">
        <f t="array" aca="1" ref="FK5" ca="1">INDIRECT(AM1&amp;"!E46")</f>
        <v>0</v>
      </c>
      <c r="FL5" s="2" cm="1">
        <f t="array" aca="1" ref="FL5" ca="1">INDIRECT(AM1&amp;"!G46")</f>
        <v>0</v>
      </c>
      <c r="FM5" s="2" cm="1">
        <f t="array" aca="1" ref="FM5" ca="1">INDIRECT(AM1&amp;"!H46")</f>
        <v>0</v>
      </c>
      <c r="FN5" s="94" cm="1">
        <f t="array" aca="1" ref="FN5" ca="1">INDIRECT(AM1&amp;"!I46")</f>
        <v>0</v>
      </c>
      <c r="FO5" s="93" cm="1">
        <f t="array" aca="1" ref="FO5" ca="1">INDIRECT(AM1&amp;"!E47")</f>
        <v>0</v>
      </c>
      <c r="FP5" s="2" cm="1">
        <f t="array" aca="1" ref="FP5" ca="1">INDIRECT(AM1&amp;"!G47")</f>
        <v>0</v>
      </c>
      <c r="FQ5" s="2" cm="1">
        <f t="array" aca="1" ref="FQ5" ca="1">INDIRECT(AM1&amp;"!H47")</f>
        <v>0</v>
      </c>
      <c r="FR5" s="94" cm="1">
        <f t="array" aca="1" ref="FR5" ca="1">INDIRECT(AM1&amp;"!I47")</f>
        <v>0</v>
      </c>
      <c r="FS5" s="93" cm="1">
        <f t="array" aca="1" ref="FS5" ca="1">INDIRECT(AM1&amp;"!E49")</f>
        <v>0</v>
      </c>
      <c r="FT5" s="2" cm="1">
        <f t="array" aca="1" ref="FT5" ca="1">INDIRECT(AM1&amp;"!G49")</f>
        <v>0</v>
      </c>
      <c r="FU5" s="2" cm="1">
        <f t="array" aca="1" ref="FU5" ca="1">INDIRECT(AM1&amp;"!H49")</f>
        <v>0</v>
      </c>
      <c r="FV5" s="94" cm="1">
        <f t="array" aca="1" ref="FV5" ca="1">INDIRECT(AM1&amp;"!I49")</f>
        <v>0</v>
      </c>
      <c r="FW5" s="93" cm="1">
        <f t="array" aca="1" ref="FW5" ca="1">INDIRECT(AM1&amp;"!E50")</f>
        <v>0</v>
      </c>
      <c r="FX5" s="2" cm="1">
        <f t="array" aca="1" ref="FX5" ca="1">INDIRECT(AM1&amp;"!G50")</f>
        <v>0</v>
      </c>
      <c r="FY5" s="2" cm="1">
        <f t="array" aca="1" ref="FY5" ca="1">INDIRECT(AM1&amp;"!H50")</f>
        <v>0</v>
      </c>
      <c r="FZ5" s="94" cm="1">
        <f t="array" aca="1" ref="FZ5" ca="1">INDIRECT(AM1&amp;"!I50")</f>
        <v>0</v>
      </c>
      <c r="GA5" s="93" cm="1">
        <f t="array" aca="1" ref="GA5" ca="1">INDIRECT(AM1&amp;"!E51")</f>
        <v>0</v>
      </c>
      <c r="GB5" s="2" cm="1">
        <f t="array" aca="1" ref="GB5" ca="1">INDIRECT(AM1&amp;"!G51")</f>
        <v>0</v>
      </c>
      <c r="GC5" s="2" cm="1">
        <f t="array" aca="1" ref="GC5" ca="1">INDIRECT(AM1&amp;"!H51")</f>
        <v>0</v>
      </c>
      <c r="GD5" s="94" cm="1">
        <f t="array" aca="1" ref="GD5" ca="1">INDIRECT(AM1&amp;"!I51")</f>
        <v>0</v>
      </c>
      <c r="GE5" s="93" cm="1">
        <f t="array" aca="1" ref="GE5" ca="1">INDIRECT(AM1&amp;"!E53")</f>
        <v>0</v>
      </c>
      <c r="GF5" s="2" cm="1">
        <f t="array" aca="1" ref="GF5" ca="1">INDIRECT(AM1&amp;"!G53")</f>
        <v>0</v>
      </c>
      <c r="GG5" s="2" cm="1">
        <f t="array" aca="1" ref="GG5" ca="1">INDIRECT(AM1&amp;"!H53")</f>
        <v>0</v>
      </c>
      <c r="GH5" s="94" cm="1">
        <f t="array" aca="1" ref="GH5" ca="1">INDIRECT(AM1&amp;"!I53")</f>
        <v>0</v>
      </c>
      <c r="GI5" s="93" cm="1">
        <f t="array" aca="1" ref="GI5" ca="1">INDIRECT(AM1&amp;"!E54")</f>
        <v>0</v>
      </c>
      <c r="GJ5" s="2" cm="1">
        <f t="array" aca="1" ref="GJ5" ca="1">INDIRECT(AM1&amp;"!G54")</f>
        <v>0</v>
      </c>
      <c r="GK5" s="2" cm="1">
        <f t="array" aca="1" ref="GK5" ca="1">INDIRECT(AM1&amp;"!H54")</f>
        <v>0</v>
      </c>
      <c r="GL5" s="94" cm="1">
        <f t="array" aca="1" ref="GL5" ca="1">INDIRECT(AM1&amp;"!I54")</f>
        <v>0</v>
      </c>
      <c r="GM5" s="93" cm="1">
        <f t="array" aca="1" ref="GM5" ca="1">INDIRECT(AM1&amp;"!L6")</f>
        <v>0</v>
      </c>
      <c r="GN5" s="2" cm="1">
        <f t="array" aca="1" ref="GN5" ca="1">INDIRECT(AM1&amp;"!L7")</f>
        <v>0</v>
      </c>
      <c r="GO5" s="177" cm="1">
        <f t="array" aca="1" ref="GO5" ca="1">INDIRECT(AM1&amp;"!N8")</f>
        <v>0</v>
      </c>
      <c r="GP5" s="2" cm="1">
        <f t="array" aca="1" ref="GP5" ca="1">INDIRECT(AM1&amp;"!P6")</f>
        <v>0</v>
      </c>
      <c r="GQ5" s="2" cm="1">
        <f t="array" aca="1" ref="GQ5" ca="1">INDIRECT(AM1&amp;"!P7")</f>
        <v>0</v>
      </c>
      <c r="GR5" s="2" cm="1">
        <f t="array" aca="1" ref="GR5" ca="1">INDIRECT(AM1&amp;"!L9")</f>
        <v>0</v>
      </c>
      <c r="GS5" s="2" cm="1">
        <f t="array" aca="1" ref="GS5" ca="1">INDIRECT(AM1&amp;"!L10")</f>
        <v>0</v>
      </c>
      <c r="GT5" s="178" cm="1">
        <f t="array" aca="1" ref="GT5" ca="1">INDIRECT(AM1&amp;"!N11")</f>
        <v>0</v>
      </c>
      <c r="GU5" s="2" cm="1">
        <f t="array" aca="1" ref="GU5" ca="1">INDIRECT(AM1&amp;"!P9")</f>
        <v>0</v>
      </c>
      <c r="GV5" s="2" cm="1">
        <f t="array" aca="1" ref="GV5" ca="1">INDIRECT(AM1&amp;"!P10")</f>
        <v>0</v>
      </c>
      <c r="GW5" s="2" cm="1">
        <f t="array" aca="1" ref="GW5" ca="1">INDIRECT(AM1&amp;"!L12")</f>
        <v>0</v>
      </c>
      <c r="GX5" s="170" cm="1">
        <f t="array" aca="1" ref="GX5" ca="1">INDIRECT(AM1&amp;"!L13")</f>
        <v>0</v>
      </c>
      <c r="GY5" s="172" cm="1">
        <f t="array" aca="1" ref="GY5" ca="1">INDIRECT(AM1&amp;"!N14")</f>
        <v>0</v>
      </c>
      <c r="GZ5" s="2" cm="1">
        <f t="array" aca="1" ref="GZ5" ca="1">INDIRECT(AM1&amp;"!P12")</f>
        <v>0</v>
      </c>
      <c r="HA5" s="2" cm="1">
        <f t="array" aca="1" ref="HA5" ca="1">INDIRECT(AM1&amp;"!P13")</f>
        <v>0</v>
      </c>
      <c r="HB5" s="2" cm="1">
        <f t="array" aca="1" ref="HB5" ca="1">INDIRECT(AM1&amp;"!N16")</f>
        <v>0</v>
      </c>
      <c r="HC5" s="2" cm="1">
        <f t="array" aca="1" ref="HC5" ca="1">INDIRECT(AM1&amp;"!P16")</f>
        <v>0</v>
      </c>
      <c r="HD5" s="2" cm="1">
        <f t="array" aca="1" ref="HD5" ca="1">INDIRECT(AM1&amp;"!L17")</f>
        <v>0</v>
      </c>
      <c r="HE5" s="2" cm="1">
        <f t="array" aca="1" ref="HE5" ca="1">INDIRECT(AM1&amp;"!L18")</f>
        <v>0</v>
      </c>
      <c r="HF5" s="172" cm="1">
        <f t="array" aca="1" ref="HF5" ca="1">INDIRECT(AM1&amp;"!N19")</f>
        <v>0</v>
      </c>
      <c r="HG5" s="2" cm="1">
        <f t="array" aca="1" ref="HG5" ca="1">INDIRECT(AM1&amp;"!P17")</f>
        <v>0</v>
      </c>
      <c r="HH5" s="2" cm="1">
        <f t="array" aca="1" ref="HH5" ca="1">INDIRECT(AM1&amp;"!P18")</f>
        <v>0</v>
      </c>
      <c r="HI5" s="2" cm="1">
        <f t="array" aca="1" ref="HI5" ca="1">INDIRECT(AM1&amp;"!L20")</f>
        <v>0</v>
      </c>
      <c r="HJ5" s="2" cm="1">
        <f t="array" aca="1" ref="HJ5" ca="1">INDIRECT(AM1&amp;"!L21")</f>
        <v>0</v>
      </c>
      <c r="HK5" s="178" cm="1">
        <f t="array" aca="1" ref="HK5" ca="1">INDIRECT(AM1&amp;"!N22")</f>
        <v>0</v>
      </c>
      <c r="HL5" s="2" cm="1">
        <f t="array" aca="1" ref="HL5" ca="1">INDIRECT(AM1&amp;"!P20")</f>
        <v>0</v>
      </c>
      <c r="HM5" s="2" cm="1">
        <f t="array" aca="1" ref="HM5" ca="1">INDIRECT(AM1&amp;"!P21")</f>
        <v>0</v>
      </c>
      <c r="HN5" s="2" cm="1">
        <f t="array" aca="1" ref="HN5" ca="1">INDIRECT(AM1&amp;"!L23")</f>
        <v>0</v>
      </c>
      <c r="HO5" s="2" cm="1">
        <f t="array" aca="1" ref="HO5" ca="1">INDIRECT(AM1&amp;"!L24")</f>
        <v>0</v>
      </c>
      <c r="HP5" s="178" cm="1">
        <f t="array" aca="1" ref="HP5" ca="1">INDIRECT(AM1&amp;"!N25")</f>
        <v>0</v>
      </c>
      <c r="HQ5" s="2" cm="1">
        <f t="array" aca="1" ref="HQ5" ca="1">INDIRECT(AM1&amp;"!P23")</f>
        <v>0</v>
      </c>
      <c r="HR5" s="2" cm="1">
        <f t="array" aca="1" ref="HR5" ca="1">INDIRECT(AM1&amp;"!P24")</f>
        <v>0</v>
      </c>
      <c r="HS5" s="2" cm="1">
        <f t="array" aca="1" ref="HS5" ca="1">INDIRECT(AM1&amp;"!L27")</f>
        <v>0</v>
      </c>
      <c r="HT5" s="2" cm="1">
        <f t="array" aca="1" ref="HT5" ca="1">INDIRECT(AM1&amp;"!N27")</f>
        <v>0</v>
      </c>
      <c r="HU5" s="2" cm="1">
        <f t="array" aca="1" ref="HU5" ca="1">INDIRECT(AM1&amp;"!P27")</f>
        <v>0</v>
      </c>
      <c r="HV5" s="2" cm="1">
        <f t="array" aca="1" ref="HV5" ca="1">INDIRECT(AM1&amp;"!N33")</f>
        <v>0</v>
      </c>
      <c r="HW5" s="2" cm="1">
        <f t="array" aca="1" ref="HW5" ca="1">INDIRECT(AM1&amp;"!P33")</f>
        <v>0</v>
      </c>
      <c r="HX5" s="2" cm="1">
        <f t="array" aca="1" ref="HX5" ca="1">INDIRECT(AM1&amp;"!N41")</f>
        <v>0</v>
      </c>
      <c r="HY5" s="2" cm="1">
        <f t="array" aca="1" ref="HY5" ca="1">INDIRECT(AM1&amp;"!P41")</f>
        <v>0</v>
      </c>
      <c r="HZ5" s="2" cm="1">
        <f t="array" aca="1" ref="HZ5" ca="1">INDIRECT(AM1&amp;"!N45")</f>
        <v>0</v>
      </c>
      <c r="IA5" s="2" cm="1">
        <f t="array" aca="1" ref="IA5" ca="1">INDIRECT(AM1&amp;"!P45")</f>
        <v>0</v>
      </c>
      <c r="IB5" s="2" cm="1">
        <f t="array" aca="1" ref="IB5" ca="1">INDIRECT(AM1&amp;"!L49")</f>
        <v>0</v>
      </c>
      <c r="IC5" s="2" cm="1">
        <f t="array" aca="1" ref="IC5" ca="1">INDIRECT(AM1&amp;"!L50")</f>
        <v>0</v>
      </c>
      <c r="ID5" s="178" cm="1">
        <f t="array" aca="1" ref="ID5" ca="1">INDIRECT(AM1&amp;"!N51")</f>
        <v>0</v>
      </c>
      <c r="IE5" s="2" cm="1">
        <f t="array" aca="1" ref="IE5" ca="1">INDIRECT(AM1&amp;"!P49")</f>
        <v>0</v>
      </c>
      <c r="IF5" s="2" cm="1">
        <f t="array" aca="1" ref="IF5" ca="1">INDIRECT(AM1&amp;"!P50")</f>
        <v>0</v>
      </c>
      <c r="IG5" s="2" cm="1">
        <f t="array" aca="1" ref="IG5" ca="1">INDIRECT(AM1&amp;"!L53")</f>
        <v>0</v>
      </c>
      <c r="IH5" s="2" cm="1">
        <f t="array" aca="1" ref="IH5" ca="1">INDIRECT(AM1&amp;"!N53")</f>
        <v>0</v>
      </c>
      <c r="II5" s="2" cm="1">
        <f t="array" aca="1" ref="II5" ca="1">INDIRECT(AM1&amp;"!P53")</f>
        <v>0</v>
      </c>
      <c r="IJ5" s="2" cm="1">
        <f t="array" aca="1" ref="IJ5" ca="1">INDIRECT(AM1&amp;"!L55")</f>
        <v>0</v>
      </c>
      <c r="IK5" s="2" cm="1">
        <f t="array" aca="1" ref="IK5" ca="1">INDIRECT(AM1&amp;"!L56")</f>
        <v>0</v>
      </c>
      <c r="IL5" s="178" cm="1">
        <f t="array" aca="1" ref="IL5" ca="1">INDIRECT(AM1&amp;"!N57")</f>
        <v>0</v>
      </c>
      <c r="IM5" s="2" cm="1">
        <f t="array" aca="1" ref="IM5" ca="1">INDIRECT(AM1&amp;"!P55")</f>
        <v>0</v>
      </c>
      <c r="IN5" s="2" cm="1">
        <f t="array" aca="1" ref="IN5" ca="1">INDIRECT(AM1&amp;"!P56")</f>
        <v>0</v>
      </c>
    </row>
  </sheetData>
  <mergeCells count="75">
    <mergeCell ref="AH3:AH4"/>
    <mergeCell ref="AA3:AA4"/>
    <mergeCell ref="AB3:AB4"/>
    <mergeCell ref="AC3:AC4"/>
    <mergeCell ref="AD3:AD4"/>
    <mergeCell ref="AE3:AE4"/>
    <mergeCell ref="X3:X4"/>
    <mergeCell ref="Y3:Y4"/>
    <mergeCell ref="Z3:Z4"/>
    <mergeCell ref="AF3:AF4"/>
    <mergeCell ref="AG3:AG4"/>
    <mergeCell ref="IM3:IN3"/>
    <mergeCell ref="IJ2:IN2"/>
    <mergeCell ref="AN3:DD3"/>
    <mergeCell ref="F2:H3"/>
    <mergeCell ref="DE3:EB3"/>
    <mergeCell ref="EW3:FE3"/>
    <mergeCell ref="AN2:GL2"/>
    <mergeCell ref="Q3:Q4"/>
    <mergeCell ref="R3:R4"/>
    <mergeCell ref="I3:I4"/>
    <mergeCell ref="J3:J4"/>
    <mergeCell ref="K3:K4"/>
    <mergeCell ref="L3:L4"/>
    <mergeCell ref="M3:M4"/>
    <mergeCell ref="IJ3:IK3"/>
    <mergeCell ref="IG2:II2"/>
    <mergeCell ref="AJ1:AL1"/>
    <mergeCell ref="AL2:AL4"/>
    <mergeCell ref="GM2:HA2"/>
    <mergeCell ref="HS2:HU2"/>
    <mergeCell ref="HV2:HW2"/>
    <mergeCell ref="FF3:FR3"/>
    <mergeCell ref="FS3:GD3"/>
    <mergeCell ref="GE3:GL3"/>
    <mergeCell ref="HB2:HR2"/>
    <mergeCell ref="EC3:EV3"/>
    <mergeCell ref="AM1:IN1"/>
    <mergeCell ref="IE3:IF3"/>
    <mergeCell ref="GM3:GN3"/>
    <mergeCell ref="GR3:GS3"/>
    <mergeCell ref="GW3:GX3"/>
    <mergeCell ref="HD3:HE3"/>
    <mergeCell ref="V2:AH2"/>
    <mergeCell ref="HZ2:IA2"/>
    <mergeCell ref="IB2:IF2"/>
    <mergeCell ref="HQ3:HR3"/>
    <mergeCell ref="AM2:AM4"/>
    <mergeCell ref="HX2:HY2"/>
    <mergeCell ref="HI3:HJ3"/>
    <mergeCell ref="HN3:HO3"/>
    <mergeCell ref="IB3:IC3"/>
    <mergeCell ref="GZ3:HA3"/>
    <mergeCell ref="GP3:GQ3"/>
    <mergeCell ref="GU3:GV3"/>
    <mergeCell ref="HG3:HH3"/>
    <mergeCell ref="HL3:HM3"/>
    <mergeCell ref="V3:V4"/>
    <mergeCell ref="W3:W4"/>
    <mergeCell ref="C2:C4"/>
    <mergeCell ref="A1:AI1"/>
    <mergeCell ref="AK2:AK4"/>
    <mergeCell ref="A2:A4"/>
    <mergeCell ref="B2:B4"/>
    <mergeCell ref="D2:D4"/>
    <mergeCell ref="E2:E4"/>
    <mergeCell ref="AJ2:AJ4"/>
    <mergeCell ref="I2:U2"/>
    <mergeCell ref="AI2:AI4"/>
    <mergeCell ref="S3:S4"/>
    <mergeCell ref="T3:T4"/>
    <mergeCell ref="U3:U4"/>
    <mergeCell ref="N3:N4"/>
    <mergeCell ref="O3:O4"/>
    <mergeCell ref="P3:P4"/>
  </mergeCells>
  <phoneticPr fontId="1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事業計画書１</vt:lpstr>
      <vt:lpstr>事業計画書２</vt:lpstr>
      <vt:lpstr>事業計画書３</vt:lpstr>
      <vt:lpstr>都道府県等一覧（非表示）</vt:lpstr>
      <vt:lpstr>集計シート</vt:lpstr>
      <vt:lpstr>事業計画書１!Print_Area</vt:lpstr>
      <vt:lpstr>事業計画書２!Print_Area</vt:lpstr>
      <vt:lpstr>事業計画書３!Print_Area</vt:lpstr>
      <vt:lpstr>事業計画書３!Print_Titles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松村聖美</dc:creator>
  <cp:keywords/>
  <dc:description/>
  <cp:lastModifiedBy>金子　萌奈</cp:lastModifiedBy>
  <cp:revision/>
  <cp:lastPrinted>2024-02-01T07:02:13Z</cp:lastPrinted>
  <dcterms:created xsi:type="dcterms:W3CDTF">2015-06-05T18:17:20Z</dcterms:created>
  <dcterms:modified xsi:type="dcterms:W3CDTF">2024-02-01T07:02:19Z</dcterms:modified>
  <cp:category/>
  <cp:contentStatus/>
</cp:coreProperties>
</file>