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defaultThemeVersion="124226"/>
  <xr:revisionPtr revIDLastSave="0" documentId="13_ncr:1_{B1704F79-5820-4227-BCF5-B6F10C498511}" xr6:coauthVersionLast="47" xr6:coauthVersionMax="47" xr10:uidLastSave="{00000000-0000-0000-0000-000000000000}"/>
  <bookViews>
    <workbookView xWindow="-15" yWindow="-16320" windowWidth="29040" windowHeight="15840" tabRatio="890" xr2:uid="{00000000-000D-0000-FFFF-FFFF00000000}"/>
  </bookViews>
  <sheets>
    <sheet name="様式8-1" sheetId="84" r:id="rId1"/>
    <sheet name="8-2" sheetId="60" r:id="rId2"/>
    <sheet name="8-3" sheetId="77" r:id="rId3"/>
    <sheet name="8-4" sheetId="82" r:id="rId4"/>
    <sheet name="【参考】提出書類チェック表" sheetId="70" r:id="rId5"/>
    <sheet name="8-1（記入例）" sheetId="87" r:id="rId6"/>
    <sheet name="8-2(記入例)" sheetId="80" r:id="rId7"/>
    <sheet name="8-3 (記入例)" sheetId="81" r:id="rId8"/>
    <sheet name="8-3 (記入例) (継続事業)" sheetId="83" r:id="rId9"/>
  </sheets>
  <externalReferences>
    <externalReference r:id="rId10"/>
    <externalReference r:id="rId11"/>
    <externalReference r:id="rId12"/>
    <externalReference r:id="rId13"/>
  </externalReferences>
  <definedNames>
    <definedName name="■年度1■">[1]リスト!$L$3:$L$12</definedName>
    <definedName name="■年度2■">[1]リスト!#REF!</definedName>
    <definedName name="_xlnm.Print_Area" localSheetId="4">【参考】提出書類チェック表!$A$1:$X$19</definedName>
    <definedName name="_xlnm.Print_Area" localSheetId="5">'8-1（記入例）'!$A$1:$H$33</definedName>
    <definedName name="_xlnm.Print_Area" localSheetId="1">'8-2'!$A$1:$G$63</definedName>
    <definedName name="_xlnm.Print_Area" localSheetId="6">'8-2(記入例)'!$A$1:$G$74</definedName>
    <definedName name="_xlnm.Print_Area" localSheetId="2">'8-3'!$A$1:$K$57</definedName>
    <definedName name="_xlnm.Print_Area" localSheetId="7">'8-3 (記入例)'!$A$1:$K$57</definedName>
    <definedName name="_xlnm.Print_Area" localSheetId="8">'8-3 (記入例) (継続事業)'!$A$1:$K$58</definedName>
    <definedName name="_xlnm.Print_Area" localSheetId="3">'8-4'!$A$1:$J$26</definedName>
    <definedName name="_xlnm.Print_Area" localSheetId="0">'様式8-1'!$A$1:$H$33</definedName>
    <definedName name="階数" localSheetId="8">#REF!</definedName>
    <definedName name="階数">#REF!</definedName>
    <definedName name="学校番号" localSheetId="5">#REF!</definedName>
    <definedName name="学校番号" localSheetId="0">#REF!</definedName>
    <definedName name="学内LAN">#REF!</definedName>
    <definedName name="月" localSheetId="5">#REF!</definedName>
    <definedName name="月" localSheetId="0">#REF!</definedName>
    <definedName name="月">[1]リスト!$N$3:$N$14</definedName>
    <definedName name="元号" localSheetId="5">#REF!</definedName>
    <definedName name="元号" localSheetId="0">#REF!</definedName>
    <definedName name="構造" localSheetId="5">#REF!</definedName>
    <definedName name="構造" localSheetId="8">#REF!</definedName>
    <definedName name="構造" localSheetId="0">#REF!</definedName>
    <definedName name="構造">#REF!</definedName>
    <definedName name="審査区分" localSheetId="5">[2]リスト!$D$4:$D$8</definedName>
    <definedName name="審査区分" localSheetId="0">[2]リスト!$D$4:$D$8</definedName>
    <definedName name="水平耐力" localSheetId="5">[3]データ!$G$5:$G$7</definedName>
    <definedName name="水平耐力" localSheetId="8">#REF!</definedName>
    <definedName name="水平耐力" localSheetId="3">[4]データ!$G$5:$G$7</definedName>
    <definedName name="水平耐力" localSheetId="0">[3]データ!$G$5:$G$7</definedName>
    <definedName name="水平耐力">#REF!</definedName>
    <definedName name="選択" localSheetId="5">[3]データ!$L$5:$L$7</definedName>
    <definedName name="選択" localSheetId="8">#REF!</definedName>
    <definedName name="選択" localSheetId="3">[4]データ!$L$5:$L$7</definedName>
    <definedName name="選択" localSheetId="0">[3]データ!$L$5:$L$7</definedName>
    <definedName name="選択">#REF!</definedName>
    <definedName name="耐震指標" localSheetId="5">[3]データ!$F$5:$F$7</definedName>
    <definedName name="耐震指標" localSheetId="8">#REF!</definedName>
    <definedName name="耐震指標" localSheetId="3">[4]データ!$F$5:$F$7</definedName>
    <definedName name="耐震指標" localSheetId="0">[3]データ!$F$5:$F$7</definedName>
    <definedName name="耐震指標">#REF!</definedName>
    <definedName name="耐震用元号">[1]リスト!$V$4:$V$6</definedName>
    <definedName name="日" localSheetId="5">#REF!</definedName>
    <definedName name="日" localSheetId="0">#REF!</definedName>
    <definedName name="日">[1]リスト!$P$3:$P$33</definedName>
    <definedName name="年・回数" localSheetId="5">[3]データ!$N$5:$N$9</definedName>
    <definedName name="年・回数" localSheetId="8">#REF!</definedName>
    <definedName name="年・回数" localSheetId="3">[4]データ!$N$5:$N$9</definedName>
    <definedName name="年・回数" localSheetId="0">[3]データ!$N$5:$N$9</definedName>
    <definedName name="年・回数">#REF!</definedName>
    <definedName name="年度" localSheetId="5">#REF!</definedName>
    <definedName name="年度" localSheetId="0">#REF!</definedName>
    <definedName name="年度">[1]リスト!#REF!</definedName>
    <definedName name="補助種別" localSheetId="5">[2]リスト!$B$3:$B$5</definedName>
    <definedName name="補助種別" localSheetId="0">[2]リスト!$B$3:$B$5</definedName>
    <definedName name="法人番号" localSheetId="5">#REF!</definedName>
    <definedName name="法人番号" localSheetId="0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9" i="82" l="1"/>
  <c r="G108" i="82"/>
  <c r="B108" i="82"/>
  <c r="B83" i="82"/>
  <c r="G82" i="82"/>
  <c r="B82" i="82"/>
  <c r="B57" i="82"/>
  <c r="G56" i="82"/>
  <c r="B56" i="82"/>
  <c r="B31" i="82"/>
  <c r="G30" i="82"/>
  <c r="B30" i="82"/>
  <c r="B5" i="82"/>
  <c r="G4" i="82"/>
  <c r="B4" i="82"/>
  <c r="I125" i="82"/>
  <c r="I99" i="82"/>
  <c r="I73" i="82"/>
  <c r="I47" i="82"/>
  <c r="J27" i="82"/>
  <c r="J53" i="82" s="1"/>
  <c r="J79" i="82" s="1"/>
  <c r="J105" i="82" s="1"/>
  <c r="I21" i="82"/>
  <c r="F30" i="87" l="1"/>
  <c r="D30" i="87"/>
  <c r="D31" i="87" s="1"/>
  <c r="H29" i="87"/>
  <c r="H28" i="87"/>
  <c r="H27" i="87"/>
  <c r="H30" i="87" l="1"/>
  <c r="H31" i="87" s="1"/>
  <c r="H22" i="83" l="1"/>
  <c r="I55" i="83" l="1"/>
  <c r="H49" i="83"/>
  <c r="I46" i="83"/>
  <c r="I42" i="83"/>
  <c r="H39" i="83"/>
  <c r="H38" i="83"/>
  <c r="H32" i="83"/>
  <c r="I36" i="83" s="1"/>
  <c r="H26" i="83"/>
  <c r="H25" i="83"/>
  <c r="I23" i="83"/>
  <c r="H21" i="81"/>
  <c r="I30" i="83" l="1"/>
  <c r="I47" i="83"/>
  <c r="I50" i="83" s="1"/>
  <c r="I56" i="83" s="1"/>
  <c r="I57" i="83" s="1"/>
  <c r="I22" i="81" l="1"/>
  <c r="I54" i="81" l="1"/>
  <c r="H48" i="81"/>
  <c r="I45" i="81"/>
  <c r="H38" i="81"/>
  <c r="H37" i="81"/>
  <c r="H31" i="81"/>
  <c r="I35" i="81" s="1"/>
  <c r="H25" i="81"/>
  <c r="H24" i="81"/>
  <c r="I29" i="81" s="1"/>
  <c r="G72" i="80"/>
  <c r="G56" i="80"/>
  <c r="G35" i="80"/>
  <c r="G28" i="80"/>
  <c r="G36" i="80" s="1"/>
  <c r="G16" i="80"/>
  <c r="G10" i="80"/>
  <c r="G17" i="80" s="1"/>
  <c r="I41" i="81" l="1"/>
  <c r="I46" i="81"/>
  <c r="I49" i="81" s="1"/>
  <c r="I55" i="81" s="1"/>
  <c r="I56" i="81" s="1"/>
  <c r="G73" i="80"/>
  <c r="G74" i="80"/>
  <c r="G48" i="60" l="1"/>
  <c r="D29" i="84" s="1"/>
  <c r="H21" i="77" l="1"/>
  <c r="I22" i="77" s="1"/>
  <c r="H48" i="77" l="1"/>
  <c r="I29" i="77" l="1"/>
  <c r="I41" i="77" l="1"/>
  <c r="I35" i="77"/>
  <c r="G10" i="60"/>
  <c r="D27" i="84" s="1"/>
  <c r="I54" i="77" l="1"/>
  <c r="I45" i="77"/>
  <c r="I46" i="77"/>
  <c r="I49" i="77" s="1"/>
  <c r="I55" i="77" l="1"/>
  <c r="I56" i="77" s="1"/>
  <c r="G16" i="60" l="1"/>
  <c r="F27" i="84" s="1"/>
  <c r="G25" i="60"/>
  <c r="D28" i="84" s="1"/>
  <c r="D30" i="84" s="1"/>
  <c r="D31" i="84" s="1"/>
  <c r="G32" i="60"/>
  <c r="F28" i="84" s="1"/>
  <c r="G61" i="60"/>
  <c r="G62" i="60" l="1"/>
  <c r="H29" i="84" s="1"/>
  <c r="F29" i="84"/>
  <c r="F30" i="84" s="1"/>
  <c r="G33" i="60"/>
  <c r="H28" i="84" s="1"/>
  <c r="G17" i="60"/>
  <c r="G63" i="60" l="1"/>
  <c r="H27" i="84"/>
  <c r="H30" i="84" s="1"/>
  <c r="H31" i="8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8" authorId="0" shapeId="0" xr:uid="{B8BBD4EF-C4EE-42A7-B91B-1F5D2F78E0C8}">
      <text>
        <r>
          <rPr>
            <b/>
            <sz val="9"/>
            <color indexed="81"/>
            <rFont val="MS P ゴシック"/>
            <family val="3"/>
            <charset val="128"/>
          </rPr>
          <t>一連の耐震改築工事を複数年度にわたって実施する場合は、当該年度の出来高割合を乗じる。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3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単価は小数点第一位で四捨五入し、整数を記載すること。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3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単価は小数点第一位で四捨五入し、整数を記載すること。</t>
        </r>
      </text>
    </comment>
    <comment ref="G19" authorId="0" shapeId="0" xr:uid="{00000000-0006-0000-0600-000002000000}">
      <text>
        <r>
          <rPr>
            <b/>
            <sz val="9"/>
            <color indexed="81"/>
            <rFont val="MS P ゴシック"/>
            <family val="3"/>
            <charset val="128"/>
          </rPr>
          <t>一連の耐震改築工事を複数年度にわたって実施する場合は、当該年度の出来高割合を乗じる。</t>
        </r>
      </text>
    </comment>
  </commentList>
</comments>
</file>

<file path=xl/sharedStrings.xml><?xml version="1.0" encoding="utf-8"?>
<sst xmlns="http://schemas.openxmlformats.org/spreadsheetml/2006/main" count="766" uniqueCount="292">
  <si>
    <t>様式８－１（耐震改築）</t>
    <rPh sb="0" eb="2">
      <t>ヨウシキ</t>
    </rPh>
    <rPh sb="8" eb="10">
      <t>カイチク</t>
    </rPh>
    <phoneticPr fontId="8"/>
  </si>
  <si>
    <t>都道府県名</t>
    <rPh sb="0" eb="5">
      <t>トドウフケンメイ</t>
    </rPh>
    <phoneticPr fontId="8"/>
  </si>
  <si>
    <t>法人名</t>
    <rPh sb="0" eb="3">
      <t>ホウジンメイ</t>
    </rPh>
    <phoneticPr fontId="8"/>
  </si>
  <si>
    <t>学校名</t>
    <rPh sb="0" eb="3">
      <t>ガッコウメイ</t>
    </rPh>
    <phoneticPr fontId="8"/>
  </si>
  <si>
    <t>ふりがな</t>
    <phoneticPr fontId="8"/>
  </si>
  <si>
    <t>電話番号</t>
    <rPh sb="0" eb="4">
      <t>デンワバンゴウ</t>
    </rPh>
    <phoneticPr fontId="8"/>
  </si>
  <si>
    <t>事業名</t>
    <rPh sb="0" eb="3">
      <t>ジギョウメイ</t>
    </rPh>
    <phoneticPr fontId="8"/>
  </si>
  <si>
    <t>既　　存　　建　　物　　①</t>
    <rPh sb="0" eb="1">
      <t>キ</t>
    </rPh>
    <rPh sb="3" eb="4">
      <t>ゾン</t>
    </rPh>
    <rPh sb="6" eb="7">
      <t>タツル</t>
    </rPh>
    <rPh sb="9" eb="10">
      <t>モノ</t>
    </rPh>
    <phoneticPr fontId="8"/>
  </si>
  <si>
    <t>施設の名称</t>
    <rPh sb="0" eb="2">
      <t>シセツ</t>
    </rPh>
    <rPh sb="3" eb="5">
      <t>メイショウ</t>
    </rPh>
    <phoneticPr fontId="8"/>
  </si>
  <si>
    <t>建築年月日</t>
    <rPh sb="0" eb="5">
      <t>ケンチクネンガッピ</t>
    </rPh>
    <phoneticPr fontId="8"/>
  </si>
  <si>
    <t>耐震指標</t>
    <rPh sb="0" eb="4">
      <t>タイシンシヒョウ</t>
    </rPh>
    <phoneticPr fontId="8"/>
  </si>
  <si>
    <t>（↓選択すること）</t>
  </si>
  <si>
    <t>コンクリート強度</t>
    <rPh sb="6" eb="8">
      <t>キョウド</t>
    </rPh>
    <phoneticPr fontId="8"/>
  </si>
  <si>
    <t>構造階数</t>
    <rPh sb="0" eb="4">
      <t>コウゾウカイスウ</t>
    </rPh>
    <phoneticPr fontId="8"/>
  </si>
  <si>
    <t>水平耐力</t>
    <rPh sb="0" eb="2">
      <t>スイヘイ</t>
    </rPh>
    <rPh sb="2" eb="4">
      <t>タイリョク</t>
    </rPh>
    <phoneticPr fontId="8"/>
  </si>
  <si>
    <t>補助対象面積</t>
    <rPh sb="0" eb="6">
      <t>ホジョタイショウメンセキ</t>
    </rPh>
    <phoneticPr fontId="8"/>
  </si>
  <si>
    <t>用途</t>
    <rPh sb="0" eb="2">
      <t>ヨウト</t>
    </rPh>
    <phoneticPr fontId="8"/>
  </si>
  <si>
    <t>↓（選択すること）</t>
  </si>
  <si>
    <t>既　　存　　建　　物　　②</t>
    <rPh sb="0" eb="1">
      <t>キ</t>
    </rPh>
    <rPh sb="3" eb="4">
      <t>ゾン</t>
    </rPh>
    <rPh sb="6" eb="7">
      <t>タツル</t>
    </rPh>
    <rPh sb="9" eb="10">
      <t>モノ</t>
    </rPh>
    <phoneticPr fontId="8"/>
  </si>
  <si>
    <t>新　　棟　　①　</t>
    <rPh sb="0" eb="1">
      <t>シン</t>
    </rPh>
    <rPh sb="3" eb="4">
      <t>トウ</t>
    </rPh>
    <phoneticPr fontId="8"/>
  </si>
  <si>
    <t>延べ床面積</t>
    <rPh sb="0" eb="1">
      <t>ノ</t>
    </rPh>
    <rPh sb="2" eb="5">
      <t>ユカメンセキ</t>
    </rPh>
    <phoneticPr fontId="8"/>
  </si>
  <si>
    <t>新　　棟　　②</t>
    <rPh sb="0" eb="1">
      <t>シン</t>
    </rPh>
    <rPh sb="3" eb="4">
      <t>トウ</t>
    </rPh>
    <phoneticPr fontId="8"/>
  </si>
  <si>
    <t>（単位：円）</t>
    <rPh sb="1" eb="3">
      <t>タンイ</t>
    </rPh>
    <rPh sb="4" eb="5">
      <t>エン</t>
    </rPh>
    <phoneticPr fontId="8"/>
  </si>
  <si>
    <t>区　　　分</t>
    <rPh sb="0" eb="1">
      <t>ク</t>
    </rPh>
    <rPh sb="4" eb="5">
      <t>ブン</t>
    </rPh>
    <phoneticPr fontId="8"/>
  </si>
  <si>
    <t>補助対象経費</t>
    <rPh sb="0" eb="6">
      <t>ホジョタイショウケイヒ</t>
    </rPh>
    <phoneticPr fontId="8"/>
  </si>
  <si>
    <t>補助対象外経費</t>
    <rPh sb="0" eb="7">
      <t>ホジョタイショウガイケイヒ</t>
    </rPh>
    <phoneticPr fontId="8"/>
  </si>
  <si>
    <t>合　　　計</t>
    <rPh sb="0" eb="1">
      <t>ゴウ</t>
    </rPh>
    <rPh sb="4" eb="5">
      <t>ケイ</t>
    </rPh>
    <phoneticPr fontId="8"/>
  </si>
  <si>
    <t>耐震診断費（耐震改築）</t>
    <rPh sb="0" eb="5">
      <t>タイシンシンダンヒ</t>
    </rPh>
    <rPh sb="6" eb="10">
      <t>タイシンカイチク</t>
    </rPh>
    <phoneticPr fontId="8"/>
  </si>
  <si>
    <t>①</t>
    <phoneticPr fontId="8"/>
  </si>
  <si>
    <t>②</t>
    <phoneticPr fontId="8"/>
  </si>
  <si>
    <t>③</t>
    <phoneticPr fontId="8"/>
  </si>
  <si>
    <t>実施設計費（耐震改築）</t>
    <rPh sb="0" eb="5">
      <t>ジッシセッケイヒ</t>
    </rPh>
    <rPh sb="6" eb="10">
      <t>タイシンカイチク</t>
    </rPh>
    <phoneticPr fontId="8"/>
  </si>
  <si>
    <t>④</t>
    <phoneticPr fontId="8"/>
  </si>
  <si>
    <t>⑤</t>
    <phoneticPr fontId="8"/>
  </si>
  <si>
    <t>⑥</t>
    <phoneticPr fontId="8"/>
  </si>
  <si>
    <t>工事費</t>
    <rPh sb="0" eb="3">
      <t>コウジヒ</t>
    </rPh>
    <phoneticPr fontId="8"/>
  </si>
  <si>
    <t>⑦</t>
    <phoneticPr fontId="8"/>
  </si>
  <si>
    <t>⑧</t>
    <phoneticPr fontId="8"/>
  </si>
  <si>
    <t>⑨</t>
    <phoneticPr fontId="8"/>
  </si>
  <si>
    <t>事業経費</t>
    <rPh sb="0" eb="4">
      <t>ジギョウケイヒ</t>
    </rPh>
    <phoneticPr fontId="8"/>
  </si>
  <si>
    <t>⑩</t>
    <phoneticPr fontId="8"/>
  </si>
  <si>
    <t>⑪</t>
    <phoneticPr fontId="8"/>
  </si>
  <si>
    <t>⑫</t>
    <phoneticPr fontId="8"/>
  </si>
  <si>
    <t>⑬</t>
    <phoneticPr fontId="8"/>
  </si>
  <si>
    <t>学校法人負担額</t>
    <rPh sb="0" eb="7">
      <t>ガッコウホウジンフタンガク</t>
    </rPh>
    <phoneticPr fontId="8"/>
  </si>
  <si>
    <t>⑭</t>
    <phoneticPr fontId="8"/>
  </si>
  <si>
    <t>既存建物の
現在の利用状況</t>
    <rPh sb="0" eb="4">
      <t>キゾンタテモノ</t>
    </rPh>
    <rPh sb="6" eb="8">
      <t>ゲンザイ</t>
    </rPh>
    <rPh sb="9" eb="13">
      <t>リヨウジョウキョウ</t>
    </rPh>
    <phoneticPr fontId="8"/>
  </si>
  <si>
    <t>備考</t>
    <rPh sb="0" eb="2">
      <t>ビコウ</t>
    </rPh>
    <phoneticPr fontId="8"/>
  </si>
  <si>
    <t>様式８－２（耐震改築）</t>
    <rPh sb="0" eb="2">
      <t>ヨウシキ</t>
    </rPh>
    <rPh sb="8" eb="10">
      <t>カイチク</t>
    </rPh>
    <phoneticPr fontId="8"/>
  </si>
  <si>
    <t>耐震診断費・実施設計費・工事費の内訳</t>
    <rPh sb="0" eb="2">
      <t>タイシン</t>
    </rPh>
    <rPh sb="2" eb="4">
      <t>シンダン</t>
    </rPh>
    <rPh sb="4" eb="5">
      <t>ヒ</t>
    </rPh>
    <rPh sb="12" eb="15">
      <t>コウジヒ</t>
    </rPh>
    <phoneticPr fontId="8"/>
  </si>
  <si>
    <t>耐震診断費</t>
    <rPh sb="0" eb="2">
      <t>タイシン</t>
    </rPh>
    <rPh sb="2" eb="4">
      <t>シンダン</t>
    </rPh>
    <rPh sb="4" eb="5">
      <t>ヒ</t>
    </rPh>
    <phoneticPr fontId="8"/>
  </si>
  <si>
    <t>内　　　　　　　　　容</t>
    <rPh sb="0" eb="1">
      <t>ウチ</t>
    </rPh>
    <rPh sb="10" eb="11">
      <t>カタチ</t>
    </rPh>
    <phoneticPr fontId="8"/>
  </si>
  <si>
    <t>数　量</t>
    <rPh sb="0" eb="1">
      <t>カズ</t>
    </rPh>
    <rPh sb="2" eb="3">
      <t>リョウ</t>
    </rPh>
    <phoneticPr fontId="8"/>
  </si>
  <si>
    <t>金　額　（円）</t>
    <phoneticPr fontId="8"/>
  </si>
  <si>
    <t>補助対象</t>
    <rPh sb="0" eb="2">
      <t>ホジョ</t>
    </rPh>
    <rPh sb="2" eb="4">
      <t>タイショウ</t>
    </rPh>
    <phoneticPr fontId="8"/>
  </si>
  <si>
    <t>補助対象耐震診断費計（＝①）</t>
    <rPh sb="4" eb="6">
      <t>タイシン</t>
    </rPh>
    <rPh sb="6" eb="8">
      <t>シンダン</t>
    </rPh>
    <rPh sb="8" eb="9">
      <t>ヒ</t>
    </rPh>
    <rPh sb="9" eb="10">
      <t>ケイ</t>
    </rPh>
    <phoneticPr fontId="8"/>
  </si>
  <si>
    <t>補助対象外</t>
    <rPh sb="0" eb="2">
      <t>ホジョ</t>
    </rPh>
    <rPh sb="2" eb="5">
      <t>タイショウガイ</t>
    </rPh>
    <phoneticPr fontId="8"/>
  </si>
  <si>
    <t>補助対象外耐震診断費計（＝②）</t>
    <rPh sb="0" eb="2">
      <t>ホジョ</t>
    </rPh>
    <rPh sb="2" eb="5">
      <t>タイショウガイ</t>
    </rPh>
    <rPh sb="5" eb="7">
      <t>タイシン</t>
    </rPh>
    <rPh sb="7" eb="9">
      <t>シンダン</t>
    </rPh>
    <rPh sb="9" eb="10">
      <t>ヒ</t>
    </rPh>
    <rPh sb="10" eb="11">
      <t>ケイ</t>
    </rPh>
    <phoneticPr fontId="8"/>
  </si>
  <si>
    <t>耐震診断費計（＝③）</t>
    <rPh sb="0" eb="2">
      <t>タイシン</t>
    </rPh>
    <rPh sb="2" eb="4">
      <t>シンダン</t>
    </rPh>
    <rPh sb="4" eb="5">
      <t>ヒ</t>
    </rPh>
    <rPh sb="5" eb="6">
      <t>ケイ</t>
    </rPh>
    <phoneticPr fontId="8"/>
  </si>
  <si>
    <t>実施設計費</t>
    <rPh sb="0" eb="2">
      <t>ジッシ</t>
    </rPh>
    <rPh sb="2" eb="4">
      <t>セッケイ</t>
    </rPh>
    <rPh sb="4" eb="5">
      <t>ヒ</t>
    </rPh>
    <phoneticPr fontId="8"/>
  </si>
  <si>
    <t>補助対象実施設計費計（＝④）</t>
    <phoneticPr fontId="8"/>
  </si>
  <si>
    <t>補助対象外実施設計費計（＝⑤）</t>
    <rPh sb="0" eb="2">
      <t>ホジョ</t>
    </rPh>
    <rPh sb="2" eb="5">
      <t>タイショウガイ</t>
    </rPh>
    <rPh sb="5" eb="7">
      <t>ジッシ</t>
    </rPh>
    <rPh sb="7" eb="9">
      <t>セッケイ</t>
    </rPh>
    <rPh sb="9" eb="10">
      <t>ヒ</t>
    </rPh>
    <rPh sb="10" eb="11">
      <t>ケイ</t>
    </rPh>
    <phoneticPr fontId="8"/>
  </si>
  <si>
    <t>実施設計費計（＝⑥）</t>
    <phoneticPr fontId="8"/>
  </si>
  <si>
    <t>工事明細</t>
    <rPh sb="0" eb="2">
      <t>コウジ</t>
    </rPh>
    <rPh sb="2" eb="4">
      <t>メイサイ</t>
    </rPh>
    <phoneticPr fontId="8"/>
  </si>
  <si>
    <t>内　　容　・　目　　的</t>
    <rPh sb="0" eb="1">
      <t>ウチ</t>
    </rPh>
    <rPh sb="3" eb="4">
      <t>カタチ</t>
    </rPh>
    <phoneticPr fontId="8"/>
  </si>
  <si>
    <t>数　　量</t>
    <rPh sb="0" eb="1">
      <t>カズ</t>
    </rPh>
    <rPh sb="3" eb="4">
      <t>リョウ</t>
    </rPh>
    <phoneticPr fontId="8"/>
  </si>
  <si>
    <t>補助対象工事費計（＝⑦）</t>
    <rPh sb="0" eb="2">
      <t>ホジョ</t>
    </rPh>
    <rPh sb="2" eb="4">
      <t>タイショウ</t>
    </rPh>
    <rPh sb="4" eb="7">
      <t>コウジヒ</t>
    </rPh>
    <rPh sb="7" eb="8">
      <t>ケイ</t>
    </rPh>
    <phoneticPr fontId="8"/>
  </si>
  <si>
    <t>補助対象外工事費計（＝⑧）</t>
    <rPh sb="0" eb="2">
      <t>ホジョ</t>
    </rPh>
    <rPh sb="2" eb="5">
      <t>タイショウガイ</t>
    </rPh>
    <rPh sb="5" eb="7">
      <t>コウジ</t>
    </rPh>
    <rPh sb="7" eb="8">
      <t>ヒ</t>
    </rPh>
    <rPh sb="8" eb="9">
      <t>ケイ</t>
    </rPh>
    <phoneticPr fontId="8"/>
  </si>
  <si>
    <t>耐震化工事費計（= ⑨）</t>
    <rPh sb="0" eb="3">
      <t>タイシンカ</t>
    </rPh>
    <phoneticPr fontId="8"/>
  </si>
  <si>
    <t>金額合計（事業経費＝ ⑫）</t>
    <rPh sb="0" eb="2">
      <t>キンガク</t>
    </rPh>
    <rPh sb="2" eb="4">
      <t>ゴウケイ</t>
    </rPh>
    <rPh sb="5" eb="7">
      <t>ジギョウ</t>
    </rPh>
    <rPh sb="7" eb="9">
      <t>ケイヒ</t>
    </rPh>
    <phoneticPr fontId="8"/>
  </si>
  <si>
    <t>様式８－３（耐震改築）</t>
    <rPh sb="0" eb="2">
      <t>ヨウシキ</t>
    </rPh>
    <rPh sb="8" eb="10">
      <t>カイチク</t>
    </rPh>
    <phoneticPr fontId="8"/>
  </si>
  <si>
    <t>建　物　工　事　費　調　書</t>
    <rPh sb="0" eb="1">
      <t>ケン</t>
    </rPh>
    <rPh sb="2" eb="3">
      <t>モノ</t>
    </rPh>
    <rPh sb="4" eb="5">
      <t>コウ</t>
    </rPh>
    <rPh sb="6" eb="7">
      <t>コト</t>
    </rPh>
    <rPh sb="8" eb="9">
      <t>ヒ</t>
    </rPh>
    <rPh sb="10" eb="11">
      <t>チョウ</t>
    </rPh>
    <rPh sb="12" eb="13">
      <t>ショ</t>
    </rPh>
    <phoneticPr fontId="8"/>
  </si>
  <si>
    <t>　都道府県名</t>
    <rPh sb="1" eb="5">
      <t>トドウフケン</t>
    </rPh>
    <rPh sb="5" eb="6">
      <t>メイ</t>
    </rPh>
    <phoneticPr fontId="8"/>
  </si>
  <si>
    <t>　法人名</t>
    <rPh sb="1" eb="3">
      <t>ホウジン</t>
    </rPh>
    <rPh sb="3" eb="4">
      <t>メイ</t>
    </rPh>
    <phoneticPr fontId="8"/>
  </si>
  <si>
    <t>　学校名</t>
    <rPh sb="1" eb="3">
      <t>ガッコウ</t>
    </rPh>
    <rPh sb="3" eb="4">
      <t>メイ</t>
    </rPh>
    <phoneticPr fontId="8"/>
  </si>
  <si>
    <t>　事業名</t>
    <rPh sb="1" eb="3">
      <t>ジギョウ</t>
    </rPh>
    <rPh sb="3" eb="4">
      <t>メイ</t>
    </rPh>
    <phoneticPr fontId="8"/>
  </si>
  <si>
    <t>①　区　　　分</t>
    <rPh sb="2" eb="3">
      <t>ク</t>
    </rPh>
    <rPh sb="6" eb="7">
      <t>ブン</t>
    </rPh>
    <phoneticPr fontId="8"/>
  </si>
  <si>
    <t>②構造・階又は規格・規模</t>
    <rPh sb="1" eb="3">
      <t>コウゾウ</t>
    </rPh>
    <rPh sb="4" eb="5">
      <t>カイ</t>
    </rPh>
    <rPh sb="5" eb="6">
      <t>マタ</t>
    </rPh>
    <rPh sb="7" eb="9">
      <t>キカク</t>
    </rPh>
    <rPh sb="10" eb="12">
      <t>キボ</t>
    </rPh>
    <phoneticPr fontId="8"/>
  </si>
  <si>
    <t>③数　量</t>
    <rPh sb="1" eb="2">
      <t>カズ</t>
    </rPh>
    <rPh sb="3" eb="4">
      <t>リョウ</t>
    </rPh>
    <phoneticPr fontId="8"/>
  </si>
  <si>
    <t>④単　価</t>
    <rPh sb="1" eb="2">
      <t>タン</t>
    </rPh>
    <rPh sb="3" eb="4">
      <t>アタイ</t>
    </rPh>
    <phoneticPr fontId="8"/>
  </si>
  <si>
    <t>⑤金　額</t>
    <rPh sb="1" eb="2">
      <t>キン</t>
    </rPh>
    <rPh sb="3" eb="4">
      <t>ガク</t>
    </rPh>
    <phoneticPr fontId="8"/>
  </si>
  <si>
    <t>⑥　備　　　考</t>
    <rPh sb="2" eb="3">
      <t>ソナエ</t>
    </rPh>
    <rPh sb="6" eb="7">
      <t>コウ</t>
    </rPh>
    <phoneticPr fontId="8"/>
  </si>
  <si>
    <t>一</t>
    <rPh sb="0" eb="1">
      <t>イチ</t>
    </rPh>
    <phoneticPr fontId="8"/>
  </si>
  <si>
    <t>㎡</t>
    <phoneticPr fontId="8"/>
  </si>
  <si>
    <t>般</t>
    <rPh sb="0" eb="1">
      <t>パン</t>
    </rPh>
    <phoneticPr fontId="8"/>
  </si>
  <si>
    <t>建物種別単価</t>
    <rPh sb="0" eb="2">
      <t>タテモノ</t>
    </rPh>
    <rPh sb="2" eb="4">
      <t>シュベツ</t>
    </rPh>
    <rPh sb="4" eb="6">
      <t>タンカ</t>
    </rPh>
    <phoneticPr fontId="8"/>
  </si>
  <si>
    <t>工</t>
    <rPh sb="0" eb="1">
      <t>コウ</t>
    </rPh>
    <phoneticPr fontId="8"/>
  </si>
  <si>
    <t>地域別補正係数</t>
    <rPh sb="0" eb="3">
      <t>チイキベツ</t>
    </rPh>
    <rPh sb="3" eb="5">
      <t>ホセイ</t>
    </rPh>
    <rPh sb="5" eb="7">
      <t>ケイスウ</t>
    </rPh>
    <phoneticPr fontId="8"/>
  </si>
  <si>
    <t>事</t>
    <rPh sb="0" eb="1">
      <t>コト</t>
    </rPh>
    <phoneticPr fontId="8"/>
  </si>
  <si>
    <t>改修率</t>
    <rPh sb="0" eb="3">
      <t>カイシュウリツ</t>
    </rPh>
    <phoneticPr fontId="8"/>
  </si>
  <si>
    <t>費</t>
    <rPh sb="0" eb="1">
      <t>ヒ</t>
    </rPh>
    <phoneticPr fontId="8"/>
  </si>
  <si>
    <t>補正後単価</t>
    <rPh sb="0" eb="3">
      <t>ホセイゴ</t>
    </rPh>
    <rPh sb="3" eb="5">
      <t>タンカ</t>
    </rPh>
    <phoneticPr fontId="8"/>
  </si>
  <si>
    <t>一般工事費小計</t>
    <rPh sb="0" eb="2">
      <t>イッパン</t>
    </rPh>
    <rPh sb="2" eb="4">
      <t>コウジ</t>
    </rPh>
    <rPh sb="4" eb="5">
      <t>ヒ</t>
    </rPh>
    <rPh sb="5" eb="6">
      <t>ショウ</t>
    </rPh>
    <rPh sb="6" eb="7">
      <t>ケイ</t>
    </rPh>
    <phoneticPr fontId="8"/>
  </si>
  <si>
    <t>円</t>
    <rPh sb="0" eb="1">
      <t>エン</t>
    </rPh>
    <phoneticPr fontId="8"/>
  </si>
  <si>
    <t>特</t>
    <rPh sb="0" eb="1">
      <t>トク</t>
    </rPh>
    <phoneticPr fontId="8"/>
  </si>
  <si>
    <t>建築小計</t>
    <rPh sb="0" eb="2">
      <t>ケンチク</t>
    </rPh>
    <rPh sb="2" eb="3">
      <t>ショウ</t>
    </rPh>
    <rPh sb="3" eb="4">
      <t>ケイ</t>
    </rPh>
    <phoneticPr fontId="8"/>
  </si>
  <si>
    <t>殊</t>
    <rPh sb="0" eb="1">
      <t>コト</t>
    </rPh>
    <phoneticPr fontId="8"/>
  </si>
  <si>
    <t>【電気】</t>
    <rPh sb="1" eb="3">
      <t>デンキ</t>
    </rPh>
    <phoneticPr fontId="8"/>
  </si>
  <si>
    <t>電気小計</t>
    <rPh sb="0" eb="2">
      <t>デンキ</t>
    </rPh>
    <rPh sb="2" eb="3">
      <t>ショウ</t>
    </rPh>
    <rPh sb="3" eb="4">
      <t>ケイ</t>
    </rPh>
    <phoneticPr fontId="8"/>
  </si>
  <si>
    <t>【機械】</t>
    <rPh sb="1" eb="3">
      <t>キカイ</t>
    </rPh>
    <phoneticPr fontId="8"/>
  </si>
  <si>
    <t>機械小計</t>
    <rPh sb="0" eb="2">
      <t>キカイ</t>
    </rPh>
    <rPh sb="2" eb="3">
      <t>ショウ</t>
    </rPh>
    <rPh sb="3" eb="4">
      <t>ケイ</t>
    </rPh>
    <phoneticPr fontId="8"/>
  </si>
  <si>
    <t>【その他】</t>
    <rPh sb="3" eb="4">
      <t>タ</t>
    </rPh>
    <phoneticPr fontId="8"/>
  </si>
  <si>
    <t>その他小計</t>
    <rPh sb="2" eb="3">
      <t>タ</t>
    </rPh>
    <rPh sb="3" eb="4">
      <t>ショウ</t>
    </rPh>
    <rPh sb="4" eb="5">
      <t>ケイ</t>
    </rPh>
    <phoneticPr fontId="8"/>
  </si>
  <si>
    <t>特殊工事費小計</t>
    <rPh sb="0" eb="2">
      <t>トクシュ</t>
    </rPh>
    <rPh sb="2" eb="5">
      <t>コウジヒ</t>
    </rPh>
    <rPh sb="5" eb="7">
      <t>ショウケイ</t>
    </rPh>
    <phoneticPr fontId="8"/>
  </si>
  <si>
    <t>新棟面積（㎡）</t>
    <rPh sb="0" eb="2">
      <t>シントウ</t>
    </rPh>
    <rPh sb="2" eb="4">
      <t>メンセキ</t>
    </rPh>
    <phoneticPr fontId="8"/>
  </si>
  <si>
    <t>圧縮率</t>
    <rPh sb="0" eb="3">
      <t>アッシュクリツ</t>
    </rPh>
    <phoneticPr fontId="8"/>
  </si>
  <si>
    <t>特殊工事費×圧縮率</t>
    <rPh sb="0" eb="2">
      <t>トクシュ</t>
    </rPh>
    <rPh sb="2" eb="5">
      <t>コウジヒ</t>
    </rPh>
    <rPh sb="6" eb="9">
      <t>アッシュクリツ</t>
    </rPh>
    <phoneticPr fontId="8"/>
  </si>
  <si>
    <t>【建物撤去費等】</t>
    <rPh sb="1" eb="3">
      <t>タテモノ</t>
    </rPh>
    <rPh sb="3" eb="5">
      <t>テッキョ</t>
    </rPh>
    <rPh sb="5" eb="6">
      <t>ヒ</t>
    </rPh>
    <rPh sb="6" eb="7">
      <t>ナド</t>
    </rPh>
    <phoneticPr fontId="8"/>
  </si>
  <si>
    <t>補助対象特殊工事費小計</t>
    <rPh sb="0" eb="2">
      <t>ホジョ</t>
    </rPh>
    <rPh sb="2" eb="4">
      <t>タイショウ</t>
    </rPh>
    <rPh sb="4" eb="8">
      <t>トクシュコウジ</t>
    </rPh>
    <rPh sb="8" eb="9">
      <t>ヒ</t>
    </rPh>
    <rPh sb="9" eb="10">
      <t>ショウ</t>
    </rPh>
    <rPh sb="10" eb="11">
      <t>ケイ</t>
    </rPh>
    <phoneticPr fontId="8"/>
  </si>
  <si>
    <t>建物工事費　小 計</t>
    <rPh sb="0" eb="2">
      <t>タテモノ</t>
    </rPh>
    <rPh sb="2" eb="5">
      <t>コウジヒ</t>
    </rPh>
    <rPh sb="6" eb="7">
      <t>ショウ</t>
    </rPh>
    <rPh sb="8" eb="9">
      <t>ケイ</t>
    </rPh>
    <phoneticPr fontId="8"/>
  </si>
  <si>
    <t>様式８－４（耐震改築）</t>
    <rPh sb="0" eb="2">
      <t>ヨウシキ</t>
    </rPh>
    <rPh sb="6" eb="8">
      <t>タイシン</t>
    </rPh>
    <rPh sb="8" eb="10">
      <t>カイチク</t>
    </rPh>
    <phoneticPr fontId="8"/>
  </si>
  <si>
    <t>事業名</t>
    <rPh sb="0" eb="2">
      <t>ジギョウ</t>
    </rPh>
    <rPh sb="2" eb="3">
      <t>メイ</t>
    </rPh>
    <phoneticPr fontId="8"/>
  </si>
  <si>
    <t>採択業者区分</t>
    <rPh sb="0" eb="2">
      <t>サイタク</t>
    </rPh>
    <rPh sb="2" eb="4">
      <t>ギョウシャ</t>
    </rPh>
    <rPh sb="4" eb="6">
      <t>クブン</t>
    </rPh>
    <phoneticPr fontId="8"/>
  </si>
  <si>
    <t>採択業者</t>
    <rPh sb="0" eb="2">
      <t>サイタク</t>
    </rPh>
    <rPh sb="2" eb="4">
      <t>ギョウシャ</t>
    </rPh>
    <phoneticPr fontId="8"/>
  </si>
  <si>
    <t>会社名：</t>
    <rPh sb="0" eb="2">
      <t>カイシャ</t>
    </rPh>
    <rPh sb="2" eb="3">
      <t>メイ</t>
    </rPh>
    <phoneticPr fontId="8"/>
  </si>
  <si>
    <t>入札金額：</t>
    <rPh sb="0" eb="2">
      <t>ニュウサツ</t>
    </rPh>
    <rPh sb="2" eb="4">
      <t>キンガク</t>
    </rPh>
    <phoneticPr fontId="8"/>
  </si>
  <si>
    <t>不採択業者１</t>
    <rPh sb="0" eb="1">
      <t>フ</t>
    </rPh>
    <rPh sb="1" eb="3">
      <t>サイタク</t>
    </rPh>
    <rPh sb="3" eb="5">
      <t>ギョウシャ</t>
    </rPh>
    <phoneticPr fontId="8"/>
  </si>
  <si>
    <t>不採択業者２</t>
    <rPh sb="0" eb="1">
      <t>フ</t>
    </rPh>
    <rPh sb="1" eb="3">
      <t>サイタク</t>
    </rPh>
    <rPh sb="3" eb="5">
      <t>ギョウシャ</t>
    </rPh>
    <phoneticPr fontId="8"/>
  </si>
  <si>
    <t>不採択業者３</t>
    <rPh sb="0" eb="1">
      <t>フ</t>
    </rPh>
    <rPh sb="1" eb="3">
      <t>サイタク</t>
    </rPh>
    <rPh sb="3" eb="5">
      <t>ギョウシャ</t>
    </rPh>
    <phoneticPr fontId="8"/>
  </si>
  <si>
    <t>不採択業者４</t>
    <rPh sb="0" eb="1">
      <t>フ</t>
    </rPh>
    <rPh sb="1" eb="3">
      <t>サイタク</t>
    </rPh>
    <rPh sb="3" eb="5">
      <t>ギョウシャ</t>
    </rPh>
    <phoneticPr fontId="8"/>
  </si>
  <si>
    <t>不採択業者５</t>
    <rPh sb="0" eb="1">
      <t>フ</t>
    </rPh>
    <rPh sb="1" eb="3">
      <t>サイタク</t>
    </rPh>
    <rPh sb="3" eb="5">
      <t>ギョウシャ</t>
    </rPh>
    <phoneticPr fontId="8"/>
  </si>
  <si>
    <t>（業者採択理由）</t>
    <rPh sb="1" eb="3">
      <t>ギョウシャ</t>
    </rPh>
    <rPh sb="3" eb="5">
      <t>サイタク</t>
    </rPh>
    <rPh sb="5" eb="7">
      <t>リユウ</t>
    </rPh>
    <phoneticPr fontId="8"/>
  </si>
  <si>
    <t>（業者選定後に金額が変更した理由）</t>
    <rPh sb="1" eb="3">
      <t>ギョウシャ</t>
    </rPh>
    <rPh sb="3" eb="5">
      <t>センテイ</t>
    </rPh>
    <rPh sb="5" eb="6">
      <t>ゴ</t>
    </rPh>
    <rPh sb="7" eb="9">
      <t>キンガク</t>
    </rPh>
    <rPh sb="10" eb="12">
      <t>ヘンコウ</t>
    </rPh>
    <rPh sb="14" eb="16">
      <t>リユウ</t>
    </rPh>
    <phoneticPr fontId="8"/>
  </si>
  <si>
    <t>変更前金額：</t>
    <rPh sb="0" eb="3">
      <t>ヘンコウマエ</t>
    </rPh>
    <rPh sb="3" eb="5">
      <t>キンガク</t>
    </rPh>
    <phoneticPr fontId="8"/>
  </si>
  <si>
    <t>変更後金額：</t>
    <rPh sb="0" eb="3">
      <t>ヘンコウゴ</t>
    </rPh>
    <rPh sb="3" eb="5">
      <t>キンガク</t>
    </rPh>
    <phoneticPr fontId="8"/>
  </si>
  <si>
    <t>差額：</t>
    <rPh sb="0" eb="2">
      <t>サガク</t>
    </rPh>
    <phoneticPr fontId="8"/>
  </si>
  <si>
    <t>参考</t>
    <rPh sb="0" eb="2">
      <t>サンコウ</t>
    </rPh>
    <phoneticPr fontId="8"/>
  </si>
  <si>
    <t>提出書類チェック表</t>
    <rPh sb="0" eb="1">
      <t>ツツミ</t>
    </rPh>
    <rPh sb="1" eb="2">
      <t>デ</t>
    </rPh>
    <rPh sb="2" eb="3">
      <t>ショ</t>
    </rPh>
    <rPh sb="3" eb="4">
      <t>タグイ</t>
    </rPh>
    <rPh sb="8" eb="9">
      <t>ヒョウ</t>
    </rPh>
    <phoneticPr fontId="8"/>
  </si>
  <si>
    <t>提　　　　出　　　　書　　　　類</t>
    <rPh sb="0" eb="1">
      <t>テイ</t>
    </rPh>
    <rPh sb="5" eb="6">
      <t>デ</t>
    </rPh>
    <rPh sb="10" eb="11">
      <t>ショ</t>
    </rPh>
    <rPh sb="15" eb="16">
      <t>タグイ</t>
    </rPh>
    <phoneticPr fontId="8"/>
  </si>
  <si>
    <t>チェック欄</t>
    <rPh sb="4" eb="5">
      <t>ラン</t>
    </rPh>
    <phoneticPr fontId="8"/>
  </si>
  <si>
    <t>①</t>
  </si>
  <si>
    <t>計画調書（８－１～８－４）
※様式８－４（採択理由書）は、耐震診断費、実施設計費、工事費分で３通作成すること。</t>
    <rPh sb="0" eb="4">
      <t>ケイカクチョウショ</t>
    </rPh>
    <rPh sb="15" eb="17">
      <t>ヨウシキ</t>
    </rPh>
    <rPh sb="21" eb="26">
      <t>サイタクリユウショ</t>
    </rPh>
    <rPh sb="29" eb="33">
      <t>タイシンシンダン</t>
    </rPh>
    <rPh sb="33" eb="34">
      <t>ヒ</t>
    </rPh>
    <rPh sb="35" eb="40">
      <t>ジッシセッケイヒ</t>
    </rPh>
    <rPh sb="41" eb="44">
      <t>コウジヒ</t>
    </rPh>
    <rPh sb="44" eb="45">
      <t>ブン</t>
    </rPh>
    <rPh sb="47" eb="48">
      <t>ツウ</t>
    </rPh>
    <rPh sb="48" eb="50">
      <t>サクセイ</t>
    </rPh>
    <phoneticPr fontId="8"/>
  </si>
  <si>
    <t>②</t>
  </si>
  <si>
    <t>耐震診断にかかる入札書又は見積書</t>
    <rPh sb="0" eb="2">
      <t>タイシン</t>
    </rPh>
    <rPh sb="2" eb="4">
      <t>シンダン</t>
    </rPh>
    <rPh sb="8" eb="10">
      <t>ニュウサツ</t>
    </rPh>
    <rPh sb="10" eb="11">
      <t>ショ</t>
    </rPh>
    <rPh sb="11" eb="12">
      <t>マタ</t>
    </rPh>
    <rPh sb="13" eb="16">
      <t>ミツモリショ</t>
    </rPh>
    <phoneticPr fontId="8"/>
  </si>
  <si>
    <t>③</t>
  </si>
  <si>
    <t>実施設計にかかる入札書又は見積書</t>
    <rPh sb="0" eb="2">
      <t>ジッシ</t>
    </rPh>
    <rPh sb="2" eb="4">
      <t>セッケイ</t>
    </rPh>
    <rPh sb="8" eb="10">
      <t>ニュウサツ</t>
    </rPh>
    <rPh sb="10" eb="11">
      <t>ショ</t>
    </rPh>
    <rPh sb="11" eb="12">
      <t>マタ</t>
    </rPh>
    <rPh sb="13" eb="16">
      <t>ミツモリショ</t>
    </rPh>
    <phoneticPr fontId="8"/>
  </si>
  <si>
    <t>④</t>
  </si>
  <si>
    <t>工事に係る入札の結果が分かる書類又は入札書等の写し</t>
    <rPh sb="8" eb="10">
      <t>ケッカ</t>
    </rPh>
    <rPh sb="16" eb="17">
      <t>マタ</t>
    </rPh>
    <rPh sb="18" eb="20">
      <t>ニュウサツ</t>
    </rPh>
    <rPh sb="20" eb="21">
      <t>ショ</t>
    </rPh>
    <rPh sb="21" eb="22">
      <t>トウ</t>
    </rPh>
    <phoneticPr fontId="8"/>
  </si>
  <si>
    <t>⑤</t>
  </si>
  <si>
    <t>耐震診断報告書等の写し（既存建物のＩｓ値等がわかる部分のみ）</t>
    <phoneticPr fontId="8"/>
  </si>
  <si>
    <t>⑥</t>
  </si>
  <si>
    <t>耐震診断についての公的機関等の確認結果</t>
    <rPh sb="0" eb="2">
      <t>タイシン</t>
    </rPh>
    <rPh sb="2" eb="4">
      <t>シンダン</t>
    </rPh>
    <rPh sb="9" eb="11">
      <t>コウテキ</t>
    </rPh>
    <rPh sb="11" eb="13">
      <t>キカン</t>
    </rPh>
    <rPh sb="13" eb="14">
      <t>トウ</t>
    </rPh>
    <rPh sb="15" eb="17">
      <t>カクニン</t>
    </rPh>
    <rPh sb="17" eb="19">
      <t>ケッカ</t>
    </rPh>
    <phoneticPr fontId="8"/>
  </si>
  <si>
    <t>⑦</t>
  </si>
  <si>
    <t>補強で対応することが困難な理由書（様式自由、該当する場合のみ）</t>
    <rPh sb="0" eb="2">
      <t>ホキョウ</t>
    </rPh>
    <rPh sb="3" eb="5">
      <t>タイオウ</t>
    </rPh>
    <rPh sb="10" eb="12">
      <t>コンナン</t>
    </rPh>
    <rPh sb="13" eb="16">
      <t>リユウショ</t>
    </rPh>
    <rPh sb="17" eb="19">
      <t>ヨウシキ</t>
    </rPh>
    <rPh sb="19" eb="21">
      <t>ジユウ</t>
    </rPh>
    <rPh sb="22" eb="24">
      <t>ガイトウ</t>
    </rPh>
    <rPh sb="26" eb="28">
      <t>バアイ</t>
    </rPh>
    <phoneticPr fontId="8"/>
  </si>
  <si>
    <t>⑧</t>
  </si>
  <si>
    <t xml:space="preserve">補強計画の写し及び補強計画についての公的機関等の確認資料（様式自由、該当する場合のみ）
</t>
    <rPh sb="0" eb="2">
      <t>ホキョウ</t>
    </rPh>
    <rPh sb="7" eb="8">
      <t>オヨ</t>
    </rPh>
    <rPh sb="9" eb="11">
      <t>ホキョウ</t>
    </rPh>
    <rPh sb="11" eb="13">
      <t>ケイカク</t>
    </rPh>
    <rPh sb="18" eb="20">
      <t>コウテキ</t>
    </rPh>
    <rPh sb="20" eb="22">
      <t>キカン</t>
    </rPh>
    <rPh sb="22" eb="23">
      <t>トウ</t>
    </rPh>
    <rPh sb="24" eb="26">
      <t>カクニン</t>
    </rPh>
    <rPh sb="26" eb="28">
      <t>シリョウ</t>
    </rPh>
    <phoneticPr fontId="8"/>
  </si>
  <si>
    <t>⑨</t>
  </si>
  <si>
    <t>コンクリート強度の平均値を算出した資料</t>
    <phoneticPr fontId="8"/>
  </si>
  <si>
    <t>⑩</t>
  </si>
  <si>
    <t>コンクリートコア試験報告書</t>
    <phoneticPr fontId="8"/>
  </si>
  <si>
    <t>⑪</t>
  </si>
  <si>
    <t>⑫</t>
  </si>
  <si>
    <t>工程管理表（様式自由）</t>
    <rPh sb="0" eb="2">
      <t>コウテイ</t>
    </rPh>
    <rPh sb="2" eb="5">
      <t>カンリヒョウ</t>
    </rPh>
    <rPh sb="6" eb="8">
      <t>ヨウシキ</t>
    </rPh>
    <rPh sb="8" eb="10">
      <t>ジユウ</t>
    </rPh>
    <phoneticPr fontId="8"/>
  </si>
  <si>
    <t>⑬</t>
  </si>
  <si>
    <t>配置図（工事前・工事後、様式自由）</t>
    <rPh sb="0" eb="3">
      <t>ハイチズ</t>
    </rPh>
    <rPh sb="4" eb="6">
      <t>コウジ</t>
    </rPh>
    <rPh sb="6" eb="7">
      <t>マエ</t>
    </rPh>
    <rPh sb="8" eb="10">
      <t>コウジ</t>
    </rPh>
    <rPh sb="10" eb="11">
      <t>ゴ</t>
    </rPh>
    <rPh sb="12" eb="14">
      <t>ヨウシキ</t>
    </rPh>
    <rPh sb="14" eb="16">
      <t>ジユウ</t>
    </rPh>
    <phoneticPr fontId="8"/>
  </si>
  <si>
    <t>⑭</t>
  </si>
  <si>
    <t>既存建物の図面等（様式自由）</t>
    <rPh sb="0" eb="2">
      <t>キゾン</t>
    </rPh>
    <rPh sb="2" eb="4">
      <t>タテモノ</t>
    </rPh>
    <rPh sb="5" eb="7">
      <t>ズメン</t>
    </rPh>
    <rPh sb="7" eb="8">
      <t>トウ</t>
    </rPh>
    <rPh sb="9" eb="11">
      <t>ヨウシキ</t>
    </rPh>
    <rPh sb="11" eb="13">
      <t>ジユウ</t>
    </rPh>
    <phoneticPr fontId="8"/>
  </si>
  <si>
    <t>⑮</t>
  </si>
  <si>
    <t>工事予定施設の計画図面等（様式自由）</t>
    <phoneticPr fontId="8"/>
  </si>
  <si>
    <t>⑯</t>
  </si>
  <si>
    <t>Ｉｓ値</t>
  </si>
  <si>
    <t>RC5</t>
    <phoneticPr fontId="8"/>
  </si>
  <si>
    <t>ｑ値</t>
  </si>
  <si>
    <t>新　　棟　　①</t>
    <rPh sb="0" eb="1">
      <t>シン</t>
    </rPh>
    <rPh sb="3" eb="4">
      <t>トウ</t>
    </rPh>
    <phoneticPr fontId="8"/>
  </si>
  <si>
    <t>新A棟</t>
    <rPh sb="0" eb="1">
      <t>シン</t>
    </rPh>
    <rPh sb="2" eb="3">
      <t>トウ</t>
    </rPh>
    <phoneticPr fontId="8"/>
  </si>
  <si>
    <t>SRC3-1</t>
    <phoneticPr fontId="8"/>
  </si>
  <si>
    <t>複数の学校</t>
  </si>
  <si>
    <t>１～４階は普通教室、５階は特別教室（音楽室、理科室、調理室等）として利用している。</t>
    <phoneticPr fontId="8"/>
  </si>
  <si>
    <t>【共通教育Ａ棟耐震診断業務】</t>
    <rPh sb="1" eb="3">
      <t>キョウツウ</t>
    </rPh>
    <rPh sb="3" eb="5">
      <t>キョウイク</t>
    </rPh>
    <rPh sb="6" eb="7">
      <t>トウ</t>
    </rPh>
    <rPh sb="7" eb="9">
      <t>タイシン</t>
    </rPh>
    <rPh sb="9" eb="11">
      <t>シンダン</t>
    </rPh>
    <rPh sb="11" eb="13">
      <t>ギョウム</t>
    </rPh>
    <phoneticPr fontId="8"/>
  </si>
  <si>
    <t>１式</t>
    <rPh sb="1" eb="2">
      <t>シキ</t>
    </rPh>
    <phoneticPr fontId="8"/>
  </si>
  <si>
    <t>　耐震診断費×高校按分率（※１）＝2,304,500円×55.6%＝1,281,302円</t>
    <rPh sb="1" eb="3">
      <t>タイシン</t>
    </rPh>
    <rPh sb="3" eb="5">
      <t>シンダン</t>
    </rPh>
    <rPh sb="5" eb="6">
      <t>ヒ</t>
    </rPh>
    <rPh sb="7" eb="9">
      <t>コウコウ</t>
    </rPh>
    <rPh sb="9" eb="11">
      <t>アンブン</t>
    </rPh>
    <rPh sb="11" eb="12">
      <t>リツ</t>
    </rPh>
    <rPh sb="26" eb="27">
      <t>エン</t>
    </rPh>
    <rPh sb="43" eb="44">
      <t>エン</t>
    </rPh>
    <phoneticPr fontId="8"/>
  </si>
  <si>
    <t>　※1　共通教育A棟は高校と大学で共用している。</t>
    <rPh sb="4" eb="6">
      <t>キョウツウ</t>
    </rPh>
    <rPh sb="6" eb="8">
      <t>キョウイク</t>
    </rPh>
    <rPh sb="9" eb="10">
      <t>トウ</t>
    </rPh>
    <rPh sb="11" eb="13">
      <t>コウコウ</t>
    </rPh>
    <rPh sb="14" eb="16">
      <t>ダイガク</t>
    </rPh>
    <rPh sb="17" eb="19">
      <t>キョウヨウ</t>
    </rPh>
    <phoneticPr fontId="8"/>
  </si>
  <si>
    <t>　　　　按分率（高校）： 55.6%＝3,889㎡（既存建物面積（高校分））÷7,000㎡（既存建物面積全体）</t>
    <rPh sb="4" eb="6">
      <t>アンブン</t>
    </rPh>
    <rPh sb="6" eb="7">
      <t>リツ</t>
    </rPh>
    <rPh sb="8" eb="10">
      <t>コウコウ</t>
    </rPh>
    <rPh sb="26" eb="28">
      <t>キゾン</t>
    </rPh>
    <rPh sb="28" eb="30">
      <t>タテモノ</t>
    </rPh>
    <rPh sb="30" eb="32">
      <t>メンセキ</t>
    </rPh>
    <rPh sb="33" eb="35">
      <t>コウコウ</t>
    </rPh>
    <rPh sb="35" eb="36">
      <t>ブン</t>
    </rPh>
    <rPh sb="36" eb="37">
      <t>オオイタ</t>
    </rPh>
    <rPh sb="46" eb="48">
      <t>キゾン</t>
    </rPh>
    <rPh sb="48" eb="50">
      <t>タテモノ</t>
    </rPh>
    <rPh sb="50" eb="52">
      <t>メンセキ</t>
    </rPh>
    <rPh sb="52" eb="54">
      <t>ゼンタイ</t>
    </rPh>
    <phoneticPr fontId="8"/>
  </si>
  <si>
    <t>　2,304,500円－1,281,302円＝1,023,198円</t>
    <rPh sb="10" eb="11">
      <t>エン</t>
    </rPh>
    <rPh sb="21" eb="22">
      <t>エン</t>
    </rPh>
    <rPh sb="32" eb="33">
      <t>エン</t>
    </rPh>
    <phoneticPr fontId="8"/>
  </si>
  <si>
    <t>【新Ａ棟実施設計業務】</t>
    <rPh sb="1" eb="2">
      <t>シン</t>
    </rPh>
    <rPh sb="3" eb="4">
      <t>トウ</t>
    </rPh>
    <rPh sb="4" eb="6">
      <t>ジッシ</t>
    </rPh>
    <rPh sb="6" eb="8">
      <t>セッケイ</t>
    </rPh>
    <rPh sb="8" eb="10">
      <t>ギョウム</t>
    </rPh>
    <phoneticPr fontId="8"/>
  </si>
  <si>
    <t>　実施設計費×按分率（※1）＝23,535,815円×55.6%＝13,085,913円</t>
    <rPh sb="1" eb="3">
      <t>ジッシ</t>
    </rPh>
    <rPh sb="3" eb="5">
      <t>セッケイ</t>
    </rPh>
    <rPh sb="5" eb="6">
      <t>ヒ</t>
    </rPh>
    <rPh sb="7" eb="9">
      <t>アンブン</t>
    </rPh>
    <rPh sb="9" eb="10">
      <t>リツ</t>
    </rPh>
    <rPh sb="25" eb="26">
      <t>エン</t>
    </rPh>
    <rPh sb="43" eb="44">
      <t>エン</t>
    </rPh>
    <phoneticPr fontId="8"/>
  </si>
  <si>
    <t>　13,085,913円×圧縮率（※2）＝13,085,913円×71.2%＝9,317,170円</t>
    <rPh sb="11" eb="12">
      <t>エン</t>
    </rPh>
    <rPh sb="13" eb="15">
      <t>アッシュク</t>
    </rPh>
    <rPh sb="15" eb="16">
      <t>リツ</t>
    </rPh>
    <rPh sb="31" eb="32">
      <t>エン</t>
    </rPh>
    <rPh sb="48" eb="49">
      <t>エン</t>
    </rPh>
    <phoneticPr fontId="8"/>
  </si>
  <si>
    <t>【新Ａ棟工事監理業務】</t>
    <rPh sb="1" eb="2">
      <t>シン</t>
    </rPh>
    <rPh sb="3" eb="4">
      <t>トウ</t>
    </rPh>
    <rPh sb="4" eb="6">
      <t>コウジ</t>
    </rPh>
    <rPh sb="6" eb="8">
      <t>カンリ</t>
    </rPh>
    <rPh sb="8" eb="10">
      <t>ギョウム</t>
    </rPh>
    <phoneticPr fontId="8"/>
  </si>
  <si>
    <t>　工事管理費×按分率（※1）＝7,298,185円×55.6%＝4,057,791円</t>
    <rPh sb="1" eb="3">
      <t>コウジ</t>
    </rPh>
    <rPh sb="3" eb="5">
      <t>カンリ</t>
    </rPh>
    <rPh sb="5" eb="6">
      <t>ヒ</t>
    </rPh>
    <rPh sb="7" eb="9">
      <t>アンブン</t>
    </rPh>
    <rPh sb="9" eb="10">
      <t>リツ</t>
    </rPh>
    <rPh sb="24" eb="25">
      <t>エン</t>
    </rPh>
    <rPh sb="41" eb="42">
      <t>エン</t>
    </rPh>
    <phoneticPr fontId="8"/>
  </si>
  <si>
    <t>　4,057,791円×圧縮率（※2）＝4,057,791円×71.2%＝2,889,147円</t>
    <rPh sb="10" eb="11">
      <t>エン</t>
    </rPh>
    <rPh sb="12" eb="14">
      <t>アッシュク</t>
    </rPh>
    <rPh sb="14" eb="15">
      <t>リツ</t>
    </rPh>
    <rPh sb="29" eb="30">
      <t>エン</t>
    </rPh>
    <rPh sb="46" eb="47">
      <t>エン</t>
    </rPh>
    <phoneticPr fontId="8"/>
  </si>
  <si>
    <t>　※2　圧縮率（補助対象）：71.2% = 補助対象面積3,889㎡÷新棟面積5,460㎡</t>
    <rPh sb="4" eb="6">
      <t>アッシュク</t>
    </rPh>
    <rPh sb="6" eb="7">
      <t>リツ</t>
    </rPh>
    <rPh sb="8" eb="10">
      <t>ホジョ</t>
    </rPh>
    <rPh sb="10" eb="12">
      <t>タイショウ</t>
    </rPh>
    <rPh sb="22" eb="24">
      <t>ホジョ</t>
    </rPh>
    <rPh sb="24" eb="26">
      <t>タイショウ</t>
    </rPh>
    <rPh sb="26" eb="28">
      <t>メンセキ</t>
    </rPh>
    <rPh sb="35" eb="37">
      <t>シントウ</t>
    </rPh>
    <rPh sb="37" eb="39">
      <t>メンセキ</t>
    </rPh>
    <phoneticPr fontId="8"/>
  </si>
  <si>
    <t>　23,535,815円－9,317,170円＝14,218,645円</t>
    <rPh sb="11" eb="12">
      <t>エン</t>
    </rPh>
    <rPh sb="22" eb="23">
      <t>エン</t>
    </rPh>
    <rPh sb="34" eb="35">
      <t>エン</t>
    </rPh>
    <phoneticPr fontId="8"/>
  </si>
  <si>
    <t>　7,298,185円－2,889,147円＝4,409,038円</t>
    <rPh sb="10" eb="11">
      <t>エン</t>
    </rPh>
    <rPh sb="21" eb="22">
      <t>エン</t>
    </rPh>
    <rPh sb="32" eb="33">
      <t>エン</t>
    </rPh>
    <phoneticPr fontId="8"/>
  </si>
  <si>
    <t>建築工事</t>
    <rPh sb="0" eb="2">
      <t>ケンチク</t>
    </rPh>
    <rPh sb="2" eb="4">
      <t>コウジ</t>
    </rPh>
    <phoneticPr fontId="8"/>
  </si>
  <si>
    <t>建築工事費×按分率（※1）＝1,054,990,224円×55.6%＝586,574,565円</t>
    <rPh sb="0" eb="2">
      <t>ケンチク</t>
    </rPh>
    <rPh sb="2" eb="4">
      <t>コウジ</t>
    </rPh>
    <rPh sb="4" eb="5">
      <t>ヒ</t>
    </rPh>
    <rPh sb="6" eb="8">
      <t>アンブン</t>
    </rPh>
    <rPh sb="8" eb="9">
      <t>リツ</t>
    </rPh>
    <rPh sb="27" eb="28">
      <t>エン</t>
    </rPh>
    <rPh sb="46" eb="47">
      <t>エン</t>
    </rPh>
    <phoneticPr fontId="8"/>
  </si>
  <si>
    <t>※消費税・諸経費を含むこと</t>
    <rPh sb="1" eb="4">
      <t>ショウヒゼイ</t>
    </rPh>
    <rPh sb="5" eb="8">
      <t>ショケイヒ</t>
    </rPh>
    <rPh sb="9" eb="10">
      <t>フク</t>
    </rPh>
    <phoneticPr fontId="8"/>
  </si>
  <si>
    <t>586,574,565円×圧縮率（※2）＝586,574,565円×71.2%＝417,641,090円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8"/>
  </si>
  <si>
    <t>電気工事</t>
    <rPh sb="0" eb="2">
      <t>デンキ</t>
    </rPh>
    <rPh sb="2" eb="4">
      <t>コウジ</t>
    </rPh>
    <phoneticPr fontId="8"/>
  </si>
  <si>
    <t>電気工事費×按分率（※1）＝395,097,696円×55.6%＝219,674,319円</t>
    <rPh sb="0" eb="2">
      <t>デンキ</t>
    </rPh>
    <rPh sb="2" eb="4">
      <t>コウジ</t>
    </rPh>
    <rPh sb="4" eb="5">
      <t>ヒ</t>
    </rPh>
    <rPh sb="6" eb="8">
      <t>アンブン</t>
    </rPh>
    <rPh sb="8" eb="9">
      <t>リツ</t>
    </rPh>
    <rPh sb="25" eb="26">
      <t>エン</t>
    </rPh>
    <rPh sb="44" eb="45">
      <t>エン</t>
    </rPh>
    <phoneticPr fontId="8"/>
  </si>
  <si>
    <t>219,674,319円×圧縮率（※2）＝219,674,319円×71.2%＝156,408,115円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8"/>
  </si>
  <si>
    <t>空調設備工事</t>
    <rPh sb="0" eb="2">
      <t>クウチョウ</t>
    </rPh>
    <rPh sb="2" eb="4">
      <t>セツビ</t>
    </rPh>
    <rPh sb="4" eb="6">
      <t>コウジ</t>
    </rPh>
    <phoneticPr fontId="8"/>
  </si>
  <si>
    <t>空調設備工事費×按分率（※1）＝462,744,576円×55.6%＝257,285,984円</t>
    <rPh sb="0" eb="2">
      <t>クウチョウ</t>
    </rPh>
    <rPh sb="2" eb="4">
      <t>セツビ</t>
    </rPh>
    <rPh sb="4" eb="6">
      <t>コウジ</t>
    </rPh>
    <rPh sb="6" eb="7">
      <t>ヒ</t>
    </rPh>
    <rPh sb="8" eb="10">
      <t>アンブン</t>
    </rPh>
    <rPh sb="10" eb="11">
      <t>リツ</t>
    </rPh>
    <rPh sb="27" eb="28">
      <t>エン</t>
    </rPh>
    <rPh sb="46" eb="47">
      <t>エン</t>
    </rPh>
    <phoneticPr fontId="8"/>
  </si>
  <si>
    <t>257,285,984円×圧縮率（※2）＝257,285,984円×71.2%＝183,187,621円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8"/>
  </si>
  <si>
    <t>衛生設備工事</t>
    <rPh sb="0" eb="2">
      <t>エイセイ</t>
    </rPh>
    <rPh sb="2" eb="4">
      <t>セツビ</t>
    </rPh>
    <rPh sb="4" eb="6">
      <t>コウジ</t>
    </rPh>
    <phoneticPr fontId="8"/>
  </si>
  <si>
    <t>衛生設備工事費×按分率（※1）＝120,468,384円×55.6%＝66,980,422円</t>
    <rPh sb="0" eb="2">
      <t>エイセイ</t>
    </rPh>
    <rPh sb="2" eb="4">
      <t>セツビ</t>
    </rPh>
    <rPh sb="4" eb="6">
      <t>コウジ</t>
    </rPh>
    <rPh sb="6" eb="7">
      <t>ヒ</t>
    </rPh>
    <rPh sb="8" eb="10">
      <t>アンブン</t>
    </rPh>
    <rPh sb="10" eb="11">
      <t>リツ</t>
    </rPh>
    <rPh sb="27" eb="28">
      <t>エン</t>
    </rPh>
    <rPh sb="45" eb="46">
      <t>エン</t>
    </rPh>
    <phoneticPr fontId="8"/>
  </si>
  <si>
    <t>66,980,422円×圧縮率（※2）＝66,980,422円×71.2%＝47,690,060円</t>
    <rPh sb="10" eb="11">
      <t>エン</t>
    </rPh>
    <rPh sb="12" eb="14">
      <t>アッシュク</t>
    </rPh>
    <rPh sb="14" eb="15">
      <t>リツ</t>
    </rPh>
    <rPh sb="30" eb="31">
      <t>エン</t>
    </rPh>
    <rPh sb="48" eb="49">
      <t>エン</t>
    </rPh>
    <phoneticPr fontId="8"/>
  </si>
  <si>
    <t>昇降機設備工事</t>
    <rPh sb="0" eb="3">
      <t>ショウコウキ</t>
    </rPh>
    <rPh sb="3" eb="5">
      <t>セツビ</t>
    </rPh>
    <rPh sb="5" eb="7">
      <t>コウジ</t>
    </rPh>
    <phoneticPr fontId="8"/>
  </si>
  <si>
    <t>昇降機設備工事費×按分率（※1）＝13,650,336円×55.6%＝7,589,587円</t>
    <rPh sb="0" eb="3">
      <t>ショウコウキ</t>
    </rPh>
    <rPh sb="3" eb="5">
      <t>セツビ</t>
    </rPh>
    <rPh sb="5" eb="7">
      <t>コウジ</t>
    </rPh>
    <rPh sb="7" eb="8">
      <t>ヒ</t>
    </rPh>
    <rPh sb="9" eb="11">
      <t>アンブン</t>
    </rPh>
    <rPh sb="11" eb="12">
      <t>リツ</t>
    </rPh>
    <rPh sb="27" eb="28">
      <t>エン</t>
    </rPh>
    <rPh sb="44" eb="45">
      <t>エン</t>
    </rPh>
    <phoneticPr fontId="8"/>
  </si>
  <si>
    <t>7,589,587円×圧縮率（※2）＝7,589,587円×71.2%＝5,403,786円</t>
    <rPh sb="9" eb="10">
      <t>エン</t>
    </rPh>
    <rPh sb="11" eb="13">
      <t>アッシュク</t>
    </rPh>
    <rPh sb="13" eb="14">
      <t>リツ</t>
    </rPh>
    <rPh sb="28" eb="29">
      <t>エン</t>
    </rPh>
    <rPh sb="45" eb="46">
      <t>エン</t>
    </rPh>
    <phoneticPr fontId="8"/>
  </si>
  <si>
    <t>建物工事費算定額を超える額</t>
    <rPh sb="0" eb="2">
      <t>タテモノ</t>
    </rPh>
    <rPh sb="2" eb="5">
      <t>コウジヒ</t>
    </rPh>
    <rPh sb="5" eb="8">
      <t>サンテイガク</t>
    </rPh>
    <rPh sb="9" eb="10">
      <t>コ</t>
    </rPh>
    <rPh sb="12" eb="13">
      <t>ガク</t>
    </rPh>
    <phoneticPr fontId="8"/>
  </si>
  <si>
    <t>1,054,990,224円－417,641,090円＝637,349,134円</t>
    <rPh sb="13" eb="14">
      <t>エン</t>
    </rPh>
    <rPh sb="26" eb="27">
      <t>エン</t>
    </rPh>
    <rPh sb="39" eb="40">
      <t>エン</t>
    </rPh>
    <phoneticPr fontId="8"/>
  </si>
  <si>
    <t>395,097,696円－156,408,115円＝238,689,581円</t>
    <rPh sb="11" eb="12">
      <t>エン</t>
    </rPh>
    <rPh sb="24" eb="25">
      <t>エン</t>
    </rPh>
    <rPh sb="37" eb="38">
      <t>エン</t>
    </rPh>
    <phoneticPr fontId="8"/>
  </si>
  <si>
    <t>462,744,576円－183,187,621円＝279,556,955円</t>
    <rPh sb="11" eb="12">
      <t>エン</t>
    </rPh>
    <rPh sb="24" eb="25">
      <t>エン</t>
    </rPh>
    <rPh sb="37" eb="38">
      <t>エン</t>
    </rPh>
    <phoneticPr fontId="8"/>
  </si>
  <si>
    <t>120,468,384円－47,690,060円＝72,778,324円</t>
    <rPh sb="11" eb="12">
      <t>エン</t>
    </rPh>
    <rPh sb="23" eb="24">
      <t>エン</t>
    </rPh>
    <rPh sb="35" eb="36">
      <t>エン</t>
    </rPh>
    <phoneticPr fontId="8"/>
  </si>
  <si>
    <t>13,650,336円－5,403,786円＝8,246,550円</t>
    <rPh sb="10" eb="11">
      <t>エン</t>
    </rPh>
    <rPh sb="21" eb="22">
      <t>エン</t>
    </rPh>
    <rPh sb="32" eb="33">
      <t>エン</t>
    </rPh>
    <phoneticPr fontId="8"/>
  </si>
  <si>
    <t>屋外施設工事（対象外）</t>
    <rPh sb="0" eb="2">
      <t>オクガイ</t>
    </rPh>
    <rPh sb="2" eb="4">
      <t>シセツ</t>
    </rPh>
    <rPh sb="4" eb="6">
      <t>コウジ</t>
    </rPh>
    <rPh sb="7" eb="10">
      <t>タイショウガイ</t>
    </rPh>
    <phoneticPr fontId="8"/>
  </si>
  <si>
    <t>○○県</t>
    <rPh sb="2" eb="3">
      <t>ケン</t>
    </rPh>
    <phoneticPr fontId="8"/>
  </si>
  <si>
    <t>文部科学学園</t>
    <rPh sb="0" eb="6">
      <t>モンブカガクガクエン</t>
    </rPh>
    <phoneticPr fontId="8"/>
  </si>
  <si>
    <t>文部科学高等学校</t>
    <rPh sb="0" eb="2">
      <t>モンブ</t>
    </rPh>
    <rPh sb="2" eb="4">
      <t>カガク</t>
    </rPh>
    <rPh sb="4" eb="6">
      <t>コウトウ</t>
    </rPh>
    <rPh sb="6" eb="8">
      <t>ガッコウ</t>
    </rPh>
    <phoneticPr fontId="8"/>
  </si>
  <si>
    <t>校舎Ａ棟耐震改築事業</t>
    <rPh sb="0" eb="2">
      <t>コウシャ</t>
    </rPh>
    <rPh sb="3" eb="4">
      <t>トウ</t>
    </rPh>
    <rPh sb="4" eb="10">
      <t>タイシンカイチクジギョウ</t>
    </rPh>
    <phoneticPr fontId="8"/>
  </si>
  <si>
    <t>校舎Ａ棟</t>
    <rPh sb="0" eb="2">
      <t>コウシャ</t>
    </rPh>
    <rPh sb="3" eb="4">
      <t>トウ</t>
    </rPh>
    <phoneticPr fontId="8"/>
  </si>
  <si>
    <t>高校校舎</t>
    <rPh sb="0" eb="2">
      <t>コウコウ</t>
    </rPh>
    <rPh sb="2" eb="4">
      <t>コウシャ</t>
    </rPh>
    <phoneticPr fontId="8"/>
  </si>
  <si>
    <r>
      <t>【建築】</t>
    </r>
    <r>
      <rPr>
        <sz val="8"/>
        <color rgb="FFFF0000"/>
        <rFont val="ＭＳ Ｐゴシック"/>
        <family val="3"/>
        <charset val="128"/>
      </rPr>
      <t>※消費税・諸経費を含むこと</t>
    </r>
    <rPh sb="1" eb="3">
      <t>ケンチク</t>
    </rPh>
    <phoneticPr fontId="8"/>
  </si>
  <si>
    <t>防音シート</t>
    <rPh sb="0" eb="2">
      <t>ボウオン</t>
    </rPh>
    <phoneticPr fontId="8"/>
  </si>
  <si>
    <t>ボーリング</t>
    <phoneticPr fontId="8"/>
  </si>
  <si>
    <t>66φ20m×3本</t>
    <rPh sb="8" eb="9">
      <t>ホン</t>
    </rPh>
    <phoneticPr fontId="8"/>
  </si>
  <si>
    <t>式</t>
    <rPh sb="0" eb="1">
      <t>シキ</t>
    </rPh>
    <phoneticPr fontId="8"/>
  </si>
  <si>
    <t>29.9×20m×3本</t>
    <rPh sb="10" eb="11">
      <t>ホン</t>
    </rPh>
    <phoneticPr fontId="8"/>
  </si>
  <si>
    <t>山留め</t>
    <rPh sb="0" eb="1">
      <t>ヤマ</t>
    </rPh>
    <rPh sb="1" eb="2">
      <t>ド</t>
    </rPh>
    <phoneticPr fontId="8"/>
  </si>
  <si>
    <t>鋼矢板工法</t>
    <rPh sb="0" eb="1">
      <t>コウ</t>
    </rPh>
    <rPh sb="1" eb="3">
      <t>ヤイタ</t>
    </rPh>
    <rPh sb="3" eb="5">
      <t>コウホウ</t>
    </rPh>
    <phoneticPr fontId="8"/>
  </si>
  <si>
    <t>軟弱地盤のため　物価資料</t>
    <rPh sb="0" eb="2">
      <t>ナンジャク</t>
    </rPh>
    <rPh sb="2" eb="4">
      <t>ジバン</t>
    </rPh>
    <rPh sb="8" eb="10">
      <t>ブッカ</t>
    </rPh>
    <rPh sb="10" eb="12">
      <t>シリョウ</t>
    </rPh>
    <phoneticPr fontId="8"/>
  </si>
  <si>
    <t>杭工事</t>
    <rPh sb="0" eb="1">
      <t>クイ</t>
    </rPh>
    <rPh sb="1" eb="3">
      <t>コウジ</t>
    </rPh>
    <phoneticPr fontId="8"/>
  </si>
  <si>
    <t>不用土処分</t>
    <rPh sb="0" eb="3">
      <t>フヨウド</t>
    </rPh>
    <rPh sb="3" eb="5">
      <t>ショブン</t>
    </rPh>
    <phoneticPr fontId="8"/>
  </si>
  <si>
    <t>ｹｰﾌﾞﾙﾗｯｸ</t>
    <phoneticPr fontId="8"/>
  </si>
  <si>
    <t>W=500 2段</t>
    <rPh sb="7" eb="8">
      <t>ダン</t>
    </rPh>
    <phoneticPr fontId="8"/>
  </si>
  <si>
    <t>m</t>
    <phoneticPr fontId="8"/>
  </si>
  <si>
    <t>消火ﾎﾟﾝﾌﾟ設備</t>
    <rPh sb="0" eb="2">
      <t>ショウカ</t>
    </rPh>
    <rPh sb="7" eb="9">
      <t>セツビ</t>
    </rPh>
    <phoneticPr fontId="8"/>
  </si>
  <si>
    <t>箇所</t>
    <rPh sb="0" eb="2">
      <t>カショ</t>
    </rPh>
    <phoneticPr fontId="8"/>
  </si>
  <si>
    <t>ｴﾚﾍﾞｰﾀ</t>
    <phoneticPr fontId="8"/>
  </si>
  <si>
    <t>一般用 11人用 750kg 60m/分</t>
    <rPh sb="0" eb="2">
      <t>イッパン</t>
    </rPh>
    <rPh sb="2" eb="3">
      <t>ヨウ</t>
    </rPh>
    <rPh sb="6" eb="7">
      <t>ニン</t>
    </rPh>
    <rPh sb="7" eb="8">
      <t>ヨウ</t>
    </rPh>
    <rPh sb="19" eb="20">
      <t>フン</t>
    </rPh>
    <phoneticPr fontId="8"/>
  </si>
  <si>
    <t>台</t>
    <rPh sb="0" eb="1">
      <t>ダイ</t>
    </rPh>
    <phoneticPr fontId="8"/>
  </si>
  <si>
    <t>連結椅子</t>
    <rPh sb="0" eb="2">
      <t>レンケツ</t>
    </rPh>
    <rPh sb="2" eb="4">
      <t>イス</t>
    </rPh>
    <phoneticPr fontId="8"/>
  </si>
  <si>
    <t>固定式</t>
    <rPh sb="0" eb="3">
      <t>コテイシキ</t>
    </rPh>
    <phoneticPr fontId="8"/>
  </si>
  <si>
    <r>
      <t>【建築】</t>
    </r>
    <r>
      <rPr>
        <sz val="8"/>
        <color rgb="FFFF0000"/>
        <rFont val="BIZ UDPゴシック"/>
        <family val="3"/>
        <charset val="128"/>
      </rPr>
      <t>※消費税・諸経費を含むこと　</t>
    </r>
    <rPh sb="1" eb="3">
      <t>ケンチク</t>
    </rPh>
    <phoneticPr fontId="8"/>
  </si>
  <si>
    <t>私立高等学校等施設高機能化整備事業　計画調書</t>
    <rPh sb="0" eb="2">
      <t>シリツ</t>
    </rPh>
    <rPh sb="2" eb="4">
      <t>コウトウ</t>
    </rPh>
    <rPh sb="4" eb="6">
      <t>ガッコウ</t>
    </rPh>
    <rPh sb="6" eb="7">
      <t>ナド</t>
    </rPh>
    <rPh sb="7" eb="9">
      <t>シセツ</t>
    </rPh>
    <rPh sb="9" eb="13">
      <t>コウキノウカ</t>
    </rPh>
    <rPh sb="13" eb="15">
      <t>セイビ</t>
    </rPh>
    <rPh sb="15" eb="17">
      <t>ジギョウ</t>
    </rPh>
    <rPh sb="18" eb="20">
      <t>ケイカク</t>
    </rPh>
    <rPh sb="20" eb="22">
      <t>チョウショ</t>
    </rPh>
    <phoneticPr fontId="8"/>
  </si>
  <si>
    <t>国税庁法人番号検索</t>
    <rPh sb="0" eb="3">
      <t>コクゼイチョウ</t>
    </rPh>
    <rPh sb="3" eb="5">
      <t>ホウジン</t>
    </rPh>
    <rPh sb="5" eb="7">
      <t>バンゴウ</t>
    </rPh>
    <rPh sb="7" eb="9">
      <t>ケンサク</t>
    </rPh>
    <phoneticPr fontId="8"/>
  </si>
  <si>
    <t>https://www.houjin-bangou.nta.go.jp/</t>
    <phoneticPr fontId="8"/>
  </si>
  <si>
    <t>Ⅰ．基本事項</t>
    <rPh sb="2" eb="4">
      <t>キホン</t>
    </rPh>
    <rPh sb="4" eb="6">
      <t>ジコウ</t>
    </rPh>
    <phoneticPr fontId="15"/>
  </si>
  <si>
    <t>私学事業団
法人番号</t>
    <rPh sb="0" eb="5">
      <t>シガクジギョウダン</t>
    </rPh>
    <rPh sb="6" eb="10">
      <t>ホウジンバンゴウ</t>
    </rPh>
    <phoneticPr fontId="8"/>
  </si>
  <si>
    <t>国税庁
法人番号</t>
    <rPh sb="0" eb="3">
      <t>コクゼイチョウ</t>
    </rPh>
    <rPh sb="4" eb="8">
      <t>ホウジンバンゴウ</t>
    </rPh>
    <phoneticPr fontId="8"/>
  </si>
  <si>
    <t>補助金事務主担当者
所属部課等・役職名</t>
    <rPh sb="0" eb="3">
      <t>ホジョキン</t>
    </rPh>
    <rPh sb="3" eb="5">
      <t>ジム</t>
    </rPh>
    <rPh sb="5" eb="6">
      <t>シュ</t>
    </rPh>
    <rPh sb="6" eb="9">
      <t>タントウシャ</t>
    </rPh>
    <rPh sb="10" eb="12">
      <t>ショゾク</t>
    </rPh>
    <rPh sb="12" eb="14">
      <t>ブカ</t>
    </rPh>
    <rPh sb="14" eb="15">
      <t>トウ</t>
    </rPh>
    <rPh sb="16" eb="18">
      <t>ヤクショク</t>
    </rPh>
    <rPh sb="18" eb="19">
      <t>メイ</t>
    </rPh>
    <phoneticPr fontId="15"/>
  </si>
  <si>
    <t>補助金事務
主担当者氏名</t>
    <rPh sb="0" eb="3">
      <t>ホジョキン</t>
    </rPh>
    <rPh sb="3" eb="5">
      <t>ジム</t>
    </rPh>
    <rPh sb="6" eb="7">
      <t>シュ</t>
    </rPh>
    <rPh sb="7" eb="10">
      <t>タントウシャ</t>
    </rPh>
    <rPh sb="10" eb="12">
      <t>シメイ</t>
    </rPh>
    <phoneticPr fontId="15"/>
  </si>
  <si>
    <t>副担当者氏名</t>
    <rPh sb="0" eb="1">
      <t>フク</t>
    </rPh>
    <rPh sb="1" eb="4">
      <t>タントウシャ</t>
    </rPh>
    <rPh sb="4" eb="6">
      <t>シメイ</t>
    </rPh>
    <phoneticPr fontId="15"/>
  </si>
  <si>
    <t>E-mail①</t>
    <phoneticPr fontId="8"/>
  </si>
  <si>
    <t>E-mail②</t>
    <phoneticPr fontId="8"/>
  </si>
  <si>
    <t>Ⅱ．指定避難所等のバリアフリー化状況</t>
    <phoneticPr fontId="8"/>
  </si>
  <si>
    <t>左記のうち、バリアフリー化が完了している棟数</t>
    <rPh sb="0" eb="2">
      <t>サキ</t>
    </rPh>
    <rPh sb="12" eb="13">
      <t>カ</t>
    </rPh>
    <rPh sb="14" eb="16">
      <t>カンリョウ</t>
    </rPh>
    <rPh sb="20" eb="22">
      <t>トウスウ</t>
    </rPh>
    <phoneticPr fontId="8"/>
  </si>
  <si>
    <t>Ⅲ．事業内容</t>
    <rPh sb="2" eb="4">
      <t>ジギョウ</t>
    </rPh>
    <rPh sb="4" eb="6">
      <t>ナイヨウ</t>
    </rPh>
    <phoneticPr fontId="8"/>
  </si>
  <si>
    <t>着手年月日
（予定）</t>
    <rPh sb="0" eb="2">
      <t>チャクシュ</t>
    </rPh>
    <rPh sb="2" eb="4">
      <t>ネンゲツ</t>
    </rPh>
    <rPh sb="4" eb="5">
      <t>ヒ</t>
    </rPh>
    <rPh sb="7" eb="9">
      <t>ヨテイ</t>
    </rPh>
    <phoneticPr fontId="8"/>
  </si>
  <si>
    <t>しゅん工年月日
（予定）</t>
    <rPh sb="3" eb="4">
      <t>コウ</t>
    </rPh>
    <rPh sb="4" eb="6">
      <t>ネンゲツ</t>
    </rPh>
    <rPh sb="6" eb="7">
      <t>ヒ</t>
    </rPh>
    <rPh sb="9" eb="11">
      <t>ヨテイ</t>
    </rPh>
    <phoneticPr fontId="8"/>
  </si>
  <si>
    <t>（↓リストから選択）</t>
    <rPh sb="7" eb="9">
      <t>センタク</t>
    </rPh>
    <phoneticPr fontId="8"/>
  </si>
  <si>
    <t>当該事業の計画年数
（分割耐震化工事）</t>
    <rPh sb="0" eb="2">
      <t>トウガイ</t>
    </rPh>
    <rPh sb="2" eb="4">
      <t>ジギョウ</t>
    </rPh>
    <rPh sb="5" eb="7">
      <t>ケイカク</t>
    </rPh>
    <rPh sb="7" eb="8">
      <t>ネン</t>
    </rPh>
    <rPh sb="8" eb="9">
      <t>スウ</t>
    </rPh>
    <rPh sb="11" eb="18">
      <t>ブンカツタイシンカコウジ</t>
    </rPh>
    <phoneticPr fontId="8"/>
  </si>
  <si>
    <t>整備の概要</t>
    <rPh sb="0" eb="2">
      <t>セイビ</t>
    </rPh>
    <rPh sb="3" eb="5">
      <t>ガイヨウ</t>
    </rPh>
    <phoneticPr fontId="8"/>
  </si>
  <si>
    <t>採択理由書１</t>
    <rPh sb="0" eb="2">
      <t>サイタク</t>
    </rPh>
    <rPh sb="2" eb="5">
      <t>リユウショ</t>
    </rPh>
    <phoneticPr fontId="8"/>
  </si>
  <si>
    <t>学校法人名</t>
    <phoneticPr fontId="8"/>
  </si>
  <si>
    <t>学校名</t>
    <rPh sb="0" eb="2">
      <t>ガッコウ</t>
    </rPh>
    <rPh sb="2" eb="3">
      <t>メイ</t>
    </rPh>
    <phoneticPr fontId="8"/>
  </si>
  <si>
    <t>（リストから選択）</t>
  </si>
  <si>
    <t>入札金額：</t>
    <rPh sb="2" eb="4">
      <t>キンガク</t>
    </rPh>
    <phoneticPr fontId="8"/>
  </si>
  <si>
    <r>
      <t>・最低価格の者を採択した場合は、右欄に「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（チェック）」を選択してください。</t>
    </r>
    <rPh sb="1" eb="3">
      <t>サイテイ</t>
    </rPh>
    <rPh sb="3" eb="5">
      <t>カカク</t>
    </rPh>
    <rPh sb="6" eb="7">
      <t>シャ</t>
    </rPh>
    <rPh sb="8" eb="10">
      <t>サイタク</t>
    </rPh>
    <rPh sb="12" eb="14">
      <t>バアイ</t>
    </rPh>
    <rPh sb="16" eb="18">
      <t>ウラン</t>
    </rPh>
    <rPh sb="29" eb="31">
      <t>センタク</t>
    </rPh>
    <phoneticPr fontId="15"/>
  </si>
  <si>
    <t>・その他</t>
    <rPh sb="3" eb="4">
      <t>タ</t>
    </rPh>
    <phoneticPr fontId="15"/>
  </si>
  <si>
    <t>採択理由書２</t>
    <rPh sb="0" eb="2">
      <t>サイタク</t>
    </rPh>
    <rPh sb="2" eb="5">
      <t>リユウショ</t>
    </rPh>
    <phoneticPr fontId="8"/>
  </si>
  <si>
    <t>採択理由書３</t>
    <rPh sb="0" eb="2">
      <t>サイタク</t>
    </rPh>
    <rPh sb="2" eb="5">
      <t>リユウショ</t>
    </rPh>
    <phoneticPr fontId="8"/>
  </si>
  <si>
    <t>採択理由書４</t>
    <rPh sb="0" eb="2">
      <t>サイタク</t>
    </rPh>
    <rPh sb="2" eb="5">
      <t>リユウショ</t>
    </rPh>
    <phoneticPr fontId="8"/>
  </si>
  <si>
    <t>採択理由書５</t>
    <rPh sb="0" eb="2">
      <t>サイタク</t>
    </rPh>
    <rPh sb="2" eb="5">
      <t>リユウショ</t>
    </rPh>
    <phoneticPr fontId="8"/>
  </si>
  <si>
    <t>補助対象内外の算定根拠資料（様式自由、該当する場合のみ）</t>
    <rPh sb="0" eb="2">
      <t>ホジョ</t>
    </rPh>
    <rPh sb="2" eb="4">
      <t>タイショウ</t>
    </rPh>
    <rPh sb="4" eb="6">
      <t>ナイガイ</t>
    </rPh>
    <rPh sb="7" eb="9">
      <t>サンテイ</t>
    </rPh>
    <rPh sb="9" eb="11">
      <t>コンキョ</t>
    </rPh>
    <rPh sb="14" eb="16">
      <t>ヨウシキ</t>
    </rPh>
    <rPh sb="16" eb="18">
      <t>ジユウ</t>
    </rPh>
    <rPh sb="19" eb="21">
      <t>ガイトウ</t>
    </rPh>
    <rPh sb="23" eb="25">
      <t>バアイ</t>
    </rPh>
    <phoneticPr fontId="8"/>
  </si>
  <si>
    <t>指定避難所等にかかる自治体との協定書（該当する場合のみ）</t>
    <rPh sb="0" eb="2">
      <t>シテイ</t>
    </rPh>
    <rPh sb="5" eb="6">
      <t>トウ</t>
    </rPh>
    <phoneticPr fontId="8"/>
  </si>
  <si>
    <t>出来高</t>
    <phoneticPr fontId="8"/>
  </si>
  <si>
    <t>R○年度</t>
  </si>
  <si>
    <t>※着手とは、当該補助事業の補助対象経費を含む契約の締結を指します。（原則、交付決定後）</t>
    <rPh sb="13" eb="17">
      <t>ホジョタイショウ</t>
    </rPh>
    <rPh sb="17" eb="19">
      <t>ケイヒ</t>
    </rPh>
    <rPh sb="20" eb="21">
      <t>フク</t>
    </rPh>
    <rPh sb="34" eb="36">
      <t>ゲンソク</t>
    </rPh>
    <rPh sb="37" eb="39">
      <t>コウフ</t>
    </rPh>
    <rPh sb="39" eb="41">
      <t>ケッテイ</t>
    </rPh>
    <rPh sb="41" eb="42">
      <t>ゴ</t>
    </rPh>
    <phoneticPr fontId="16"/>
  </si>
  <si>
    <t>対象施設の所在
（都道府県）</t>
    <rPh sb="0" eb="2">
      <t>タイショウ</t>
    </rPh>
    <rPh sb="2" eb="4">
      <t>シセツ</t>
    </rPh>
    <rPh sb="5" eb="7">
      <t>ショザイ</t>
    </rPh>
    <rPh sb="9" eb="13">
      <t>トドウフケン</t>
    </rPh>
    <phoneticPr fontId="1"/>
  </si>
  <si>
    <t>市区町村
（番地以降は不要）</t>
    <rPh sb="0" eb="4">
      <t>シクチョウソン</t>
    </rPh>
    <rPh sb="6" eb="8">
      <t>バンチ</t>
    </rPh>
    <rPh sb="8" eb="10">
      <t>イコウ</t>
    </rPh>
    <rPh sb="11" eb="13">
      <t>フヨウ</t>
    </rPh>
    <phoneticPr fontId="1"/>
  </si>
  <si>
    <t>複数年度に渡る場合
全体計画と当該計画</t>
    <rPh sb="0" eb="4">
      <t>フクスウネンド</t>
    </rPh>
    <rPh sb="5" eb="6">
      <t>ワタ</t>
    </rPh>
    <rPh sb="7" eb="9">
      <t>バアイ</t>
    </rPh>
    <rPh sb="10" eb="12">
      <t>ゼンタイ</t>
    </rPh>
    <rPh sb="12" eb="14">
      <t>ケイカク</t>
    </rPh>
    <rPh sb="15" eb="17">
      <t>トウガイ</t>
    </rPh>
    <rPh sb="17" eb="19">
      <t>ケイカク</t>
    </rPh>
    <phoneticPr fontId="8"/>
  </si>
  <si>
    <t>法人本部・事務局長</t>
    <rPh sb="0" eb="2">
      <t>ホウジン</t>
    </rPh>
    <rPh sb="2" eb="4">
      <t>ホンブ</t>
    </rPh>
    <rPh sb="5" eb="9">
      <t>ジムキョクチョウ</t>
    </rPh>
    <phoneticPr fontId="8"/>
  </si>
  <si>
    <t>科学　次郎</t>
    <rPh sb="0" eb="2">
      <t>カガク</t>
    </rPh>
    <rPh sb="3" eb="5">
      <t>ジロウ</t>
    </rPh>
    <phoneticPr fontId="8"/>
  </si>
  <si>
    <t>xxx@monbu.ac.jp</t>
  </si>
  <si>
    <t>ｙｙｙ@monbu.ac.jp</t>
    <phoneticPr fontId="8"/>
  </si>
  <si>
    <t>999999</t>
  </si>
  <si>
    <t>もんぶ　たろう</t>
  </si>
  <si>
    <t>文部　太郎</t>
  </si>
  <si>
    <t>A99999999</t>
  </si>
  <si>
    <t>文部科学学園</t>
  </si>
  <si>
    <t>xxx-xxx-xxxx</t>
  </si>
  <si>
    <t>文部科学高等学校</t>
  </si>
  <si>
    <t>校舎Ａ棟耐震改築事業</t>
  </si>
  <si>
    <t>様式８－１（耐震改築）（記入例）</t>
    <rPh sb="0" eb="2">
      <t>ヨウシキ</t>
    </rPh>
    <rPh sb="8" eb="10">
      <t>カイチク</t>
    </rPh>
    <rPh sb="12" eb="15">
      <t>キニュウレイ</t>
    </rPh>
    <phoneticPr fontId="8"/>
  </si>
  <si>
    <t>校舎Ａ棟</t>
    <phoneticPr fontId="8"/>
  </si>
  <si>
    <t>補助希望額（⑩×1/3　以内）</t>
    <rPh sb="0" eb="5">
      <t>ホジョキボウガク</t>
    </rPh>
    <phoneticPr fontId="8"/>
  </si>
  <si>
    <t>複数年度</t>
  </si>
  <si>
    <t>全２年計画の１年目</t>
    <rPh sb="0" eb="1">
      <t>ゼン</t>
    </rPh>
    <rPh sb="2" eb="3">
      <t>ネン</t>
    </rPh>
    <rPh sb="3" eb="5">
      <t>ケイカク</t>
    </rPh>
    <rPh sb="7" eb="9">
      <t>ネンメ</t>
    </rPh>
    <phoneticPr fontId="8"/>
  </si>
  <si>
    <t>所轄庁と同じ</t>
    <rPh sb="0" eb="3">
      <t>ショカツチョウ</t>
    </rPh>
    <rPh sb="4" eb="5">
      <t>オナ</t>
    </rPh>
    <phoneticPr fontId="8"/>
  </si>
  <si>
    <t>所在地による</t>
    <rPh sb="0" eb="3">
      <t>ショザイチ</t>
    </rPh>
    <phoneticPr fontId="8"/>
  </si>
  <si>
    <t>指定避難所、福祉避難所、指定緊急
避難場所又は一時滞在施設の棟数</t>
    <rPh sb="0" eb="2">
      <t>シテイ</t>
    </rPh>
    <rPh sb="2" eb="5">
      <t>ヒナンジョ</t>
    </rPh>
    <rPh sb="6" eb="8">
      <t>フクシ</t>
    </rPh>
    <rPh sb="8" eb="11">
      <t>ヒナンジョ</t>
    </rPh>
    <rPh sb="12" eb="14">
      <t>シテイ</t>
    </rPh>
    <rPh sb="14" eb="16">
      <t>キンキュウ</t>
    </rPh>
    <rPh sb="17" eb="21">
      <t>ヒナンバショ</t>
    </rPh>
    <rPh sb="21" eb="22">
      <t>マタ</t>
    </rPh>
    <rPh sb="23" eb="29">
      <t>イチジタイザイシセツ</t>
    </rPh>
    <rPh sb="30" eb="32">
      <t>トウスウ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</si>
</sst>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#,##0_ "/>
    <numFmt numFmtId="177" formatCode="[$-411]ggge&quot;年&quot;m&quot;月&quot;d&quot;日&quot;;@"/>
    <numFmt numFmtId="178" formatCode="#,##0_);[Red]\(#,##0\)"/>
    <numFmt numFmtId="179" formatCode="#,##0&quot;円&quot;"/>
    <numFmt numFmtId="180" formatCode="#,##0;&quot;▲ &quot;#,##0"/>
    <numFmt numFmtId="181" formatCode="#,##0.0_ "/>
    <numFmt numFmtId="182" formatCode="#,##0.0;[Red]\-#,##0.0"/>
    <numFmt numFmtId="183" formatCode="#,##0.0_ &quot;千円/㎡&quot;"/>
    <numFmt numFmtId="184" formatCode="#,##0.0_ &quot;%&quot;"/>
    <numFmt numFmtId="185" formatCode="#,##0;&quot;△ &quot;#,##0"/>
    <numFmt numFmtId="186" formatCode="0_);[Red]\(0\)"/>
    <numFmt numFmtId="187" formatCode="&quot;¥&quot;#,##0_);[Red]\(&quot;¥&quot;#,##0\)"/>
    <numFmt numFmtId="188" formatCode="0.0&quot;(N/mm2) &quot;"/>
    <numFmt numFmtId="189" formatCode="[$-F800]dddd\,\ mmmm\ dd\,\ yyyy"/>
    <numFmt numFmtId="190" formatCode="#,###&quot;㎡ &quot;"/>
    <numFmt numFmtId="191" formatCode="###,###,###"/>
    <numFmt numFmtId="192" formatCode="0.0"/>
    <numFmt numFmtId="193" formatCode="0&quot;棟&quot;"/>
    <numFmt numFmtId="194" formatCode="0.0%"/>
  </numFmts>
  <fonts count="6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trike/>
      <sz val="11"/>
      <color rgb="FFFF0000"/>
      <name val="ＭＳ Ｐ明朝"/>
      <family val="1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indexed="9"/>
      <name val="BIZ UDPゴシック"/>
      <family val="3"/>
      <charset val="128"/>
    </font>
    <font>
      <sz val="9"/>
      <name val="BIZ UDPゴシック"/>
      <family val="3"/>
      <charset val="128"/>
    </font>
    <font>
      <sz val="8"/>
      <color indexed="9"/>
      <name val="BIZ UDPゴシック"/>
      <family val="3"/>
      <charset val="128"/>
    </font>
    <font>
      <sz val="8"/>
      <color indexed="12"/>
      <name val="BIZ UDPゴシック"/>
      <family val="3"/>
      <charset val="128"/>
    </font>
    <font>
      <sz val="8"/>
      <color rgb="FF0000FF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name val="Segoe UI Symbol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gray125">
        <fgColor indexed="23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9C4"/>
        <bgColor indexed="64"/>
      </patternFill>
    </fill>
  </fills>
  <borders count="1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hair">
        <color indexed="64"/>
      </right>
      <top/>
      <bottom style="thin">
        <color indexed="64"/>
      </bottom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rgb="FFFF0000"/>
      </left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double">
        <color auto="1"/>
      </bottom>
      <diagonal/>
    </border>
  </borders>
  <cellStyleXfs count="52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61" fillId="0" borderId="0" applyNumberFormat="0" applyFill="0" applyBorder="0" applyAlignment="0" applyProtection="0">
      <alignment vertical="center"/>
    </xf>
  </cellStyleXfs>
  <cellXfs count="779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23" xfId="0" applyFont="1" applyBorder="1" applyAlignment="1">
      <alignment horizontal="right" vertical="center"/>
    </xf>
    <xf numFmtId="176" fontId="9" fillId="0" borderId="26" xfId="0" applyNumberFormat="1" applyFont="1" applyBorder="1">
      <alignment vertical="center"/>
    </xf>
    <xf numFmtId="176" fontId="9" fillId="0" borderId="27" xfId="0" applyNumberFormat="1" applyFont="1" applyBorder="1">
      <alignment vertical="center"/>
    </xf>
    <xf numFmtId="0" fontId="9" fillId="0" borderId="28" xfId="0" applyFont="1" applyBorder="1">
      <alignment vertical="center"/>
    </xf>
    <xf numFmtId="176" fontId="9" fillId="0" borderId="27" xfId="0" applyNumberFormat="1" applyFont="1" applyBorder="1" applyAlignment="1">
      <alignment horizontal="center" vertical="center"/>
    </xf>
    <xf numFmtId="0" fontId="9" fillId="0" borderId="29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32" xfId="0" applyFont="1" applyBorder="1" applyAlignment="1">
      <alignment horizontal="right" vertical="center"/>
    </xf>
    <xf numFmtId="0" fontId="9" fillId="0" borderId="41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42" xfId="0" applyFont="1" applyBorder="1">
      <alignment vertical="center"/>
    </xf>
    <xf numFmtId="0" fontId="7" fillId="0" borderId="28" xfId="0" applyFont="1" applyBorder="1">
      <alignment vertical="center"/>
    </xf>
    <xf numFmtId="178" fontId="9" fillId="0" borderId="0" xfId="0" applyNumberFormat="1" applyFont="1">
      <alignment vertical="center"/>
    </xf>
    <xf numFmtId="178" fontId="9" fillId="0" borderId="0" xfId="0" applyNumberFormat="1" applyFont="1" applyAlignment="1">
      <alignment vertical="center" shrinkToFit="1"/>
    </xf>
    <xf numFmtId="178" fontId="32" fillId="0" borderId="45" xfId="0" applyNumberFormat="1" applyFont="1" applyBorder="1" applyAlignment="1">
      <alignment vertical="center" shrinkToFit="1"/>
    </xf>
    <xf numFmtId="178" fontId="32" fillId="0" borderId="46" xfId="0" applyNumberFormat="1" applyFont="1" applyBorder="1" applyAlignment="1">
      <alignment vertical="center" shrinkToFit="1"/>
    </xf>
    <xf numFmtId="178" fontId="32" fillId="0" borderId="47" xfId="0" applyNumberFormat="1" applyFont="1" applyBorder="1" applyAlignment="1">
      <alignment vertical="center" shrinkToFit="1"/>
    </xf>
    <xf numFmtId="178" fontId="32" fillId="0" borderId="48" xfId="0" applyNumberFormat="1" applyFont="1" applyBorder="1">
      <alignment vertical="center"/>
    </xf>
    <xf numFmtId="178" fontId="32" fillId="0" borderId="49" xfId="0" applyNumberFormat="1" applyFont="1" applyBorder="1" applyAlignment="1">
      <alignment vertical="center" shrinkToFit="1"/>
    </xf>
    <xf numFmtId="178" fontId="32" fillId="0" borderId="50" xfId="0" applyNumberFormat="1" applyFont="1" applyBorder="1" applyAlignment="1">
      <alignment vertical="center" shrinkToFit="1"/>
    </xf>
    <xf numFmtId="178" fontId="32" fillId="0" borderId="51" xfId="0" applyNumberFormat="1" applyFont="1" applyBorder="1" applyAlignment="1">
      <alignment vertical="center" shrinkToFit="1"/>
    </xf>
    <xf numFmtId="178" fontId="32" fillId="0" borderId="50" xfId="0" applyNumberFormat="1" applyFont="1" applyBorder="1" applyAlignment="1">
      <alignment vertical="center" justifyLastLine="1" shrinkToFit="1"/>
    </xf>
    <xf numFmtId="0" fontId="9" fillId="0" borderId="0" xfId="0" applyFont="1" applyAlignment="1">
      <alignment vertical="center" textRotation="255" shrinkToFit="1"/>
    </xf>
    <xf numFmtId="0" fontId="9" fillId="0" borderId="17" xfId="0" applyFont="1" applyBorder="1" applyAlignment="1">
      <alignment horizontal="center" vertical="center" textRotation="255" shrinkToFit="1"/>
    </xf>
    <xf numFmtId="0" fontId="9" fillId="0" borderId="18" xfId="0" applyFont="1" applyBorder="1" applyAlignment="1">
      <alignment horizontal="center" vertical="center" textRotation="255" shrinkToFit="1"/>
    </xf>
    <xf numFmtId="178" fontId="32" fillId="0" borderId="34" xfId="0" applyNumberFormat="1" applyFont="1" applyBorder="1">
      <alignment vertical="center"/>
    </xf>
    <xf numFmtId="0" fontId="9" fillId="0" borderId="72" xfId="0" applyFont="1" applyBorder="1" applyAlignment="1">
      <alignment vertical="distributed" textRotation="255" justifyLastLine="1"/>
    </xf>
    <xf numFmtId="0" fontId="33" fillId="25" borderId="78" xfId="0" applyFont="1" applyFill="1" applyBorder="1">
      <alignment vertical="center"/>
    </xf>
    <xf numFmtId="0" fontId="33" fillId="25" borderId="93" xfId="0" applyFont="1" applyFill="1" applyBorder="1">
      <alignment vertical="center"/>
    </xf>
    <xf numFmtId="0" fontId="33" fillId="25" borderId="95" xfId="0" applyFont="1" applyFill="1" applyBorder="1">
      <alignment vertical="center"/>
    </xf>
    <xf numFmtId="38" fontId="33" fillId="25" borderId="96" xfId="33" applyFont="1" applyFill="1" applyBorder="1">
      <alignment vertical="center"/>
    </xf>
    <xf numFmtId="0" fontId="33" fillId="25" borderId="97" xfId="0" applyFont="1" applyFill="1" applyBorder="1">
      <alignment vertical="center"/>
    </xf>
    <xf numFmtId="182" fontId="33" fillId="25" borderId="95" xfId="33" applyNumberFormat="1" applyFont="1" applyFill="1" applyBorder="1">
      <alignment vertical="center"/>
    </xf>
    <xf numFmtId="176" fontId="33" fillId="25" borderId="95" xfId="0" applyNumberFormat="1" applyFont="1" applyFill="1" applyBorder="1">
      <alignment vertical="center"/>
    </xf>
    <xf numFmtId="0" fontId="33" fillId="25" borderId="95" xfId="0" applyFont="1" applyFill="1" applyBorder="1" applyAlignment="1">
      <alignment horizontal="center" vertical="center"/>
    </xf>
    <xf numFmtId="0" fontId="33" fillId="25" borderId="96" xfId="0" applyFont="1" applyFill="1" applyBorder="1" applyAlignment="1">
      <alignment horizontal="center" vertical="center"/>
    </xf>
    <xf numFmtId="38" fontId="33" fillId="25" borderId="95" xfId="33" applyFont="1" applyFill="1" applyBorder="1">
      <alignment vertical="center"/>
    </xf>
    <xf numFmtId="178" fontId="12" fillId="0" borderId="0" xfId="0" applyNumberFormat="1" applyFont="1" applyAlignment="1">
      <alignment horizontal="right" vertical="center"/>
    </xf>
    <xf numFmtId="0" fontId="9" fillId="30" borderId="33" xfId="0" applyFont="1" applyFill="1" applyBorder="1" applyAlignment="1">
      <alignment horizontal="center" vertical="center" wrapText="1" justifyLastLine="1"/>
    </xf>
    <xf numFmtId="178" fontId="9" fillId="30" borderId="44" xfId="0" applyNumberFormat="1" applyFont="1" applyFill="1" applyBorder="1" applyAlignment="1">
      <alignment horizontal="center" vertical="center" justifyLastLine="1"/>
    </xf>
    <xf numFmtId="0" fontId="9" fillId="30" borderId="29" xfId="0" applyFont="1" applyFill="1" applyBorder="1" applyAlignment="1">
      <alignment horizontal="center" vertical="center" wrapText="1" justifyLastLine="1"/>
    </xf>
    <xf numFmtId="178" fontId="9" fillId="30" borderId="30" xfId="0" applyNumberFormat="1" applyFont="1" applyFill="1" applyBorder="1" applyAlignment="1">
      <alignment horizontal="center" vertical="center" justifyLastLine="1"/>
    </xf>
    <xf numFmtId="0" fontId="9" fillId="30" borderId="24" xfId="0" applyFont="1" applyFill="1" applyBorder="1" applyAlignment="1">
      <alignment horizontal="center" vertical="center" wrapText="1" justifyLastLine="1"/>
    </xf>
    <xf numFmtId="178" fontId="9" fillId="30" borderId="25" xfId="0" applyNumberFormat="1" applyFont="1" applyFill="1" applyBorder="1" applyAlignment="1">
      <alignment horizontal="center" vertical="center" justifyLastLine="1"/>
    </xf>
    <xf numFmtId="0" fontId="9" fillId="0" borderId="0" xfId="0" applyFont="1" applyAlignment="1">
      <alignment horizontal="center" vertical="center"/>
    </xf>
    <xf numFmtId="176" fontId="33" fillId="25" borderId="95" xfId="0" applyNumberFormat="1" applyFont="1" applyFill="1" applyBorder="1" applyAlignment="1">
      <alignment horizontal="right" vertical="center"/>
    </xf>
    <xf numFmtId="0" fontId="0" fillId="0" borderId="43" xfId="0" applyBorder="1">
      <alignment vertical="center"/>
    </xf>
    <xf numFmtId="0" fontId="0" fillId="0" borderId="28" xfId="0" applyBorder="1">
      <alignment vertical="center"/>
    </xf>
    <xf numFmtId="0" fontId="33" fillId="25" borderId="78" xfId="0" applyFont="1" applyFill="1" applyBorder="1" applyAlignment="1">
      <alignment horizontal="left" vertical="center"/>
    </xf>
    <xf numFmtId="185" fontId="41" fillId="0" borderId="46" xfId="0" applyNumberFormat="1" applyFont="1" applyBorder="1" applyAlignment="1">
      <alignment vertical="center" shrinkToFit="1"/>
    </xf>
    <xf numFmtId="178" fontId="41" fillId="0" borderId="46" xfId="0" applyNumberFormat="1" applyFont="1" applyBorder="1" applyAlignment="1">
      <alignment vertical="center" shrinkToFit="1"/>
    </xf>
    <xf numFmtId="0" fontId="40" fillId="0" borderId="0" xfId="0" applyFont="1" applyAlignment="1">
      <alignment horizontal="right" vertical="center"/>
    </xf>
    <xf numFmtId="0" fontId="14" fillId="25" borderId="0" xfId="0" applyFont="1" applyFill="1">
      <alignment vertical="center"/>
    </xf>
    <xf numFmtId="178" fontId="0" fillId="0" borderId="0" xfId="0" applyNumberFormat="1" applyAlignment="1">
      <alignment horizontal="right" vertical="center"/>
    </xf>
    <xf numFmtId="0" fontId="0" fillId="25" borderId="0" xfId="0" applyFill="1">
      <alignment vertical="center"/>
    </xf>
    <xf numFmtId="0" fontId="33" fillId="25" borderId="0" xfId="0" applyFont="1" applyFill="1" applyAlignment="1">
      <alignment horizontal="center" vertical="center"/>
    </xf>
    <xf numFmtId="0" fontId="33" fillId="25" borderId="0" xfId="0" applyFont="1" applyFill="1">
      <alignment vertical="center"/>
    </xf>
    <xf numFmtId="176" fontId="33" fillId="25" borderId="0" xfId="0" applyNumberFormat="1" applyFont="1" applyFill="1">
      <alignment vertical="center"/>
    </xf>
    <xf numFmtId="176" fontId="33" fillId="25" borderId="0" xfId="0" applyNumberFormat="1" applyFont="1" applyFill="1" applyAlignment="1">
      <alignment horizontal="left" vertical="center"/>
    </xf>
    <xf numFmtId="0" fontId="33" fillId="30" borderId="77" xfId="0" applyFont="1" applyFill="1" applyBorder="1" applyAlignment="1">
      <alignment horizontal="left" vertical="center"/>
    </xf>
    <xf numFmtId="0" fontId="33" fillId="30" borderId="79" xfId="0" applyFont="1" applyFill="1" applyBorder="1">
      <alignment vertical="center"/>
    </xf>
    <xf numFmtId="176" fontId="33" fillId="25" borderId="22" xfId="0" applyNumberFormat="1" applyFont="1" applyFill="1" applyBorder="1">
      <alignment vertical="center"/>
    </xf>
    <xf numFmtId="0" fontId="33" fillId="30" borderId="78" xfId="0" applyFont="1" applyFill="1" applyBorder="1" applyAlignment="1">
      <alignment horizontal="left" vertical="center"/>
    </xf>
    <xf numFmtId="0" fontId="33" fillId="30" borderId="81" xfId="0" applyFont="1" applyFill="1" applyBorder="1">
      <alignment vertical="center"/>
    </xf>
    <xf numFmtId="0" fontId="33" fillId="30" borderId="83" xfId="0" applyFont="1" applyFill="1" applyBorder="1" applyAlignment="1">
      <alignment horizontal="left" vertical="center"/>
    </xf>
    <xf numFmtId="0" fontId="33" fillId="30" borderId="84" xfId="0" applyFont="1" applyFill="1" applyBorder="1">
      <alignment vertical="center"/>
    </xf>
    <xf numFmtId="0" fontId="13" fillId="25" borderId="0" xfId="0" applyFont="1" applyFill="1">
      <alignment vertical="center"/>
    </xf>
    <xf numFmtId="176" fontId="13" fillId="25" borderId="0" xfId="0" applyNumberFormat="1" applyFont="1" applyFill="1">
      <alignment vertical="center"/>
    </xf>
    <xf numFmtId="176" fontId="35" fillId="27" borderId="88" xfId="0" applyNumberFormat="1" applyFont="1" applyFill="1" applyBorder="1" applyAlignment="1">
      <alignment horizontal="center" vertical="center"/>
    </xf>
    <xf numFmtId="0" fontId="33" fillId="28" borderId="14" xfId="0" applyFont="1" applyFill="1" applyBorder="1" applyAlignment="1">
      <alignment horizontal="left" vertical="center"/>
    </xf>
    <xf numFmtId="0" fontId="35" fillId="28" borderId="0" xfId="0" applyFont="1" applyFill="1" applyAlignment="1">
      <alignment horizontal="center" vertical="center"/>
    </xf>
    <xf numFmtId="176" fontId="35" fillId="28" borderId="0" xfId="0" applyNumberFormat="1" applyFont="1" applyFill="1" applyAlignment="1">
      <alignment horizontal="center" vertical="center"/>
    </xf>
    <xf numFmtId="0" fontId="35" fillId="28" borderId="34" xfId="0" applyFont="1" applyFill="1" applyBorder="1" applyAlignment="1">
      <alignment horizontal="center" vertical="center"/>
    </xf>
    <xf numFmtId="0" fontId="33" fillId="24" borderId="13" xfId="0" applyFont="1" applyFill="1" applyBorder="1" applyAlignment="1">
      <alignment horizontal="center" vertical="center"/>
    </xf>
    <xf numFmtId="0" fontId="33" fillId="25" borderId="41" xfId="0" applyFont="1" applyFill="1" applyBorder="1">
      <alignment vertical="center"/>
    </xf>
    <xf numFmtId="0" fontId="33" fillId="25" borderId="17" xfId="0" applyFont="1" applyFill="1" applyBorder="1">
      <alignment vertical="center"/>
    </xf>
    <xf numFmtId="0" fontId="33" fillId="24" borderId="14" xfId="0" applyFont="1" applyFill="1" applyBorder="1" applyAlignment="1">
      <alignment horizontal="center" vertical="center"/>
    </xf>
    <xf numFmtId="0" fontId="33" fillId="25" borderId="22" xfId="0" applyFont="1" applyFill="1" applyBorder="1">
      <alignment vertical="center"/>
    </xf>
    <xf numFmtId="0" fontId="33" fillId="25" borderId="34" xfId="0" applyFont="1" applyFill="1" applyBorder="1">
      <alignment vertical="center"/>
    </xf>
    <xf numFmtId="0" fontId="33" fillId="25" borderId="90" xfId="0" applyFont="1" applyFill="1" applyBorder="1">
      <alignment vertical="center"/>
    </xf>
    <xf numFmtId="0" fontId="33" fillId="25" borderId="92" xfId="0" applyFont="1" applyFill="1" applyBorder="1">
      <alignment vertical="center"/>
    </xf>
    <xf numFmtId="0" fontId="33" fillId="25" borderId="82" xfId="0" applyFont="1" applyFill="1" applyBorder="1">
      <alignment vertical="center"/>
    </xf>
    <xf numFmtId="176" fontId="33" fillId="25" borderId="82" xfId="0" applyNumberFormat="1" applyFont="1" applyFill="1" applyBorder="1">
      <alignment vertical="center"/>
    </xf>
    <xf numFmtId="0" fontId="33" fillId="25" borderId="29" xfId="0" applyFont="1" applyFill="1" applyBorder="1">
      <alignment vertical="center"/>
    </xf>
    <xf numFmtId="181" fontId="33" fillId="25" borderId="73" xfId="0" applyNumberFormat="1" applyFont="1" applyFill="1" applyBorder="1">
      <alignment vertical="center"/>
    </xf>
    <xf numFmtId="0" fontId="33" fillId="24" borderId="72" xfId="0" applyFont="1" applyFill="1" applyBorder="1" applyAlignment="1">
      <alignment horizontal="center" vertical="center"/>
    </xf>
    <xf numFmtId="0" fontId="33" fillId="24" borderId="10" xfId="0" applyFont="1" applyFill="1" applyBorder="1">
      <alignment vertical="center"/>
    </xf>
    <xf numFmtId="0" fontId="33" fillId="24" borderId="18" xfId="0" applyFont="1" applyFill="1" applyBorder="1">
      <alignment vertical="center"/>
    </xf>
    <xf numFmtId="176" fontId="36" fillId="24" borderId="18" xfId="0" applyNumberFormat="1" applyFont="1" applyFill="1" applyBorder="1">
      <alignment vertical="center"/>
    </xf>
    <xf numFmtId="0" fontId="37" fillId="24" borderId="15" xfId="0" applyFont="1" applyFill="1" applyBorder="1">
      <alignment vertical="center"/>
    </xf>
    <xf numFmtId="0" fontId="33" fillId="24" borderId="39" xfId="0" applyFont="1" applyFill="1" applyBorder="1" applyAlignment="1">
      <alignment horizontal="center" vertical="center"/>
    </xf>
    <xf numFmtId="0" fontId="36" fillId="25" borderId="77" xfId="0" applyFont="1" applyFill="1" applyBorder="1">
      <alignment vertical="center"/>
    </xf>
    <xf numFmtId="0" fontId="33" fillId="25" borderId="80" xfId="0" applyFont="1" applyFill="1" applyBorder="1">
      <alignment vertical="center"/>
    </xf>
    <xf numFmtId="176" fontId="33" fillId="25" borderId="80" xfId="0" applyNumberFormat="1" applyFont="1" applyFill="1" applyBorder="1">
      <alignment vertical="center"/>
    </xf>
    <xf numFmtId="0" fontId="33" fillId="25" borderId="94" xfId="0" applyFont="1" applyFill="1" applyBorder="1">
      <alignment vertical="center"/>
    </xf>
    <xf numFmtId="0" fontId="33" fillId="24" borderId="66" xfId="0" applyFont="1" applyFill="1" applyBorder="1" applyAlignment="1">
      <alignment horizontal="center" vertical="center"/>
    </xf>
    <xf numFmtId="176" fontId="36" fillId="25" borderId="98" xfId="0" applyNumberFormat="1" applyFont="1" applyFill="1" applyBorder="1" applyAlignment="1">
      <alignment horizontal="right" vertical="center"/>
    </xf>
    <xf numFmtId="176" fontId="36" fillId="25" borderId="99" xfId="0" applyNumberFormat="1" applyFont="1" applyFill="1" applyBorder="1">
      <alignment vertical="center"/>
    </xf>
    <xf numFmtId="0" fontId="36" fillId="25" borderId="78" xfId="0" applyFont="1" applyFill="1" applyBorder="1">
      <alignment vertical="center"/>
    </xf>
    <xf numFmtId="176" fontId="36" fillId="25" borderId="104" xfId="0" applyNumberFormat="1" applyFont="1" applyFill="1" applyBorder="1" applyAlignment="1">
      <alignment horizontal="right" vertical="center"/>
    </xf>
    <xf numFmtId="176" fontId="36" fillId="25" borderId="112" xfId="0" applyNumberFormat="1" applyFont="1" applyFill="1" applyBorder="1">
      <alignment vertical="center"/>
    </xf>
    <xf numFmtId="0" fontId="33" fillId="25" borderId="102" xfId="0" applyFont="1" applyFill="1" applyBorder="1">
      <alignment vertical="center"/>
    </xf>
    <xf numFmtId="0" fontId="33" fillId="31" borderId="10" xfId="0" applyFont="1" applyFill="1" applyBorder="1">
      <alignment vertical="center"/>
    </xf>
    <xf numFmtId="0" fontId="33" fillId="31" borderId="18" xfId="0" applyFont="1" applyFill="1" applyBorder="1">
      <alignment vertical="center"/>
    </xf>
    <xf numFmtId="176" fontId="36" fillId="31" borderId="18" xfId="0" applyNumberFormat="1" applyFont="1" applyFill="1" applyBorder="1">
      <alignment vertical="center"/>
    </xf>
    <xf numFmtId="0" fontId="33" fillId="25" borderId="111" xfId="0" applyFont="1" applyFill="1" applyBorder="1">
      <alignment vertical="center"/>
    </xf>
    <xf numFmtId="0" fontId="33" fillId="25" borderId="105" xfId="0" applyFont="1" applyFill="1" applyBorder="1" applyAlignment="1">
      <alignment horizontal="right" vertical="center"/>
    </xf>
    <xf numFmtId="0" fontId="33" fillId="25" borderId="107" xfId="0" applyFont="1" applyFill="1" applyBorder="1" applyAlignment="1">
      <alignment horizontal="center" vertical="center"/>
    </xf>
    <xf numFmtId="10" fontId="33" fillId="25" borderId="95" xfId="0" applyNumberFormat="1" applyFont="1" applyFill="1" applyBorder="1" applyAlignment="1">
      <alignment horizontal="right" vertical="center"/>
    </xf>
    <xf numFmtId="0" fontId="33" fillId="24" borderId="55" xfId="0" applyFont="1" applyFill="1" applyBorder="1" applyAlignment="1">
      <alignment horizontal="center" vertical="center"/>
    </xf>
    <xf numFmtId="0" fontId="33" fillId="24" borderId="53" xfId="0" applyFont="1" applyFill="1" applyBorder="1">
      <alignment vertical="center"/>
    </xf>
    <xf numFmtId="0" fontId="33" fillId="24" borderId="70" xfId="0" applyFont="1" applyFill="1" applyBorder="1">
      <alignment vertical="center"/>
    </xf>
    <xf numFmtId="176" fontId="36" fillId="24" borderId="70" xfId="0" applyNumberFormat="1" applyFont="1" applyFill="1" applyBorder="1">
      <alignment vertical="center"/>
    </xf>
    <xf numFmtId="0" fontId="13" fillId="25" borderId="0" xfId="0" applyFont="1" applyFill="1" applyAlignment="1">
      <alignment horizontal="center" vertical="center"/>
    </xf>
    <xf numFmtId="183" fontId="36" fillId="25" borderId="0" xfId="0" applyNumberFormat="1" applyFont="1" applyFill="1">
      <alignment vertical="center"/>
    </xf>
    <xf numFmtId="184" fontId="36" fillId="25" borderId="0" xfId="0" applyNumberFormat="1" applyFont="1" applyFill="1">
      <alignment vertical="center"/>
    </xf>
    <xf numFmtId="0" fontId="0" fillId="25" borderId="0" xfId="0" applyFill="1" applyAlignment="1">
      <alignment horizontal="center" vertical="center"/>
    </xf>
    <xf numFmtId="176" fontId="0" fillId="25" borderId="0" xfId="0" applyNumberFormat="1" applyFill="1">
      <alignment vertical="center"/>
    </xf>
    <xf numFmtId="0" fontId="33" fillId="30" borderId="105" xfId="0" applyFont="1" applyFill="1" applyBorder="1" applyAlignment="1">
      <alignment horizontal="left" vertical="center"/>
    </xf>
    <xf numFmtId="0" fontId="33" fillId="30" borderId="106" xfId="0" applyFont="1" applyFill="1" applyBorder="1">
      <alignment vertical="center"/>
    </xf>
    <xf numFmtId="0" fontId="33" fillId="25" borderId="83" xfId="0" applyFont="1" applyFill="1" applyBorder="1">
      <alignment vertical="center"/>
    </xf>
    <xf numFmtId="176" fontId="33" fillId="25" borderId="17" xfId="0" applyNumberFormat="1" applyFont="1" applyFill="1" applyBorder="1">
      <alignment vertical="center"/>
    </xf>
    <xf numFmtId="0" fontId="33" fillId="25" borderId="42" xfId="0" applyFont="1" applyFill="1" applyBorder="1">
      <alignment vertical="center"/>
    </xf>
    <xf numFmtId="176" fontId="33" fillId="32" borderId="0" xfId="0" applyNumberFormat="1" applyFont="1" applyFill="1">
      <alignment vertical="center"/>
    </xf>
    <xf numFmtId="0" fontId="33" fillId="25" borderId="91" xfId="0" applyFont="1" applyFill="1" applyBorder="1">
      <alignment vertical="center"/>
    </xf>
    <xf numFmtId="176" fontId="33" fillId="25" borderId="91" xfId="0" applyNumberFormat="1" applyFont="1" applyFill="1" applyBorder="1">
      <alignment vertical="center"/>
    </xf>
    <xf numFmtId="9" fontId="33" fillId="25" borderId="0" xfId="43" applyFont="1" applyFill="1" applyBorder="1">
      <alignment vertical="center"/>
    </xf>
    <xf numFmtId="0" fontId="33" fillId="25" borderId="82" xfId="0" applyFont="1" applyFill="1" applyBorder="1" applyAlignment="1">
      <alignment horizontal="right" vertical="center"/>
    </xf>
    <xf numFmtId="0" fontId="33" fillId="25" borderId="73" xfId="0" applyFont="1" applyFill="1" applyBorder="1">
      <alignment vertical="center"/>
    </xf>
    <xf numFmtId="176" fontId="33" fillId="25" borderId="73" xfId="0" applyNumberFormat="1" applyFont="1" applyFill="1" applyBorder="1">
      <alignment vertical="center"/>
    </xf>
    <xf numFmtId="0" fontId="33" fillId="25" borderId="25" xfId="0" applyFont="1" applyFill="1" applyBorder="1">
      <alignment vertical="center"/>
    </xf>
    <xf numFmtId="38" fontId="33" fillId="25" borderId="82" xfId="33" applyFont="1" applyFill="1" applyBorder="1">
      <alignment vertical="center"/>
    </xf>
    <xf numFmtId="0" fontId="33" fillId="25" borderId="78" xfId="0" applyFont="1" applyFill="1" applyBorder="1" applyAlignment="1">
      <alignment horizontal="right" vertical="center"/>
    </xf>
    <xf numFmtId="0" fontId="33" fillId="25" borderId="78" xfId="0" applyFont="1" applyFill="1" applyBorder="1" applyAlignment="1">
      <alignment horizontal="center" vertical="center"/>
    </xf>
    <xf numFmtId="0" fontId="33" fillId="25" borderId="100" xfId="0" applyFont="1" applyFill="1" applyBorder="1">
      <alignment vertical="center"/>
    </xf>
    <xf numFmtId="0" fontId="33" fillId="25" borderId="98" xfId="0" applyFont="1" applyFill="1" applyBorder="1">
      <alignment vertical="center"/>
    </xf>
    <xf numFmtId="38" fontId="33" fillId="25" borderId="99" xfId="33" applyFont="1" applyFill="1" applyBorder="1">
      <alignment vertical="center"/>
    </xf>
    <xf numFmtId="0" fontId="33" fillId="25" borderId="101" xfId="0" applyFont="1" applyFill="1" applyBorder="1">
      <alignment vertical="center"/>
    </xf>
    <xf numFmtId="182" fontId="33" fillId="25" borderId="98" xfId="33" applyNumberFormat="1" applyFont="1" applyFill="1" applyBorder="1">
      <alignment vertical="center"/>
    </xf>
    <xf numFmtId="38" fontId="33" fillId="25" borderId="98" xfId="33" applyFont="1" applyFill="1" applyBorder="1">
      <alignment vertical="center"/>
    </xf>
    <xf numFmtId="176" fontId="33" fillId="25" borderId="99" xfId="0" applyNumberFormat="1" applyFont="1" applyFill="1" applyBorder="1">
      <alignment vertical="center"/>
    </xf>
    <xf numFmtId="0" fontId="33" fillId="25" borderId="104" xfId="0" applyFont="1" applyFill="1" applyBorder="1">
      <alignment vertical="center"/>
    </xf>
    <xf numFmtId="38" fontId="33" fillId="25" borderId="112" xfId="33" applyFont="1" applyFill="1" applyBorder="1">
      <alignment vertical="center"/>
    </xf>
    <xf numFmtId="0" fontId="33" fillId="25" borderId="113" xfId="0" applyFont="1" applyFill="1" applyBorder="1">
      <alignment vertical="center"/>
    </xf>
    <xf numFmtId="38" fontId="33" fillId="25" borderId="104" xfId="33" applyFont="1" applyFill="1" applyBorder="1">
      <alignment vertical="center"/>
    </xf>
    <xf numFmtId="38" fontId="33" fillId="31" borderId="18" xfId="33" applyFont="1" applyFill="1" applyBorder="1">
      <alignment vertical="center"/>
    </xf>
    <xf numFmtId="0" fontId="33" fillId="31" borderId="40" xfId="0" applyFont="1" applyFill="1" applyBorder="1">
      <alignment vertical="center"/>
    </xf>
    <xf numFmtId="38" fontId="33" fillId="25" borderId="17" xfId="33" applyFont="1" applyFill="1" applyBorder="1">
      <alignment vertical="center"/>
    </xf>
    <xf numFmtId="0" fontId="33" fillId="24" borderId="71" xfId="0" applyFont="1" applyFill="1" applyBorder="1">
      <alignment vertical="center"/>
    </xf>
    <xf numFmtId="0" fontId="33" fillId="32" borderId="22" xfId="0" applyFont="1" applyFill="1" applyBorder="1">
      <alignment vertical="center"/>
    </xf>
    <xf numFmtId="181" fontId="33" fillId="32" borderId="73" xfId="0" applyNumberFormat="1" applyFont="1" applyFill="1" applyBorder="1">
      <alignment vertical="center"/>
    </xf>
    <xf numFmtId="0" fontId="9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35" fillId="27" borderId="88" xfId="0" applyFont="1" applyFill="1" applyBorder="1" applyAlignment="1">
      <alignment horizontal="center" vertical="center"/>
    </xf>
    <xf numFmtId="176" fontId="36" fillId="31" borderId="18" xfId="0" applyNumberFormat="1" applyFont="1" applyFill="1" applyBorder="1" applyAlignment="1">
      <alignment horizontal="right" vertical="center"/>
    </xf>
    <xf numFmtId="0" fontId="38" fillId="0" borderId="22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7" xfId="0" applyFont="1" applyBorder="1">
      <alignment vertical="center"/>
    </xf>
    <xf numFmtId="176" fontId="33" fillId="25" borderId="96" xfId="0" applyNumberFormat="1" applyFont="1" applyFill="1" applyBorder="1">
      <alignment vertical="center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right" vertical="center"/>
    </xf>
    <xf numFmtId="178" fontId="46" fillId="0" borderId="0" xfId="0" applyNumberFormat="1" applyFont="1" applyAlignment="1">
      <alignment horizontal="right" vertical="center"/>
    </xf>
    <xf numFmtId="0" fontId="47" fillId="0" borderId="0" xfId="0" applyFont="1" applyAlignment="1">
      <alignment vertical="center" wrapText="1"/>
    </xf>
    <xf numFmtId="0" fontId="45" fillId="0" borderId="0" xfId="0" applyFont="1">
      <alignment vertical="center"/>
    </xf>
    <xf numFmtId="0" fontId="45" fillId="0" borderId="0" xfId="0" applyFont="1" applyAlignment="1" applyProtection="1">
      <alignment horizontal="center" vertical="center" shrinkToFit="1"/>
      <protection locked="0"/>
    </xf>
    <xf numFmtId="0" fontId="45" fillId="0" borderId="0" xfId="0" applyFont="1" applyAlignment="1">
      <alignment horizontal="center" vertical="center" wrapText="1" justifyLastLine="1"/>
    </xf>
    <xf numFmtId="0" fontId="45" fillId="0" borderId="0" xfId="0" applyFont="1" applyAlignment="1">
      <alignment vertical="center" shrinkToFit="1"/>
    </xf>
    <xf numFmtId="0" fontId="46" fillId="0" borderId="0" xfId="0" applyFont="1" applyAlignment="1">
      <alignment horizontal="right" shrinkToFit="1"/>
    </xf>
    <xf numFmtId="0" fontId="45" fillId="0" borderId="0" xfId="0" applyFont="1" applyAlignment="1">
      <alignment vertical="center" textRotation="255" shrinkToFit="1"/>
    </xf>
    <xf numFmtId="0" fontId="49" fillId="0" borderId="0" xfId="0" applyFont="1" applyAlignment="1">
      <alignment horizontal="centerContinuous" vertical="center"/>
    </xf>
    <xf numFmtId="178" fontId="45" fillId="0" borderId="0" xfId="0" applyNumberFormat="1" applyFont="1">
      <alignment vertical="center"/>
    </xf>
    <xf numFmtId="0" fontId="45" fillId="30" borderId="33" xfId="0" applyFont="1" applyFill="1" applyBorder="1" applyAlignment="1">
      <alignment horizontal="center" vertical="center" wrapText="1" justifyLastLine="1"/>
    </xf>
    <xf numFmtId="178" fontId="45" fillId="30" borderId="44" xfId="0" applyNumberFormat="1" applyFont="1" applyFill="1" applyBorder="1" applyAlignment="1">
      <alignment horizontal="center" vertical="center" justifyLastLine="1"/>
    </xf>
    <xf numFmtId="0" fontId="45" fillId="0" borderId="43" xfId="0" applyFont="1" applyBorder="1" applyAlignment="1" applyProtection="1">
      <alignment horizontal="right" vertical="center"/>
      <protection locked="0"/>
    </xf>
    <xf numFmtId="0" fontId="45" fillId="0" borderId="28" xfId="0" applyFont="1" applyBorder="1" applyAlignment="1" applyProtection="1">
      <alignment horizontal="right" vertical="center"/>
      <protection locked="0"/>
    </xf>
    <xf numFmtId="0" fontId="45" fillId="0" borderId="20" xfId="0" applyFont="1" applyBorder="1">
      <alignment vertical="center"/>
    </xf>
    <xf numFmtId="0" fontId="45" fillId="0" borderId="21" xfId="0" applyFont="1" applyBorder="1">
      <alignment vertical="center"/>
    </xf>
    <xf numFmtId="0" fontId="45" fillId="0" borderId="22" xfId="0" applyFont="1" applyBorder="1">
      <alignment vertical="center"/>
    </xf>
    <xf numFmtId="0" fontId="45" fillId="0" borderId="17" xfId="0" applyFont="1" applyBorder="1" applyAlignment="1">
      <alignment horizontal="center" vertical="center" textRotation="255" shrinkToFit="1"/>
    </xf>
    <xf numFmtId="0" fontId="45" fillId="0" borderId="17" xfId="0" applyFont="1" applyBorder="1">
      <alignment vertical="center"/>
    </xf>
    <xf numFmtId="0" fontId="45" fillId="0" borderId="42" xfId="0" applyFont="1" applyBorder="1">
      <alignment vertical="center"/>
    </xf>
    <xf numFmtId="0" fontId="45" fillId="0" borderId="23" xfId="0" applyFont="1" applyBorder="1" applyAlignment="1">
      <alignment horizontal="right" vertical="center"/>
    </xf>
    <xf numFmtId="0" fontId="45" fillId="30" borderId="29" xfId="0" applyFont="1" applyFill="1" applyBorder="1" applyAlignment="1">
      <alignment horizontal="center" vertical="center" wrapText="1" justifyLastLine="1"/>
    </xf>
    <xf numFmtId="178" fontId="45" fillId="30" borderId="30" xfId="0" applyNumberFormat="1" applyFont="1" applyFill="1" applyBorder="1" applyAlignment="1">
      <alignment horizontal="center" vertical="center" justifyLastLine="1"/>
    </xf>
    <xf numFmtId="0" fontId="45" fillId="0" borderId="41" xfId="0" applyFont="1" applyBorder="1" applyAlignment="1" applyProtection="1">
      <alignment horizontal="left" vertical="center"/>
      <protection locked="0"/>
    </xf>
    <xf numFmtId="0" fontId="45" fillId="0" borderId="22" xfId="0" applyFont="1" applyBorder="1" applyAlignment="1" applyProtection="1">
      <alignment horizontal="left" vertical="center"/>
      <protection locked="0"/>
    </xf>
    <xf numFmtId="0" fontId="45" fillId="0" borderId="27" xfId="0" applyFont="1" applyBorder="1" applyAlignment="1" applyProtection="1">
      <alignment horizontal="left" vertical="center"/>
      <protection locked="0"/>
    </xf>
    <xf numFmtId="0" fontId="45" fillId="0" borderId="18" xfId="0" applyFont="1" applyBorder="1" applyAlignment="1">
      <alignment horizontal="center" vertical="center" textRotation="255" shrinkToFit="1"/>
    </xf>
    <xf numFmtId="0" fontId="45" fillId="0" borderId="18" xfId="0" applyFont="1" applyBorder="1">
      <alignment vertical="center"/>
    </xf>
    <xf numFmtId="0" fontId="45" fillId="0" borderId="15" xfId="0" applyFont="1" applyBorder="1">
      <alignment vertical="center"/>
    </xf>
    <xf numFmtId="0" fontId="45" fillId="30" borderId="24" xfId="0" applyFont="1" applyFill="1" applyBorder="1" applyAlignment="1">
      <alignment horizontal="center" vertical="center" wrapText="1" justifyLastLine="1"/>
    </xf>
    <xf numFmtId="178" fontId="45" fillId="30" borderId="25" xfId="0" applyNumberFormat="1" applyFont="1" applyFill="1" applyBorder="1" applyAlignment="1">
      <alignment horizontal="center" vertical="center" justifyLastLine="1"/>
    </xf>
    <xf numFmtId="176" fontId="45" fillId="0" borderId="26" xfId="0" applyNumberFormat="1" applyFont="1" applyBorder="1" applyAlignment="1" applyProtection="1">
      <alignment horizontal="right" vertical="center"/>
      <protection locked="0"/>
    </xf>
    <xf numFmtId="176" fontId="45" fillId="0" borderId="27" xfId="0" applyNumberFormat="1" applyFont="1" applyBorder="1" applyAlignment="1" applyProtection="1">
      <alignment horizontal="right" vertical="center"/>
      <protection locked="0"/>
    </xf>
    <xf numFmtId="0" fontId="45" fillId="0" borderId="28" xfId="0" applyFont="1" applyBorder="1" applyAlignment="1" applyProtection="1">
      <alignment horizontal="left" vertical="center"/>
      <protection locked="0"/>
    </xf>
    <xf numFmtId="0" fontId="45" fillId="0" borderId="20" xfId="0" applyFont="1" applyBorder="1" applyAlignment="1" applyProtection="1">
      <alignment horizontal="left" vertical="center"/>
      <protection locked="0"/>
    </xf>
    <xf numFmtId="0" fontId="45" fillId="0" borderId="29" xfId="0" applyFont="1" applyBorder="1" applyAlignment="1" applyProtection="1">
      <alignment horizontal="left" vertical="center"/>
      <protection locked="0"/>
    </xf>
    <xf numFmtId="0" fontId="45" fillId="0" borderId="72" xfId="0" applyFont="1" applyBorder="1" applyAlignment="1">
      <alignment vertical="distributed" textRotation="255" justifyLastLine="1"/>
    </xf>
    <xf numFmtId="0" fontId="45" fillId="0" borderId="31" xfId="0" applyFont="1" applyBorder="1">
      <alignment vertical="center"/>
    </xf>
    <xf numFmtId="0" fontId="45" fillId="0" borderId="32" xfId="0" applyFont="1" applyBorder="1" applyAlignment="1">
      <alignment horizontal="right" vertical="center"/>
    </xf>
    <xf numFmtId="178" fontId="45" fillId="0" borderId="0" xfId="0" applyNumberFormat="1" applyFont="1" applyAlignment="1">
      <alignment vertical="center" shrinkToFit="1"/>
    </xf>
    <xf numFmtId="0" fontId="49" fillId="25" borderId="0" xfId="0" applyFont="1" applyFill="1">
      <alignment vertical="center"/>
    </xf>
    <xf numFmtId="178" fontId="45" fillId="0" borderId="0" xfId="0" applyNumberFormat="1" applyFont="1" applyAlignment="1">
      <alignment horizontal="right" vertical="center"/>
    </xf>
    <xf numFmtId="0" fontId="45" fillId="25" borderId="0" xfId="0" applyFont="1" applyFill="1">
      <alignment vertical="center"/>
    </xf>
    <xf numFmtId="0" fontId="52" fillId="30" borderId="77" xfId="0" applyFont="1" applyFill="1" applyBorder="1" applyAlignment="1">
      <alignment horizontal="left" vertical="center"/>
    </xf>
    <xf numFmtId="0" fontId="52" fillId="30" borderId="79" xfId="0" applyFont="1" applyFill="1" applyBorder="1">
      <alignment vertical="center"/>
    </xf>
    <xf numFmtId="176" fontId="52" fillId="25" borderId="0" xfId="0" applyNumberFormat="1" applyFont="1" applyFill="1">
      <alignment vertical="center"/>
    </xf>
    <xf numFmtId="176" fontId="52" fillId="25" borderId="0" xfId="0" applyNumberFormat="1" applyFont="1" applyFill="1" applyAlignment="1">
      <alignment horizontal="left" vertical="center"/>
    </xf>
    <xf numFmtId="0" fontId="52" fillId="25" borderId="0" xfId="0" applyFont="1" applyFill="1" applyAlignment="1">
      <alignment horizontal="center" vertical="center"/>
    </xf>
    <xf numFmtId="0" fontId="52" fillId="25" borderId="0" xfId="0" applyFont="1" applyFill="1">
      <alignment vertical="center"/>
    </xf>
    <xf numFmtId="0" fontId="52" fillId="30" borderId="105" xfId="0" applyFont="1" applyFill="1" applyBorder="1" applyAlignment="1">
      <alignment horizontal="left" vertical="center"/>
    </xf>
    <xf numFmtId="0" fontId="52" fillId="30" borderId="106" xfId="0" applyFont="1" applyFill="1" applyBorder="1">
      <alignment vertical="center"/>
    </xf>
    <xf numFmtId="176" fontId="52" fillId="25" borderId="22" xfId="0" applyNumberFormat="1" applyFont="1" applyFill="1" applyBorder="1">
      <alignment vertical="center"/>
    </xf>
    <xf numFmtId="0" fontId="52" fillId="30" borderId="78" xfId="0" applyFont="1" applyFill="1" applyBorder="1" applyAlignment="1">
      <alignment horizontal="left" vertical="center"/>
    </xf>
    <xf numFmtId="0" fontId="52" fillId="30" borderId="81" xfId="0" applyFont="1" applyFill="1" applyBorder="1">
      <alignment vertical="center"/>
    </xf>
    <xf numFmtId="0" fontId="52" fillId="25" borderId="78" xfId="0" applyFont="1" applyFill="1" applyBorder="1" applyProtection="1">
      <alignment vertical="center"/>
      <protection locked="0"/>
    </xf>
    <xf numFmtId="0" fontId="52" fillId="25" borderId="82" xfId="0" applyFont="1" applyFill="1" applyBorder="1" applyProtection="1">
      <alignment vertical="center"/>
      <protection locked="0"/>
    </xf>
    <xf numFmtId="0" fontId="52" fillId="30" borderId="83" xfId="0" applyFont="1" applyFill="1" applyBorder="1" applyAlignment="1">
      <alignment horizontal="left" vertical="center"/>
    </xf>
    <xf numFmtId="0" fontId="52" fillId="30" borderId="84" xfId="0" applyFont="1" applyFill="1" applyBorder="1">
      <alignment vertical="center"/>
    </xf>
    <xf numFmtId="0" fontId="52" fillId="25" borderId="83" xfId="0" applyFont="1" applyFill="1" applyBorder="1" applyProtection="1">
      <alignment vertical="center"/>
      <protection locked="0"/>
    </xf>
    <xf numFmtId="0" fontId="54" fillId="25" borderId="0" xfId="0" applyFont="1" applyFill="1">
      <alignment vertical="center"/>
    </xf>
    <xf numFmtId="176" fontId="54" fillId="25" borderId="0" xfId="0" applyNumberFormat="1" applyFont="1" applyFill="1">
      <alignment vertical="center"/>
    </xf>
    <xf numFmtId="0" fontId="55" fillId="27" borderId="88" xfId="0" applyFont="1" applyFill="1" applyBorder="1" applyAlignment="1">
      <alignment horizontal="center" vertical="center"/>
    </xf>
    <xf numFmtId="176" fontId="55" fillId="27" borderId="88" xfId="0" applyNumberFormat="1" applyFont="1" applyFill="1" applyBorder="1" applyAlignment="1">
      <alignment horizontal="center" vertical="center"/>
    </xf>
    <xf numFmtId="0" fontId="52" fillId="28" borderId="14" xfId="0" applyFont="1" applyFill="1" applyBorder="1" applyAlignment="1">
      <alignment horizontal="left" vertical="center"/>
    </xf>
    <xf numFmtId="0" fontId="55" fillId="28" borderId="0" xfId="0" applyFont="1" applyFill="1" applyAlignment="1">
      <alignment horizontal="center" vertical="center"/>
    </xf>
    <xf numFmtId="176" fontId="55" fillId="28" borderId="0" xfId="0" applyNumberFormat="1" applyFont="1" applyFill="1" applyAlignment="1">
      <alignment horizontal="center" vertical="center"/>
    </xf>
    <xf numFmtId="0" fontId="55" fillId="28" borderId="34" xfId="0" applyFont="1" applyFill="1" applyBorder="1" applyAlignment="1">
      <alignment horizontal="center" vertical="center"/>
    </xf>
    <xf numFmtId="0" fontId="52" fillId="24" borderId="13" xfId="0" applyFont="1" applyFill="1" applyBorder="1" applyAlignment="1">
      <alignment horizontal="center" vertical="center"/>
    </xf>
    <xf numFmtId="0" fontId="52" fillId="25" borderId="41" xfId="0" applyFont="1" applyFill="1" applyBorder="1" applyProtection="1">
      <alignment vertical="center"/>
      <protection locked="0"/>
    </xf>
    <xf numFmtId="0" fontId="52" fillId="25" borderId="17" xfId="0" applyFont="1" applyFill="1" applyBorder="1" applyProtection="1">
      <alignment vertical="center"/>
      <protection locked="0"/>
    </xf>
    <xf numFmtId="176" fontId="52" fillId="25" borderId="17" xfId="0" applyNumberFormat="1" applyFont="1" applyFill="1" applyBorder="1" applyProtection="1">
      <alignment vertical="center"/>
      <protection locked="0"/>
    </xf>
    <xf numFmtId="0" fontId="52" fillId="25" borderId="42" xfId="0" applyFont="1" applyFill="1" applyBorder="1" applyProtection="1">
      <alignment vertical="center"/>
      <protection locked="0"/>
    </xf>
    <xf numFmtId="0" fontId="52" fillId="24" borderId="14" xfId="0" applyFont="1" applyFill="1" applyBorder="1" applyAlignment="1">
      <alignment horizontal="center" vertical="center"/>
    </xf>
    <xf numFmtId="0" fontId="52" fillId="25" borderId="22" xfId="0" applyFont="1" applyFill="1" applyBorder="1" applyProtection="1">
      <alignment vertical="center"/>
      <protection locked="0"/>
    </xf>
    <xf numFmtId="0" fontId="52" fillId="25" borderId="0" xfId="0" applyFont="1" applyFill="1" applyProtection="1">
      <alignment vertical="center"/>
      <protection locked="0"/>
    </xf>
    <xf numFmtId="176" fontId="52" fillId="25" borderId="0" xfId="0" applyNumberFormat="1" applyFont="1" applyFill="1" applyProtection="1">
      <alignment vertical="center"/>
      <protection locked="0"/>
    </xf>
    <xf numFmtId="0" fontId="52" fillId="25" borderId="34" xfId="0" applyFont="1" applyFill="1" applyBorder="1" applyProtection="1">
      <alignment vertical="center"/>
      <protection locked="0"/>
    </xf>
    <xf numFmtId="0" fontId="52" fillId="25" borderId="90" xfId="0" applyFont="1" applyFill="1" applyBorder="1">
      <alignment vertical="center"/>
    </xf>
    <xf numFmtId="0" fontId="52" fillId="25" borderId="91" xfId="0" applyFont="1" applyFill="1" applyBorder="1" applyProtection="1">
      <alignment vertical="center"/>
      <protection locked="0"/>
    </xf>
    <xf numFmtId="176" fontId="52" fillId="25" borderId="91" xfId="0" applyNumberFormat="1" applyFont="1" applyFill="1" applyBorder="1" applyProtection="1">
      <alignment vertical="center"/>
      <protection locked="0"/>
    </xf>
    <xf numFmtId="0" fontId="52" fillId="25" borderId="92" xfId="0" applyFont="1" applyFill="1" applyBorder="1" applyProtection="1">
      <alignment vertical="center"/>
      <protection locked="0"/>
    </xf>
    <xf numFmtId="0" fontId="52" fillId="25" borderId="22" xfId="0" applyFont="1" applyFill="1" applyBorder="1">
      <alignment vertical="center"/>
    </xf>
    <xf numFmtId="0" fontId="52" fillId="25" borderId="78" xfId="0" applyFont="1" applyFill="1" applyBorder="1">
      <alignment vertical="center"/>
    </xf>
    <xf numFmtId="0" fontId="52" fillId="25" borderId="82" xfId="0" applyFont="1" applyFill="1" applyBorder="1" applyAlignment="1" applyProtection="1">
      <alignment horizontal="right" vertical="center"/>
      <protection locked="0"/>
    </xf>
    <xf numFmtId="176" fontId="52" fillId="25" borderId="82" xfId="0" applyNumberFormat="1" applyFont="1" applyFill="1" applyBorder="1" applyProtection="1">
      <alignment vertical="center"/>
      <protection locked="0"/>
    </xf>
    <xf numFmtId="0" fontId="52" fillId="25" borderId="93" xfId="0" applyFont="1" applyFill="1" applyBorder="1">
      <alignment vertical="center"/>
    </xf>
    <xf numFmtId="0" fontId="52" fillId="25" borderId="29" xfId="0" applyFont="1" applyFill="1" applyBorder="1">
      <alignment vertical="center"/>
    </xf>
    <xf numFmtId="0" fontId="52" fillId="25" borderId="73" xfId="0" applyFont="1" applyFill="1" applyBorder="1" applyProtection="1">
      <alignment vertical="center"/>
      <protection locked="0"/>
    </xf>
    <xf numFmtId="181" fontId="52" fillId="25" borderId="73" xfId="0" applyNumberFormat="1" applyFont="1" applyFill="1" applyBorder="1">
      <alignment vertical="center"/>
    </xf>
    <xf numFmtId="176" fontId="52" fillId="25" borderId="73" xfId="0" applyNumberFormat="1" applyFont="1" applyFill="1" applyBorder="1" applyProtection="1">
      <alignment vertical="center"/>
      <protection locked="0"/>
    </xf>
    <xf numFmtId="0" fontId="52" fillId="25" borderId="25" xfId="0" applyFont="1" applyFill="1" applyBorder="1" applyProtection="1">
      <alignment vertical="center"/>
      <protection locked="0"/>
    </xf>
    <xf numFmtId="0" fontId="52" fillId="24" borderId="72" xfId="0" applyFont="1" applyFill="1" applyBorder="1" applyAlignment="1">
      <alignment horizontal="center" vertical="center"/>
    </xf>
    <xf numFmtId="0" fontId="52" fillId="24" borderId="10" xfId="0" applyFont="1" applyFill="1" applyBorder="1">
      <alignment vertical="center"/>
    </xf>
    <xf numFmtId="0" fontId="52" fillId="24" borderId="18" xfId="0" applyFont="1" applyFill="1" applyBorder="1">
      <alignment vertical="center"/>
    </xf>
    <xf numFmtId="176" fontId="56" fillId="24" borderId="18" xfId="0" applyNumberFormat="1" applyFont="1" applyFill="1" applyBorder="1">
      <alignment vertical="center"/>
    </xf>
    <xf numFmtId="0" fontId="57" fillId="24" borderId="15" xfId="0" applyFont="1" applyFill="1" applyBorder="1">
      <alignment vertical="center"/>
    </xf>
    <xf numFmtId="0" fontId="52" fillId="24" borderId="39" xfId="0" applyFont="1" applyFill="1" applyBorder="1" applyAlignment="1">
      <alignment horizontal="center" vertical="center"/>
    </xf>
    <xf numFmtId="0" fontId="56" fillId="25" borderId="77" xfId="0" applyFont="1" applyFill="1" applyBorder="1">
      <alignment vertical="center"/>
    </xf>
    <xf numFmtId="0" fontId="52" fillId="25" borderId="80" xfId="0" applyFont="1" applyFill="1" applyBorder="1">
      <alignment vertical="center"/>
    </xf>
    <xf numFmtId="176" fontId="52" fillId="25" borderId="80" xfId="0" applyNumberFormat="1" applyFont="1" applyFill="1" applyBorder="1">
      <alignment vertical="center"/>
    </xf>
    <xf numFmtId="0" fontId="52" fillId="25" borderId="94" xfId="0" applyFont="1" applyFill="1" applyBorder="1">
      <alignment vertical="center"/>
    </xf>
    <xf numFmtId="0" fontId="52" fillId="24" borderId="66" xfId="0" applyFont="1" applyFill="1" applyBorder="1" applyAlignment="1">
      <alignment horizontal="center" vertical="center"/>
    </xf>
    <xf numFmtId="0" fontId="52" fillId="25" borderId="95" xfId="0" applyFont="1" applyFill="1" applyBorder="1" applyProtection="1">
      <alignment vertical="center"/>
      <protection locked="0"/>
    </xf>
    <xf numFmtId="187" fontId="52" fillId="25" borderId="96" xfId="33" applyNumberFormat="1" applyFont="1" applyFill="1" applyBorder="1" applyAlignment="1" applyProtection="1">
      <alignment vertical="center"/>
      <protection locked="0"/>
    </xf>
    <xf numFmtId="0" fontId="52" fillId="25" borderId="97" xfId="0" applyFont="1" applyFill="1" applyBorder="1" applyProtection="1">
      <alignment vertical="center"/>
      <protection locked="0"/>
    </xf>
    <xf numFmtId="182" fontId="52" fillId="25" borderId="95" xfId="33" applyNumberFormat="1" applyFont="1" applyFill="1" applyBorder="1" applyAlignment="1" applyProtection="1">
      <alignment vertical="center"/>
      <protection locked="0"/>
    </xf>
    <xf numFmtId="176" fontId="52" fillId="25" borderId="95" xfId="0" applyNumberFormat="1" applyFont="1" applyFill="1" applyBorder="1" applyProtection="1">
      <alignment vertical="center"/>
      <protection locked="0"/>
    </xf>
    <xf numFmtId="186" fontId="52" fillId="25" borderId="96" xfId="0" applyNumberFormat="1" applyFont="1" applyFill="1" applyBorder="1">
      <alignment vertical="center"/>
    </xf>
    <xf numFmtId="186" fontId="52" fillId="25" borderId="96" xfId="0" applyNumberFormat="1" applyFont="1" applyFill="1" applyBorder="1" applyProtection="1">
      <alignment vertical="center"/>
      <protection locked="0"/>
    </xf>
    <xf numFmtId="0" fontId="52" fillId="25" borderId="93" xfId="0" applyFont="1" applyFill="1" applyBorder="1" applyProtection="1">
      <alignment vertical="center"/>
      <protection locked="0"/>
    </xf>
    <xf numFmtId="187" fontId="52" fillId="25" borderId="96" xfId="33" applyNumberFormat="1" applyFont="1" applyFill="1" applyBorder="1" applyProtection="1">
      <alignment vertical="center"/>
      <protection locked="0"/>
    </xf>
    <xf numFmtId="182" fontId="52" fillId="25" borderId="95" xfId="33" applyNumberFormat="1" applyFont="1" applyFill="1" applyBorder="1" applyProtection="1">
      <alignment vertical="center"/>
      <protection locked="0"/>
    </xf>
    <xf numFmtId="176" fontId="56" fillId="25" borderId="98" xfId="0" applyNumberFormat="1" applyFont="1" applyFill="1" applyBorder="1" applyAlignment="1">
      <alignment horizontal="right" vertical="center"/>
    </xf>
    <xf numFmtId="176" fontId="56" fillId="25" borderId="99" xfId="0" applyNumberFormat="1" applyFont="1" applyFill="1" applyBorder="1">
      <alignment vertical="center"/>
    </xf>
    <xf numFmtId="0" fontId="56" fillId="25" borderId="78" xfId="0" applyFont="1" applyFill="1" applyBorder="1">
      <alignment vertical="center"/>
    </xf>
    <xf numFmtId="0" fontId="52" fillId="25" borderId="82" xfId="0" applyFont="1" applyFill="1" applyBorder="1">
      <alignment vertical="center"/>
    </xf>
    <xf numFmtId="38" fontId="52" fillId="25" borderId="82" xfId="33" applyFont="1" applyFill="1" applyBorder="1" applyProtection="1">
      <alignment vertical="center"/>
    </xf>
    <xf numFmtId="176" fontId="52" fillId="25" borderId="82" xfId="0" applyNumberFormat="1" applyFont="1" applyFill="1" applyBorder="1">
      <alignment vertical="center"/>
    </xf>
    <xf numFmtId="38" fontId="52" fillId="25" borderId="97" xfId="33" applyFont="1" applyFill="1" applyBorder="1" applyAlignment="1" applyProtection="1">
      <alignment vertical="center"/>
      <protection locked="0"/>
    </xf>
    <xf numFmtId="187" fontId="52" fillId="25" borderId="95" xfId="0" applyNumberFormat="1" applyFont="1" applyFill="1" applyBorder="1" applyProtection="1">
      <alignment vertical="center"/>
      <protection locked="0"/>
    </xf>
    <xf numFmtId="186" fontId="52" fillId="25" borderId="95" xfId="0" applyNumberFormat="1" applyFont="1" applyFill="1" applyBorder="1" applyProtection="1">
      <alignment vertical="center"/>
      <protection locked="0"/>
    </xf>
    <xf numFmtId="0" fontId="52" fillId="25" borderId="100" xfId="0" applyFont="1" applyFill="1" applyBorder="1" applyProtection="1">
      <alignment vertical="center"/>
      <protection locked="0"/>
    </xf>
    <xf numFmtId="0" fontId="52" fillId="25" borderId="90" xfId="0" applyFont="1" applyFill="1" applyBorder="1" applyProtection="1">
      <alignment vertical="center"/>
      <protection locked="0"/>
    </xf>
    <xf numFmtId="0" fontId="52" fillId="25" borderId="98" xfId="0" applyFont="1" applyFill="1" applyBorder="1" applyProtection="1">
      <alignment vertical="center"/>
      <protection locked="0"/>
    </xf>
    <xf numFmtId="187" fontId="52" fillId="25" borderId="99" xfId="33" applyNumberFormat="1" applyFont="1" applyFill="1" applyBorder="1" applyProtection="1">
      <alignment vertical="center"/>
      <protection locked="0"/>
    </xf>
    <xf numFmtId="0" fontId="52" fillId="25" borderId="101" xfId="0" applyFont="1" applyFill="1" applyBorder="1" applyProtection="1">
      <alignment vertical="center"/>
      <protection locked="0"/>
    </xf>
    <xf numFmtId="182" fontId="52" fillId="25" borderId="98" xfId="33" applyNumberFormat="1" applyFont="1" applyFill="1" applyBorder="1" applyProtection="1">
      <alignment vertical="center"/>
      <protection locked="0"/>
    </xf>
    <xf numFmtId="0" fontId="52" fillId="25" borderId="34" xfId="0" applyFont="1" applyFill="1" applyBorder="1">
      <alignment vertical="center"/>
    </xf>
    <xf numFmtId="38" fontId="52" fillId="25" borderId="95" xfId="33" applyFont="1" applyFill="1" applyBorder="1" applyAlignment="1" applyProtection="1">
      <alignment vertical="center"/>
      <protection locked="0"/>
    </xf>
    <xf numFmtId="38" fontId="52" fillId="25" borderId="98" xfId="33" applyFont="1" applyFill="1" applyBorder="1" applyProtection="1">
      <alignment vertical="center"/>
      <protection locked="0"/>
    </xf>
    <xf numFmtId="0" fontId="52" fillId="25" borderId="92" xfId="0" applyFont="1" applyFill="1" applyBorder="1">
      <alignment vertical="center"/>
    </xf>
    <xf numFmtId="186" fontId="52" fillId="25" borderId="99" xfId="0" applyNumberFormat="1" applyFont="1" applyFill="1" applyBorder="1" applyProtection="1">
      <alignment vertical="center"/>
      <protection locked="0"/>
    </xf>
    <xf numFmtId="0" fontId="52" fillId="25" borderId="104" xfId="0" applyFont="1" applyFill="1" applyBorder="1" applyProtection="1">
      <alignment vertical="center"/>
      <protection locked="0"/>
    </xf>
    <xf numFmtId="187" fontId="52" fillId="25" borderId="112" xfId="33" applyNumberFormat="1" applyFont="1" applyFill="1" applyBorder="1" applyProtection="1">
      <alignment vertical="center"/>
      <protection locked="0"/>
    </xf>
    <xf numFmtId="0" fontId="52" fillId="25" borderId="113" xfId="0" applyFont="1" applyFill="1" applyBorder="1" applyProtection="1">
      <alignment vertical="center"/>
      <protection locked="0"/>
    </xf>
    <xf numFmtId="38" fontId="52" fillId="25" borderId="104" xfId="33" applyFont="1" applyFill="1" applyBorder="1" applyProtection="1">
      <alignment vertical="center"/>
      <protection locked="0"/>
    </xf>
    <xf numFmtId="176" fontId="56" fillId="25" borderId="104" xfId="0" applyNumberFormat="1" applyFont="1" applyFill="1" applyBorder="1" applyAlignment="1">
      <alignment horizontal="right" vertical="center"/>
    </xf>
    <xf numFmtId="176" fontId="56" fillId="25" borderId="112" xfId="0" applyNumberFormat="1" applyFont="1" applyFill="1" applyBorder="1">
      <alignment vertical="center"/>
    </xf>
    <xf numFmtId="0" fontId="52" fillId="25" borderId="102" xfId="0" applyFont="1" applyFill="1" applyBorder="1">
      <alignment vertical="center"/>
    </xf>
    <xf numFmtId="0" fontId="52" fillId="31" borderId="10" xfId="0" applyFont="1" applyFill="1" applyBorder="1">
      <alignment vertical="center"/>
    </xf>
    <xf numFmtId="0" fontId="52" fillId="31" borderId="18" xfId="0" applyFont="1" applyFill="1" applyBorder="1">
      <alignment vertical="center"/>
    </xf>
    <xf numFmtId="38" fontId="52" fillId="31" borderId="18" xfId="33" applyFont="1" applyFill="1" applyBorder="1" applyProtection="1">
      <alignment vertical="center"/>
    </xf>
    <xf numFmtId="176" fontId="56" fillId="31" borderId="18" xfId="0" applyNumberFormat="1" applyFont="1" applyFill="1" applyBorder="1" applyAlignment="1">
      <alignment horizontal="right" vertical="center"/>
    </xf>
    <xf numFmtId="176" fontId="56" fillId="31" borderId="18" xfId="0" applyNumberFormat="1" applyFont="1" applyFill="1" applyBorder="1">
      <alignment vertical="center"/>
    </xf>
    <xf numFmtId="0" fontId="57" fillId="31" borderId="15" xfId="0" applyFont="1" applyFill="1" applyBorder="1">
      <alignment vertical="center"/>
    </xf>
    <xf numFmtId="0" fontId="52" fillId="25" borderId="41" xfId="0" applyFont="1" applyFill="1" applyBorder="1">
      <alignment vertical="center"/>
    </xf>
    <xf numFmtId="0" fontId="52" fillId="25" borderId="17" xfId="0" applyFont="1" applyFill="1" applyBorder="1">
      <alignment vertical="center"/>
    </xf>
    <xf numFmtId="38" fontId="52" fillId="25" borderId="17" xfId="33" applyFont="1" applyFill="1" applyBorder="1" applyProtection="1">
      <alignment vertical="center"/>
    </xf>
    <xf numFmtId="0" fontId="52" fillId="25" borderId="111" xfId="0" applyFont="1" applyFill="1" applyBorder="1">
      <alignment vertical="center"/>
    </xf>
    <xf numFmtId="182" fontId="52" fillId="25" borderId="95" xfId="33" applyNumberFormat="1" applyFont="1" applyFill="1" applyBorder="1" applyProtection="1">
      <alignment vertical="center"/>
    </xf>
    <xf numFmtId="181" fontId="52" fillId="25" borderId="95" xfId="0" applyNumberFormat="1" applyFont="1" applyFill="1" applyBorder="1" applyProtection="1">
      <alignment vertical="center"/>
      <protection locked="0"/>
    </xf>
    <xf numFmtId="0" fontId="52" fillId="25" borderId="105" xfId="0" applyFont="1" applyFill="1" applyBorder="1" applyAlignment="1">
      <alignment horizontal="right" vertical="center"/>
    </xf>
    <xf numFmtId="0" fontId="52" fillId="25" borderId="107" xfId="0" applyFont="1" applyFill="1" applyBorder="1" applyAlignment="1">
      <alignment horizontal="center" vertical="center"/>
    </xf>
    <xf numFmtId="0" fontId="52" fillId="25" borderId="95" xfId="0" applyFont="1" applyFill="1" applyBorder="1" applyAlignment="1">
      <alignment horizontal="center" vertical="center"/>
    </xf>
    <xf numFmtId="10" fontId="52" fillId="25" borderId="95" xfId="0" applyNumberFormat="1" applyFont="1" applyFill="1" applyBorder="1" applyAlignment="1">
      <alignment horizontal="right" vertical="center"/>
    </xf>
    <xf numFmtId="0" fontId="52" fillId="24" borderId="55" xfId="0" applyFont="1" applyFill="1" applyBorder="1" applyAlignment="1">
      <alignment horizontal="center" vertical="center"/>
    </xf>
    <xf numFmtId="0" fontId="52" fillId="24" borderId="53" xfId="0" applyFont="1" applyFill="1" applyBorder="1">
      <alignment vertical="center"/>
    </xf>
    <xf numFmtId="0" fontId="52" fillId="24" borderId="70" xfId="0" applyFont="1" applyFill="1" applyBorder="1">
      <alignment vertical="center"/>
    </xf>
    <xf numFmtId="176" fontId="56" fillId="24" borderId="70" xfId="0" applyNumberFormat="1" applyFont="1" applyFill="1" applyBorder="1">
      <alignment vertical="center"/>
    </xf>
    <xf numFmtId="0" fontId="54" fillId="25" borderId="0" xfId="0" applyFont="1" applyFill="1" applyAlignment="1">
      <alignment horizontal="center" vertical="center"/>
    </xf>
    <xf numFmtId="183" fontId="56" fillId="25" borderId="0" xfId="0" applyNumberFormat="1" applyFont="1" applyFill="1">
      <alignment vertical="center"/>
    </xf>
    <xf numFmtId="184" fontId="56" fillId="25" borderId="0" xfId="0" applyNumberFormat="1" applyFont="1" applyFill="1">
      <alignment vertical="center"/>
    </xf>
    <xf numFmtId="0" fontId="45" fillId="25" borderId="0" xfId="0" applyFont="1" applyFill="1" applyAlignment="1">
      <alignment horizontal="center" vertical="center"/>
    </xf>
    <xf numFmtId="176" fontId="45" fillId="25" borderId="0" xfId="0" applyNumberFormat="1" applyFont="1" applyFill="1">
      <alignment vertical="center"/>
    </xf>
    <xf numFmtId="0" fontId="45" fillId="0" borderId="14" xfId="0" applyFont="1" applyBorder="1" applyAlignment="1">
      <alignment vertical="center" shrinkToFit="1"/>
    </xf>
    <xf numFmtId="0" fontId="45" fillId="0" borderId="14" xfId="0" applyFont="1" applyBorder="1">
      <alignment vertical="center"/>
    </xf>
    <xf numFmtId="179" fontId="45" fillId="0" borderId="0" xfId="0" applyNumberFormat="1" applyFont="1">
      <alignment vertical="center"/>
    </xf>
    <xf numFmtId="180" fontId="45" fillId="0" borderId="0" xfId="0" applyNumberFormat="1" applyFont="1">
      <alignment vertical="center"/>
    </xf>
    <xf numFmtId="0" fontId="45" fillId="0" borderId="34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30" borderId="11" xfId="46" applyFont="1" applyFill="1" applyBorder="1" applyAlignment="1">
      <alignment horizontal="center" vertical="center" wrapText="1"/>
    </xf>
    <xf numFmtId="0" fontId="45" fillId="30" borderId="134" xfId="46" applyFont="1" applyFill="1" applyBorder="1" applyAlignment="1">
      <alignment horizontal="center" vertical="center" wrapText="1"/>
    </xf>
    <xf numFmtId="0" fontId="52" fillId="25" borderId="85" xfId="0" applyFont="1" applyFill="1" applyBorder="1" applyProtection="1">
      <alignment vertical="center"/>
      <protection locked="0"/>
    </xf>
    <xf numFmtId="0" fontId="12" fillId="0" borderId="0" xfId="0" applyFont="1">
      <alignment vertical="center"/>
    </xf>
    <xf numFmtId="0" fontId="61" fillId="0" borderId="0" xfId="51">
      <alignment vertical="center"/>
    </xf>
    <xf numFmtId="178" fontId="47" fillId="0" borderId="0" xfId="0" applyNumberFormat="1" applyFont="1" applyAlignment="1">
      <alignment horizontal="right" vertical="center"/>
    </xf>
    <xf numFmtId="0" fontId="46" fillId="0" borderId="67" xfId="0" applyFont="1" applyBorder="1" applyAlignment="1">
      <alignment horizontal="left" wrapText="1"/>
    </xf>
    <xf numFmtId="0" fontId="45" fillId="0" borderId="67" xfId="0" applyFont="1" applyBorder="1" applyAlignment="1" applyProtection="1">
      <alignment horizontal="center" vertical="center"/>
      <protection locked="0"/>
    </xf>
    <xf numFmtId="189" fontId="45" fillId="0" borderId="0" xfId="0" applyNumberFormat="1" applyFont="1" applyAlignment="1" applyProtection="1">
      <alignment horizontal="center" vertical="center"/>
      <protection locked="0"/>
    </xf>
    <xf numFmtId="0" fontId="46" fillId="0" borderId="120" xfId="0" applyFont="1" applyBorder="1" applyAlignment="1" applyProtection="1">
      <alignment horizontal="center" vertical="center" shrinkToFit="1"/>
      <protection locked="0"/>
    </xf>
    <xf numFmtId="186" fontId="46" fillId="0" borderId="38" xfId="0" applyNumberFormat="1" applyFont="1" applyBorder="1" applyAlignment="1" applyProtection="1">
      <alignment horizontal="center" vertical="center" shrinkToFit="1"/>
      <protection locked="0"/>
    </xf>
    <xf numFmtId="0" fontId="46" fillId="0" borderId="38" xfId="0" applyFont="1" applyBorder="1" applyAlignment="1" applyProtection="1">
      <alignment horizontal="center" vertical="center" justifyLastLine="1"/>
      <protection locked="0"/>
    </xf>
    <xf numFmtId="0" fontId="46" fillId="0" borderId="44" xfId="0" applyFont="1" applyBorder="1" applyAlignment="1" applyProtection="1">
      <alignment horizontal="center" vertical="center" shrinkToFit="1"/>
      <protection locked="0"/>
    </xf>
    <xf numFmtId="0" fontId="46" fillId="0" borderId="139" xfId="0" applyFont="1" applyBorder="1" applyAlignment="1" applyProtection="1">
      <alignment horizontal="center" vertical="center" shrinkToFit="1"/>
      <protection locked="0"/>
    </xf>
    <xf numFmtId="0" fontId="46" fillId="0" borderId="35" xfId="0" applyFont="1" applyBorder="1" applyAlignment="1" applyProtection="1">
      <alignment horizontal="center" vertical="center" shrinkToFit="1"/>
      <protection locked="0"/>
    </xf>
    <xf numFmtId="0" fontId="46" fillId="0" borderId="52" xfId="0" applyFont="1" applyBorder="1" applyAlignment="1">
      <alignment vertical="center" wrapText="1" justifyLastLine="1"/>
    </xf>
    <xf numFmtId="0" fontId="46" fillId="0" borderId="32" xfId="0" applyFont="1" applyBorder="1" applyAlignment="1" applyProtection="1">
      <alignment horizontal="center" vertical="center" shrinkToFit="1"/>
      <protection locked="0"/>
    </xf>
    <xf numFmtId="0" fontId="46" fillId="0" borderId="36" xfId="0" applyFont="1" applyBorder="1" applyAlignment="1" applyProtection="1">
      <alignment horizontal="center" vertical="center" shrinkToFit="1"/>
      <protection locked="0"/>
    </xf>
    <xf numFmtId="0" fontId="46" fillId="0" borderId="136" xfId="0" applyFont="1" applyBorder="1" applyAlignment="1">
      <alignment vertical="center" wrapText="1" justifyLastLine="1"/>
    </xf>
    <xf numFmtId="0" fontId="46" fillId="0" borderId="0" xfId="0" applyFont="1" applyAlignment="1">
      <alignment horizontal="distributed" vertical="center" shrinkToFit="1"/>
    </xf>
    <xf numFmtId="192" fontId="63" fillId="0" borderId="0" xfId="43" quotePrefix="1" applyNumberFormat="1" applyFont="1" applyFill="1" applyBorder="1" applyAlignment="1" applyProtection="1">
      <alignment horizontal="left" vertical="center"/>
      <protection locked="0"/>
    </xf>
    <xf numFmtId="0" fontId="46" fillId="0" borderId="0" xfId="0" applyFont="1" applyAlignment="1">
      <alignment horizontal="right" vertical="center"/>
    </xf>
    <xf numFmtId="0" fontId="45" fillId="0" borderId="0" xfId="0" applyFont="1" applyAlignment="1">
      <alignment horizontal="distributed" vertical="center" shrinkToFit="1"/>
    </xf>
    <xf numFmtId="0" fontId="54" fillId="0" borderId="0" xfId="0" applyFont="1" applyAlignment="1">
      <alignment horizontal="distributed" vertical="center" wrapText="1"/>
    </xf>
    <xf numFmtId="0" fontId="45" fillId="0" borderId="0" xfId="0" quotePrefix="1" applyFont="1" applyAlignment="1" applyProtection="1">
      <alignment horizontal="center" vertical="center" shrinkToFit="1"/>
      <protection locked="0"/>
    </xf>
    <xf numFmtId="0" fontId="45" fillId="0" borderId="0" xfId="0" applyFont="1" applyAlignment="1">
      <alignment horizontal="distributed" vertical="center"/>
    </xf>
    <xf numFmtId="0" fontId="46" fillId="33" borderId="38" xfId="0" applyFont="1" applyFill="1" applyBorder="1" applyAlignment="1">
      <alignment horizontal="distributed" vertical="center" justifyLastLine="1"/>
    </xf>
    <xf numFmtId="0" fontId="46" fillId="33" borderId="35" xfId="0" applyFont="1" applyFill="1" applyBorder="1" applyAlignment="1">
      <alignment horizontal="distributed" vertical="center" justifyLastLine="1"/>
    </xf>
    <xf numFmtId="0" fontId="46" fillId="33" borderId="36" xfId="0" applyFont="1" applyFill="1" applyBorder="1" applyAlignment="1">
      <alignment horizontal="distributed" vertical="center" justifyLastLine="1"/>
    </xf>
    <xf numFmtId="0" fontId="46" fillId="33" borderId="38" xfId="0" applyFont="1" applyFill="1" applyBorder="1" applyAlignment="1">
      <alignment horizontal="distributed" vertical="center" wrapText="1" justifyLastLine="1"/>
    </xf>
    <xf numFmtId="0" fontId="46" fillId="33" borderId="35" xfId="0" applyFont="1" applyFill="1" applyBorder="1" applyAlignment="1">
      <alignment horizontal="center" vertical="center" wrapText="1" justifyLastLine="1"/>
    </xf>
    <xf numFmtId="0" fontId="59" fillId="33" borderId="35" xfId="0" applyFont="1" applyFill="1" applyBorder="1" applyAlignment="1">
      <alignment horizontal="distributed" vertical="center" wrapText="1" justifyLastLine="1"/>
    </xf>
    <xf numFmtId="0" fontId="46" fillId="33" borderId="36" xfId="0" applyFont="1" applyFill="1" applyBorder="1" applyAlignment="1">
      <alignment horizontal="distributed" vertical="center" wrapText="1" justifyLastLine="1"/>
    </xf>
    <xf numFmtId="0" fontId="46" fillId="33" borderId="137" xfId="0" applyFont="1" applyFill="1" applyBorder="1" applyAlignment="1">
      <alignment horizontal="distributed" vertical="center" wrapText="1" justifyLastLine="1"/>
    </xf>
    <xf numFmtId="0" fontId="46" fillId="33" borderId="138" xfId="0" applyFont="1" applyFill="1" applyBorder="1" applyAlignment="1">
      <alignment horizontal="distributed" vertical="center" wrapText="1" justifyLastLine="1"/>
    </xf>
    <xf numFmtId="0" fontId="46" fillId="33" borderId="75" xfId="0" applyFont="1" applyFill="1" applyBorder="1" applyAlignment="1">
      <alignment horizontal="distributed" vertical="center" wrapText="1" justifyLastLine="1"/>
    </xf>
    <xf numFmtId="0" fontId="45" fillId="0" borderId="67" xfId="0" applyFont="1" applyBorder="1" applyAlignment="1">
      <alignment vertical="center" wrapText="1"/>
    </xf>
    <xf numFmtId="0" fontId="45" fillId="0" borderId="67" xfId="0" applyFont="1" applyBorder="1" applyAlignment="1" applyProtection="1">
      <alignment horizontal="left" vertical="center"/>
      <protection locked="0"/>
    </xf>
    <xf numFmtId="178" fontId="46" fillId="0" borderId="0" xfId="0" applyNumberFormat="1" applyFont="1">
      <alignment vertical="center"/>
    </xf>
    <xf numFmtId="0" fontId="45" fillId="0" borderId="37" xfId="0" applyFont="1" applyBorder="1" applyAlignment="1">
      <alignment horizontal="distributed" vertical="center" justifyLastLine="1"/>
    </xf>
    <xf numFmtId="0" fontId="45" fillId="0" borderId="33" xfId="0" applyFont="1" applyBorder="1" applyAlignment="1">
      <alignment horizontal="distributed" vertical="center"/>
    </xf>
    <xf numFmtId="0" fontId="45" fillId="0" borderId="11" xfId="0" applyFont="1" applyBorder="1" applyAlignment="1">
      <alignment horizontal="distributed" vertical="center" justifyLastLine="1"/>
    </xf>
    <xf numFmtId="0" fontId="45" fillId="0" borderId="10" xfId="0" applyFont="1" applyBorder="1" applyAlignment="1">
      <alignment horizontal="distributed" vertical="center" justifyLastLine="1"/>
    </xf>
    <xf numFmtId="176" fontId="45" fillId="0" borderId="18" xfId="0" applyNumberFormat="1" applyFont="1" applyBorder="1" applyAlignment="1">
      <alignment horizontal="right" vertical="center" shrinkToFit="1"/>
    </xf>
    <xf numFmtId="0" fontId="45" fillId="0" borderId="15" xfId="0" applyFont="1" applyBorder="1" applyAlignment="1">
      <alignment horizontal="left" vertical="center"/>
    </xf>
    <xf numFmtId="0" fontId="45" fillId="0" borderId="12" xfId="0" applyFont="1" applyBorder="1" applyAlignment="1">
      <alignment horizontal="distributed" vertical="center" justifyLastLine="1"/>
    </xf>
    <xf numFmtId="176" fontId="45" fillId="0" borderId="19" xfId="0" applyNumberFormat="1" applyFont="1" applyBorder="1" applyAlignment="1">
      <alignment horizontal="right" vertical="center" shrinkToFit="1"/>
    </xf>
    <xf numFmtId="0" fontId="45" fillId="0" borderId="16" xfId="0" applyFont="1" applyBorder="1" applyAlignment="1">
      <alignment horizontal="left" vertical="center"/>
    </xf>
    <xf numFmtId="0" fontId="45" fillId="0" borderId="142" xfId="0" applyFont="1" applyBorder="1">
      <alignment vertical="center"/>
    </xf>
    <xf numFmtId="0" fontId="45" fillId="0" borderId="147" xfId="0" applyFont="1" applyBorder="1" applyAlignment="1">
      <alignment vertical="top"/>
    </xf>
    <xf numFmtId="0" fontId="45" fillId="0" borderId="0" xfId="0" applyFont="1" applyAlignment="1">
      <alignment vertical="top"/>
    </xf>
    <xf numFmtId="0" fontId="45" fillId="0" borderId="34" xfId="0" applyFont="1" applyBorder="1" applyAlignment="1">
      <alignment vertical="top"/>
    </xf>
    <xf numFmtId="0" fontId="46" fillId="0" borderId="0" xfId="0" applyFont="1" applyAlignment="1">
      <alignment horizontal="left"/>
    </xf>
    <xf numFmtId="0" fontId="33" fillId="25" borderId="73" xfId="0" applyFont="1" applyFill="1" applyBorder="1" applyAlignment="1">
      <alignment horizontal="center" vertical="center"/>
    </xf>
    <xf numFmtId="0" fontId="33" fillId="25" borderId="85" xfId="0" applyFont="1" applyFill="1" applyBorder="1" applyAlignment="1">
      <alignment horizontal="center" vertical="center"/>
    </xf>
    <xf numFmtId="0" fontId="33" fillId="25" borderId="85" xfId="0" applyFont="1" applyFill="1" applyBorder="1" applyAlignment="1">
      <alignment horizontal="right" vertical="center"/>
    </xf>
    <xf numFmtId="9" fontId="33" fillId="25" borderId="73" xfId="43" applyFont="1" applyFill="1" applyBorder="1" applyAlignment="1">
      <alignment horizontal="right" vertical="center"/>
    </xf>
    <xf numFmtId="0" fontId="33" fillId="25" borderId="0" xfId="0" applyFont="1" applyFill="1" applyAlignment="1">
      <alignment horizontal="right" vertical="center"/>
    </xf>
    <xf numFmtId="194" fontId="33" fillId="32" borderId="73" xfId="0" applyNumberFormat="1" applyFont="1" applyFill="1" applyBorder="1" applyAlignment="1">
      <alignment horizontal="right" vertical="center"/>
    </xf>
    <xf numFmtId="0" fontId="52" fillId="25" borderId="73" xfId="0" applyFont="1" applyFill="1" applyBorder="1" applyAlignment="1">
      <alignment horizontal="center" vertical="center"/>
    </xf>
    <xf numFmtId="9" fontId="52" fillId="25" borderId="73" xfId="43" applyFont="1" applyFill="1" applyBorder="1" applyProtection="1">
      <alignment vertical="center"/>
      <protection locked="0"/>
    </xf>
    <xf numFmtId="0" fontId="52" fillId="25" borderId="29" xfId="0" applyFont="1" applyFill="1" applyBorder="1" applyProtection="1">
      <alignment vertical="center"/>
      <protection locked="0"/>
    </xf>
    <xf numFmtId="176" fontId="52" fillId="0" borderId="73" xfId="0" applyNumberFormat="1" applyFont="1" applyBorder="1" applyProtection="1">
      <alignment vertical="center"/>
      <protection locked="0"/>
    </xf>
    <xf numFmtId="0" fontId="52" fillId="0" borderId="22" xfId="0" applyFont="1" applyBorder="1">
      <alignment vertical="center"/>
    </xf>
    <xf numFmtId="194" fontId="52" fillId="0" borderId="73" xfId="0" applyNumberFormat="1" applyFont="1" applyBorder="1" applyAlignment="1">
      <alignment horizontal="right" vertical="center"/>
    </xf>
    <xf numFmtId="0" fontId="46" fillId="0" borderId="14" xfId="0" applyFont="1" applyBorder="1" applyAlignment="1">
      <alignment vertical="top"/>
    </xf>
    <xf numFmtId="0" fontId="47" fillId="0" borderId="0" xfId="0" applyFont="1" applyAlignment="1">
      <alignment horizontal="right" shrinkToFit="1"/>
    </xf>
    <xf numFmtId="0" fontId="46" fillId="0" borderId="0" xfId="0" applyFont="1" applyAlignment="1">
      <alignment horizontal="left" shrinkToFit="1"/>
    </xf>
    <xf numFmtId="0" fontId="46" fillId="33" borderId="37" xfId="0" applyFont="1" applyFill="1" applyBorder="1" applyAlignment="1">
      <alignment horizontal="center" vertical="center" wrapText="1"/>
    </xf>
    <xf numFmtId="0" fontId="46" fillId="33" borderId="38" xfId="0" applyFont="1" applyFill="1" applyBorder="1" applyAlignment="1">
      <alignment horizontal="center" vertical="center" wrapText="1"/>
    </xf>
    <xf numFmtId="191" fontId="46" fillId="0" borderId="38" xfId="33" applyNumberFormat="1" applyFont="1" applyFill="1" applyBorder="1" applyAlignment="1" applyProtection="1">
      <alignment horizontal="center" vertical="center"/>
      <protection locked="0"/>
    </xf>
    <xf numFmtId="191" fontId="46" fillId="0" borderId="44" xfId="33" applyNumberFormat="1" applyFont="1" applyFill="1" applyBorder="1" applyProtection="1">
      <alignment vertical="center"/>
      <protection locked="0"/>
    </xf>
    <xf numFmtId="0" fontId="46" fillId="33" borderId="134" xfId="0" applyFont="1" applyFill="1" applyBorder="1" applyAlignment="1">
      <alignment horizontal="center" vertical="center" wrapText="1"/>
    </xf>
    <xf numFmtId="189" fontId="46" fillId="0" borderId="36" xfId="0" applyNumberFormat="1" applyFont="1" applyBorder="1" applyAlignment="1" applyProtection="1">
      <alignment horizontal="center" vertical="center" shrinkToFit="1"/>
      <protection locked="0"/>
    </xf>
    <xf numFmtId="0" fontId="46" fillId="33" borderId="36" xfId="0" applyFont="1" applyFill="1" applyBorder="1" applyAlignment="1">
      <alignment horizontal="center" vertical="center" wrapText="1"/>
    </xf>
    <xf numFmtId="0" fontId="46" fillId="33" borderId="11" xfId="0" applyFont="1" applyFill="1" applyBorder="1" applyAlignment="1">
      <alignment horizontal="distributed" vertical="center"/>
    </xf>
    <xf numFmtId="0" fontId="46" fillId="0" borderId="18" xfId="0" applyFont="1" applyBorder="1" applyAlignment="1" applyProtection="1">
      <alignment horizontal="center" vertical="center" shrinkToFit="1"/>
      <protection locked="0"/>
    </xf>
    <xf numFmtId="0" fontId="46" fillId="33" borderId="35" xfId="0" applyFont="1" applyFill="1" applyBorder="1" applyAlignment="1">
      <alignment horizontal="distributed" vertical="center"/>
    </xf>
    <xf numFmtId="189" fontId="46" fillId="0" borderId="35" xfId="0" applyNumberFormat="1" applyFont="1" applyBorder="1" applyAlignment="1" applyProtection="1">
      <alignment horizontal="center" vertical="center" shrinkToFit="1"/>
      <protection locked="0"/>
    </xf>
    <xf numFmtId="0" fontId="46" fillId="0" borderId="133" xfId="0" applyFont="1" applyBorder="1" applyProtection="1">
      <alignment vertical="center"/>
      <protection locked="0"/>
    </xf>
    <xf numFmtId="0" fontId="46" fillId="33" borderId="130" xfId="0" applyFont="1" applyFill="1" applyBorder="1">
      <alignment vertical="center"/>
    </xf>
    <xf numFmtId="188" fontId="46" fillId="0" borderId="10" xfId="0" applyNumberFormat="1" applyFont="1" applyBorder="1" applyAlignment="1" applyProtection="1">
      <alignment horizontal="center" vertical="center" shrinkToFit="1"/>
      <protection locked="0"/>
    </xf>
    <xf numFmtId="0" fontId="46" fillId="33" borderId="35" xfId="0" applyFont="1" applyFill="1" applyBorder="1" applyAlignment="1">
      <alignment horizontal="distributed" vertical="center" wrapText="1"/>
    </xf>
    <xf numFmtId="0" fontId="46" fillId="0" borderId="0" xfId="0" applyFont="1" applyAlignment="1" applyProtection="1">
      <alignment horizontal="center" vertical="center" shrinkToFit="1"/>
      <protection locked="0"/>
    </xf>
    <xf numFmtId="0" fontId="46" fillId="33" borderId="28" xfId="0" applyFont="1" applyFill="1" applyBorder="1" applyAlignment="1">
      <alignment horizontal="distributed" vertical="center" wrapText="1"/>
    </xf>
    <xf numFmtId="0" fontId="46" fillId="33" borderId="43" xfId="0" applyFont="1" applyFill="1" applyBorder="1" applyAlignment="1">
      <alignment horizontal="distributed" vertical="center" wrapText="1"/>
    </xf>
    <xf numFmtId="190" fontId="46" fillId="0" borderId="43" xfId="33" applyNumberFormat="1" applyFont="1" applyBorder="1" applyAlignment="1" applyProtection="1">
      <alignment horizontal="center" vertical="center" shrinkToFit="1"/>
      <protection locked="0"/>
    </xf>
    <xf numFmtId="0" fontId="46" fillId="33" borderId="28" xfId="0" applyFont="1" applyFill="1" applyBorder="1" applyAlignment="1">
      <alignment horizontal="distributed" vertical="center"/>
    </xf>
    <xf numFmtId="0" fontId="46" fillId="0" borderId="41" xfId="0" applyFont="1" applyBorder="1" applyAlignment="1" applyProtection="1">
      <alignment horizontal="center" vertical="center" shrinkToFit="1"/>
      <protection locked="0"/>
    </xf>
    <xf numFmtId="0" fontId="46" fillId="33" borderId="134" xfId="0" applyFont="1" applyFill="1" applyBorder="1" applyAlignment="1">
      <alignment horizontal="distributed" vertical="center"/>
    </xf>
    <xf numFmtId="0" fontId="46" fillId="33" borderId="36" xfId="0" applyFont="1" applyFill="1" applyBorder="1" applyAlignment="1">
      <alignment horizontal="distributed" vertical="center" wrapText="1"/>
    </xf>
    <xf numFmtId="0" fontId="46" fillId="33" borderId="36" xfId="0" applyFont="1" applyFill="1" applyBorder="1" applyAlignment="1">
      <alignment horizontal="distributed" vertical="center"/>
    </xf>
    <xf numFmtId="190" fontId="46" fillId="0" borderId="36" xfId="33" applyNumberFormat="1" applyFont="1" applyBorder="1" applyAlignment="1" applyProtection="1">
      <alignment horizontal="center" vertical="center" shrinkToFit="1"/>
      <protection locked="0"/>
    </xf>
    <xf numFmtId="0" fontId="46" fillId="0" borderId="136" xfId="0" applyFont="1" applyBorder="1" applyAlignment="1" applyProtection="1">
      <alignment horizontal="center" vertical="center" shrinkToFit="1"/>
      <protection locked="0"/>
    </xf>
    <xf numFmtId="180" fontId="46" fillId="33" borderId="121" xfId="0" applyNumberFormat="1" applyFont="1" applyFill="1" applyBorder="1" applyAlignment="1">
      <alignment horizontal="center" vertical="center" wrapText="1"/>
    </xf>
    <xf numFmtId="191" fontId="46" fillId="33" borderId="26" xfId="33" applyNumberFormat="1" applyFont="1" applyFill="1" applyBorder="1" applyAlignment="1" applyProtection="1">
      <alignment horizontal="right" vertical="center"/>
      <protection locked="0"/>
    </xf>
    <xf numFmtId="0" fontId="46" fillId="33" borderId="121" xfId="0" applyFont="1" applyFill="1" applyBorder="1" applyAlignment="1">
      <alignment horizontal="center" vertical="center" wrapText="1"/>
    </xf>
    <xf numFmtId="191" fontId="46" fillId="33" borderId="26" xfId="33" applyNumberFormat="1" applyFont="1" applyFill="1" applyBorder="1" applyAlignment="1" applyProtection="1">
      <alignment vertical="center" shrinkToFit="1"/>
      <protection locked="0"/>
    </xf>
    <xf numFmtId="191" fontId="46" fillId="33" borderId="42" xfId="33" applyNumberFormat="1" applyFont="1" applyFill="1" applyBorder="1" applyAlignment="1" applyProtection="1">
      <alignment horizontal="right" vertical="center"/>
    </xf>
    <xf numFmtId="180" fontId="46" fillId="33" borderId="123" xfId="0" applyNumberFormat="1" applyFont="1" applyFill="1" applyBorder="1" applyAlignment="1">
      <alignment horizontal="center" vertical="center" wrapText="1"/>
    </xf>
    <xf numFmtId="191" fontId="46" fillId="33" borderId="81" xfId="33" applyNumberFormat="1" applyFont="1" applyFill="1" applyBorder="1" applyAlignment="1" applyProtection="1">
      <alignment vertical="center" wrapText="1"/>
      <protection locked="0"/>
    </xf>
    <xf numFmtId="0" fontId="46" fillId="33" borderId="123" xfId="0" applyFont="1" applyFill="1" applyBorder="1" applyAlignment="1">
      <alignment horizontal="center" vertical="center" wrapText="1"/>
    </xf>
    <xf numFmtId="191" fontId="46" fillId="33" borderId="81" xfId="33" applyNumberFormat="1" applyFont="1" applyFill="1" applyBorder="1" applyProtection="1">
      <alignment vertical="center"/>
      <protection locked="0"/>
    </xf>
    <xf numFmtId="191" fontId="46" fillId="33" borderId="93" xfId="33" applyNumberFormat="1" applyFont="1" applyFill="1" applyBorder="1" applyAlignment="1" applyProtection="1">
      <alignment horizontal="right" vertical="center"/>
    </xf>
    <xf numFmtId="180" fontId="63" fillId="33" borderId="125" xfId="0" applyNumberFormat="1" applyFont="1" applyFill="1" applyBorder="1" applyAlignment="1">
      <alignment horizontal="center" vertical="center" wrapText="1"/>
    </xf>
    <xf numFmtId="191" fontId="46" fillId="33" borderId="27" xfId="33" applyNumberFormat="1" applyFont="1" applyFill="1" applyBorder="1" applyProtection="1">
      <alignment vertical="center"/>
      <protection locked="0"/>
    </xf>
    <xf numFmtId="0" fontId="46" fillId="33" borderId="108" xfId="0" applyFont="1" applyFill="1" applyBorder="1" applyAlignment="1">
      <alignment horizontal="center" vertical="center" wrapText="1"/>
    </xf>
    <xf numFmtId="191" fontId="46" fillId="33" borderId="73" xfId="33" applyNumberFormat="1" applyFont="1" applyFill="1" applyBorder="1" applyProtection="1">
      <alignment vertical="center"/>
      <protection locked="0"/>
    </xf>
    <xf numFmtId="180" fontId="63" fillId="33" borderId="126" xfId="0" applyNumberFormat="1" applyFont="1" applyFill="1" applyBorder="1" applyAlignment="1">
      <alignment horizontal="center" vertical="center" wrapText="1"/>
    </xf>
    <xf numFmtId="191" fontId="46" fillId="33" borderId="25" xfId="33" applyNumberFormat="1" applyFont="1" applyFill="1" applyBorder="1" applyAlignment="1" applyProtection="1">
      <alignment horizontal="right" vertical="center"/>
    </xf>
    <xf numFmtId="180" fontId="46" fillId="33" borderId="121" xfId="0" applyNumberFormat="1" applyFont="1" applyFill="1" applyBorder="1" applyAlignment="1">
      <alignment horizontal="center" vertical="center"/>
    </xf>
    <xf numFmtId="191" fontId="46" fillId="33" borderId="26" xfId="33" applyNumberFormat="1" applyFont="1" applyFill="1" applyBorder="1" applyProtection="1">
      <alignment vertical="center"/>
    </xf>
    <xf numFmtId="180" fontId="46" fillId="33" borderId="111" xfId="0" applyNumberFormat="1" applyFont="1" applyFill="1" applyBorder="1" applyAlignment="1">
      <alignment horizontal="center" vertical="center"/>
    </xf>
    <xf numFmtId="191" fontId="46" fillId="33" borderId="42" xfId="33" applyNumberFormat="1" applyFont="1" applyFill="1" applyBorder="1" applyProtection="1">
      <alignment vertical="center"/>
    </xf>
    <xf numFmtId="0" fontId="46" fillId="33" borderId="75" xfId="0" applyFont="1" applyFill="1" applyBorder="1" applyAlignment="1">
      <alignment horizontal="distributed" vertical="center"/>
    </xf>
    <xf numFmtId="0" fontId="46" fillId="33" borderId="23" xfId="0" applyFont="1" applyFill="1" applyBorder="1" applyAlignment="1">
      <alignment horizontal="distributed" vertical="center"/>
    </xf>
    <xf numFmtId="178" fontId="46" fillId="0" borderId="45" xfId="0" applyNumberFormat="1" applyFont="1" applyBorder="1" applyAlignment="1" applyProtection="1">
      <alignment horizontal="right" vertical="center" shrinkToFit="1"/>
      <protection locked="0"/>
    </xf>
    <xf numFmtId="178" fontId="46" fillId="0" borderId="46" xfId="0" applyNumberFormat="1" applyFont="1" applyBorder="1" applyAlignment="1" applyProtection="1">
      <alignment horizontal="right" vertical="center" shrinkToFit="1"/>
      <protection locked="0"/>
    </xf>
    <xf numFmtId="178" fontId="46" fillId="0" borderId="47" xfId="0" applyNumberFormat="1" applyFont="1" applyBorder="1" applyAlignment="1">
      <alignment vertical="center" shrinkToFit="1"/>
    </xf>
    <xf numFmtId="178" fontId="46" fillId="0" borderId="48" xfId="0" applyNumberFormat="1" applyFont="1" applyBorder="1" applyAlignment="1" applyProtection="1">
      <alignment horizontal="right" vertical="center"/>
      <protection locked="0"/>
    </xf>
    <xf numFmtId="178" fontId="46" fillId="0" borderId="34" xfId="0" applyNumberFormat="1" applyFont="1" applyBorder="1" applyAlignment="1" applyProtection="1">
      <alignment horizontal="right" vertical="center"/>
      <protection locked="0"/>
    </xf>
    <xf numFmtId="178" fontId="46" fillId="0" borderId="46" xfId="0" applyNumberFormat="1" applyFont="1" applyBorder="1" applyAlignment="1">
      <alignment vertical="center" shrinkToFit="1"/>
    </xf>
    <xf numFmtId="178" fontId="46" fillId="0" borderId="49" xfId="0" applyNumberFormat="1" applyFont="1" applyBorder="1" applyAlignment="1">
      <alignment vertical="center" shrinkToFit="1"/>
    </xf>
    <xf numFmtId="178" fontId="46" fillId="0" borderId="46" xfId="0" applyNumberFormat="1" applyFont="1" applyBorder="1" applyAlignment="1" applyProtection="1">
      <alignment horizontal="right" vertical="center" wrapText="1" shrinkToFit="1"/>
      <protection locked="0"/>
    </xf>
    <xf numFmtId="178" fontId="46" fillId="0" borderId="50" xfId="0" applyNumberFormat="1" applyFont="1" applyBorder="1" applyAlignment="1">
      <alignment vertical="center" shrinkToFit="1"/>
    </xf>
    <xf numFmtId="178" fontId="46" fillId="0" borderId="51" xfId="0" applyNumberFormat="1" applyFont="1" applyBorder="1" applyAlignment="1">
      <alignment vertical="center" shrinkToFit="1"/>
    </xf>
    <xf numFmtId="178" fontId="46" fillId="0" borderId="50" xfId="0" applyNumberFormat="1" applyFont="1" applyBorder="1" applyAlignment="1">
      <alignment vertical="center" justifyLastLine="1" shrinkToFit="1"/>
    </xf>
    <xf numFmtId="0" fontId="62" fillId="0" borderId="18" xfId="0" applyFont="1" applyBorder="1" applyAlignment="1" applyProtection="1">
      <alignment horizontal="center" vertical="center" shrinkToFit="1"/>
      <protection locked="0"/>
    </xf>
    <xf numFmtId="189" fontId="62" fillId="0" borderId="35" xfId="0" applyNumberFormat="1" applyFont="1" applyBorder="1" applyAlignment="1" applyProtection="1">
      <alignment horizontal="center" vertical="center" shrinkToFit="1"/>
      <protection locked="0"/>
    </xf>
    <xf numFmtId="0" fontId="62" fillId="0" borderId="133" xfId="0" applyFont="1" applyBorder="1" applyProtection="1">
      <alignment vertical="center"/>
      <protection locked="0"/>
    </xf>
    <xf numFmtId="188" fontId="62" fillId="0" borderId="10" xfId="0" applyNumberFormat="1" applyFont="1" applyBorder="1" applyAlignment="1" applyProtection="1">
      <alignment horizontal="center" vertical="center" shrinkToFit="1"/>
      <protection locked="0"/>
    </xf>
    <xf numFmtId="0" fontId="62" fillId="0" borderId="0" xfId="0" applyFont="1" applyAlignment="1" applyProtection="1">
      <alignment horizontal="center" vertical="center" shrinkToFit="1"/>
      <protection locked="0"/>
    </xf>
    <xf numFmtId="190" fontId="62" fillId="0" borderId="43" xfId="33" applyNumberFormat="1" applyFont="1" applyBorder="1" applyAlignment="1" applyProtection="1">
      <alignment horizontal="center" vertical="center" shrinkToFit="1"/>
      <protection locked="0"/>
    </xf>
    <xf numFmtId="0" fontId="62" fillId="0" borderId="41" xfId="0" applyFont="1" applyBorder="1" applyAlignment="1" applyProtection="1">
      <alignment horizontal="center" vertical="center" shrinkToFit="1"/>
      <protection locked="0"/>
    </xf>
    <xf numFmtId="0" fontId="46" fillId="0" borderId="133" xfId="0" applyFont="1" applyBorder="1">
      <alignment vertical="center"/>
    </xf>
    <xf numFmtId="190" fontId="62" fillId="0" borderId="36" xfId="33" applyNumberFormat="1" applyFont="1" applyBorder="1" applyAlignment="1" applyProtection="1">
      <alignment horizontal="center" vertical="center" shrinkToFit="1"/>
      <protection locked="0"/>
    </xf>
    <xf numFmtId="0" fontId="62" fillId="0" borderId="36" xfId="0" applyFont="1" applyBorder="1" applyAlignment="1" applyProtection="1">
      <alignment horizontal="center" vertical="center" shrinkToFit="1"/>
      <protection locked="0"/>
    </xf>
    <xf numFmtId="0" fontId="46" fillId="0" borderId="0" xfId="0" applyFont="1" applyAlignment="1">
      <alignment horizontal="center" vertical="center" wrapText="1" justifyLastLine="1"/>
    </xf>
    <xf numFmtId="0" fontId="46" fillId="0" borderId="0" xfId="0" applyFont="1" applyAlignment="1">
      <alignment vertical="center" shrinkToFit="1"/>
    </xf>
    <xf numFmtId="191" fontId="62" fillId="0" borderId="26" xfId="33" applyNumberFormat="1" applyFont="1" applyFill="1" applyBorder="1" applyAlignment="1" applyProtection="1">
      <alignment horizontal="right" vertical="center"/>
      <protection locked="0"/>
    </xf>
    <xf numFmtId="191" fontId="62" fillId="0" borderId="26" xfId="33" applyNumberFormat="1" applyFont="1" applyFill="1" applyBorder="1" applyAlignment="1" applyProtection="1">
      <alignment vertical="center" shrinkToFit="1"/>
      <protection locked="0"/>
    </xf>
    <xf numFmtId="191" fontId="62" fillId="0" borderId="42" xfId="33" applyNumberFormat="1" applyFont="1" applyFill="1" applyBorder="1" applyAlignment="1" applyProtection="1">
      <alignment horizontal="right" vertical="center"/>
    </xf>
    <xf numFmtId="38" fontId="62" fillId="0" borderId="81" xfId="33" applyFont="1" applyFill="1" applyBorder="1" applyAlignment="1" applyProtection="1">
      <alignment vertical="center" wrapText="1"/>
      <protection locked="0"/>
    </xf>
    <xf numFmtId="38" fontId="62" fillId="0" borderId="81" xfId="33" applyFont="1" applyFill="1" applyBorder="1" applyProtection="1">
      <alignment vertical="center"/>
      <protection locked="0"/>
    </xf>
    <xf numFmtId="191" fontId="62" fillId="0" borderId="93" xfId="33" applyNumberFormat="1" applyFont="1" applyFill="1" applyBorder="1" applyAlignment="1" applyProtection="1">
      <alignment horizontal="right" vertical="center"/>
    </xf>
    <xf numFmtId="191" fontId="62" fillId="0" borderId="27" xfId="33" applyNumberFormat="1" applyFont="1" applyFill="1" applyBorder="1" applyProtection="1">
      <alignment vertical="center"/>
      <protection locked="0"/>
    </xf>
    <xf numFmtId="191" fontId="62" fillId="0" borderId="73" xfId="33" applyNumberFormat="1" applyFont="1" applyFill="1" applyBorder="1" applyProtection="1">
      <alignment vertical="center"/>
      <protection locked="0"/>
    </xf>
    <xf numFmtId="191" fontId="62" fillId="0" borderId="25" xfId="33" applyNumberFormat="1" applyFont="1" applyFill="1" applyBorder="1" applyAlignment="1" applyProtection="1">
      <alignment horizontal="right" vertical="center"/>
    </xf>
    <xf numFmtId="0" fontId="46" fillId="0" borderId="0" xfId="0" applyFont="1" applyAlignment="1">
      <alignment vertical="center" wrapText="1"/>
    </xf>
    <xf numFmtId="0" fontId="62" fillId="0" borderId="136" xfId="0" applyFont="1" applyBorder="1" applyAlignment="1" applyProtection="1">
      <alignment horizontal="center" vertical="center" shrinkToFit="1"/>
      <protection locked="0"/>
    </xf>
    <xf numFmtId="180" fontId="48" fillId="33" borderId="109" xfId="0" applyNumberFormat="1" applyFont="1" applyFill="1" applyBorder="1" applyAlignment="1">
      <alignment horizontal="center" vertical="center" wrapText="1"/>
    </xf>
    <xf numFmtId="38" fontId="48" fillId="33" borderId="128" xfId="33" applyFont="1" applyFill="1" applyBorder="1" applyAlignment="1" applyProtection="1">
      <alignment horizontal="right" vertical="center"/>
    </xf>
    <xf numFmtId="180" fontId="46" fillId="33" borderId="152" xfId="0" applyNumberFormat="1" applyFont="1" applyFill="1" applyBorder="1" applyAlignment="1">
      <alignment horizontal="center" vertical="center" wrapText="1"/>
    </xf>
    <xf numFmtId="38" fontId="46" fillId="33" borderId="16" xfId="33" applyFont="1" applyFill="1" applyBorder="1" applyAlignment="1" applyProtection="1">
      <alignment horizontal="right" vertical="center"/>
    </xf>
    <xf numFmtId="191" fontId="62" fillId="0" borderId="38" xfId="33" applyNumberFormat="1" applyFont="1" applyFill="1" applyBorder="1" applyAlignment="1" applyProtection="1">
      <alignment horizontal="center" vertical="center"/>
      <protection locked="0"/>
    </xf>
    <xf numFmtId="49" fontId="62" fillId="0" borderId="120" xfId="0" applyNumberFormat="1" applyFont="1" applyBorder="1" applyAlignment="1" applyProtection="1">
      <alignment horizontal="center" vertical="center" shrinkToFit="1"/>
      <protection locked="0"/>
    </xf>
    <xf numFmtId="0" fontId="62" fillId="0" borderId="139" xfId="0" applyFont="1" applyBorder="1" applyAlignment="1" applyProtection="1">
      <alignment horizontal="center" vertical="center" shrinkToFit="1"/>
      <protection locked="0"/>
    </xf>
    <xf numFmtId="0" fontId="62" fillId="0" borderId="32" xfId="0" applyFont="1" applyBorder="1" applyAlignment="1" applyProtection="1">
      <alignment horizontal="center" vertical="center" shrinkToFit="1"/>
      <protection locked="0"/>
    </xf>
    <xf numFmtId="186" fontId="62" fillId="0" borderId="38" xfId="0" applyNumberFormat="1" applyFont="1" applyBorder="1" applyAlignment="1" applyProtection="1">
      <alignment horizontal="center" vertical="center" shrinkToFit="1"/>
      <protection locked="0"/>
    </xf>
    <xf numFmtId="0" fontId="62" fillId="0" borderId="35" xfId="0" applyFont="1" applyBorder="1" applyAlignment="1" applyProtection="1">
      <alignment horizontal="center" vertical="center" shrinkToFit="1"/>
      <protection locked="0"/>
    </xf>
    <xf numFmtId="49" fontId="62" fillId="0" borderId="38" xfId="0" applyNumberFormat="1" applyFont="1" applyBorder="1" applyAlignment="1" applyProtection="1">
      <alignment horizontal="center" vertical="center" justifyLastLine="1"/>
      <protection locked="0"/>
    </xf>
    <xf numFmtId="49" fontId="62" fillId="0" borderId="44" xfId="0" applyNumberFormat="1" applyFont="1" applyBorder="1" applyAlignment="1" applyProtection="1">
      <alignment horizontal="center" vertical="center" shrinkToFit="1"/>
      <protection locked="0"/>
    </xf>
    <xf numFmtId="0" fontId="62" fillId="0" borderId="52" xfId="0" applyFont="1" applyBorder="1" applyAlignment="1">
      <alignment horizontal="center" vertical="center" wrapText="1" justifyLastLine="1"/>
    </xf>
    <xf numFmtId="189" fontId="62" fillId="0" borderId="36" xfId="0" applyNumberFormat="1" applyFont="1" applyBorder="1" applyAlignment="1" applyProtection="1">
      <alignment horizontal="center" vertical="center" shrinkToFit="1"/>
      <protection locked="0"/>
    </xf>
    <xf numFmtId="191" fontId="62" fillId="0" borderId="44" xfId="33" applyNumberFormat="1" applyFont="1" applyFill="1" applyBorder="1" applyAlignment="1" applyProtection="1">
      <alignment horizontal="center" vertical="center"/>
      <protection locked="0"/>
    </xf>
    <xf numFmtId="0" fontId="62" fillId="0" borderId="136" xfId="0" applyFont="1" applyBorder="1" applyAlignment="1">
      <alignment horizontal="center" vertical="center" wrapText="1" justifyLastLine="1"/>
    </xf>
    <xf numFmtId="0" fontId="46" fillId="0" borderId="36" xfId="0" applyFont="1" applyBorder="1" applyAlignment="1">
      <alignment horizontal="center" vertical="center" wrapText="1"/>
    </xf>
    <xf numFmtId="0" fontId="62" fillId="0" borderId="36" xfId="0" applyFont="1" applyBorder="1" applyAlignment="1">
      <alignment horizontal="center" vertical="center" wrapText="1"/>
    </xf>
    <xf numFmtId="0" fontId="46" fillId="0" borderId="136" xfId="0" applyFont="1" applyBorder="1" applyAlignment="1">
      <alignment horizontal="center" vertical="center" wrapText="1"/>
    </xf>
    <xf numFmtId="0" fontId="62" fillId="0" borderId="136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46" fillId="33" borderId="76" xfId="0" applyFont="1" applyFill="1" applyBorder="1" applyAlignment="1">
      <alignment horizontal="center" vertical="center"/>
    </xf>
    <xf numFmtId="0" fontId="46" fillId="33" borderId="56" xfId="0" applyFont="1" applyFill="1" applyBorder="1" applyAlignment="1">
      <alignment horizontal="center" vertical="center"/>
    </xf>
    <xf numFmtId="0" fontId="46" fillId="33" borderId="74" xfId="0" applyFont="1" applyFill="1" applyBorder="1" applyAlignment="1">
      <alignment horizontal="center" vertical="center"/>
    </xf>
    <xf numFmtId="0" fontId="46" fillId="33" borderId="37" xfId="0" applyFont="1" applyFill="1" applyBorder="1" applyAlignment="1">
      <alignment horizontal="center" vertical="center"/>
    </xf>
    <xf numFmtId="0" fontId="46" fillId="33" borderId="38" xfId="0" applyFont="1" applyFill="1" applyBorder="1" applyAlignment="1">
      <alignment horizontal="center" vertical="center"/>
    </xf>
    <xf numFmtId="0" fontId="46" fillId="33" borderId="44" xfId="0" applyFont="1" applyFill="1" applyBorder="1" applyAlignment="1">
      <alignment horizontal="center" vertical="center"/>
    </xf>
    <xf numFmtId="0" fontId="46" fillId="33" borderId="118" xfId="0" applyFont="1" applyFill="1" applyBorder="1" applyAlignment="1">
      <alignment horizontal="center" vertical="center"/>
    </xf>
    <xf numFmtId="0" fontId="46" fillId="33" borderId="119" xfId="0" applyFont="1" applyFill="1" applyBorder="1" applyAlignment="1">
      <alignment horizontal="center" vertical="center"/>
    </xf>
    <xf numFmtId="0" fontId="46" fillId="33" borderId="131" xfId="0" applyFont="1" applyFill="1" applyBorder="1" applyAlignment="1">
      <alignment horizontal="center" vertical="center"/>
    </xf>
    <xf numFmtId="0" fontId="46" fillId="33" borderId="132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33" borderId="23" xfId="0" applyFont="1" applyFill="1" applyBorder="1" applyAlignment="1">
      <alignment horizontal="center" vertical="center" wrapText="1"/>
    </xf>
    <xf numFmtId="0" fontId="46" fillId="33" borderId="140" xfId="0" applyFont="1" applyFill="1" applyBorder="1" applyAlignment="1">
      <alignment horizontal="center" vertical="center" wrapText="1"/>
    </xf>
    <xf numFmtId="193" fontId="46" fillId="0" borderId="129" xfId="33" applyNumberFormat="1" applyFont="1" applyFill="1" applyBorder="1" applyAlignment="1" applyProtection="1">
      <alignment horizontal="center" vertical="center"/>
      <protection locked="0"/>
    </xf>
    <xf numFmtId="193" fontId="46" fillId="0" borderId="141" xfId="33" applyNumberFormat="1" applyFont="1" applyFill="1" applyBorder="1" applyAlignment="1" applyProtection="1">
      <alignment horizontal="center" vertical="center"/>
      <protection locked="0"/>
    </xf>
    <xf numFmtId="193" fontId="46" fillId="0" borderId="49" xfId="33" applyNumberFormat="1" applyFont="1" applyFill="1" applyBorder="1" applyAlignment="1" applyProtection="1">
      <alignment horizontal="center" vertical="center"/>
      <protection locked="0"/>
    </xf>
    <xf numFmtId="0" fontId="46" fillId="0" borderId="38" xfId="0" applyFont="1" applyBorder="1" applyAlignment="1" applyProtection="1">
      <alignment horizontal="left" vertical="center" wrapText="1"/>
      <protection locked="0"/>
    </xf>
    <xf numFmtId="0" fontId="46" fillId="0" borderId="54" xfId="0" quotePrefix="1" applyFont="1" applyBorder="1" applyAlignment="1" applyProtection="1">
      <alignment horizontal="left" vertical="center" wrapText="1"/>
      <protection locked="0"/>
    </xf>
    <xf numFmtId="0" fontId="46" fillId="0" borderId="67" xfId="0" applyFont="1" applyBorder="1" applyAlignment="1" applyProtection="1">
      <alignment horizontal="left" vertical="center" wrapText="1"/>
      <protection locked="0"/>
    </xf>
    <xf numFmtId="0" fontId="46" fillId="0" borderId="50" xfId="0" applyFont="1" applyBorder="1" applyAlignment="1" applyProtection="1">
      <alignment horizontal="left" vertical="center" wrapText="1"/>
      <protection locked="0"/>
    </xf>
    <xf numFmtId="0" fontId="46" fillId="33" borderId="33" xfId="0" applyFont="1" applyFill="1" applyBorder="1" applyAlignment="1">
      <alignment horizontal="distributed" vertical="center"/>
    </xf>
    <xf numFmtId="0" fontId="46" fillId="33" borderId="57" xfId="0" applyFont="1" applyFill="1" applyBorder="1" applyAlignment="1">
      <alignment horizontal="distributed" vertical="center"/>
    </xf>
    <xf numFmtId="180" fontId="46" fillId="33" borderId="33" xfId="0" applyNumberFormat="1" applyFont="1" applyFill="1" applyBorder="1" applyAlignment="1">
      <alignment horizontal="center" vertical="center"/>
    </xf>
    <xf numFmtId="180" fontId="46" fillId="33" borderId="74" xfId="0" applyNumberFormat="1" applyFont="1" applyFill="1" applyBorder="1" applyAlignment="1">
      <alignment horizontal="center" vertical="center"/>
    </xf>
    <xf numFmtId="0" fontId="46" fillId="0" borderId="129" xfId="0" applyFont="1" applyBorder="1" applyAlignment="1" applyProtection="1">
      <alignment horizontal="left" vertical="center" wrapText="1"/>
      <protection locked="0"/>
    </xf>
    <xf numFmtId="0" fontId="46" fillId="0" borderId="103" xfId="0" applyFont="1" applyBorder="1" applyAlignment="1" applyProtection="1">
      <alignment horizontal="left" vertical="center" wrapText="1"/>
      <protection locked="0"/>
    </xf>
    <xf numFmtId="0" fontId="46" fillId="0" borderId="49" xfId="0" applyFont="1" applyBorder="1" applyAlignment="1" applyProtection="1">
      <alignment horizontal="left" vertical="center" wrapText="1"/>
      <protection locked="0"/>
    </xf>
    <xf numFmtId="0" fontId="46" fillId="33" borderId="13" xfId="0" applyFont="1" applyFill="1" applyBorder="1" applyAlignment="1">
      <alignment horizontal="distributed" vertical="center"/>
    </xf>
    <xf numFmtId="0" fontId="46" fillId="33" borderId="26" xfId="0" applyFont="1" applyFill="1" applyBorder="1" applyAlignment="1">
      <alignment horizontal="distributed" vertical="center"/>
    </xf>
    <xf numFmtId="0" fontId="46" fillId="33" borderId="122" xfId="0" applyFont="1" applyFill="1" applyBorder="1" applyAlignment="1">
      <alignment horizontal="distributed" vertical="center"/>
    </xf>
    <xf numFmtId="0" fontId="46" fillId="33" borderId="81" xfId="0" applyFont="1" applyFill="1" applyBorder="1" applyAlignment="1">
      <alignment horizontal="distributed" vertical="center"/>
    </xf>
    <xf numFmtId="0" fontId="46" fillId="33" borderId="72" xfId="0" applyFont="1" applyFill="1" applyBorder="1" applyAlignment="1">
      <alignment horizontal="distributed" vertical="center"/>
    </xf>
    <xf numFmtId="0" fontId="46" fillId="33" borderId="124" xfId="0" applyFont="1" applyFill="1" applyBorder="1" applyAlignment="1">
      <alignment horizontal="distributed" vertical="center"/>
    </xf>
    <xf numFmtId="0" fontId="48" fillId="33" borderId="127" xfId="0" applyFont="1" applyFill="1" applyBorder="1" applyAlignment="1">
      <alignment horizontal="distributed" vertical="center"/>
    </xf>
    <xf numFmtId="0" fontId="48" fillId="33" borderId="110" xfId="0" applyFont="1" applyFill="1" applyBorder="1" applyAlignment="1">
      <alignment horizontal="distributed" vertical="center"/>
    </xf>
    <xf numFmtId="0" fontId="46" fillId="33" borderId="150" xfId="0" applyFont="1" applyFill="1" applyBorder="1" applyAlignment="1">
      <alignment horizontal="distributed" vertical="center"/>
    </xf>
    <xf numFmtId="0" fontId="46" fillId="33" borderId="151" xfId="0" applyFont="1" applyFill="1" applyBorder="1" applyAlignment="1">
      <alignment horizontal="distributed" vertical="center"/>
    </xf>
    <xf numFmtId="0" fontId="46" fillId="33" borderId="76" xfId="0" applyFont="1" applyFill="1" applyBorder="1" applyAlignment="1">
      <alignment horizontal="center" vertical="center" wrapText="1"/>
    </xf>
    <xf numFmtId="0" fontId="46" fillId="33" borderId="57" xfId="0" applyFont="1" applyFill="1" applyBorder="1" applyAlignment="1">
      <alignment horizontal="center" vertical="center" wrapText="1"/>
    </xf>
    <xf numFmtId="180" fontId="46" fillId="33" borderId="33" xfId="0" applyNumberFormat="1" applyFont="1" applyFill="1" applyBorder="1" applyAlignment="1">
      <alignment horizontal="distributed" vertical="center"/>
    </xf>
    <xf numFmtId="180" fontId="46" fillId="33" borderId="57" xfId="0" applyNumberFormat="1" applyFont="1" applyFill="1" applyBorder="1" applyAlignment="1">
      <alignment horizontal="distributed" vertical="center"/>
    </xf>
    <xf numFmtId="0" fontId="45" fillId="0" borderId="22" xfId="0" applyFont="1" applyBorder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5" fillId="0" borderId="27" xfId="0" applyFont="1" applyBorder="1" applyAlignment="1" applyProtection="1">
      <alignment horizontal="left" vertical="center"/>
      <protection locked="0"/>
    </xf>
    <xf numFmtId="0" fontId="45" fillId="0" borderId="22" xfId="0" applyFont="1" applyBorder="1" applyProtection="1">
      <alignment vertical="center"/>
      <protection locked="0"/>
    </xf>
    <xf numFmtId="0" fontId="45" fillId="0" borderId="27" xfId="0" applyFont="1" applyBorder="1" applyProtection="1">
      <alignment vertical="center"/>
      <protection locked="0"/>
    </xf>
    <xf numFmtId="0" fontId="45" fillId="0" borderId="63" xfId="0" applyFont="1" applyBorder="1">
      <alignment vertical="center"/>
    </xf>
    <xf numFmtId="0" fontId="45" fillId="0" borderId="64" xfId="0" applyFont="1" applyBorder="1">
      <alignment vertical="center"/>
    </xf>
    <xf numFmtId="0" fontId="45" fillId="0" borderId="65" xfId="0" applyFont="1" applyBorder="1">
      <alignment vertical="center"/>
    </xf>
    <xf numFmtId="0" fontId="45" fillId="30" borderId="11" xfId="0" applyFont="1" applyFill="1" applyBorder="1" applyAlignment="1">
      <alignment horizontal="center" vertical="distributed" textRotation="255" justifyLastLine="1"/>
    </xf>
    <xf numFmtId="0" fontId="45" fillId="30" borderId="61" xfId="0" applyFont="1" applyFill="1" applyBorder="1" applyAlignment="1">
      <alignment horizontal="center" vertical="distributed" textRotation="255" justifyLastLine="1"/>
    </xf>
    <xf numFmtId="0" fontId="45" fillId="30" borderId="10" xfId="0" applyFont="1" applyFill="1" applyBorder="1" applyAlignment="1">
      <alignment horizontal="center" vertical="center" justifyLastLine="1"/>
    </xf>
    <xf numFmtId="0" fontId="45" fillId="30" borderId="18" xfId="0" applyFont="1" applyFill="1" applyBorder="1" applyAlignment="1">
      <alignment horizontal="center" vertical="center" justifyLastLine="1"/>
    </xf>
    <xf numFmtId="0" fontId="45" fillId="30" borderId="40" xfId="0" applyFont="1" applyFill="1" applyBorder="1" applyAlignment="1">
      <alignment horizontal="center" vertical="center" justifyLastLine="1"/>
    </xf>
    <xf numFmtId="0" fontId="45" fillId="30" borderId="43" xfId="0" applyFont="1" applyFill="1" applyBorder="1" applyAlignment="1">
      <alignment horizontal="center" vertical="center" textRotation="255" shrinkToFit="1"/>
    </xf>
    <xf numFmtId="0" fontId="45" fillId="30" borderId="28" xfId="0" applyFont="1" applyFill="1" applyBorder="1" applyAlignment="1">
      <alignment horizontal="center" vertical="center" textRotation="255" shrinkToFit="1"/>
    </xf>
    <xf numFmtId="0" fontId="45" fillId="30" borderId="68" xfId="0" applyFont="1" applyFill="1" applyBorder="1" applyAlignment="1">
      <alignment horizontal="center" vertical="center" textRotation="255" shrinkToFit="1"/>
    </xf>
    <xf numFmtId="0" fontId="45" fillId="0" borderId="41" xfId="0" applyFont="1" applyBorder="1" applyAlignment="1" applyProtection="1">
      <alignment horizontal="left" vertical="center"/>
      <protection locked="0"/>
    </xf>
    <xf numFmtId="0" fontId="45" fillId="0" borderId="17" xfId="0" applyFont="1" applyBorder="1" applyAlignment="1" applyProtection="1">
      <alignment horizontal="left" vertical="center"/>
      <protection locked="0"/>
    </xf>
    <xf numFmtId="0" fontId="45" fillId="0" borderId="26" xfId="0" applyFont="1" applyBorder="1" applyAlignment="1" applyProtection="1">
      <alignment horizontal="left" vertical="center"/>
      <protection locked="0"/>
    </xf>
    <xf numFmtId="0" fontId="45" fillId="0" borderId="21" xfId="0" applyFont="1" applyBorder="1" applyAlignment="1">
      <alignment horizontal="right" vertical="center"/>
    </xf>
    <xf numFmtId="0" fontId="45" fillId="0" borderId="62" xfId="0" applyFont="1" applyBorder="1" applyAlignment="1">
      <alignment horizontal="right" vertical="center"/>
    </xf>
    <xf numFmtId="0" fontId="45" fillId="30" borderId="29" xfId="0" applyFont="1" applyFill="1" applyBorder="1" applyAlignment="1">
      <alignment horizontal="center" vertical="center" justifyLastLine="1"/>
    </xf>
    <xf numFmtId="0" fontId="45" fillId="30" borderId="60" xfId="0" applyFont="1" applyFill="1" applyBorder="1" applyAlignment="1">
      <alignment horizontal="center" vertical="center" justifyLastLine="1"/>
    </xf>
    <xf numFmtId="0" fontId="45" fillId="30" borderId="37" xfId="0" applyFont="1" applyFill="1" applyBorder="1" applyAlignment="1">
      <alignment horizontal="center" vertical="distributed" textRotation="255" justifyLastLine="1"/>
    </xf>
    <xf numFmtId="0" fontId="45" fillId="30" borderId="13" xfId="0" applyFont="1" applyFill="1" applyBorder="1" applyAlignment="1">
      <alignment horizontal="center" vertical="distributed" textRotation="255" justifyLastLine="1"/>
    </xf>
    <xf numFmtId="0" fontId="45" fillId="0" borderId="0" xfId="0" applyFont="1" applyProtection="1">
      <alignment vertical="center"/>
      <protection locked="0"/>
    </xf>
    <xf numFmtId="0" fontId="45" fillId="30" borderId="69" xfId="0" applyFont="1" applyFill="1" applyBorder="1" applyAlignment="1">
      <alignment horizontal="center" vertical="center" textRotation="255" shrinkToFit="1"/>
    </xf>
    <xf numFmtId="0" fontId="45" fillId="30" borderId="24" xfId="0" applyFont="1" applyFill="1" applyBorder="1" applyAlignment="1">
      <alignment horizontal="center" vertical="center" textRotation="255" shrinkToFit="1"/>
    </xf>
    <xf numFmtId="0" fontId="45" fillId="30" borderId="33" xfId="0" applyFont="1" applyFill="1" applyBorder="1" applyAlignment="1">
      <alignment horizontal="center" vertical="center" justifyLastLine="1"/>
    </xf>
    <xf numFmtId="0" fontId="45" fillId="30" borderId="56" xfId="0" applyFont="1" applyFill="1" applyBorder="1" applyAlignment="1">
      <alignment horizontal="center" vertical="center" justifyLastLine="1"/>
    </xf>
    <xf numFmtId="0" fontId="45" fillId="30" borderId="57" xfId="0" applyFont="1" applyFill="1" applyBorder="1" applyAlignment="1">
      <alignment horizontal="center" vertical="center" justifyLastLine="1"/>
    </xf>
    <xf numFmtId="0" fontId="50" fillId="0" borderId="0" xfId="0" applyFont="1" applyAlignment="1">
      <alignment horizontal="center" vertical="center"/>
    </xf>
    <xf numFmtId="0" fontId="45" fillId="0" borderId="58" xfId="0" applyFont="1" applyBorder="1" applyAlignment="1" applyProtection="1">
      <alignment horizontal="left" vertical="center"/>
      <protection locked="0"/>
    </xf>
    <xf numFmtId="0" fontId="45" fillId="0" borderId="59" xfId="0" applyFont="1" applyBorder="1" applyAlignment="1" applyProtection="1">
      <alignment horizontal="left" vertical="center"/>
      <protection locked="0"/>
    </xf>
    <xf numFmtId="0" fontId="45" fillId="0" borderId="41" xfId="0" applyFont="1" applyBorder="1" applyProtection="1">
      <alignment vertical="center"/>
      <protection locked="0"/>
    </xf>
    <xf numFmtId="0" fontId="45" fillId="0" borderId="17" xfId="0" applyFont="1" applyBorder="1" applyProtection="1">
      <alignment vertical="center"/>
      <protection locked="0"/>
    </xf>
    <xf numFmtId="0" fontId="45" fillId="0" borderId="26" xfId="0" applyFont="1" applyBorder="1" applyProtection="1">
      <alignment vertical="center"/>
      <protection locked="0"/>
    </xf>
    <xf numFmtId="0" fontId="45" fillId="0" borderId="0" xfId="0" applyFont="1" applyAlignment="1">
      <alignment horizontal="right" vertical="center"/>
    </xf>
    <xf numFmtId="0" fontId="45" fillId="0" borderId="27" xfId="0" applyFont="1" applyBorder="1" applyAlignment="1">
      <alignment horizontal="right" vertical="center"/>
    </xf>
    <xf numFmtId="0" fontId="51" fillId="30" borderId="28" xfId="0" applyFont="1" applyFill="1" applyBorder="1" applyAlignment="1">
      <alignment horizontal="center" vertical="center" textRotation="255" shrinkToFit="1"/>
    </xf>
    <xf numFmtId="0" fontId="51" fillId="30" borderId="24" xfId="0" applyFont="1" applyFill="1" applyBorder="1" applyAlignment="1">
      <alignment horizontal="center" vertical="center" textRotation="255" shrinkToFit="1"/>
    </xf>
    <xf numFmtId="0" fontId="45" fillId="0" borderId="31" xfId="0" applyFont="1" applyBorder="1" applyAlignment="1">
      <alignment horizontal="right" vertical="center"/>
    </xf>
    <xf numFmtId="0" fontId="45" fillId="30" borderId="29" xfId="0" applyFont="1" applyFill="1" applyBorder="1" applyAlignment="1">
      <alignment horizontal="distributed" vertical="center" justifyLastLine="1"/>
    </xf>
    <xf numFmtId="0" fontId="45" fillId="30" borderId="60" xfId="0" applyFont="1" applyFill="1" applyBorder="1" applyAlignment="1">
      <alignment horizontal="distributed" vertical="center" justifyLastLine="1"/>
    </xf>
    <xf numFmtId="0" fontId="45" fillId="30" borderId="39" xfId="0" applyFont="1" applyFill="1" applyBorder="1" applyAlignment="1">
      <alignment horizontal="center" vertical="distributed" textRotation="255" justifyLastLine="1"/>
    </xf>
    <xf numFmtId="0" fontId="45" fillId="30" borderId="66" xfId="0" applyFont="1" applyFill="1" applyBorder="1" applyAlignment="1">
      <alignment horizontal="center" vertical="distributed" textRotation="255" justifyLastLine="1"/>
    </xf>
    <xf numFmtId="0" fontId="56" fillId="24" borderId="18" xfId="0" applyFont="1" applyFill="1" applyBorder="1" applyAlignment="1">
      <alignment horizontal="right" vertical="center"/>
    </xf>
    <xf numFmtId="0" fontId="49" fillId="25" borderId="0" xfId="0" applyFont="1" applyFill="1" applyAlignment="1">
      <alignment horizontal="center" vertical="center"/>
    </xf>
    <xf numFmtId="0" fontId="53" fillId="0" borderId="67" xfId="0" applyFont="1" applyBorder="1" applyAlignment="1">
      <alignment horizontal="center" vertical="center"/>
    </xf>
    <xf numFmtId="0" fontId="55" fillId="27" borderId="76" xfId="0" applyFont="1" applyFill="1" applyBorder="1" applyAlignment="1">
      <alignment horizontal="center" vertical="center"/>
    </xf>
    <xf numFmtId="0" fontId="55" fillId="27" borderId="87" xfId="0" applyFont="1" applyFill="1" applyBorder="1" applyAlignment="1">
      <alignment horizontal="center" vertical="center"/>
    </xf>
    <xf numFmtId="0" fontId="55" fillId="27" borderId="88" xfId="0" applyFont="1" applyFill="1" applyBorder="1" applyAlignment="1">
      <alignment horizontal="center" vertical="center"/>
    </xf>
    <xf numFmtId="0" fontId="55" fillId="27" borderId="89" xfId="0" applyFont="1" applyFill="1" applyBorder="1" applyAlignment="1">
      <alignment horizontal="center" vertical="center"/>
    </xf>
    <xf numFmtId="0" fontId="52" fillId="25" borderId="105" xfId="0" applyFont="1" applyFill="1" applyBorder="1" applyProtection="1">
      <alignment vertical="center"/>
      <protection locked="0"/>
    </xf>
    <xf numFmtId="0" fontId="52" fillId="25" borderId="107" xfId="0" applyFont="1" applyFill="1" applyBorder="1" applyProtection="1">
      <alignment vertical="center"/>
      <protection locked="0"/>
    </xf>
    <xf numFmtId="0" fontId="52" fillId="25" borderId="106" xfId="0" applyFont="1" applyFill="1" applyBorder="1" applyProtection="1">
      <alignment vertical="center"/>
      <protection locked="0"/>
    </xf>
    <xf numFmtId="0" fontId="52" fillId="25" borderId="78" xfId="0" applyFont="1" applyFill="1" applyBorder="1" applyProtection="1">
      <alignment vertical="center"/>
      <protection locked="0"/>
    </xf>
    <xf numFmtId="0" fontId="52" fillId="25" borderId="82" xfId="0" applyFont="1" applyFill="1" applyBorder="1" applyProtection="1">
      <alignment vertical="center"/>
      <protection locked="0"/>
    </xf>
    <xf numFmtId="0" fontId="52" fillId="25" borderId="81" xfId="0" applyFont="1" applyFill="1" applyBorder="1" applyProtection="1">
      <alignment vertical="center"/>
      <protection locked="0"/>
    </xf>
    <xf numFmtId="0" fontId="52" fillId="25" borderId="83" xfId="0" applyFont="1" applyFill="1" applyBorder="1" applyProtection="1">
      <alignment vertical="center"/>
      <protection locked="0"/>
    </xf>
    <xf numFmtId="0" fontId="52" fillId="25" borderId="85" xfId="0" applyFont="1" applyFill="1" applyBorder="1" applyProtection="1">
      <alignment vertical="center"/>
      <protection locked="0"/>
    </xf>
    <xf numFmtId="0" fontId="52" fillId="25" borderId="84" xfId="0" applyFont="1" applyFill="1" applyBorder="1" applyProtection="1">
      <alignment vertical="center"/>
      <protection locked="0"/>
    </xf>
    <xf numFmtId="0" fontId="52" fillId="25" borderId="77" xfId="0" applyFont="1" applyFill="1" applyBorder="1" applyProtection="1">
      <alignment vertical="center"/>
      <protection locked="0"/>
    </xf>
    <xf numFmtId="0" fontId="52" fillId="25" borderId="80" xfId="0" applyFont="1" applyFill="1" applyBorder="1" applyProtection="1">
      <alignment vertical="center"/>
      <protection locked="0"/>
    </xf>
    <xf numFmtId="0" fontId="52" fillId="25" borderId="79" xfId="0" applyFont="1" applyFill="1" applyBorder="1" applyProtection="1">
      <alignment vertical="center"/>
      <protection locked="0"/>
    </xf>
    <xf numFmtId="176" fontId="53" fillId="26" borderId="103" xfId="0" applyNumberFormat="1" applyFont="1" applyFill="1" applyBorder="1">
      <alignment vertical="center"/>
    </xf>
    <xf numFmtId="0" fontId="45" fillId="0" borderId="49" xfId="0" applyFont="1" applyBorder="1">
      <alignment vertical="center"/>
    </xf>
    <xf numFmtId="38" fontId="52" fillId="25" borderId="107" xfId="33" applyFont="1" applyFill="1" applyBorder="1" applyAlignment="1" applyProtection="1">
      <alignment horizontal="center" vertical="center"/>
    </xf>
    <xf numFmtId="38" fontId="52" fillId="25" borderId="114" xfId="33" applyFont="1" applyFill="1" applyBorder="1" applyAlignment="1" applyProtection="1">
      <alignment horizontal="center" vertical="center"/>
    </xf>
    <xf numFmtId="176" fontId="56" fillId="31" borderId="18" xfId="0" applyNumberFormat="1" applyFont="1" applyFill="1" applyBorder="1" applyAlignment="1">
      <alignment horizontal="right" vertical="center"/>
    </xf>
    <xf numFmtId="0" fontId="56" fillId="24" borderId="70" xfId="0" applyFont="1" applyFill="1" applyBorder="1" applyAlignment="1">
      <alignment horizontal="right" vertical="center"/>
    </xf>
    <xf numFmtId="176" fontId="53" fillId="29" borderId="86" xfId="0" applyNumberFormat="1" applyFont="1" applyFill="1" applyBorder="1" applyAlignment="1">
      <alignment horizontal="center" vertical="center"/>
    </xf>
    <xf numFmtId="176" fontId="53" fillId="29" borderId="103" xfId="0" applyNumberFormat="1" applyFont="1" applyFill="1" applyBorder="1" applyAlignment="1">
      <alignment horizontal="center" vertical="center"/>
    </xf>
    <xf numFmtId="0" fontId="45" fillId="0" borderId="145" xfId="0" applyFont="1" applyBorder="1" applyAlignment="1">
      <alignment horizontal="left" vertical="center"/>
    </xf>
    <xf numFmtId="0" fontId="45" fillId="0" borderId="146" xfId="0" applyFont="1" applyBorder="1" applyAlignment="1">
      <alignment horizontal="left" vertical="center"/>
    </xf>
    <xf numFmtId="0" fontId="45" fillId="0" borderId="148" xfId="0" applyFont="1" applyBorder="1" applyAlignment="1">
      <alignment horizontal="center" vertical="center" shrinkToFit="1"/>
    </xf>
    <xf numFmtId="0" fontId="45" fillId="0" borderId="149" xfId="0" applyFont="1" applyBorder="1" applyAlignment="1">
      <alignment horizontal="center" vertical="center" shrinkToFit="1"/>
    </xf>
    <xf numFmtId="0" fontId="45" fillId="0" borderId="14" xfId="0" applyFont="1" applyBorder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45" fillId="0" borderId="34" xfId="0" applyFont="1" applyBorder="1" applyAlignment="1">
      <alignment horizontal="left" vertical="top" wrapText="1"/>
    </xf>
    <xf numFmtId="0" fontId="45" fillId="0" borderId="72" xfId="0" applyFont="1" applyBorder="1" applyAlignment="1">
      <alignment horizontal="left" vertical="top" wrapText="1"/>
    </xf>
    <xf numFmtId="0" fontId="45" fillId="0" borderId="73" xfId="0" applyFont="1" applyBorder="1" applyAlignment="1">
      <alignment horizontal="left" vertical="top" wrapText="1"/>
    </xf>
    <xf numFmtId="0" fontId="45" fillId="0" borderId="25" xfId="0" applyFont="1" applyBorder="1" applyAlignment="1">
      <alignment horizontal="left" vertical="top" wrapText="1"/>
    </xf>
    <xf numFmtId="0" fontId="45" fillId="0" borderId="13" xfId="0" applyFont="1" applyBorder="1">
      <alignment vertical="center"/>
    </xf>
    <xf numFmtId="0" fontId="45" fillId="0" borderId="17" xfId="0" applyFont="1" applyBorder="1">
      <alignment vertical="center"/>
    </xf>
    <xf numFmtId="0" fontId="45" fillId="0" borderId="42" xfId="0" applyFont="1" applyBorder="1">
      <alignment vertical="center"/>
    </xf>
    <xf numFmtId="0" fontId="45" fillId="0" borderId="14" xfId="0" applyFont="1" applyBorder="1" applyAlignment="1">
      <alignment horizontal="left" vertical="center"/>
    </xf>
    <xf numFmtId="0" fontId="45" fillId="0" borderId="0" xfId="0" applyFont="1">
      <alignment vertical="center"/>
    </xf>
    <xf numFmtId="0" fontId="45" fillId="0" borderId="34" xfId="0" applyFont="1" applyBorder="1">
      <alignment vertical="center"/>
    </xf>
    <xf numFmtId="0" fontId="45" fillId="0" borderId="14" xfId="0" applyFont="1" applyBorder="1">
      <alignment vertical="center"/>
    </xf>
    <xf numFmtId="0" fontId="45" fillId="0" borderId="55" xfId="0" applyFont="1" applyBorder="1">
      <alignment vertical="center"/>
    </xf>
    <xf numFmtId="0" fontId="45" fillId="0" borderId="67" xfId="0" applyFont="1" applyBorder="1">
      <alignment vertical="center"/>
    </xf>
    <xf numFmtId="0" fontId="45" fillId="0" borderId="50" xfId="0" applyFont="1" applyBorder="1">
      <alignment vertical="center"/>
    </xf>
    <xf numFmtId="0" fontId="45" fillId="0" borderId="18" xfId="0" applyFont="1" applyBorder="1" applyAlignment="1">
      <alignment horizontal="center" vertical="center" justifyLastLine="1"/>
    </xf>
    <xf numFmtId="0" fontId="45" fillId="0" borderId="40" xfId="0" applyFont="1" applyBorder="1" applyAlignment="1">
      <alignment horizontal="center" vertical="center" justifyLastLine="1"/>
    </xf>
    <xf numFmtId="0" fontId="45" fillId="0" borderId="143" xfId="0" applyFont="1" applyBorder="1" applyAlignment="1">
      <alignment horizontal="center" vertical="center"/>
    </xf>
    <xf numFmtId="0" fontId="45" fillId="0" borderId="144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5" fillId="0" borderId="4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justifyLastLine="1"/>
    </xf>
    <xf numFmtId="0" fontId="45" fillId="0" borderId="10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177" fontId="45" fillId="0" borderId="67" xfId="0" applyNumberFormat="1" applyFont="1" applyBorder="1" applyAlignment="1">
      <alignment horizontal="left" vertical="center"/>
    </xf>
    <xf numFmtId="0" fontId="45" fillId="0" borderId="33" xfId="0" applyFont="1" applyBorder="1" applyAlignment="1">
      <alignment horizontal="center" vertical="center" wrapText="1"/>
    </xf>
    <xf numFmtId="0" fontId="45" fillId="0" borderId="56" xfId="0" applyFont="1" applyBorder="1" applyAlignment="1">
      <alignment horizontal="center" vertical="center" wrapText="1"/>
    </xf>
    <xf numFmtId="0" fontId="45" fillId="0" borderId="57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/>
    </xf>
    <xf numFmtId="0" fontId="45" fillId="0" borderId="56" xfId="0" applyFont="1" applyBorder="1" applyAlignment="1">
      <alignment horizontal="center" vertical="center"/>
    </xf>
    <xf numFmtId="0" fontId="45" fillId="0" borderId="74" xfId="0" applyFont="1" applyBorder="1" applyAlignment="1">
      <alignment horizontal="center" vertical="center"/>
    </xf>
    <xf numFmtId="0" fontId="45" fillId="0" borderId="35" xfId="0" applyFont="1" applyBorder="1" applyAlignment="1" applyProtection="1">
      <alignment horizontal="left" vertical="center"/>
      <protection locked="0"/>
    </xf>
    <xf numFmtId="0" fontId="45" fillId="0" borderId="52" xfId="0" applyFont="1" applyBorder="1" applyAlignment="1" applyProtection="1">
      <alignment horizontal="left" vertical="center"/>
      <protection locked="0"/>
    </xf>
    <xf numFmtId="0" fontId="45" fillId="30" borderId="10" xfId="46" applyFont="1" applyFill="1" applyBorder="1" applyAlignment="1">
      <alignment horizontal="left" vertical="center" wrapText="1"/>
    </xf>
    <xf numFmtId="0" fontId="45" fillId="30" borderId="18" xfId="46" applyFont="1" applyFill="1" applyBorder="1" applyAlignment="1">
      <alignment horizontal="left" vertical="center" wrapText="1"/>
    </xf>
    <xf numFmtId="0" fontId="45" fillId="30" borderId="40" xfId="46" applyFont="1" applyFill="1" applyBorder="1" applyAlignment="1">
      <alignment horizontal="left" vertical="center" wrapText="1"/>
    </xf>
    <xf numFmtId="0" fontId="45" fillId="0" borderId="10" xfId="0" applyFont="1" applyBorder="1" applyAlignment="1" applyProtection="1">
      <alignment horizontal="center" vertical="center"/>
      <protection locked="0"/>
    </xf>
    <xf numFmtId="0" fontId="45" fillId="0" borderId="40" xfId="0" applyFont="1" applyBorder="1" applyAlignment="1" applyProtection="1">
      <alignment horizontal="center" vertical="center"/>
      <protection locked="0"/>
    </xf>
    <xf numFmtId="0" fontId="45" fillId="30" borderId="10" xfId="46" applyFont="1" applyFill="1" applyBorder="1" applyAlignment="1">
      <alignment horizontal="left" vertical="center" shrinkToFit="1"/>
    </xf>
    <xf numFmtId="0" fontId="45" fillId="30" borderId="18" xfId="46" applyFont="1" applyFill="1" applyBorder="1" applyAlignment="1">
      <alignment horizontal="left" vertical="center" shrinkToFit="1"/>
    </xf>
    <xf numFmtId="0" fontId="45" fillId="30" borderId="40" xfId="46" applyFont="1" applyFill="1" applyBorder="1" applyAlignment="1">
      <alignment horizontal="left" vertical="center" shrinkToFit="1"/>
    </xf>
    <xf numFmtId="0" fontId="50" fillId="0" borderId="67" xfId="0" applyFont="1" applyBorder="1" applyAlignment="1">
      <alignment horizontal="distributed" vertical="center" indent="10"/>
    </xf>
    <xf numFmtId="0" fontId="45" fillId="30" borderId="33" xfId="0" applyFont="1" applyFill="1" applyBorder="1" applyAlignment="1">
      <alignment horizontal="distributed" vertical="center" indent="2"/>
    </xf>
    <xf numFmtId="0" fontId="45" fillId="30" borderId="56" xfId="0" applyFont="1" applyFill="1" applyBorder="1" applyAlignment="1">
      <alignment horizontal="distributed" vertical="center" indent="2"/>
    </xf>
    <xf numFmtId="0" fontId="45" fillId="30" borderId="74" xfId="0" applyFont="1" applyFill="1" applyBorder="1" applyAlignment="1">
      <alignment horizontal="distributed" vertical="center" indent="2"/>
    </xf>
    <xf numFmtId="0" fontId="45" fillId="30" borderId="76" xfId="0" applyFont="1" applyFill="1" applyBorder="1" applyAlignment="1">
      <alignment horizontal="center" vertical="center"/>
    </xf>
    <xf numFmtId="0" fontId="45" fillId="30" borderId="56" xfId="0" applyFont="1" applyFill="1" applyBorder="1" applyAlignment="1">
      <alignment horizontal="center" vertical="center"/>
    </xf>
    <xf numFmtId="0" fontId="45" fillId="30" borderId="57" xfId="0" applyFont="1" applyFill="1" applyBorder="1" applyAlignment="1">
      <alignment horizontal="center" vertical="center"/>
    </xf>
    <xf numFmtId="0" fontId="45" fillId="30" borderId="10" xfId="46" applyFont="1" applyFill="1" applyBorder="1" applyAlignment="1">
      <alignment horizontal="left" vertical="center" wrapText="1" shrinkToFit="1"/>
    </xf>
    <xf numFmtId="0" fontId="54" fillId="30" borderId="33" xfId="0" applyFont="1" applyFill="1" applyBorder="1" applyAlignment="1">
      <alignment horizontal="center" vertical="center" wrapText="1"/>
    </xf>
    <xf numFmtId="0" fontId="54" fillId="30" borderId="57" xfId="0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5" fillId="30" borderId="53" xfId="46" applyFont="1" applyFill="1" applyBorder="1" applyAlignment="1">
      <alignment horizontal="left" vertical="center" wrapText="1"/>
    </xf>
    <xf numFmtId="0" fontId="45" fillId="30" borderId="70" xfId="46" applyFont="1" applyFill="1" applyBorder="1" applyAlignment="1">
      <alignment horizontal="left" vertical="center" wrapText="1"/>
    </xf>
    <xf numFmtId="0" fontId="45" fillId="30" borderId="135" xfId="46" applyFont="1" applyFill="1" applyBorder="1" applyAlignment="1">
      <alignment horizontal="left" vertical="center" wrapText="1"/>
    </xf>
    <xf numFmtId="0" fontId="45" fillId="0" borderId="53" xfId="0" applyFont="1" applyBorder="1" applyAlignment="1" applyProtection="1">
      <alignment horizontal="center" vertical="center"/>
      <protection locked="0"/>
    </xf>
    <xf numFmtId="0" fontId="45" fillId="0" borderId="135" xfId="0" applyFont="1" applyBorder="1" applyAlignment="1" applyProtection="1">
      <alignment horizontal="center" vertical="center"/>
      <protection locked="0"/>
    </xf>
    <xf numFmtId="0" fontId="45" fillId="0" borderId="36" xfId="0" applyFont="1" applyBorder="1" applyAlignment="1" applyProtection="1">
      <alignment horizontal="left" vertical="center"/>
      <protection locked="0"/>
    </xf>
    <xf numFmtId="0" fontId="45" fillId="0" borderId="136" xfId="0" applyFont="1" applyBorder="1" applyAlignment="1" applyProtection="1">
      <alignment horizontal="left" vertical="center"/>
      <protection locked="0"/>
    </xf>
    <xf numFmtId="193" fontId="62" fillId="0" borderId="129" xfId="33" applyNumberFormat="1" applyFont="1" applyFill="1" applyBorder="1" applyAlignment="1" applyProtection="1">
      <alignment horizontal="center" vertical="center"/>
      <protection locked="0"/>
    </xf>
    <xf numFmtId="193" fontId="62" fillId="0" borderId="141" xfId="33" applyNumberFormat="1" applyFont="1" applyFill="1" applyBorder="1" applyAlignment="1" applyProtection="1">
      <alignment horizontal="center" vertical="center"/>
      <protection locked="0"/>
    </xf>
    <xf numFmtId="193" fontId="62" fillId="0" borderId="49" xfId="33" applyNumberFormat="1" applyFont="1" applyFill="1" applyBorder="1" applyAlignment="1" applyProtection="1">
      <alignment horizontal="center" vertical="center"/>
      <protection locked="0"/>
    </xf>
    <xf numFmtId="0" fontId="62" fillId="0" borderId="38" xfId="0" applyFont="1" applyBorder="1" applyAlignment="1" applyProtection="1">
      <alignment horizontal="left" vertical="center" wrapText="1"/>
      <protection locked="0"/>
    </xf>
    <xf numFmtId="0" fontId="62" fillId="0" borderId="54" xfId="0" quotePrefix="1" applyFont="1" applyBorder="1" applyAlignment="1" applyProtection="1">
      <alignment horizontal="left" vertical="center" wrapText="1"/>
      <protection locked="0"/>
    </xf>
    <xf numFmtId="0" fontId="62" fillId="0" borderId="67" xfId="0" applyFont="1" applyBorder="1" applyAlignment="1" applyProtection="1">
      <alignment horizontal="left" vertical="center" wrapText="1"/>
      <protection locked="0"/>
    </xf>
    <xf numFmtId="0" fontId="62" fillId="0" borderId="50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/>
    </xf>
    <xf numFmtId="0" fontId="9" fillId="30" borderId="37" xfId="0" applyFont="1" applyFill="1" applyBorder="1" applyAlignment="1">
      <alignment horizontal="center" vertical="distributed" textRotation="255" justifyLastLine="1"/>
    </xf>
    <xf numFmtId="0" fontId="9" fillId="30" borderId="11" xfId="0" applyFont="1" applyFill="1" applyBorder="1" applyAlignment="1">
      <alignment horizontal="center" vertical="distributed" textRotation="255" justifyLastLine="1"/>
    </xf>
    <xf numFmtId="0" fontId="9" fillId="30" borderId="13" xfId="0" applyFont="1" applyFill="1" applyBorder="1" applyAlignment="1">
      <alignment horizontal="center" vertical="distributed" textRotation="255" justifyLastLine="1"/>
    </xf>
    <xf numFmtId="0" fontId="9" fillId="30" borderId="33" xfId="0" applyFont="1" applyFill="1" applyBorder="1" applyAlignment="1">
      <alignment horizontal="center" vertical="center" justifyLastLine="1"/>
    </xf>
    <xf numFmtId="0" fontId="9" fillId="30" borderId="56" xfId="0" applyFont="1" applyFill="1" applyBorder="1" applyAlignment="1">
      <alignment horizontal="center" vertical="center" justifyLastLine="1"/>
    </xf>
    <xf numFmtId="0" fontId="9" fillId="30" borderId="57" xfId="0" applyFont="1" applyFill="1" applyBorder="1" applyAlignment="1">
      <alignment horizontal="center" vertical="center" justifyLastLine="1"/>
    </xf>
    <xf numFmtId="0" fontId="9" fillId="30" borderId="43" xfId="0" applyFont="1" applyFill="1" applyBorder="1" applyAlignment="1">
      <alignment horizontal="center" vertical="center" textRotation="255" shrinkToFit="1"/>
    </xf>
    <xf numFmtId="0" fontId="9" fillId="30" borderId="28" xfId="0" applyFont="1" applyFill="1" applyBorder="1" applyAlignment="1">
      <alignment horizontal="center" vertical="center" textRotation="255" shrinkToFit="1"/>
    </xf>
    <xf numFmtId="0" fontId="9" fillId="30" borderId="68" xfId="0" applyFont="1" applyFill="1" applyBorder="1" applyAlignment="1">
      <alignment horizontal="center" vertical="center" textRotation="255" shrinkToFit="1"/>
    </xf>
    <xf numFmtId="0" fontId="9" fillId="0" borderId="41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27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right" vertical="center"/>
    </xf>
    <xf numFmtId="0" fontId="9" fillId="0" borderId="62" xfId="0" applyFont="1" applyBorder="1" applyAlignment="1">
      <alignment horizontal="right" vertical="center"/>
    </xf>
    <xf numFmtId="0" fontId="38" fillId="30" borderId="69" xfId="0" applyFont="1" applyFill="1" applyBorder="1" applyAlignment="1">
      <alignment horizontal="center" vertical="center" textRotation="255" shrinkToFit="1"/>
    </xf>
    <xf numFmtId="0" fontId="38" fillId="30" borderId="28" xfId="0" applyFont="1" applyFill="1" applyBorder="1" applyAlignment="1">
      <alignment horizontal="center" vertical="center" textRotation="255" shrinkToFit="1"/>
    </xf>
    <xf numFmtId="0" fontId="38" fillId="30" borderId="24" xfId="0" applyFont="1" applyFill="1" applyBorder="1" applyAlignment="1">
      <alignment horizontal="center" vertical="center" textRotation="255" shrinkToFit="1"/>
    </xf>
    <xf numFmtId="0" fontId="9" fillId="0" borderId="0" xfId="0" applyFont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9" fillId="0" borderId="115" xfId="0" applyFont="1" applyBorder="1" applyAlignment="1">
      <alignment horizontal="left" vertical="center"/>
    </xf>
    <xf numFmtId="0" fontId="9" fillId="0" borderId="116" xfId="0" applyFont="1" applyBorder="1" applyAlignment="1">
      <alignment horizontal="left" vertical="center"/>
    </xf>
    <xf numFmtId="0" fontId="9" fillId="0" borderId="117" xfId="0" applyFont="1" applyBorder="1" applyAlignment="1">
      <alignment horizontal="left" vertical="center"/>
    </xf>
    <xf numFmtId="0" fontId="9" fillId="30" borderId="39" xfId="0" applyFont="1" applyFill="1" applyBorder="1" applyAlignment="1">
      <alignment horizontal="center" vertical="distributed" textRotation="255" justifyLastLine="1"/>
    </xf>
    <xf numFmtId="0" fontId="9" fillId="30" borderId="66" xfId="0" applyFont="1" applyFill="1" applyBorder="1" applyAlignment="1">
      <alignment horizontal="center" vertical="distributed" textRotation="255" justifyLastLine="1"/>
    </xf>
    <xf numFmtId="0" fontId="9" fillId="30" borderId="29" xfId="0" applyFont="1" applyFill="1" applyBorder="1" applyAlignment="1">
      <alignment horizontal="distributed" vertical="center" justifyLastLine="1"/>
    </xf>
    <xf numFmtId="0" fontId="9" fillId="30" borderId="60" xfId="0" applyFont="1" applyFill="1" applyBorder="1" applyAlignment="1">
      <alignment horizontal="distributed" vertical="center" justifyLastLine="1"/>
    </xf>
    <xf numFmtId="0" fontId="9" fillId="30" borderId="29" xfId="0" applyFont="1" applyFill="1" applyBorder="1" applyAlignment="1">
      <alignment horizontal="center" vertical="center" justifyLastLine="1"/>
    </xf>
    <xf numFmtId="0" fontId="9" fillId="30" borderId="60" xfId="0" applyFont="1" applyFill="1" applyBorder="1" applyAlignment="1">
      <alignment horizontal="center" vertical="center" justifyLastLine="1"/>
    </xf>
    <xf numFmtId="0" fontId="9" fillId="30" borderId="61" xfId="0" applyFont="1" applyFill="1" applyBorder="1" applyAlignment="1">
      <alignment horizontal="center" vertical="distributed" textRotation="255" justifyLastLine="1"/>
    </xf>
    <xf numFmtId="0" fontId="9" fillId="30" borderId="10" xfId="0" applyFont="1" applyFill="1" applyBorder="1" applyAlignment="1">
      <alignment horizontal="center" vertical="center" justifyLastLine="1"/>
    </xf>
    <xf numFmtId="0" fontId="9" fillId="30" borderId="18" xfId="0" applyFont="1" applyFill="1" applyBorder="1" applyAlignment="1">
      <alignment horizontal="center" vertical="center" justifyLastLine="1"/>
    </xf>
    <xf numFmtId="0" fontId="9" fillId="30" borderId="40" xfId="0" applyFont="1" applyFill="1" applyBorder="1" applyAlignment="1">
      <alignment horizontal="center" vertical="center" justifyLastLine="1"/>
    </xf>
    <xf numFmtId="0" fontId="38" fillId="0" borderId="22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2" xfId="0" applyFont="1" applyBorder="1">
      <alignment vertical="center"/>
    </xf>
    <xf numFmtId="0" fontId="38" fillId="0" borderId="27" xfId="0" applyFont="1" applyBorder="1">
      <alignment vertical="center"/>
    </xf>
    <xf numFmtId="0" fontId="9" fillId="0" borderId="31" xfId="0" applyFont="1" applyBorder="1" applyAlignment="1">
      <alignment horizontal="right" vertical="center"/>
    </xf>
    <xf numFmtId="0" fontId="9" fillId="0" borderId="63" xfId="0" applyFont="1" applyBorder="1">
      <alignment vertical="center"/>
    </xf>
    <xf numFmtId="0" fontId="9" fillId="0" borderId="64" xfId="0" applyFont="1" applyBorder="1">
      <alignment vertical="center"/>
    </xf>
    <xf numFmtId="0" fontId="7" fillId="0" borderId="64" xfId="0" applyFont="1" applyBorder="1">
      <alignment vertical="center"/>
    </xf>
    <xf numFmtId="0" fontId="7" fillId="0" borderId="65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7" xfId="0" applyFont="1" applyBorder="1">
      <alignment vertical="center"/>
    </xf>
    <xf numFmtId="0" fontId="36" fillId="24" borderId="18" xfId="0" applyFont="1" applyFill="1" applyBorder="1" applyAlignment="1">
      <alignment horizontal="right" vertical="center"/>
    </xf>
    <xf numFmtId="0" fontId="33" fillId="25" borderId="77" xfId="0" applyFont="1" applyFill="1" applyBorder="1" applyProtection="1">
      <alignment vertical="center"/>
      <protection locked="0"/>
    </xf>
    <xf numFmtId="0" fontId="33" fillId="25" borderId="80" xfId="0" applyFont="1" applyFill="1" applyBorder="1" applyProtection="1">
      <alignment vertical="center"/>
      <protection locked="0"/>
    </xf>
    <xf numFmtId="0" fontId="33" fillId="25" borderId="79" xfId="0" applyFont="1" applyFill="1" applyBorder="1" applyProtection="1">
      <alignment vertical="center"/>
      <protection locked="0"/>
    </xf>
    <xf numFmtId="0" fontId="33" fillId="25" borderId="105" xfId="0" applyFont="1" applyFill="1" applyBorder="1" applyProtection="1">
      <alignment vertical="center"/>
      <protection locked="0"/>
    </xf>
    <xf numFmtId="0" fontId="33" fillId="25" borderId="107" xfId="0" applyFont="1" applyFill="1" applyBorder="1" applyProtection="1">
      <alignment vertical="center"/>
      <protection locked="0"/>
    </xf>
    <xf numFmtId="0" fontId="33" fillId="25" borderId="106" xfId="0" applyFont="1" applyFill="1" applyBorder="1" applyProtection="1">
      <alignment vertical="center"/>
      <protection locked="0"/>
    </xf>
    <xf numFmtId="0" fontId="33" fillId="25" borderId="78" xfId="0" applyFont="1" applyFill="1" applyBorder="1" applyProtection="1">
      <alignment vertical="center"/>
      <protection locked="0"/>
    </xf>
    <xf numFmtId="0" fontId="33" fillId="25" borderId="82" xfId="0" applyFont="1" applyFill="1" applyBorder="1" applyProtection="1">
      <alignment vertical="center"/>
      <protection locked="0"/>
    </xf>
    <xf numFmtId="0" fontId="33" fillId="25" borderId="81" xfId="0" applyFont="1" applyFill="1" applyBorder="1" applyProtection="1">
      <alignment vertical="center"/>
      <protection locked="0"/>
    </xf>
    <xf numFmtId="0" fontId="33" fillId="25" borderId="83" xfId="0" applyFont="1" applyFill="1" applyBorder="1" applyProtection="1">
      <alignment vertical="center"/>
      <protection locked="0"/>
    </xf>
    <xf numFmtId="0" fontId="33" fillId="25" borderId="85" xfId="0" applyFont="1" applyFill="1" applyBorder="1" applyProtection="1">
      <alignment vertical="center"/>
      <protection locked="0"/>
    </xf>
    <xf numFmtId="0" fontId="33" fillId="25" borderId="84" xfId="0" applyFont="1" applyFill="1" applyBorder="1" applyProtection="1">
      <alignment vertical="center"/>
      <protection locked="0"/>
    </xf>
    <xf numFmtId="0" fontId="14" fillId="25" borderId="0" xfId="0" applyFont="1" applyFill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5" fillId="27" borderId="76" xfId="0" applyFont="1" applyFill="1" applyBorder="1" applyAlignment="1">
      <alignment horizontal="center" vertical="center"/>
    </xf>
    <xf numFmtId="0" fontId="35" fillId="27" borderId="87" xfId="0" applyFont="1" applyFill="1" applyBorder="1" applyAlignment="1">
      <alignment horizontal="center" vertical="center"/>
    </xf>
    <xf numFmtId="0" fontId="35" fillId="27" borderId="88" xfId="0" applyFont="1" applyFill="1" applyBorder="1" applyAlignment="1">
      <alignment horizontal="center" vertical="center"/>
    </xf>
    <xf numFmtId="0" fontId="35" fillId="27" borderId="89" xfId="0" applyFont="1" applyFill="1" applyBorder="1" applyAlignment="1">
      <alignment horizontal="center" vertical="center"/>
    </xf>
    <xf numFmtId="176" fontId="34" fillId="26" borderId="103" xfId="0" applyNumberFormat="1" applyFont="1" applyFill="1" applyBorder="1">
      <alignment vertical="center"/>
    </xf>
    <xf numFmtId="0" fontId="0" fillId="0" borderId="49" xfId="0" applyBorder="1">
      <alignment vertical="center"/>
    </xf>
    <xf numFmtId="176" fontId="33" fillId="25" borderId="96" xfId="0" applyNumberFormat="1" applyFont="1" applyFill="1" applyBorder="1">
      <alignment vertical="center"/>
    </xf>
    <xf numFmtId="0" fontId="0" fillId="0" borderId="93" xfId="0" applyBorder="1">
      <alignment vertical="center"/>
    </xf>
    <xf numFmtId="38" fontId="33" fillId="25" borderId="96" xfId="33" applyFont="1" applyFill="1" applyBorder="1" applyAlignment="1">
      <alignment horizontal="center" vertical="center"/>
    </xf>
    <xf numFmtId="38" fontId="33" fillId="25" borderId="97" xfId="33" applyFont="1" applyFill="1" applyBorder="1" applyAlignment="1">
      <alignment horizontal="center" vertical="center"/>
    </xf>
    <xf numFmtId="38" fontId="33" fillId="25" borderId="107" xfId="33" applyFont="1" applyFill="1" applyBorder="1" applyAlignment="1">
      <alignment horizontal="center" vertical="center"/>
    </xf>
    <xf numFmtId="38" fontId="33" fillId="25" borderId="114" xfId="33" applyFont="1" applyFill="1" applyBorder="1" applyAlignment="1">
      <alignment horizontal="center" vertical="center"/>
    </xf>
    <xf numFmtId="176" fontId="36" fillId="31" borderId="18" xfId="0" applyNumberFormat="1" applyFont="1" applyFill="1" applyBorder="1" applyAlignment="1">
      <alignment horizontal="right" vertical="center"/>
    </xf>
    <xf numFmtId="0" fontId="36" fillId="24" borderId="70" xfId="0" applyFont="1" applyFill="1" applyBorder="1" applyAlignment="1">
      <alignment horizontal="right" vertical="center"/>
    </xf>
    <xf numFmtId="176" fontId="34" fillId="29" borderId="86" xfId="0" applyNumberFormat="1" applyFont="1" applyFill="1" applyBorder="1" applyAlignment="1">
      <alignment horizontal="center" vertical="center"/>
    </xf>
    <xf numFmtId="176" fontId="34" fillId="29" borderId="103" xfId="0" applyNumberFormat="1" applyFont="1" applyFill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ハイパーリンク" xfId="51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00000000-0005-0000-0000-00002B000000}"/>
    <cellStyle name="標準 2 2" xfId="46" xr:uid="{00000000-0005-0000-0000-00002C000000}"/>
    <cellStyle name="標準 3" xfId="45" xr:uid="{00000000-0005-0000-0000-00002D000000}"/>
    <cellStyle name="標準 3 2" xfId="50" xr:uid="{330823A1-4A15-4409-BE66-0A1E69F15DA4}"/>
    <cellStyle name="標準 4" xfId="47" xr:uid="{00000000-0005-0000-0000-00002E000000}"/>
    <cellStyle name="標準 5" xfId="48" xr:uid="{00000000-0005-0000-0000-00002F000000}"/>
    <cellStyle name="標準 6" xfId="49" xr:uid="{00000000-0005-0000-0000-000030000000}"/>
    <cellStyle name="良い" xfId="42" builtinId="26" customBuiltin="1"/>
  </cellStyles>
  <dxfs count="2">
    <dxf>
      <font>
        <strike/>
        <color rgb="FFFF0000"/>
      </font>
      <fill>
        <patternFill>
          <bgColor rgb="FFFFFF00"/>
        </patternFill>
      </fill>
    </dxf>
    <dxf>
      <font>
        <strike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DD9C4"/>
      <color rgb="FFF9F3C3"/>
      <color rgb="FFFBEBCD"/>
      <color rgb="FFFAE4BC"/>
      <color rgb="FF9CD5D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23</xdr:col>
      <xdr:colOff>52025</xdr:colOff>
      <xdr:row>9</xdr:row>
      <xdr:rowOff>319656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2C6C15-AA9C-4775-B7A7-E4627F72DD71}"/>
            </a:ext>
          </a:extLst>
        </xdr:cNvPr>
        <xdr:cNvSpPr txBox="1"/>
      </xdr:nvSpPr>
      <xdr:spPr>
        <a:xfrm>
          <a:off x="14200909" y="2182091"/>
          <a:ext cx="3654207" cy="15665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注意！</a:t>
          </a:r>
          <a:endParaRPr kumimoji="1" lang="en-US" altLang="ja-JP" sz="1600" b="1"/>
        </a:p>
        <a:p>
          <a:r>
            <a:rPr kumimoji="1" lang="ja-JP" altLang="en-US" sz="1600" b="1"/>
            <a:t>行や列の挿入及びセルの結合は絶対に行わないでください。</a:t>
          </a:r>
          <a:endParaRPr kumimoji="1" lang="en-US" altLang="ja-JP" sz="1600" b="1"/>
        </a:p>
        <a:p>
          <a:r>
            <a:rPr kumimoji="1" lang="ja-JP" altLang="en-US" sz="1400" b="0"/>
            <a:t>（入力したデータは、マクロにより自動集計します。）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23</xdr:row>
      <xdr:rowOff>9525</xdr:rowOff>
    </xdr:from>
    <xdr:to>
      <xdr:col>11</xdr:col>
      <xdr:colOff>208685</xdr:colOff>
      <xdr:row>24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533900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771524</xdr:colOff>
      <xdr:row>22</xdr:row>
      <xdr:rowOff>190499</xdr:rowOff>
    </xdr:from>
    <xdr:to>
      <xdr:col>9</xdr:col>
      <xdr:colOff>657225</xdr:colOff>
      <xdr:row>45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5676899" y="4333874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1</xdr:row>
      <xdr:rowOff>142875</xdr:rowOff>
    </xdr:from>
    <xdr:to>
      <xdr:col>14</xdr:col>
      <xdr:colOff>273424</xdr:colOff>
      <xdr:row>4</xdr:row>
      <xdr:rowOff>274208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B46293-8D2A-49ED-868F-0D9C74654E0C}"/>
            </a:ext>
          </a:extLst>
        </xdr:cNvPr>
        <xdr:cNvSpPr txBox="1"/>
      </xdr:nvSpPr>
      <xdr:spPr>
        <a:xfrm>
          <a:off x="7334250" y="457200"/>
          <a:ext cx="2330824" cy="10552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２件目以降は、以下の様式に記入してください。</a:t>
          </a:r>
          <a:endParaRPr kumimoji="1" lang="en-US" altLang="ja-JP" sz="1100"/>
        </a:p>
        <a:p>
          <a:r>
            <a:rPr kumimoji="1" lang="ja-JP" altLang="en-US" sz="1100"/>
            <a:t>その場合、印刷範囲を広げてください。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50800</xdr:rowOff>
    </xdr:from>
    <xdr:to>
      <xdr:col>2</xdr:col>
      <xdr:colOff>673100</xdr:colOff>
      <xdr:row>2</xdr:row>
      <xdr:rowOff>44450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6200" y="50800"/>
          <a:ext cx="1263650" cy="46990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2</xdr:col>
      <xdr:colOff>952501</xdr:colOff>
      <xdr:row>3</xdr:row>
      <xdr:rowOff>38100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5251" y="76200"/>
          <a:ext cx="1257300" cy="47625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8</xdr:col>
      <xdr:colOff>123825</xdr:colOff>
      <xdr:row>23</xdr:row>
      <xdr:rowOff>9525</xdr:rowOff>
    </xdr:from>
    <xdr:to>
      <xdr:col>11</xdr:col>
      <xdr:colOff>208685</xdr:colOff>
      <xdr:row>24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371975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781049</xdr:colOff>
      <xdr:row>22</xdr:row>
      <xdr:rowOff>190499</xdr:rowOff>
    </xdr:from>
    <xdr:to>
      <xdr:col>9</xdr:col>
      <xdr:colOff>666750</xdr:colOff>
      <xdr:row>45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rrowheads="1"/>
        </xdr:cNvSpPr>
      </xdr:nvSpPr>
      <xdr:spPr bwMode="auto">
        <a:xfrm>
          <a:off x="5686424" y="4362449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2</xdr:col>
      <xdr:colOff>952501</xdr:colOff>
      <xdr:row>3</xdr:row>
      <xdr:rowOff>38100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5251" y="76200"/>
          <a:ext cx="1257300" cy="47625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8</xdr:col>
      <xdr:colOff>123825</xdr:colOff>
      <xdr:row>24</xdr:row>
      <xdr:rowOff>9525</xdr:rowOff>
    </xdr:from>
    <xdr:to>
      <xdr:col>11</xdr:col>
      <xdr:colOff>208685</xdr:colOff>
      <xdr:row>25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371975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781049</xdr:colOff>
      <xdr:row>23</xdr:row>
      <xdr:rowOff>190499</xdr:rowOff>
    </xdr:from>
    <xdr:to>
      <xdr:col>9</xdr:col>
      <xdr:colOff>666750</xdr:colOff>
      <xdr:row>46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5686424" y="4362449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ishi-h/AppData/Local/Box/Box%20Edit/Documents/_GzlU5wIzUeXw12voo5fjw==/04-4%20R4&#38450;&#28797;&#12304;&#25913;&#31689;&#20197;&#22806;&#12305;&#27096;&#24335;&#65298;&#65293;&#65297;&#65374;&#65298;&#65293;&#65300;_&#20170;&#35199;&#32232;&#385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tsu-ni/AppData/Local/Temp/MicrosoftEdgeDownloads/b6310d60-feb2-4794-ab53-b25f0788fe10/06-2.H31&#35336;&#30011;&#35519;&#26360;&#27096;&#24335;3&#65288;&#30740;&#31350;&#35013;&#3262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nishi-h/AppData/Local/Box/Box%20Edit/Documents/feSMW_Kj2U2ZWj5IBYTCbQ==/05-2%20R4&#38450;&#28797;&#12304;&#32784;&#38663;&#25913;&#31689;&#12305;&#27096;&#24335;&#65297;&#12539;&#65298;&#65293;&#65297;&#65374;&#65298;&#65293;&#6530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61;&#25104;&#65298;&#20418;/&#24179;&#25104;&#65299;&#65296;&#24180;&#24230;/01%20&#35336;&#30011;&#35519;&#26360;/01%20&#21215;&#38598;&#36890;&#30693;/&#38450;&#28797;&#36861;&#21152;&#21215;&#38598;&#65288;&#22823;&#23398;&#65289;/05.H30&#38450;&#28797;&#12304;&#32784;&#38663;&#25913;&#31689;&#12305;&#27096;&#24335;&#65288;&#35336;&#30011;&#35519;&#26360;)&#65288;&#26696;&#65289;03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2-1"/>
      <sheetName val="★様式2-1_今西加工"/>
      <sheetName val="様式2-4（H28使用せず）"/>
      <sheetName val="様式2-2"/>
      <sheetName val="様式2-3"/>
      <sheetName val="様式2-4"/>
      <sheetName val="記入例(2-1)"/>
      <sheetName val="★記入例2-1_今西加工"/>
      <sheetName val="記入例(2-2)"/>
      <sheetName val="記入例(2-3)"/>
      <sheetName val="集計用"/>
      <sheetName val="リスト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３-1"/>
      <sheetName val="別紙1"/>
      <sheetName val="別紙2"/>
      <sheetName val="別紙3"/>
      <sheetName val="別紙4"/>
      <sheetName val="様式3-2"/>
      <sheetName val="様式3-3"/>
      <sheetName val="様式3-４"/>
      <sheetName val="様式3-5"/>
      <sheetName val="リスト"/>
      <sheetName val="データ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"/>
      <sheetName val="2-1"/>
      <sheetName val="★様式2-1_今西加工"/>
      <sheetName val="2-2"/>
      <sheetName val="2-3"/>
      <sheetName val="2-1(記入例)"/>
      <sheetName val="★2-1（記入例）_今西加工"/>
      <sheetName val="2-2(記入例)"/>
      <sheetName val="2-3 (記入例)"/>
      <sheetName val="2-3 (記入例) (継続事業)"/>
      <sheetName val="2-4採択理由書"/>
      <sheetName val="2-5チェック表"/>
      <sheetName val="担当者名簿"/>
      <sheetName val="集計用"/>
      <sheetName val="データ"/>
      <sheetName val="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"/>
      <sheetName val="2-1"/>
      <sheetName val="2-2"/>
      <sheetName val="2-3"/>
      <sheetName val="2-1(記入例)"/>
      <sheetName val="2-2(記入例)"/>
      <sheetName val="2-3 (記入例)"/>
      <sheetName val="2-4採択理由書"/>
      <sheetName val="2-5チェック表"/>
      <sheetName val="担当者名簿"/>
      <sheetName val="データ"/>
      <sheetName val="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ujin-bangou.nta.go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3CADC-B9C4-4973-BE72-C8B0B38D0605}">
  <sheetPr>
    <pageSetUpPr fitToPage="1"/>
  </sheetPr>
  <dimension ref="A1:K33"/>
  <sheetViews>
    <sheetView tabSelected="1" view="pageBreakPreview" zoomScale="70" zoomScaleNormal="100" zoomScaleSheetLayoutView="70" workbookViewId="0">
      <selection activeCell="A2" sqref="A2:H2"/>
    </sheetView>
  </sheetViews>
  <sheetFormatPr defaultColWidth="4" defaultRowHeight="13.5"/>
  <cols>
    <col min="1" max="1" width="22.75" style="167" customWidth="1"/>
    <col min="2" max="2" width="27" style="167" customWidth="1"/>
    <col min="3" max="3" width="22.75" style="167" customWidth="1"/>
    <col min="4" max="4" width="27" style="167" customWidth="1"/>
    <col min="5" max="5" width="22.75" style="167" customWidth="1"/>
    <col min="6" max="6" width="27" style="167" customWidth="1"/>
    <col min="7" max="7" width="22.75" style="167" customWidth="1"/>
    <col min="8" max="8" width="27" style="167" customWidth="1"/>
    <col min="9" max="16384" width="4" style="167"/>
  </cols>
  <sheetData>
    <row r="1" spans="1:11" ht="16.5">
      <c r="D1" s="168"/>
      <c r="H1" s="344" t="s">
        <v>0</v>
      </c>
    </row>
    <row r="2" spans="1:11" s="170" customFormat="1" ht="57.6" customHeight="1">
      <c r="A2" s="509" t="s">
        <v>234</v>
      </c>
      <c r="B2" s="509"/>
      <c r="C2" s="509"/>
      <c r="D2" s="509"/>
      <c r="E2" s="509"/>
      <c r="F2" s="509"/>
      <c r="G2" s="509"/>
      <c r="H2" s="509"/>
    </row>
    <row r="3" spans="1:11" s="170" customFormat="1" ht="21.6" customHeight="1" thickBot="1">
      <c r="A3" s="345" t="s">
        <v>237</v>
      </c>
      <c r="B3" s="346"/>
      <c r="C3" s="171"/>
      <c r="D3" s="171"/>
      <c r="E3" s="171"/>
      <c r="F3" s="171"/>
      <c r="G3" s="168"/>
      <c r="H3" s="347"/>
    </row>
    <row r="4" spans="1:11" s="171" customFormat="1" ht="42" customHeight="1">
      <c r="A4" s="372" t="s">
        <v>238</v>
      </c>
      <c r="B4" s="348"/>
      <c r="C4" s="368" t="s">
        <v>239</v>
      </c>
      <c r="D4" s="349"/>
      <c r="E4" s="365" t="s">
        <v>2</v>
      </c>
      <c r="F4" s="350"/>
      <c r="G4" s="368" t="s">
        <v>3</v>
      </c>
      <c r="H4" s="351"/>
      <c r="K4" s="342" t="s">
        <v>235</v>
      </c>
    </row>
    <row r="5" spans="1:11" s="171" customFormat="1" ht="42" customHeight="1">
      <c r="A5" s="373" t="s">
        <v>4</v>
      </c>
      <c r="B5" s="352"/>
      <c r="C5" s="370" t="s">
        <v>240</v>
      </c>
      <c r="D5" s="353"/>
      <c r="E5" s="366" t="s">
        <v>5</v>
      </c>
      <c r="F5" s="353"/>
      <c r="G5" s="369" t="s">
        <v>1</v>
      </c>
      <c r="H5" s="354"/>
      <c r="K5" s="343" t="s">
        <v>236</v>
      </c>
    </row>
    <row r="6" spans="1:11" s="171" customFormat="1" ht="42" customHeight="1" thickBot="1">
      <c r="A6" s="374" t="s">
        <v>241</v>
      </c>
      <c r="B6" s="355"/>
      <c r="C6" s="371" t="s">
        <v>242</v>
      </c>
      <c r="D6" s="356"/>
      <c r="E6" s="367" t="s">
        <v>243</v>
      </c>
      <c r="F6" s="356"/>
      <c r="G6" s="367" t="s">
        <v>244</v>
      </c>
      <c r="H6" s="357"/>
    </row>
    <row r="7" spans="1:11" s="171" customFormat="1" ht="42" customHeight="1" thickBot="1">
      <c r="A7" s="391" t="s">
        <v>245</v>
      </c>
      <c r="B7" s="358"/>
      <c r="C7" s="358"/>
      <c r="D7" s="358"/>
      <c r="E7" s="520"/>
      <c r="F7" s="520"/>
      <c r="G7" s="359"/>
      <c r="H7" s="360"/>
    </row>
    <row r="8" spans="1:11" s="171" customFormat="1" ht="42" customHeight="1" thickBot="1">
      <c r="A8" s="521" t="s">
        <v>291</v>
      </c>
      <c r="B8" s="522"/>
      <c r="C8" s="523">
        <v>0</v>
      </c>
      <c r="D8" s="524"/>
      <c r="E8" s="522" t="s">
        <v>246</v>
      </c>
      <c r="F8" s="522"/>
      <c r="G8" s="523">
        <v>0</v>
      </c>
      <c r="H8" s="525"/>
    </row>
    <row r="9" spans="1:11" s="171" customFormat="1" ht="42" customHeight="1" thickBot="1">
      <c r="A9" s="406" t="s">
        <v>247</v>
      </c>
      <c r="B9" s="361"/>
      <c r="C9" s="361"/>
      <c r="D9" s="361"/>
      <c r="E9" s="362"/>
      <c r="F9" s="363"/>
      <c r="G9" s="364"/>
      <c r="H9" s="172"/>
    </row>
    <row r="10" spans="1:11" s="171" customFormat="1" ht="42" customHeight="1">
      <c r="A10" s="407" t="s">
        <v>6</v>
      </c>
      <c r="B10" s="526"/>
      <c r="C10" s="526"/>
      <c r="D10" s="526"/>
      <c r="E10" s="408" t="s">
        <v>251</v>
      </c>
      <c r="F10" s="409" t="s">
        <v>250</v>
      </c>
      <c r="G10" s="408" t="s">
        <v>271</v>
      </c>
      <c r="H10" s="410"/>
    </row>
    <row r="11" spans="1:11" s="171" customFormat="1" ht="42" customHeight="1" thickBot="1">
      <c r="A11" s="411" t="s">
        <v>248</v>
      </c>
      <c r="B11" s="412"/>
      <c r="C11" s="413" t="s">
        <v>249</v>
      </c>
      <c r="D11" s="412"/>
      <c r="E11" s="413" t="s">
        <v>269</v>
      </c>
      <c r="F11" s="505" t="s">
        <v>289</v>
      </c>
      <c r="G11" s="413" t="s">
        <v>270</v>
      </c>
      <c r="H11" s="507" t="s">
        <v>290</v>
      </c>
    </row>
    <row r="12" spans="1:11" s="171" customFormat="1" ht="42" customHeight="1" thickBot="1">
      <c r="A12" s="404" t="s">
        <v>268</v>
      </c>
      <c r="B12" s="376"/>
      <c r="C12" s="375"/>
      <c r="D12" s="375"/>
      <c r="E12" s="375"/>
      <c r="F12" s="375"/>
      <c r="G12" s="375"/>
      <c r="H12" s="375"/>
    </row>
    <row r="13" spans="1:11" s="171" customFormat="1" ht="32.450000000000003" customHeight="1">
      <c r="A13" s="510" t="s">
        <v>7</v>
      </c>
      <c r="B13" s="511"/>
      <c r="C13" s="511"/>
      <c r="D13" s="511"/>
      <c r="E13" s="511"/>
      <c r="F13" s="511"/>
      <c r="G13" s="511"/>
      <c r="H13" s="512"/>
    </row>
    <row r="14" spans="1:11" s="171" customFormat="1" ht="32.450000000000003" customHeight="1">
      <c r="A14" s="414" t="s">
        <v>8</v>
      </c>
      <c r="B14" s="415"/>
      <c r="C14" s="416" t="s">
        <v>9</v>
      </c>
      <c r="D14" s="417"/>
      <c r="E14" s="416" t="s">
        <v>10</v>
      </c>
      <c r="F14" s="415" t="s">
        <v>11</v>
      </c>
      <c r="G14" s="418"/>
      <c r="H14" s="419"/>
    </row>
    <row r="15" spans="1:11" s="171" customFormat="1" ht="32.450000000000003" customHeight="1">
      <c r="A15" s="416" t="s">
        <v>12</v>
      </c>
      <c r="B15" s="420"/>
      <c r="C15" s="421" t="s">
        <v>13</v>
      </c>
      <c r="D15" s="422"/>
      <c r="E15" s="423" t="s">
        <v>14</v>
      </c>
      <c r="F15" s="422" t="s">
        <v>11</v>
      </c>
      <c r="G15" s="418"/>
      <c r="H15" s="419"/>
    </row>
    <row r="16" spans="1:11" s="171" customFormat="1" ht="32.450000000000003" customHeight="1" thickBot="1">
      <c r="A16" s="424" t="s">
        <v>15</v>
      </c>
      <c r="B16" s="425"/>
      <c r="C16" s="426" t="s">
        <v>16</v>
      </c>
      <c r="D16" s="427" t="s">
        <v>17</v>
      </c>
      <c r="E16" s="518"/>
      <c r="F16" s="519"/>
      <c r="G16" s="516"/>
      <c r="H16" s="517"/>
    </row>
    <row r="17" spans="1:8" s="171" customFormat="1" ht="32.450000000000003" customHeight="1">
      <c r="A17" s="510" t="s">
        <v>18</v>
      </c>
      <c r="B17" s="511"/>
      <c r="C17" s="511"/>
      <c r="D17" s="511"/>
      <c r="E17" s="511"/>
      <c r="F17" s="511"/>
      <c r="G17" s="511"/>
      <c r="H17" s="512"/>
    </row>
    <row r="18" spans="1:8" s="171" customFormat="1" ht="32.450000000000003" customHeight="1">
      <c r="A18" s="414" t="s">
        <v>8</v>
      </c>
      <c r="B18" s="415"/>
      <c r="C18" s="416" t="s">
        <v>9</v>
      </c>
      <c r="D18" s="417"/>
      <c r="E18" s="416" t="s">
        <v>10</v>
      </c>
      <c r="F18" s="415" t="s">
        <v>11</v>
      </c>
      <c r="G18" s="418"/>
      <c r="H18" s="419"/>
    </row>
    <row r="19" spans="1:8" s="171" customFormat="1" ht="32.450000000000003" customHeight="1">
      <c r="A19" s="416" t="s">
        <v>12</v>
      </c>
      <c r="B19" s="420"/>
      <c r="C19" s="421" t="s">
        <v>13</v>
      </c>
      <c r="D19" s="422"/>
      <c r="E19" s="423" t="s">
        <v>14</v>
      </c>
      <c r="F19" s="422" t="s">
        <v>11</v>
      </c>
      <c r="G19" s="418"/>
      <c r="H19" s="419"/>
    </row>
    <row r="20" spans="1:8" s="171" customFormat="1" ht="32.450000000000003" customHeight="1" thickBot="1">
      <c r="A20" s="424" t="s">
        <v>15</v>
      </c>
      <c r="B20" s="425"/>
      <c r="C20" s="426" t="s">
        <v>16</v>
      </c>
      <c r="D20" s="427" t="s">
        <v>17</v>
      </c>
      <c r="E20" s="518"/>
      <c r="F20" s="519"/>
      <c r="G20" s="516"/>
      <c r="H20" s="517"/>
    </row>
    <row r="21" spans="1:8" s="171" customFormat="1" ht="32.450000000000003" customHeight="1">
      <c r="A21" s="513" t="s">
        <v>19</v>
      </c>
      <c r="B21" s="514"/>
      <c r="C21" s="514"/>
      <c r="D21" s="514"/>
      <c r="E21" s="514"/>
      <c r="F21" s="514"/>
      <c r="G21" s="514"/>
      <c r="H21" s="515"/>
    </row>
    <row r="22" spans="1:8" s="171" customFormat="1" ht="32.450000000000003" customHeight="1" thickBot="1">
      <c r="A22" s="428" t="s">
        <v>8</v>
      </c>
      <c r="B22" s="356"/>
      <c r="C22" s="429" t="s">
        <v>13</v>
      </c>
      <c r="D22" s="356"/>
      <c r="E22" s="430" t="s">
        <v>20</v>
      </c>
      <c r="F22" s="431"/>
      <c r="G22" s="429" t="s">
        <v>16</v>
      </c>
      <c r="H22" s="432" t="s">
        <v>17</v>
      </c>
    </row>
    <row r="23" spans="1:8" s="171" customFormat="1" ht="32.450000000000003" customHeight="1">
      <c r="A23" s="513" t="s">
        <v>21</v>
      </c>
      <c r="B23" s="514"/>
      <c r="C23" s="514"/>
      <c r="D23" s="514"/>
      <c r="E23" s="514"/>
      <c r="F23" s="514"/>
      <c r="G23" s="514"/>
      <c r="H23" s="515"/>
    </row>
    <row r="24" spans="1:8" s="171" customFormat="1" ht="32.450000000000003" customHeight="1" thickBot="1">
      <c r="A24" s="428" t="s">
        <v>8</v>
      </c>
      <c r="B24" s="356"/>
      <c r="C24" s="429" t="s">
        <v>13</v>
      </c>
      <c r="D24" s="356"/>
      <c r="E24" s="430" t="s">
        <v>20</v>
      </c>
      <c r="F24" s="431"/>
      <c r="G24" s="429" t="s">
        <v>16</v>
      </c>
      <c r="H24" s="432"/>
    </row>
    <row r="25" spans="1:8" ht="32.450000000000003" customHeight="1" thickBot="1">
      <c r="A25" s="173"/>
      <c r="B25" s="174"/>
      <c r="C25" s="173"/>
      <c r="D25" s="175"/>
      <c r="E25" s="173"/>
      <c r="F25" s="174"/>
      <c r="G25" s="173"/>
      <c r="H25" s="405" t="s">
        <v>22</v>
      </c>
    </row>
    <row r="26" spans="1:8" ht="32.450000000000003" customHeight="1">
      <c r="A26" s="547" t="s">
        <v>23</v>
      </c>
      <c r="B26" s="548"/>
      <c r="C26" s="549" t="s">
        <v>24</v>
      </c>
      <c r="D26" s="550"/>
      <c r="E26" s="530" t="s">
        <v>25</v>
      </c>
      <c r="F26" s="531"/>
      <c r="G26" s="532" t="s">
        <v>26</v>
      </c>
      <c r="H26" s="533"/>
    </row>
    <row r="27" spans="1:8" ht="32.450000000000003" customHeight="1">
      <c r="A27" s="537" t="s">
        <v>27</v>
      </c>
      <c r="B27" s="538"/>
      <c r="C27" s="433" t="s">
        <v>28</v>
      </c>
      <c r="D27" s="434">
        <f>'8-2'!G10</f>
        <v>0</v>
      </c>
      <c r="E27" s="435" t="s">
        <v>29</v>
      </c>
      <c r="F27" s="436">
        <f>'8-2'!G16</f>
        <v>0</v>
      </c>
      <c r="G27" s="433" t="s">
        <v>30</v>
      </c>
      <c r="H27" s="437">
        <f>'8-2'!G17</f>
        <v>0</v>
      </c>
    </row>
    <row r="28" spans="1:8" ht="32.450000000000003" customHeight="1">
      <c r="A28" s="539" t="s">
        <v>31</v>
      </c>
      <c r="B28" s="540"/>
      <c r="C28" s="438" t="s">
        <v>32</v>
      </c>
      <c r="D28" s="439">
        <f>'8-2'!G25</f>
        <v>0</v>
      </c>
      <c r="E28" s="440" t="s">
        <v>33</v>
      </c>
      <c r="F28" s="441">
        <f>'8-2'!G32</f>
        <v>0</v>
      </c>
      <c r="G28" s="438" t="s">
        <v>34</v>
      </c>
      <c r="H28" s="442">
        <f>'8-2'!G33</f>
        <v>0</v>
      </c>
    </row>
    <row r="29" spans="1:8" ht="32.450000000000003" customHeight="1">
      <c r="A29" s="541" t="s">
        <v>35</v>
      </c>
      <c r="B29" s="542"/>
      <c r="C29" s="443" t="s">
        <v>36</v>
      </c>
      <c r="D29" s="444">
        <f>'8-2'!G48</f>
        <v>0</v>
      </c>
      <c r="E29" s="445" t="s">
        <v>37</v>
      </c>
      <c r="F29" s="446">
        <f>'8-2'!G61</f>
        <v>0</v>
      </c>
      <c r="G29" s="447" t="s">
        <v>38</v>
      </c>
      <c r="H29" s="448">
        <f>'8-2'!G62</f>
        <v>0</v>
      </c>
    </row>
    <row r="30" spans="1:8" ht="32.450000000000003" customHeight="1" thickBot="1">
      <c r="A30" s="537" t="s">
        <v>39</v>
      </c>
      <c r="B30" s="538"/>
      <c r="C30" s="449" t="s">
        <v>40</v>
      </c>
      <c r="D30" s="450">
        <f>SUM(D27:D29)</f>
        <v>0</v>
      </c>
      <c r="E30" s="435" t="s">
        <v>41</v>
      </c>
      <c r="F30" s="450">
        <f>SUM(F27:F29)</f>
        <v>0</v>
      </c>
      <c r="G30" s="451" t="s">
        <v>42</v>
      </c>
      <c r="H30" s="452">
        <f>SUM(H27:H29)</f>
        <v>0</v>
      </c>
    </row>
    <row r="31" spans="1:8" ht="32.450000000000003" customHeight="1" thickTop="1" thickBot="1">
      <c r="A31" s="543" t="s">
        <v>286</v>
      </c>
      <c r="B31" s="544"/>
      <c r="C31" s="489" t="s">
        <v>43</v>
      </c>
      <c r="D31" s="490">
        <f>ROUNDDOWN(D30/3,-3)</f>
        <v>0</v>
      </c>
      <c r="E31" s="545" t="s">
        <v>44</v>
      </c>
      <c r="F31" s="546"/>
      <c r="G31" s="491" t="s">
        <v>45</v>
      </c>
      <c r="H31" s="492">
        <f>H30-D31</f>
        <v>0</v>
      </c>
    </row>
    <row r="32" spans="1:8" s="171" customFormat="1" ht="106.15" customHeight="1" thickTop="1" thickBot="1">
      <c r="A32" s="453" t="s">
        <v>46</v>
      </c>
      <c r="B32" s="527"/>
      <c r="C32" s="528"/>
      <c r="D32" s="528"/>
      <c r="E32" s="528"/>
      <c r="F32" s="528"/>
      <c r="G32" s="528"/>
      <c r="H32" s="529"/>
    </row>
    <row r="33" spans="1:8" s="171" customFormat="1" ht="106.15" customHeight="1" thickBot="1">
      <c r="A33" s="454" t="s">
        <v>252</v>
      </c>
      <c r="B33" s="534"/>
      <c r="C33" s="535"/>
      <c r="D33" s="535"/>
      <c r="E33" s="535"/>
      <c r="F33" s="535"/>
      <c r="G33" s="535"/>
      <c r="H33" s="536"/>
    </row>
  </sheetData>
  <sheetProtection formatCells="0"/>
  <dataConsolidate/>
  <mergeCells count="27">
    <mergeCell ref="A23:H23"/>
    <mergeCell ref="B32:H32"/>
    <mergeCell ref="E26:F26"/>
    <mergeCell ref="G26:H26"/>
    <mergeCell ref="B33:H33"/>
    <mergeCell ref="A27:B27"/>
    <mergeCell ref="A28:B28"/>
    <mergeCell ref="A29:B29"/>
    <mergeCell ref="A30:B30"/>
    <mergeCell ref="A31:B31"/>
    <mergeCell ref="E31:F31"/>
    <mergeCell ref="A26:B26"/>
    <mergeCell ref="C26:D26"/>
    <mergeCell ref="A2:H2"/>
    <mergeCell ref="A13:H13"/>
    <mergeCell ref="A17:H17"/>
    <mergeCell ref="A21:H21"/>
    <mergeCell ref="G16:H16"/>
    <mergeCell ref="E16:F16"/>
    <mergeCell ref="E20:F20"/>
    <mergeCell ref="G20:H20"/>
    <mergeCell ref="E7:F7"/>
    <mergeCell ref="A8:B8"/>
    <mergeCell ref="C8:D8"/>
    <mergeCell ref="E8:F8"/>
    <mergeCell ref="G8:H8"/>
    <mergeCell ref="B10:D10"/>
  </mergeCells>
  <phoneticPr fontId="8"/>
  <conditionalFormatting sqref="D31">
    <cfRule type="expression" dxfId="1" priority="1">
      <formula>NOT(AND(D31&lt;=ROUNDDOWN(D30/3,-3),(MOD(D31,1000)=0)))</formula>
    </cfRule>
  </conditionalFormatting>
  <dataValidations count="20">
    <dataValidation type="custom" errorStyle="warning" allowBlank="1" showErrorMessage="1" errorTitle="確認してください。" error="◆⑩欄の金額×補助率×調整率以内になっているか、_x000a_◆千円未満の端数は切り捨てとなっているか、_x000a_確認してください。" promptTitle="要確認" prompt="◆「⑩事業経費（補助対象）」×補助率（A)×調整率（B)以内の金額としてください。_x000a_◆千円未満は切り捨てとしてください。_x000a_なお、セルの色が黄色となる場合は、上記の条件が満たされていません。" sqref="D31" xr:uid="{052C2DD3-13C3-4EEC-AF41-A4E738D5C54F}">
      <formula1>AND(D31&lt;=ROUNDDOWN(D30/3,-3),(MOD(D31,1000)=0))</formula1>
    </dataValidation>
    <dataValidation type="list" allowBlank="1" sqref="D16 D20 H22 H24" xr:uid="{DA5C2A24-DCE2-483B-A6A2-E89B4E6F444D}">
      <formula1>"↓（選択すること）,複数の学校,複数の用途"</formula1>
    </dataValidation>
    <dataValidation type="list" allowBlank="1" showInputMessage="1" showErrorMessage="1" sqref="F15 F19" xr:uid="{40488896-7E3D-4B76-8485-BF39F08AA6E8}">
      <formula1>"（↓選択すること）,ｑ値,Ｃｔｕ・Ｓｄ値"</formula1>
    </dataValidation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　　　鉄骨造_x000a_　　構造の記号は　RSC　体育館のように鉄筋コンクリート造の躯体＋_x000a_　　構造の記号は　SRC　鉄骨造の屋根の建物" sqref="D15 D19 D22" xr:uid="{631425E3-B256-4FE1-B1FC-36ECC93B268C}"/>
    <dataValidation allowBlank="1" showInputMessage="1" prompt="◆既存建物が建築された日を西暦で記入すること。_x000a_◆増築の場合は、増築された日を同様に記入すること（書ききれない場合は、備考欄に記入すること）。" sqref="D14 D18" xr:uid="{9FFD7E8F-C07C-419D-8345-A60FB2734D88}"/>
    <dataValidation type="list" allowBlank="1" showInputMessage="1" showErrorMessage="1" sqref="F14 F18" xr:uid="{0A709085-6AE1-412D-BD30-11731C091DF8}">
      <formula1>"（↓選択すること）,Ｉｓ値,Ｉｗ値"</formula1>
    </dataValidation>
    <dataValidation imeMode="disabled" allowBlank="1" showInputMessage="1" showErrorMessage="1" sqref="D4" xr:uid="{A9D6B13C-4495-4A60-9D23-C1A2AFC54800}"/>
    <dataValidation allowBlank="1" showErrorMessage="1" sqref="H9" xr:uid="{DACE3BE2-C369-4E3F-9688-E15716F91A77}"/>
    <dataValidation allowBlank="1" sqref="B19:B20 B15:B16 F22 F24" xr:uid="{5E4BB199-72AB-45A7-8E30-FCB7BB4ECB20}"/>
    <dataValidation type="textLength" imeMode="disabled" operator="equal" allowBlank="1" showInputMessage="1" showErrorMessage="1" prompt="6桁の学校法人番号を入力してください" sqref="B4" xr:uid="{6CBAF766-AC6D-4188-B15B-7BF40FCA038B}">
      <formula1>6</formula1>
    </dataValidation>
    <dataValidation type="list" imeMode="disabled" allowBlank="1" showErrorMessage="1" prompt="各法人の設置している、大学・短期大学・高等専門学校における耐震化率を算出ください。_x000a_" sqref="G7" xr:uid="{151A79A7-C350-46D3-90F7-0000A1D993EA}">
      <formula1>"選択してください,①学校に避難所指定施設はない,②学校に避難所指定施設がある"</formula1>
    </dataValidation>
    <dataValidation type="whole" operator="greaterThanOrEqual" allowBlank="1" showInputMessage="1" showErrorMessage="1" prompt="学校において指定されている棟数を記入_x000a_特定の建物が指定されていない場合は、避難所等として使用を想定している棟数を記入_x000a_外部スペースは対象外" sqref="C8" xr:uid="{7419ECDD-CB04-44B8-90F0-5A4E5D1177D2}">
      <formula1>0</formula1>
    </dataValidation>
    <dataValidation type="whole" allowBlank="1" showInputMessage="1" showErrorMessage="1" error="指定避難所等の棟数を超えています。指定避難所の棟数以下としてください。" prompt="全ての整備が完了している棟数_x000a_・スロープ等の段差解消_x000a_・エレベーター_x000a_・バリアフリートイレ" sqref="G8" xr:uid="{39384801-3CD1-4F9F-BB39-8D84C0AD53B1}">
      <formula1>0</formula1>
      <formula2>E8</formula2>
    </dataValidation>
    <dataValidation allowBlank="1" showInputMessage="1" promptTitle="西暦" prompt="年度内に完了するものがほ補助対象" sqref="D11" xr:uid="{E0D64F5F-326F-4CB8-A351-89027968AD4F}"/>
    <dataValidation allowBlank="1" showInputMessage="1" showErrorMessage="1" promptTitle="西暦" prompt="※着手とは、当該補助事業の補助対象経費を含む契約の締結を指します。（原則、交付決定後）" sqref="B11" xr:uid="{84C80B30-1110-4E20-8B0B-6EAFA7F2D815}"/>
    <dataValidation allowBlank="1" showInputMessage="1" showErrorMessage="1" prompt="B7セルに記入してください" sqref="G11 E11" xr:uid="{A01EEA28-4BE6-44D5-9C5B-E6F0A1CA14C9}"/>
    <dataValidation allowBlank="1" showInputMessage="1" showErrorMessage="1" prompt="「全○年計画の○年目」_x000a_と記載してください" sqref="H10" xr:uid="{35CDB0D6-05C1-4455-B06A-AAA2EAA6732D}"/>
    <dataValidation type="list" allowBlank="1" showInputMessage="1" showErrorMessage="1" sqref="F10" xr:uid="{E44C9FD7-1CDF-452B-B6AC-CF3811A4231E}">
      <formula1>"（↓リストから選択）,単年度,複数年度"</formula1>
    </dataValidation>
    <dataValidation allowBlank="1" showInputMessage="1" showErrorMessage="1" prompt="学校の所在地と異なる場合のみ記入" sqref="H11" xr:uid="{50AD8CEA-9A78-4754-9475-F0CB9AF594B7}"/>
    <dataValidation allowBlank="1" showInputMessage="1" showErrorMessage="1" prompt="学校の所轄庁と異なる場合のみ記入" sqref="F11" xr:uid="{8A83DAA9-ED1C-450D-9C4F-2AC5EFB7EE99}"/>
  </dataValidations>
  <hyperlinks>
    <hyperlink ref="K5" r:id="rId1" xr:uid="{0E685C0B-14FF-4E01-991A-409F266F8FFB}"/>
  </hyperlinks>
  <printOptions horizontalCentered="1"/>
  <pageMargins left="0.19685039370078741" right="0.19685039370078741" top="0.43307086614173229" bottom="0.31496062992125984" header="0.11811023622047245" footer="0.19685039370078741"/>
  <pageSetup paperSize="9" scale="5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7"/>
  <sheetViews>
    <sheetView zoomScale="85" zoomScaleNormal="85" zoomScaleSheetLayoutView="70" workbookViewId="0">
      <selection activeCell="F42" sqref="F42"/>
    </sheetView>
  </sheetViews>
  <sheetFormatPr defaultColWidth="9" defaultRowHeight="13.5"/>
  <cols>
    <col min="1" max="1" width="4.375" style="171" customWidth="1"/>
    <col min="2" max="2" width="4.375" style="176" customWidth="1"/>
    <col min="3" max="3" width="24.25" style="171" customWidth="1"/>
    <col min="4" max="5" width="27.875" style="171" customWidth="1"/>
    <col min="6" max="6" width="30.125" style="171" bestFit="1" customWidth="1"/>
    <col min="7" max="7" width="18.625" style="178" bestFit="1" customWidth="1"/>
    <col min="8" max="16384" width="9" style="171"/>
  </cols>
  <sheetData>
    <row r="1" spans="1:10" ht="18.75">
      <c r="E1" s="177"/>
      <c r="F1" s="177"/>
      <c r="G1" s="169" t="s">
        <v>48</v>
      </c>
      <c r="H1" s="177"/>
      <c r="I1" s="177"/>
      <c r="J1" s="177"/>
    </row>
    <row r="2" spans="1:10" ht="18.75">
      <c r="A2" s="582" t="s">
        <v>49</v>
      </c>
      <c r="B2" s="582"/>
      <c r="C2" s="582"/>
      <c r="D2" s="582"/>
      <c r="E2" s="582"/>
      <c r="F2" s="582"/>
      <c r="G2" s="582"/>
      <c r="H2" s="177"/>
      <c r="I2" s="177"/>
      <c r="J2" s="177"/>
    </row>
    <row r="3" spans="1:10" ht="14.25" thickBot="1">
      <c r="F3" s="168"/>
    </row>
    <row r="4" spans="1:10">
      <c r="A4" s="574" t="s">
        <v>50</v>
      </c>
      <c r="B4" s="579" t="s">
        <v>51</v>
      </c>
      <c r="C4" s="580"/>
      <c r="D4" s="580"/>
      <c r="E4" s="581"/>
      <c r="F4" s="179" t="s">
        <v>52</v>
      </c>
      <c r="G4" s="180" t="s">
        <v>53</v>
      </c>
    </row>
    <row r="5" spans="1:10" ht="14.25">
      <c r="A5" s="559"/>
      <c r="B5" s="564" t="s">
        <v>54</v>
      </c>
      <c r="C5" s="585"/>
      <c r="D5" s="586"/>
      <c r="E5" s="587"/>
      <c r="F5" s="181"/>
      <c r="G5" s="455"/>
    </row>
    <row r="6" spans="1:10" ht="14.25">
      <c r="A6" s="559"/>
      <c r="B6" s="565"/>
      <c r="C6" s="554"/>
      <c r="D6" s="576"/>
      <c r="E6" s="555"/>
      <c r="F6" s="182"/>
      <c r="G6" s="456"/>
    </row>
    <row r="7" spans="1:10" ht="14.25">
      <c r="A7" s="559"/>
      <c r="B7" s="565"/>
      <c r="C7" s="554"/>
      <c r="D7" s="576"/>
      <c r="E7" s="555"/>
      <c r="F7" s="182"/>
      <c r="G7" s="456"/>
    </row>
    <row r="8" spans="1:10" ht="14.25">
      <c r="A8" s="559"/>
      <c r="B8" s="565"/>
      <c r="C8" s="554"/>
      <c r="D8" s="576"/>
      <c r="E8" s="555"/>
      <c r="F8" s="182"/>
      <c r="G8" s="456"/>
    </row>
    <row r="9" spans="1:10" ht="14.25">
      <c r="A9" s="559"/>
      <c r="B9" s="565"/>
      <c r="C9" s="554"/>
      <c r="D9" s="576"/>
      <c r="E9" s="555"/>
      <c r="F9" s="182"/>
      <c r="G9" s="456"/>
    </row>
    <row r="10" spans="1:10" ht="14.25">
      <c r="A10" s="559"/>
      <c r="B10" s="566"/>
      <c r="C10" s="183"/>
      <c r="D10" s="184"/>
      <c r="E10" s="570" t="s">
        <v>55</v>
      </c>
      <c r="F10" s="571"/>
      <c r="G10" s="457">
        <f>SUM(G5:G9)</f>
        <v>0</v>
      </c>
    </row>
    <row r="11" spans="1:10" ht="14.25">
      <c r="A11" s="559"/>
      <c r="B11" s="577" t="s">
        <v>56</v>
      </c>
      <c r="C11" s="554"/>
      <c r="D11" s="576"/>
      <c r="E11" s="555"/>
      <c r="F11" s="182"/>
      <c r="G11" s="458"/>
    </row>
    <row r="12" spans="1:10" ht="14.25">
      <c r="A12" s="559"/>
      <c r="B12" s="565"/>
      <c r="C12" s="554"/>
      <c r="D12" s="576"/>
      <c r="E12" s="555"/>
      <c r="F12" s="182"/>
      <c r="G12" s="459"/>
    </row>
    <row r="13" spans="1:10" ht="14.25">
      <c r="A13" s="559"/>
      <c r="B13" s="565"/>
      <c r="C13" s="554"/>
      <c r="D13" s="576"/>
      <c r="E13" s="555"/>
      <c r="F13" s="182"/>
      <c r="G13" s="459"/>
    </row>
    <row r="14" spans="1:10" ht="14.25">
      <c r="A14" s="559"/>
      <c r="B14" s="565"/>
      <c r="C14" s="554"/>
      <c r="D14" s="576"/>
      <c r="E14" s="555"/>
      <c r="F14" s="182"/>
      <c r="G14" s="459"/>
    </row>
    <row r="15" spans="1:10" ht="14.25">
      <c r="A15" s="559"/>
      <c r="B15" s="565"/>
      <c r="C15" s="554"/>
      <c r="D15" s="576"/>
      <c r="E15" s="555"/>
      <c r="F15" s="182"/>
      <c r="G15" s="456"/>
    </row>
    <row r="16" spans="1:10" ht="15" thickBot="1">
      <c r="A16" s="559"/>
      <c r="B16" s="578"/>
      <c r="C16" s="185"/>
      <c r="E16" s="588" t="s">
        <v>57</v>
      </c>
      <c r="F16" s="589"/>
      <c r="G16" s="460">
        <f>SUM(G11:G15)</f>
        <v>0</v>
      </c>
    </row>
    <row r="17" spans="1:7" ht="15" thickBot="1">
      <c r="A17" s="575"/>
      <c r="B17" s="186"/>
      <c r="C17" s="187"/>
      <c r="D17" s="187"/>
      <c r="E17" s="188"/>
      <c r="F17" s="189" t="s">
        <v>58</v>
      </c>
      <c r="G17" s="461">
        <f>G10+G16</f>
        <v>0</v>
      </c>
    </row>
    <row r="18" spans="1:7" ht="13.5" customHeight="1">
      <c r="A18" s="559" t="s">
        <v>59</v>
      </c>
      <c r="B18" s="561" t="s">
        <v>51</v>
      </c>
      <c r="C18" s="562"/>
      <c r="D18" s="562"/>
      <c r="E18" s="563"/>
      <c r="F18" s="190" t="s">
        <v>52</v>
      </c>
      <c r="G18" s="191" t="s">
        <v>53</v>
      </c>
    </row>
    <row r="19" spans="1:7" ht="14.25">
      <c r="A19" s="559"/>
      <c r="B19" s="564" t="s">
        <v>54</v>
      </c>
      <c r="C19" s="567"/>
      <c r="D19" s="568"/>
      <c r="E19" s="569"/>
      <c r="F19" s="181"/>
      <c r="G19" s="455"/>
    </row>
    <row r="20" spans="1:7" ht="14.25">
      <c r="A20" s="559"/>
      <c r="B20" s="565"/>
      <c r="C20" s="551"/>
      <c r="D20" s="552"/>
      <c r="E20" s="553"/>
      <c r="F20" s="182"/>
      <c r="G20" s="456"/>
    </row>
    <row r="21" spans="1:7" ht="14.25">
      <c r="A21" s="559"/>
      <c r="B21" s="565"/>
      <c r="C21" s="551"/>
      <c r="D21" s="552"/>
      <c r="E21" s="553"/>
      <c r="F21" s="182"/>
      <c r="G21" s="456"/>
    </row>
    <row r="22" spans="1:7" ht="14.25">
      <c r="A22" s="559"/>
      <c r="B22" s="565"/>
      <c r="C22" s="551"/>
      <c r="D22" s="552"/>
      <c r="E22" s="553"/>
      <c r="F22" s="182"/>
      <c r="G22" s="456"/>
    </row>
    <row r="23" spans="1:7" ht="14.25">
      <c r="A23" s="559"/>
      <c r="B23" s="565"/>
      <c r="C23" s="551"/>
      <c r="D23" s="552"/>
      <c r="E23" s="553"/>
      <c r="F23" s="182"/>
      <c r="G23" s="456"/>
    </row>
    <row r="24" spans="1:7" ht="14.25">
      <c r="A24" s="559"/>
      <c r="B24" s="565"/>
      <c r="C24" s="551"/>
      <c r="D24" s="552"/>
      <c r="E24" s="553"/>
      <c r="F24" s="182"/>
      <c r="G24" s="456"/>
    </row>
    <row r="25" spans="1:7" ht="14.25">
      <c r="A25" s="559"/>
      <c r="B25" s="566"/>
      <c r="C25" s="183"/>
      <c r="D25" s="184"/>
      <c r="E25" s="570" t="s">
        <v>60</v>
      </c>
      <c r="F25" s="571"/>
      <c r="G25" s="457">
        <f>SUM(G19:G24)</f>
        <v>0</v>
      </c>
    </row>
    <row r="26" spans="1:7" ht="14.25">
      <c r="A26" s="559"/>
      <c r="B26" s="577" t="s">
        <v>56</v>
      </c>
      <c r="C26" s="551"/>
      <c r="D26" s="552"/>
      <c r="E26" s="553"/>
      <c r="F26" s="182"/>
      <c r="G26" s="458"/>
    </row>
    <row r="27" spans="1:7" ht="14.25">
      <c r="A27" s="559"/>
      <c r="B27" s="565"/>
      <c r="C27" s="551"/>
      <c r="D27" s="552"/>
      <c r="E27" s="553"/>
      <c r="F27" s="182"/>
      <c r="G27" s="459"/>
    </row>
    <row r="28" spans="1:7" ht="14.25">
      <c r="A28" s="559"/>
      <c r="B28" s="565"/>
      <c r="C28" s="551"/>
      <c r="D28" s="552"/>
      <c r="E28" s="553"/>
      <c r="F28" s="182"/>
      <c r="G28" s="459"/>
    </row>
    <row r="29" spans="1:7" ht="14.25">
      <c r="A29" s="559"/>
      <c r="B29" s="565"/>
      <c r="C29" s="551"/>
      <c r="D29" s="552"/>
      <c r="E29" s="553"/>
      <c r="F29" s="182"/>
      <c r="G29" s="459"/>
    </row>
    <row r="30" spans="1:7" ht="14.25">
      <c r="A30" s="559"/>
      <c r="B30" s="565"/>
      <c r="C30" s="551"/>
      <c r="D30" s="552"/>
      <c r="E30" s="553"/>
      <c r="F30" s="182"/>
      <c r="G30" s="459"/>
    </row>
    <row r="31" spans="1:7" ht="14.25">
      <c r="A31" s="559"/>
      <c r="B31" s="565"/>
      <c r="C31" s="551"/>
      <c r="D31" s="552"/>
      <c r="E31" s="553"/>
      <c r="F31" s="182"/>
      <c r="G31" s="456"/>
    </row>
    <row r="32" spans="1:7" ht="15" thickBot="1">
      <c r="A32" s="559"/>
      <c r="B32" s="578"/>
      <c r="C32" s="185"/>
      <c r="E32" s="588" t="s">
        <v>61</v>
      </c>
      <c r="F32" s="589"/>
      <c r="G32" s="460">
        <f>SUM(G26:G31)</f>
        <v>0</v>
      </c>
    </row>
    <row r="33" spans="1:7" ht="15" thickBot="1">
      <c r="A33" s="560"/>
      <c r="B33" s="195"/>
      <c r="C33" s="196"/>
      <c r="D33" s="196"/>
      <c r="E33" s="197"/>
      <c r="F33" s="189" t="s">
        <v>62</v>
      </c>
      <c r="G33" s="461">
        <f>G25+G32</f>
        <v>0</v>
      </c>
    </row>
    <row r="34" spans="1:7">
      <c r="A34" s="595" t="s">
        <v>35</v>
      </c>
      <c r="B34" s="593" t="s">
        <v>63</v>
      </c>
      <c r="C34" s="594"/>
      <c r="D34" s="572" t="s">
        <v>64</v>
      </c>
      <c r="E34" s="573"/>
      <c r="F34" s="198" t="s">
        <v>65</v>
      </c>
      <c r="G34" s="199" t="s">
        <v>53</v>
      </c>
    </row>
    <row r="35" spans="1:7" ht="14.25">
      <c r="A35" s="596"/>
      <c r="B35" s="564" t="s">
        <v>54</v>
      </c>
      <c r="C35" s="192"/>
      <c r="D35" s="554"/>
      <c r="E35" s="555"/>
      <c r="F35" s="200"/>
      <c r="G35" s="455"/>
    </row>
    <row r="36" spans="1:7" ht="14.25">
      <c r="A36" s="596"/>
      <c r="B36" s="565"/>
      <c r="C36" s="193"/>
      <c r="D36" s="554"/>
      <c r="E36" s="555"/>
      <c r="F36" s="201"/>
      <c r="G36" s="456"/>
    </row>
    <row r="37" spans="1:7" ht="14.25">
      <c r="A37" s="596"/>
      <c r="B37" s="565"/>
      <c r="C37" s="193"/>
      <c r="D37" s="554"/>
      <c r="E37" s="555"/>
      <c r="F37" s="201"/>
      <c r="G37" s="456"/>
    </row>
    <row r="38" spans="1:7" ht="14.25">
      <c r="A38" s="596"/>
      <c r="B38" s="565"/>
      <c r="C38" s="193"/>
      <c r="D38" s="554"/>
      <c r="E38" s="555"/>
      <c r="F38" s="201"/>
      <c r="G38" s="456"/>
    </row>
    <row r="39" spans="1:7" ht="14.25">
      <c r="A39" s="596"/>
      <c r="B39" s="565"/>
      <c r="C39" s="193"/>
      <c r="D39" s="554"/>
      <c r="E39" s="555"/>
      <c r="F39" s="201"/>
      <c r="G39" s="456"/>
    </row>
    <row r="40" spans="1:7" ht="14.25">
      <c r="A40" s="596"/>
      <c r="B40" s="565"/>
      <c r="C40" s="193"/>
      <c r="D40" s="554"/>
      <c r="E40" s="555"/>
      <c r="F40" s="201"/>
      <c r="G40" s="456"/>
    </row>
    <row r="41" spans="1:7" ht="14.25">
      <c r="A41" s="596"/>
      <c r="B41" s="565"/>
      <c r="C41" s="193"/>
      <c r="D41" s="554"/>
      <c r="E41" s="555"/>
      <c r="F41" s="201"/>
      <c r="G41" s="456"/>
    </row>
    <row r="42" spans="1:7" ht="14.25">
      <c r="A42" s="596"/>
      <c r="B42" s="565"/>
      <c r="C42" s="193"/>
      <c r="D42" s="554"/>
      <c r="E42" s="555"/>
      <c r="F42" s="201"/>
      <c r="G42" s="456"/>
    </row>
    <row r="43" spans="1:7" ht="14.25">
      <c r="A43" s="596"/>
      <c r="B43" s="565"/>
      <c r="C43" s="193"/>
      <c r="D43" s="554"/>
      <c r="E43" s="555"/>
      <c r="F43" s="201"/>
      <c r="G43" s="456"/>
    </row>
    <row r="44" spans="1:7" ht="14.25">
      <c r="A44" s="596"/>
      <c r="B44" s="565"/>
      <c r="C44" s="193"/>
      <c r="D44" s="554"/>
      <c r="E44" s="555"/>
      <c r="F44" s="201"/>
      <c r="G44" s="456"/>
    </row>
    <row r="45" spans="1:7" ht="14.25">
      <c r="A45" s="596"/>
      <c r="B45" s="565"/>
      <c r="C45" s="194"/>
      <c r="D45" s="554"/>
      <c r="E45" s="555"/>
      <c r="F45" s="201"/>
      <c r="G45" s="462"/>
    </row>
    <row r="46" spans="1:7" ht="14.25">
      <c r="A46" s="596"/>
      <c r="B46" s="565"/>
      <c r="C46" s="194"/>
      <c r="D46" s="554"/>
      <c r="E46" s="555"/>
      <c r="F46" s="201"/>
      <c r="G46" s="456"/>
    </row>
    <row r="47" spans="1:7" ht="14.25">
      <c r="A47" s="596"/>
      <c r="B47" s="565"/>
      <c r="C47" s="202"/>
      <c r="D47" s="554"/>
      <c r="E47" s="555"/>
      <c r="F47" s="201"/>
      <c r="G47" s="456"/>
    </row>
    <row r="48" spans="1:7" ht="14.25">
      <c r="A48" s="596"/>
      <c r="B48" s="566"/>
      <c r="C48" s="203"/>
      <c r="D48" s="183"/>
      <c r="E48" s="570" t="s">
        <v>66</v>
      </c>
      <c r="F48" s="571"/>
      <c r="G48" s="457">
        <f>SUM(G35:G47)</f>
        <v>0</v>
      </c>
    </row>
    <row r="49" spans="1:7" ht="14.25">
      <c r="A49" s="596"/>
      <c r="B49" s="590" t="s">
        <v>56</v>
      </c>
      <c r="C49" s="194"/>
      <c r="D49" s="583"/>
      <c r="E49" s="584"/>
      <c r="F49" s="201"/>
      <c r="G49" s="456"/>
    </row>
    <row r="50" spans="1:7" ht="14.25">
      <c r="A50" s="596"/>
      <c r="B50" s="590"/>
      <c r="C50" s="194"/>
      <c r="D50" s="551"/>
      <c r="E50" s="553"/>
      <c r="F50" s="201"/>
      <c r="G50" s="456"/>
    </row>
    <row r="51" spans="1:7" ht="14.25">
      <c r="A51" s="596"/>
      <c r="B51" s="590"/>
      <c r="C51" s="194"/>
      <c r="D51" s="551"/>
      <c r="E51" s="553"/>
      <c r="F51" s="201"/>
      <c r="G51" s="456"/>
    </row>
    <row r="52" spans="1:7" ht="14.25">
      <c r="A52" s="596"/>
      <c r="B52" s="590"/>
      <c r="C52" s="194"/>
      <c r="D52" s="551"/>
      <c r="E52" s="553"/>
      <c r="F52" s="201"/>
      <c r="G52" s="456"/>
    </row>
    <row r="53" spans="1:7" ht="14.25">
      <c r="A53" s="596"/>
      <c r="B53" s="590"/>
      <c r="C53" s="194"/>
      <c r="D53" s="551"/>
      <c r="E53" s="553"/>
      <c r="F53" s="201"/>
      <c r="G53" s="456"/>
    </row>
    <row r="54" spans="1:7" ht="14.25">
      <c r="A54" s="596"/>
      <c r="B54" s="590"/>
      <c r="C54" s="194"/>
      <c r="D54" s="551"/>
      <c r="E54" s="553"/>
      <c r="F54" s="201"/>
      <c r="G54" s="456"/>
    </row>
    <row r="55" spans="1:7" ht="14.25">
      <c r="A55" s="596"/>
      <c r="B55" s="590"/>
      <c r="C55" s="194"/>
      <c r="D55" s="551"/>
      <c r="E55" s="553"/>
      <c r="F55" s="201"/>
      <c r="G55" s="456"/>
    </row>
    <row r="56" spans="1:7" ht="14.25">
      <c r="A56" s="596"/>
      <c r="B56" s="590"/>
      <c r="C56" s="194"/>
      <c r="D56" s="551"/>
      <c r="E56" s="553"/>
      <c r="F56" s="201"/>
      <c r="G56" s="456"/>
    </row>
    <row r="57" spans="1:7" ht="14.25">
      <c r="A57" s="596"/>
      <c r="B57" s="590"/>
      <c r="C57" s="194"/>
      <c r="D57" s="551"/>
      <c r="E57" s="553"/>
      <c r="F57" s="201"/>
      <c r="G57" s="456"/>
    </row>
    <row r="58" spans="1:7" ht="14.25">
      <c r="A58" s="596"/>
      <c r="B58" s="590"/>
      <c r="C58" s="194"/>
      <c r="D58" s="551"/>
      <c r="E58" s="553"/>
      <c r="F58" s="201"/>
      <c r="G58" s="456"/>
    </row>
    <row r="59" spans="1:7" ht="14.25">
      <c r="A59" s="596"/>
      <c r="B59" s="590"/>
      <c r="C59" s="194"/>
      <c r="D59" s="551"/>
      <c r="E59" s="553"/>
      <c r="F59" s="201"/>
      <c r="G59" s="456"/>
    </row>
    <row r="60" spans="1:7" ht="14.25">
      <c r="A60" s="596"/>
      <c r="B60" s="590"/>
      <c r="C60" s="202"/>
      <c r="D60" s="551"/>
      <c r="E60" s="553"/>
      <c r="F60" s="201"/>
      <c r="G60" s="456"/>
    </row>
    <row r="61" spans="1:7" ht="15" thickBot="1">
      <c r="A61" s="596"/>
      <c r="B61" s="591"/>
      <c r="C61" s="204"/>
      <c r="D61" s="185"/>
      <c r="E61" s="588" t="s">
        <v>67</v>
      </c>
      <c r="F61" s="592"/>
      <c r="G61" s="463">
        <f>SUM(G49:G60)</f>
        <v>0</v>
      </c>
    </row>
    <row r="62" spans="1:7" ht="15" thickBot="1">
      <c r="A62" s="205"/>
      <c r="B62" s="195"/>
      <c r="C62" s="196"/>
      <c r="D62" s="196"/>
      <c r="E62" s="196"/>
      <c r="F62" s="189" t="s">
        <v>68</v>
      </c>
      <c r="G62" s="464">
        <f>G48+G61</f>
        <v>0</v>
      </c>
    </row>
    <row r="63" spans="1:7" ht="13.5" customHeight="1" thickBot="1">
      <c r="A63" s="556"/>
      <c r="B63" s="557"/>
      <c r="C63" s="557"/>
      <c r="D63" s="558"/>
      <c r="E63" s="206"/>
      <c r="F63" s="207" t="s">
        <v>69</v>
      </c>
      <c r="G63" s="465">
        <f>G17+G33+G62</f>
        <v>0</v>
      </c>
    </row>
    <row r="64" spans="1:7" ht="17.25" customHeight="1">
      <c r="G64" s="208"/>
    </row>
    <row r="65" spans="7:7">
      <c r="G65" s="208"/>
    </row>
    <row r="70" spans="7:7" ht="17.25" customHeight="1"/>
    <row r="77" spans="7:7" ht="13.5" customHeight="1"/>
    <row r="78" spans="7:7" ht="17.25" customHeight="1"/>
    <row r="86" ht="17.25" customHeight="1"/>
    <row r="94" ht="13.5" customHeight="1"/>
    <row r="95" ht="17.25" customHeight="1"/>
    <row r="101" ht="17.25" customHeight="1"/>
    <row r="108" ht="13.5" customHeight="1"/>
    <row r="109" ht="17.25" customHeight="1"/>
    <row r="117" ht="17.25" customHeight="1"/>
    <row r="125" ht="13.5" customHeight="1"/>
    <row r="126" ht="17.25" customHeight="1"/>
    <row r="132" ht="17.25" customHeight="1"/>
    <row r="139" ht="17.25" customHeight="1"/>
    <row r="147" ht="17.25" customHeight="1"/>
  </sheetData>
  <sheetProtection formatColumns="0" formatRows="0"/>
  <mergeCells count="68">
    <mergeCell ref="E61:F61"/>
    <mergeCell ref="B34:C34"/>
    <mergeCell ref="D47:E47"/>
    <mergeCell ref="A34:A61"/>
    <mergeCell ref="D60:E60"/>
    <mergeCell ref="D44:E44"/>
    <mergeCell ref="D53:E53"/>
    <mergeCell ref="A2:G2"/>
    <mergeCell ref="D59:E59"/>
    <mergeCell ref="D49:E49"/>
    <mergeCell ref="C5:E5"/>
    <mergeCell ref="C15:E15"/>
    <mergeCell ref="E16:F16"/>
    <mergeCell ref="E48:F48"/>
    <mergeCell ref="B49:B61"/>
    <mergeCell ref="B26:B32"/>
    <mergeCell ref="C26:E26"/>
    <mergeCell ref="C31:E31"/>
    <mergeCell ref="E32:F32"/>
    <mergeCell ref="D35:E35"/>
    <mergeCell ref="D45:E45"/>
    <mergeCell ref="D36:E36"/>
    <mergeCell ref="D37:E37"/>
    <mergeCell ref="C27:E27"/>
    <mergeCell ref="A4:A17"/>
    <mergeCell ref="B5:B10"/>
    <mergeCell ref="C9:E9"/>
    <mergeCell ref="E10:F10"/>
    <mergeCell ref="B11:B16"/>
    <mergeCell ref="B4:E4"/>
    <mergeCell ref="C11:E11"/>
    <mergeCell ref="C6:E6"/>
    <mergeCell ref="C8:E8"/>
    <mergeCell ref="C12:E12"/>
    <mergeCell ref="C13:E13"/>
    <mergeCell ref="C7:E7"/>
    <mergeCell ref="C14:E14"/>
    <mergeCell ref="A63:D63"/>
    <mergeCell ref="A18:A33"/>
    <mergeCell ref="B18:E18"/>
    <mergeCell ref="B19:B25"/>
    <mergeCell ref="C19:E19"/>
    <mergeCell ref="C24:E24"/>
    <mergeCell ref="E25:F25"/>
    <mergeCell ref="D46:E46"/>
    <mergeCell ref="D34:E34"/>
    <mergeCell ref="B35:B48"/>
    <mergeCell ref="C21:E21"/>
    <mergeCell ref="C20:E20"/>
    <mergeCell ref="C30:E30"/>
    <mergeCell ref="C22:E22"/>
    <mergeCell ref="C23:E23"/>
    <mergeCell ref="C28:E28"/>
    <mergeCell ref="C29:E29"/>
    <mergeCell ref="D56:E56"/>
    <mergeCell ref="D57:E57"/>
    <mergeCell ref="D58:E58"/>
    <mergeCell ref="D38:E38"/>
    <mergeCell ref="D39:E39"/>
    <mergeCell ref="D40:E40"/>
    <mergeCell ref="D41:E41"/>
    <mergeCell ref="D42:E42"/>
    <mergeCell ref="D43:E43"/>
    <mergeCell ref="D50:E50"/>
    <mergeCell ref="D54:E54"/>
    <mergeCell ref="D55:E55"/>
    <mergeCell ref="D51:E51"/>
    <mergeCell ref="D52:E52"/>
  </mergeCells>
  <phoneticPr fontId="8"/>
  <printOptions horizontalCentered="1"/>
  <pageMargins left="0.59055118110236227" right="0.39370078740157483" top="0.55118110236220474" bottom="0.35433070866141736" header="0.51181102362204722" footer="0.19685039370078741"/>
  <pageSetup paperSize="9" scale="6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59"/>
  <sheetViews>
    <sheetView view="pageBreakPreview" zoomScaleNormal="100" zoomScaleSheetLayoutView="100" workbookViewId="0">
      <selection activeCell="H20" sqref="H20"/>
    </sheetView>
  </sheetViews>
  <sheetFormatPr defaultColWidth="9" defaultRowHeight="13.5"/>
  <cols>
    <col min="1" max="1" width="2.125" style="211" customWidth="1"/>
    <col min="2" max="2" width="3.125" style="331" customWidth="1"/>
    <col min="3" max="3" width="17.625" style="211" customWidth="1"/>
    <col min="4" max="4" width="17" style="211" customWidth="1"/>
    <col min="5" max="5" width="9" style="211"/>
    <col min="6" max="6" width="6.5" style="211" customWidth="1"/>
    <col min="7" max="7" width="9" style="211"/>
    <col min="8" max="8" width="10.25" style="332" bestFit="1" customWidth="1"/>
    <col min="9" max="9" width="14.75" style="332" bestFit="1" customWidth="1"/>
    <col min="10" max="10" width="9" style="211"/>
    <col min="11" max="11" width="2.125" style="211" customWidth="1"/>
    <col min="12" max="16384" width="9" style="211"/>
  </cols>
  <sheetData>
    <row r="1" spans="2:10" ht="13.5" customHeight="1">
      <c r="B1" s="209"/>
      <c r="C1" s="209"/>
      <c r="D1" s="209"/>
      <c r="E1" s="209"/>
      <c r="F1" s="209"/>
      <c r="G1" s="209"/>
      <c r="H1" s="209"/>
      <c r="I1" s="209"/>
      <c r="J1" s="210" t="s">
        <v>70</v>
      </c>
    </row>
    <row r="2" spans="2:10" ht="13.5" customHeight="1">
      <c r="B2" s="598" t="s">
        <v>71</v>
      </c>
      <c r="C2" s="598"/>
      <c r="D2" s="598"/>
      <c r="E2" s="598"/>
      <c r="F2" s="598"/>
      <c r="G2" s="598"/>
      <c r="H2" s="598"/>
      <c r="I2" s="598"/>
      <c r="J2" s="598"/>
    </row>
    <row r="3" spans="2:10" ht="13.5" customHeight="1">
      <c r="B3" s="598"/>
      <c r="C3" s="598"/>
      <c r="D3" s="598"/>
      <c r="E3" s="598"/>
      <c r="F3" s="598"/>
      <c r="G3" s="598"/>
      <c r="H3" s="598"/>
      <c r="I3" s="598"/>
      <c r="J3" s="598"/>
    </row>
    <row r="4" spans="2:10" ht="15" customHeight="1">
      <c r="B4" s="209"/>
      <c r="C4" s="209"/>
      <c r="D4" s="209"/>
      <c r="E4" s="209"/>
      <c r="F4" s="209"/>
      <c r="G4" s="209"/>
      <c r="H4" s="209"/>
      <c r="I4" s="209"/>
      <c r="J4" s="209"/>
    </row>
    <row r="5" spans="2:10" s="217" customFormat="1" ht="15" customHeight="1">
      <c r="B5" s="212" t="s">
        <v>72</v>
      </c>
      <c r="C5" s="213"/>
      <c r="D5" s="613"/>
      <c r="E5" s="614"/>
      <c r="F5" s="614"/>
      <c r="G5" s="615"/>
      <c r="H5" s="214"/>
      <c r="I5" s="215"/>
      <c r="J5" s="216"/>
    </row>
    <row r="6" spans="2:10" s="217" customFormat="1" ht="15" customHeight="1">
      <c r="B6" s="218" t="s">
        <v>73</v>
      </c>
      <c r="C6" s="219"/>
      <c r="D6" s="604"/>
      <c r="E6" s="605"/>
      <c r="F6" s="605"/>
      <c r="G6" s="606"/>
      <c r="H6" s="220"/>
      <c r="I6" s="215"/>
      <c r="J6" s="216"/>
    </row>
    <row r="7" spans="2:10" s="217" customFormat="1" ht="15" customHeight="1">
      <c r="B7" s="221" t="s">
        <v>74</v>
      </c>
      <c r="C7" s="222"/>
      <c r="D7" s="607"/>
      <c r="E7" s="608"/>
      <c r="F7" s="608"/>
      <c r="G7" s="609"/>
      <c r="H7" s="220"/>
      <c r="I7" s="215"/>
      <c r="J7" s="216"/>
    </row>
    <row r="8" spans="2:10" s="217" customFormat="1" ht="15" customHeight="1">
      <c r="B8" s="225" t="s">
        <v>75</v>
      </c>
      <c r="C8" s="226"/>
      <c r="D8" s="610"/>
      <c r="E8" s="611"/>
      <c r="F8" s="611"/>
      <c r="G8" s="612"/>
      <c r="H8" s="220"/>
      <c r="I8" s="215"/>
      <c r="J8" s="216"/>
    </row>
    <row r="9" spans="2:10" s="228" customFormat="1" ht="15" customHeight="1" thickBot="1">
      <c r="B9" s="599"/>
      <c r="C9" s="599"/>
      <c r="H9" s="229"/>
      <c r="I9" s="229"/>
    </row>
    <row r="10" spans="2:10" s="216" customFormat="1" ht="15" customHeight="1">
      <c r="B10" s="600" t="s">
        <v>76</v>
      </c>
      <c r="C10" s="601"/>
      <c r="D10" s="230" t="s">
        <v>77</v>
      </c>
      <c r="E10" s="602" t="s">
        <v>78</v>
      </c>
      <c r="F10" s="602"/>
      <c r="G10" s="230" t="s">
        <v>79</v>
      </c>
      <c r="H10" s="231" t="s">
        <v>80</v>
      </c>
      <c r="I10" s="602" t="s">
        <v>81</v>
      </c>
      <c r="J10" s="603"/>
    </row>
    <row r="11" spans="2:10" s="216" customFormat="1" ht="15" customHeight="1">
      <c r="B11" s="232"/>
      <c r="C11" s="233"/>
      <c r="D11" s="233"/>
      <c r="E11" s="233"/>
      <c r="F11" s="233"/>
      <c r="G11" s="233"/>
      <c r="H11" s="234"/>
      <c r="I11" s="233"/>
      <c r="J11" s="235"/>
    </row>
    <row r="12" spans="2:10" s="217" customFormat="1" ht="15.75" customHeight="1">
      <c r="B12" s="236"/>
      <c r="C12" s="237"/>
      <c r="D12" s="238"/>
      <c r="E12" s="238"/>
      <c r="F12" s="238"/>
      <c r="G12" s="238"/>
      <c r="H12" s="239"/>
      <c r="I12" s="239"/>
      <c r="J12" s="240"/>
    </row>
    <row r="13" spans="2:10" s="217" customFormat="1" ht="15" customHeight="1">
      <c r="B13" s="241" t="s">
        <v>82</v>
      </c>
      <c r="C13" s="400"/>
      <c r="D13" s="256"/>
      <c r="E13" s="401"/>
      <c r="F13" s="217" t="s">
        <v>83</v>
      </c>
      <c r="G13" s="243"/>
      <c r="H13" s="244"/>
      <c r="I13" s="244"/>
      <c r="J13" s="245"/>
    </row>
    <row r="14" spans="2:10" s="217" customFormat="1" ht="8.4499999999999993" customHeight="1">
      <c r="B14" s="241"/>
      <c r="C14" s="242"/>
      <c r="D14" s="243"/>
      <c r="E14" s="243"/>
      <c r="F14" s="243"/>
      <c r="G14" s="243"/>
      <c r="H14" s="244"/>
      <c r="I14" s="244"/>
      <c r="J14" s="245"/>
    </row>
    <row r="15" spans="2:10" s="217" customFormat="1" ht="8.4499999999999993" customHeight="1">
      <c r="B15" s="241" t="s">
        <v>84</v>
      </c>
      <c r="C15" s="242"/>
      <c r="D15" s="243"/>
      <c r="E15" s="243"/>
      <c r="F15" s="243"/>
      <c r="G15" s="243"/>
      <c r="H15" s="244"/>
      <c r="I15" s="244"/>
      <c r="J15" s="245"/>
    </row>
    <row r="16" spans="2:10" s="217" customFormat="1" ht="15" customHeight="1">
      <c r="B16" s="241"/>
      <c r="C16" s="246" t="s">
        <v>85</v>
      </c>
      <c r="D16" s="341"/>
      <c r="E16" s="247"/>
      <c r="F16" s="247"/>
      <c r="G16" s="341"/>
      <c r="H16" s="248"/>
      <c r="I16" s="248"/>
      <c r="J16" s="249"/>
    </row>
    <row r="17" spans="2:10" s="217" customFormat="1" ht="15" customHeight="1">
      <c r="B17" s="241" t="s">
        <v>86</v>
      </c>
      <c r="C17" s="250" t="s">
        <v>87</v>
      </c>
      <c r="D17" s="256"/>
      <c r="E17" s="243"/>
      <c r="F17" s="243"/>
      <c r="G17" s="399"/>
      <c r="H17" s="244"/>
      <c r="I17" s="244"/>
      <c r="J17" s="245"/>
    </row>
    <row r="18" spans="2:10" s="217" customFormat="1" ht="15" customHeight="1">
      <c r="B18" s="241"/>
      <c r="C18" s="402" t="s">
        <v>266</v>
      </c>
      <c r="D18" s="398"/>
      <c r="G18" s="403"/>
      <c r="H18" s="244"/>
      <c r="I18" s="244"/>
      <c r="J18" s="245"/>
    </row>
    <row r="19" spans="2:10" s="217" customFormat="1" ht="15" customHeight="1">
      <c r="B19" s="241" t="s">
        <v>88</v>
      </c>
      <c r="C19" s="250"/>
      <c r="D19" s="243"/>
      <c r="E19" s="243"/>
      <c r="F19" s="243"/>
      <c r="G19" s="243"/>
      <c r="H19" s="244"/>
      <c r="I19" s="244"/>
      <c r="J19" s="245"/>
    </row>
    <row r="20" spans="2:10" s="217" customFormat="1" ht="15" customHeight="1">
      <c r="B20" s="241"/>
      <c r="C20" s="251" t="s">
        <v>89</v>
      </c>
      <c r="D20" s="224"/>
      <c r="E20" s="224"/>
      <c r="F20" s="224"/>
      <c r="G20" s="252"/>
      <c r="H20" s="253"/>
      <c r="I20" s="253"/>
      <c r="J20" s="254"/>
    </row>
    <row r="21" spans="2:10" s="217" customFormat="1" ht="15" customHeight="1">
      <c r="B21" s="241" t="s">
        <v>90</v>
      </c>
      <c r="C21" s="255" t="s">
        <v>91</v>
      </c>
      <c r="D21" s="256"/>
      <c r="E21" s="256"/>
      <c r="F21" s="256"/>
      <c r="G21" s="256"/>
      <c r="H21" s="257">
        <f>ROUNDDOWN(G16*G17,1)</f>
        <v>0</v>
      </c>
      <c r="I21" s="258"/>
      <c r="J21" s="259"/>
    </row>
    <row r="22" spans="2:10" s="217" customFormat="1" ht="15" customHeight="1">
      <c r="B22" s="260"/>
      <c r="C22" s="261"/>
      <c r="D22" s="262"/>
      <c r="E22" s="262"/>
      <c r="F22" s="262"/>
      <c r="G22" s="597" t="s">
        <v>92</v>
      </c>
      <c r="H22" s="597"/>
      <c r="I22" s="263">
        <f>E13*H21*1000</f>
        <v>0</v>
      </c>
      <c r="J22" s="264" t="s">
        <v>93</v>
      </c>
    </row>
    <row r="23" spans="2:10" s="217" customFormat="1" ht="15" customHeight="1">
      <c r="B23" s="265"/>
      <c r="C23" s="266" t="s">
        <v>233</v>
      </c>
      <c r="D23" s="267"/>
      <c r="E23" s="267"/>
      <c r="F23" s="267"/>
      <c r="G23" s="267"/>
      <c r="H23" s="268"/>
      <c r="I23" s="268"/>
      <c r="J23" s="269"/>
    </row>
    <row r="24" spans="2:10" s="217" customFormat="1" ht="15" customHeight="1">
      <c r="B24" s="270"/>
      <c r="C24" s="223"/>
      <c r="D24" s="271"/>
      <c r="E24" s="272"/>
      <c r="F24" s="273"/>
      <c r="G24" s="274"/>
      <c r="H24" s="275"/>
      <c r="I24" s="276"/>
      <c r="J24" s="254"/>
    </row>
    <row r="25" spans="2:10" s="217" customFormat="1" ht="15" customHeight="1">
      <c r="B25" s="270"/>
      <c r="C25" s="223"/>
      <c r="D25" s="271"/>
      <c r="E25" s="272"/>
      <c r="F25" s="273"/>
      <c r="G25" s="274"/>
      <c r="H25" s="275"/>
      <c r="I25" s="277"/>
      <c r="J25" s="278"/>
    </row>
    <row r="26" spans="2:10" s="217" customFormat="1" ht="15" customHeight="1">
      <c r="B26" s="270"/>
      <c r="C26" s="223"/>
      <c r="D26" s="271"/>
      <c r="E26" s="272"/>
      <c r="F26" s="273"/>
      <c r="G26" s="274"/>
      <c r="H26" s="275"/>
      <c r="I26" s="277"/>
      <c r="J26" s="278"/>
    </row>
    <row r="27" spans="2:10" s="217" customFormat="1" ht="15" customHeight="1">
      <c r="B27" s="270"/>
      <c r="C27" s="223"/>
      <c r="D27" s="271"/>
      <c r="E27" s="272"/>
      <c r="F27" s="273"/>
      <c r="G27" s="271"/>
      <c r="H27" s="275"/>
      <c r="I27" s="277"/>
      <c r="J27" s="278"/>
    </row>
    <row r="28" spans="2:10" s="217" customFormat="1" ht="15" customHeight="1">
      <c r="B28" s="270" t="s">
        <v>94</v>
      </c>
      <c r="C28" s="223"/>
      <c r="D28" s="271"/>
      <c r="E28" s="272"/>
      <c r="F28" s="273"/>
      <c r="G28" s="271"/>
      <c r="H28" s="275"/>
      <c r="I28" s="277"/>
      <c r="J28" s="278"/>
    </row>
    <row r="29" spans="2:10" s="217" customFormat="1" ht="15" customHeight="1">
      <c r="B29" s="270"/>
      <c r="C29" s="223"/>
      <c r="D29" s="271"/>
      <c r="E29" s="279"/>
      <c r="F29" s="273"/>
      <c r="G29" s="280"/>
      <c r="H29" s="281" t="s">
        <v>95</v>
      </c>
      <c r="I29" s="282">
        <f>SUM(H24:H28)</f>
        <v>0</v>
      </c>
      <c r="J29" s="254"/>
    </row>
    <row r="30" spans="2:10" s="217" customFormat="1" ht="15" customHeight="1">
      <c r="B30" s="270" t="s">
        <v>96</v>
      </c>
      <c r="C30" s="283" t="s">
        <v>97</v>
      </c>
      <c r="D30" s="284"/>
      <c r="E30" s="285"/>
      <c r="F30" s="284"/>
      <c r="G30" s="285"/>
      <c r="H30" s="286"/>
      <c r="I30" s="286"/>
      <c r="J30" s="254"/>
    </row>
    <row r="31" spans="2:10" s="217" customFormat="1" ht="15" customHeight="1">
      <c r="B31" s="270"/>
      <c r="C31" s="223"/>
      <c r="D31" s="271"/>
      <c r="E31" s="272"/>
      <c r="F31" s="273"/>
      <c r="G31" s="274"/>
      <c r="H31" s="275"/>
      <c r="I31" s="277"/>
      <c r="J31" s="278"/>
    </row>
    <row r="32" spans="2:10" s="217" customFormat="1" ht="15" customHeight="1">
      <c r="B32" s="270" t="s">
        <v>86</v>
      </c>
      <c r="C32" s="223"/>
      <c r="D32" s="271"/>
      <c r="E32" s="272"/>
      <c r="F32" s="273"/>
      <c r="G32" s="274"/>
      <c r="H32" s="275"/>
      <c r="I32" s="277"/>
      <c r="J32" s="278"/>
    </row>
    <row r="33" spans="2:10" s="217" customFormat="1" ht="15" customHeight="1">
      <c r="B33" s="270"/>
      <c r="C33" s="223"/>
      <c r="D33" s="271"/>
      <c r="E33" s="272"/>
      <c r="F33" s="287"/>
      <c r="G33" s="288"/>
      <c r="H33" s="275"/>
      <c r="I33" s="277"/>
      <c r="J33" s="278"/>
    </row>
    <row r="34" spans="2:10" s="217" customFormat="1" ht="15" customHeight="1">
      <c r="B34" s="270" t="s">
        <v>88</v>
      </c>
      <c r="C34" s="223"/>
      <c r="D34" s="271"/>
      <c r="E34" s="272"/>
      <c r="F34" s="287"/>
      <c r="G34" s="288"/>
      <c r="H34" s="289"/>
      <c r="I34" s="277"/>
      <c r="J34" s="290"/>
    </row>
    <row r="35" spans="2:10" s="217" customFormat="1" ht="15" customHeight="1">
      <c r="B35" s="270"/>
      <c r="C35" s="291"/>
      <c r="D35" s="292"/>
      <c r="E35" s="293"/>
      <c r="F35" s="294"/>
      <c r="G35" s="295"/>
      <c r="H35" s="281" t="s">
        <v>98</v>
      </c>
      <c r="I35" s="282">
        <f>SUM(H31:H34)</f>
        <v>0</v>
      </c>
      <c r="J35" s="296"/>
    </row>
    <row r="36" spans="2:10" s="217" customFormat="1" ht="15" customHeight="1">
      <c r="B36" s="270" t="s">
        <v>90</v>
      </c>
      <c r="C36" s="283" t="s">
        <v>99</v>
      </c>
      <c r="D36" s="284"/>
      <c r="E36" s="285"/>
      <c r="F36" s="284"/>
      <c r="G36" s="285"/>
      <c r="H36" s="286"/>
      <c r="I36" s="286"/>
      <c r="J36" s="254"/>
    </row>
    <row r="37" spans="2:10" s="217" customFormat="1" ht="15" customHeight="1">
      <c r="B37" s="270"/>
      <c r="C37" s="223"/>
      <c r="D37" s="271"/>
      <c r="E37" s="272"/>
      <c r="F37" s="273"/>
      <c r="G37" s="297"/>
      <c r="H37" s="275"/>
      <c r="I37" s="277"/>
      <c r="J37" s="278"/>
    </row>
    <row r="38" spans="2:10" s="217" customFormat="1" ht="15" customHeight="1">
      <c r="B38" s="270"/>
      <c r="C38" s="223"/>
      <c r="D38" s="271"/>
      <c r="E38" s="272"/>
      <c r="F38" s="273"/>
      <c r="G38" s="297"/>
      <c r="H38" s="275"/>
      <c r="I38" s="277"/>
      <c r="J38" s="278"/>
    </row>
    <row r="39" spans="2:10" s="217" customFormat="1" ht="15" customHeight="1">
      <c r="B39" s="270"/>
      <c r="C39" s="223"/>
      <c r="D39" s="271"/>
      <c r="E39" s="272"/>
      <c r="F39" s="287"/>
      <c r="G39" s="288"/>
      <c r="H39" s="275"/>
      <c r="I39" s="277"/>
      <c r="J39" s="278"/>
    </row>
    <row r="40" spans="2:10" s="217" customFormat="1" ht="15" customHeight="1">
      <c r="B40" s="270"/>
      <c r="C40" s="223"/>
      <c r="D40" s="271"/>
      <c r="E40" s="272"/>
      <c r="F40" s="287"/>
      <c r="G40" s="288"/>
      <c r="H40" s="289"/>
      <c r="I40" s="277"/>
      <c r="J40" s="290"/>
    </row>
    <row r="41" spans="2:10" s="217" customFormat="1" ht="15" customHeight="1">
      <c r="B41" s="270"/>
      <c r="C41" s="291"/>
      <c r="D41" s="292"/>
      <c r="E41" s="293"/>
      <c r="F41" s="294"/>
      <c r="G41" s="298"/>
      <c r="H41" s="281" t="s">
        <v>100</v>
      </c>
      <c r="I41" s="282">
        <f>SUM(H37:H40)</f>
        <v>0</v>
      </c>
      <c r="J41" s="299"/>
    </row>
    <row r="42" spans="2:10" s="217" customFormat="1" ht="15" customHeight="1">
      <c r="B42" s="270"/>
      <c r="C42" s="283" t="s">
        <v>101</v>
      </c>
      <c r="D42" s="284"/>
      <c r="E42" s="285"/>
      <c r="F42" s="284"/>
      <c r="G42" s="285"/>
      <c r="H42" s="286"/>
      <c r="I42" s="286"/>
      <c r="J42" s="254"/>
    </row>
    <row r="43" spans="2:10" s="217" customFormat="1" ht="15" customHeight="1">
      <c r="B43" s="270"/>
      <c r="C43" s="223"/>
      <c r="D43" s="271"/>
      <c r="E43" s="272"/>
      <c r="F43" s="273"/>
      <c r="G43" s="274"/>
      <c r="H43" s="275"/>
      <c r="I43" s="277"/>
      <c r="J43" s="278"/>
    </row>
    <row r="44" spans="2:10" s="217" customFormat="1" ht="15" customHeight="1">
      <c r="B44" s="270"/>
      <c r="C44" s="223"/>
      <c r="D44" s="271"/>
      <c r="E44" s="272"/>
      <c r="F44" s="287"/>
      <c r="G44" s="288"/>
      <c r="H44" s="275"/>
      <c r="I44" s="300"/>
      <c r="J44" s="249"/>
    </row>
    <row r="45" spans="2:10" s="217" customFormat="1" ht="15" customHeight="1">
      <c r="B45" s="270"/>
      <c r="C45" s="227"/>
      <c r="D45" s="301"/>
      <c r="E45" s="302"/>
      <c r="F45" s="303"/>
      <c r="G45" s="304"/>
      <c r="H45" s="305" t="s">
        <v>102</v>
      </c>
      <c r="I45" s="306">
        <f>SUM(H43:H44)</f>
        <v>0</v>
      </c>
      <c r="J45" s="307"/>
    </row>
    <row r="46" spans="2:10" s="217" customFormat="1" ht="15" customHeight="1">
      <c r="B46" s="241"/>
      <c r="C46" s="308"/>
      <c r="D46" s="309"/>
      <c r="E46" s="310"/>
      <c r="F46" s="309"/>
      <c r="G46" s="310"/>
      <c r="H46" s="311" t="s">
        <v>103</v>
      </c>
      <c r="I46" s="312">
        <f>SUM(I29,I35,I41,I45)</f>
        <v>0</v>
      </c>
      <c r="J46" s="313" t="s">
        <v>93</v>
      </c>
    </row>
    <row r="47" spans="2:10" s="217" customFormat="1" ht="15" customHeight="1">
      <c r="B47" s="241"/>
      <c r="C47" s="314"/>
      <c r="D47" s="315"/>
      <c r="E47" s="316"/>
      <c r="F47" s="317"/>
      <c r="G47" s="318" t="s">
        <v>104</v>
      </c>
      <c r="H47" s="319"/>
      <c r="I47" s="277"/>
      <c r="J47" s="278"/>
    </row>
    <row r="48" spans="2:10" s="217" customFormat="1" ht="15" customHeight="1">
      <c r="B48" s="241"/>
      <c r="C48" s="320"/>
      <c r="D48" s="321"/>
      <c r="E48" s="618"/>
      <c r="F48" s="619"/>
      <c r="G48" s="322" t="s">
        <v>105</v>
      </c>
      <c r="H48" s="323" t="str">
        <f>IF(ISERROR(ROUNDDOWN(E13/H47,4)),"",IF(ROUNDDOWN(E13/H47,4)&gt;1,1,(ROUNDDOWN(E13/H47,4))))</f>
        <v/>
      </c>
      <c r="I48" s="300"/>
      <c r="J48" s="249"/>
    </row>
    <row r="49" spans="2:14" s="217" customFormat="1" ht="15" customHeight="1">
      <c r="B49" s="241"/>
      <c r="C49" s="308"/>
      <c r="D49" s="309"/>
      <c r="E49" s="310"/>
      <c r="F49" s="309"/>
      <c r="G49" s="620" t="s">
        <v>106</v>
      </c>
      <c r="H49" s="620"/>
      <c r="I49" s="311" t="str">
        <f>IF(I46=0,"0",ROUNDDOWN(I46*H48,0))</f>
        <v>0</v>
      </c>
      <c r="J49" s="313" t="s">
        <v>93</v>
      </c>
    </row>
    <row r="50" spans="2:14" s="217" customFormat="1" ht="15" customHeight="1">
      <c r="B50" s="241"/>
      <c r="C50" s="283" t="s">
        <v>107</v>
      </c>
      <c r="D50" s="284"/>
      <c r="E50" s="285"/>
      <c r="F50" s="284"/>
      <c r="G50" s="285"/>
      <c r="H50" s="286"/>
      <c r="I50" s="286"/>
      <c r="J50" s="254"/>
    </row>
    <row r="51" spans="2:14" s="217" customFormat="1" ht="15" customHeight="1">
      <c r="B51" s="241"/>
      <c r="C51" s="223"/>
      <c r="D51" s="271"/>
      <c r="E51" s="272"/>
      <c r="F51" s="273"/>
      <c r="G51" s="274"/>
      <c r="H51" s="275"/>
      <c r="I51" s="277"/>
      <c r="J51" s="278"/>
    </row>
    <row r="52" spans="2:14" s="217" customFormat="1" ht="15" customHeight="1">
      <c r="B52" s="241"/>
      <c r="C52" s="223"/>
      <c r="D52" s="271"/>
      <c r="E52" s="272"/>
      <c r="F52" s="273"/>
      <c r="G52" s="274"/>
      <c r="H52" s="275"/>
      <c r="I52" s="300"/>
      <c r="J52" s="249"/>
    </row>
    <row r="53" spans="2:14" s="217" customFormat="1" ht="15" customHeight="1">
      <c r="B53" s="241"/>
      <c r="C53" s="223"/>
      <c r="D53" s="271"/>
      <c r="E53" s="272"/>
      <c r="F53" s="287"/>
      <c r="G53" s="271"/>
      <c r="H53" s="275"/>
      <c r="I53" s="300"/>
      <c r="J53" s="249"/>
    </row>
    <row r="54" spans="2:14" s="217" customFormat="1" ht="15" customHeight="1">
      <c r="B54" s="241"/>
      <c r="C54" s="227"/>
      <c r="D54" s="301"/>
      <c r="E54" s="302"/>
      <c r="F54" s="303"/>
      <c r="G54" s="304"/>
      <c r="H54" s="305" t="s">
        <v>102</v>
      </c>
      <c r="I54" s="306">
        <f>SUM(H51:H53)</f>
        <v>0</v>
      </c>
      <c r="J54" s="307"/>
    </row>
    <row r="55" spans="2:14" s="217" customFormat="1" ht="15" customHeight="1" thickBot="1">
      <c r="B55" s="324"/>
      <c r="C55" s="325"/>
      <c r="D55" s="326"/>
      <c r="E55" s="326"/>
      <c r="F55" s="326"/>
      <c r="G55" s="621" t="s">
        <v>108</v>
      </c>
      <c r="H55" s="621"/>
      <c r="I55" s="327">
        <f>I54+I49</f>
        <v>0</v>
      </c>
      <c r="J55" s="264" t="s">
        <v>93</v>
      </c>
    </row>
    <row r="56" spans="2:14" s="228" customFormat="1" ht="15" customHeight="1" thickBot="1">
      <c r="B56" s="328"/>
      <c r="G56" s="622" t="s">
        <v>109</v>
      </c>
      <c r="H56" s="623"/>
      <c r="I56" s="616">
        <f>I22+I55</f>
        <v>0</v>
      </c>
      <c r="J56" s="617"/>
    </row>
    <row r="57" spans="2:14" s="217" customFormat="1" ht="14.25" customHeight="1">
      <c r="B57" s="216"/>
      <c r="H57" s="214"/>
      <c r="I57" s="214"/>
    </row>
    <row r="58" spans="2:14" s="217" customFormat="1" ht="35.25" customHeight="1">
      <c r="B58" s="216"/>
      <c r="H58" s="214"/>
      <c r="I58" s="214"/>
    </row>
    <row r="59" spans="2:14" s="217" customFormat="1" ht="35.25" customHeight="1">
      <c r="B59" s="216"/>
      <c r="H59" s="214"/>
      <c r="I59" s="329"/>
      <c r="J59" s="330"/>
      <c r="L59" s="216"/>
      <c r="M59" s="216"/>
      <c r="N59" s="216"/>
    </row>
  </sheetData>
  <sheetProtection formatColumns="0" formatRows="0"/>
  <mergeCells count="15">
    <mergeCell ref="I56:J56"/>
    <mergeCell ref="E48:F48"/>
    <mergeCell ref="G49:H49"/>
    <mergeCell ref="G55:H55"/>
    <mergeCell ref="G56:H56"/>
    <mergeCell ref="G22:H22"/>
    <mergeCell ref="B2:J3"/>
    <mergeCell ref="B9:C9"/>
    <mergeCell ref="B10:C10"/>
    <mergeCell ref="E10:F10"/>
    <mergeCell ref="I10:J10"/>
    <mergeCell ref="D6:G6"/>
    <mergeCell ref="D7:G7"/>
    <mergeCell ref="D8:G8"/>
    <mergeCell ref="D5:G5"/>
  </mergeCells>
  <phoneticPr fontId="8"/>
  <dataValidations count="1">
    <dataValidation allowBlank="1" showInputMessage="1" showErrorMessage="1" promptTitle="注意" prompt="必ず、整数を記載すること。_x000a_建築確認書等で補助対象の平米数が、小数点以下まで記載されている場合は、少数点第一位で四捨五入すること。なお、複数棟の面積を記載する場合で、いずれか、もしくはそれぞれの棟の小数点以下の値については、それぞれを合算した値から小数点以下を四捨五入し、整数で記載すること。" sqref="E13" xr:uid="{00000000-0002-0000-0200-000000000000}"/>
  </dataValidations>
  <pageMargins left="0.25" right="0.25" top="0.75" bottom="0.75" header="0.3" footer="0.3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30"/>
  <sheetViews>
    <sheetView showZeros="0" view="pageBreakPreview" zoomScaleNormal="85" zoomScaleSheetLayoutView="100" workbookViewId="0">
      <selection activeCell="I6" sqref="I6"/>
    </sheetView>
  </sheetViews>
  <sheetFormatPr defaultColWidth="9" defaultRowHeight="13.5"/>
  <cols>
    <col min="1" max="1" width="15.75" style="171" customWidth="1"/>
    <col min="2" max="2" width="12.5" style="171" customWidth="1"/>
    <col min="3" max="3" width="12.875" style="171" customWidth="1"/>
    <col min="4" max="4" width="3.75" style="171" customWidth="1"/>
    <col min="5" max="5" width="12.5" style="171" customWidth="1"/>
    <col min="6" max="6" width="12.875" style="171" customWidth="1"/>
    <col min="7" max="7" width="3.75" style="171" customWidth="1"/>
    <col min="8" max="8" width="10.875" style="171" customWidth="1"/>
    <col min="9" max="9" width="12.875" style="171" customWidth="1"/>
    <col min="10" max="10" width="3.5" style="338" customWidth="1"/>
    <col min="11" max="16384" width="9" style="171"/>
  </cols>
  <sheetData>
    <row r="1" spans="1:11" ht="30" customHeight="1">
      <c r="G1" s="377"/>
      <c r="H1" s="377"/>
      <c r="J1" s="169" t="s">
        <v>110</v>
      </c>
    </row>
    <row r="2" spans="1:11" ht="30" customHeight="1">
      <c r="A2" s="582" t="s">
        <v>253</v>
      </c>
      <c r="B2" s="582"/>
      <c r="C2" s="582"/>
      <c r="D2" s="582"/>
      <c r="E2" s="582"/>
      <c r="F2" s="582"/>
      <c r="G2" s="582"/>
      <c r="H2" s="582"/>
      <c r="I2" s="582"/>
      <c r="J2" s="582"/>
    </row>
    <row r="3" spans="1:11" ht="30" customHeight="1" thickBot="1">
      <c r="H3" s="168"/>
      <c r="I3" s="655"/>
      <c r="J3" s="655"/>
    </row>
    <row r="4" spans="1:11" ht="30" customHeight="1">
      <c r="A4" s="378" t="s">
        <v>254</v>
      </c>
      <c r="B4" s="656" t="str">
        <f>IF(INDEX('様式8-1'!$F$4,1,1)=0,"",INDEX('様式8-1'!$F$4,1,1))</f>
        <v/>
      </c>
      <c r="C4" s="657"/>
      <c r="D4" s="657"/>
      <c r="E4" s="658"/>
      <c r="F4" s="379" t="s">
        <v>255</v>
      </c>
      <c r="G4" s="659" t="str">
        <f>IF(INDEX('様式8-1'!$H$4,1,1)=0,"",INDEX('様式8-1'!$H$4,1,1))</f>
        <v/>
      </c>
      <c r="H4" s="660"/>
      <c r="I4" s="660"/>
      <c r="J4" s="661"/>
      <c r="K4" s="333"/>
    </row>
    <row r="5" spans="1:11" ht="30" customHeight="1">
      <c r="A5" s="380" t="s">
        <v>111</v>
      </c>
      <c r="B5" s="648" t="str">
        <f>IF(INDEX('様式8-1'!$B$10,1,1)=0,"",INDEX('様式8-1'!$B$10,1,1))</f>
        <v/>
      </c>
      <c r="C5" s="649"/>
      <c r="D5" s="649"/>
      <c r="E5" s="650"/>
      <c r="F5" s="651" t="s">
        <v>112</v>
      </c>
      <c r="G5" s="645"/>
      <c r="H5" s="652" t="s">
        <v>256</v>
      </c>
      <c r="I5" s="653"/>
      <c r="J5" s="654"/>
      <c r="K5" s="333"/>
    </row>
    <row r="6" spans="1:11" ht="30" customHeight="1">
      <c r="A6" s="380" t="s">
        <v>113</v>
      </c>
      <c r="B6" s="381" t="s">
        <v>114</v>
      </c>
      <c r="C6" s="644"/>
      <c r="D6" s="644"/>
      <c r="E6" s="644"/>
      <c r="F6" s="644"/>
      <c r="G6" s="645"/>
      <c r="H6" s="381" t="s">
        <v>115</v>
      </c>
      <c r="I6" s="382"/>
      <c r="J6" s="383" t="s">
        <v>93</v>
      </c>
    </row>
    <row r="7" spans="1:11" ht="30" customHeight="1">
      <c r="A7" s="380" t="s">
        <v>116</v>
      </c>
      <c r="B7" s="381" t="s">
        <v>114</v>
      </c>
      <c r="C7" s="644"/>
      <c r="D7" s="644"/>
      <c r="E7" s="644"/>
      <c r="F7" s="644"/>
      <c r="G7" s="645"/>
      <c r="H7" s="381" t="s">
        <v>257</v>
      </c>
      <c r="I7" s="382"/>
      <c r="J7" s="383" t="s">
        <v>93</v>
      </c>
    </row>
    <row r="8" spans="1:11" ht="30" customHeight="1">
      <c r="A8" s="380" t="s">
        <v>117</v>
      </c>
      <c r="B8" s="381" t="s">
        <v>114</v>
      </c>
      <c r="C8" s="644"/>
      <c r="D8" s="644"/>
      <c r="E8" s="644"/>
      <c r="F8" s="644"/>
      <c r="G8" s="645"/>
      <c r="H8" s="381" t="s">
        <v>257</v>
      </c>
      <c r="I8" s="382"/>
      <c r="J8" s="383" t="s">
        <v>93</v>
      </c>
    </row>
    <row r="9" spans="1:11" ht="30" customHeight="1">
      <c r="A9" s="380" t="s">
        <v>118</v>
      </c>
      <c r="B9" s="381" t="s">
        <v>114</v>
      </c>
      <c r="C9" s="644"/>
      <c r="D9" s="644"/>
      <c r="E9" s="644"/>
      <c r="F9" s="644"/>
      <c r="G9" s="645"/>
      <c r="H9" s="381" t="s">
        <v>257</v>
      </c>
      <c r="I9" s="382"/>
      <c r="J9" s="383" t="s">
        <v>93</v>
      </c>
    </row>
    <row r="10" spans="1:11" ht="30" customHeight="1">
      <c r="A10" s="380" t="s">
        <v>119</v>
      </c>
      <c r="B10" s="381" t="s">
        <v>114</v>
      </c>
      <c r="C10" s="644"/>
      <c r="D10" s="644"/>
      <c r="E10" s="644"/>
      <c r="F10" s="644"/>
      <c r="G10" s="645"/>
      <c r="H10" s="381" t="s">
        <v>257</v>
      </c>
      <c r="I10" s="382"/>
      <c r="J10" s="383" t="s">
        <v>93</v>
      </c>
    </row>
    <row r="11" spans="1:11" ht="30" customHeight="1" thickBot="1">
      <c r="A11" s="380" t="s">
        <v>120</v>
      </c>
      <c r="B11" s="384" t="s">
        <v>114</v>
      </c>
      <c r="C11" s="644"/>
      <c r="D11" s="644"/>
      <c r="E11" s="644"/>
      <c r="F11" s="644"/>
      <c r="G11" s="645"/>
      <c r="H11" s="384" t="s">
        <v>257</v>
      </c>
      <c r="I11" s="385"/>
      <c r="J11" s="386" t="s">
        <v>93</v>
      </c>
    </row>
    <row r="12" spans="1:11" ht="30" customHeight="1" thickTop="1">
      <c r="A12" s="387" t="s">
        <v>121</v>
      </c>
      <c r="B12" s="646"/>
      <c r="C12" s="646"/>
      <c r="D12" s="646"/>
      <c r="E12" s="646"/>
      <c r="F12" s="646"/>
      <c r="G12" s="646"/>
      <c r="H12" s="646"/>
      <c r="I12" s="646"/>
      <c r="J12" s="647"/>
    </row>
    <row r="13" spans="1:11" ht="30" customHeight="1">
      <c r="A13" s="624" t="s">
        <v>258</v>
      </c>
      <c r="B13" s="625"/>
      <c r="C13" s="625"/>
      <c r="D13" s="625"/>
      <c r="E13" s="625"/>
      <c r="F13" s="625"/>
      <c r="G13" s="625"/>
      <c r="H13" s="388"/>
      <c r="I13" s="626" t="s">
        <v>256</v>
      </c>
      <c r="J13" s="627"/>
    </row>
    <row r="14" spans="1:11" ht="30" customHeight="1">
      <c r="A14" s="334" t="s">
        <v>259</v>
      </c>
      <c r="B14" s="389"/>
      <c r="C14" s="389"/>
      <c r="D14" s="389"/>
      <c r="E14" s="389"/>
      <c r="F14" s="389"/>
      <c r="G14" s="389"/>
      <c r="H14" s="389"/>
      <c r="I14" s="389"/>
      <c r="J14" s="390"/>
    </row>
    <row r="15" spans="1:11" ht="30" customHeight="1">
      <c r="A15" s="628"/>
      <c r="B15" s="629"/>
      <c r="C15" s="629"/>
      <c r="D15" s="629"/>
      <c r="E15" s="629"/>
      <c r="F15" s="629"/>
      <c r="G15" s="629"/>
      <c r="H15" s="629"/>
      <c r="I15" s="629"/>
      <c r="J15" s="630"/>
    </row>
    <row r="16" spans="1:11" ht="30" customHeight="1">
      <c r="A16" s="628"/>
      <c r="B16" s="629"/>
      <c r="C16" s="629"/>
      <c r="D16" s="629"/>
      <c r="E16" s="629"/>
      <c r="F16" s="629"/>
      <c r="G16" s="629"/>
      <c r="H16" s="629"/>
      <c r="I16" s="629"/>
      <c r="J16" s="630"/>
    </row>
    <row r="17" spans="1:10" ht="30" customHeight="1">
      <c r="A17" s="628"/>
      <c r="B17" s="629"/>
      <c r="C17" s="629"/>
      <c r="D17" s="629"/>
      <c r="E17" s="629"/>
      <c r="F17" s="629"/>
      <c r="G17" s="629"/>
      <c r="H17" s="629"/>
      <c r="I17" s="629"/>
      <c r="J17" s="630"/>
    </row>
    <row r="18" spans="1:10" ht="30" customHeight="1">
      <c r="A18" s="628"/>
      <c r="B18" s="629"/>
      <c r="C18" s="629"/>
      <c r="D18" s="629"/>
      <c r="E18" s="629"/>
      <c r="F18" s="629"/>
      <c r="G18" s="629"/>
      <c r="H18" s="629"/>
      <c r="I18" s="629"/>
      <c r="J18" s="630"/>
    </row>
    <row r="19" spans="1:10" ht="30" customHeight="1">
      <c r="A19" s="631"/>
      <c r="B19" s="632"/>
      <c r="C19" s="632"/>
      <c r="D19" s="632"/>
      <c r="E19" s="632"/>
      <c r="F19" s="632"/>
      <c r="G19" s="632"/>
      <c r="H19" s="632"/>
      <c r="I19" s="632"/>
      <c r="J19" s="633"/>
    </row>
    <row r="20" spans="1:10" ht="30" customHeight="1">
      <c r="A20" s="634" t="s">
        <v>122</v>
      </c>
      <c r="B20" s="635"/>
      <c r="C20" s="635"/>
      <c r="D20" s="635"/>
      <c r="E20" s="635"/>
      <c r="F20" s="635"/>
      <c r="G20" s="635"/>
      <c r="H20" s="635"/>
      <c r="I20" s="635"/>
      <c r="J20" s="636"/>
    </row>
    <row r="21" spans="1:10" ht="30" customHeight="1">
      <c r="A21" s="334"/>
      <c r="B21" s="168" t="s">
        <v>123</v>
      </c>
      <c r="C21" s="210"/>
      <c r="D21" s="335" t="s">
        <v>93</v>
      </c>
      <c r="E21" s="168" t="s">
        <v>124</v>
      </c>
      <c r="F21" s="178"/>
      <c r="G21" s="335" t="s">
        <v>93</v>
      </c>
      <c r="H21" s="168" t="s">
        <v>125</v>
      </c>
      <c r="I21" s="336">
        <f>F21-C21</f>
        <v>0</v>
      </c>
      <c r="J21" s="337" t="s">
        <v>93</v>
      </c>
    </row>
    <row r="22" spans="1:10" ht="30" customHeight="1">
      <c r="A22" s="637"/>
      <c r="B22" s="638"/>
      <c r="C22" s="638"/>
      <c r="D22" s="638"/>
      <c r="E22" s="638"/>
      <c r="F22" s="638"/>
      <c r="G22" s="638"/>
      <c r="H22" s="638"/>
      <c r="I22" s="638"/>
      <c r="J22" s="639"/>
    </row>
    <row r="23" spans="1:10" ht="30" customHeight="1">
      <c r="A23" s="640"/>
      <c r="B23" s="638"/>
      <c r="C23" s="638"/>
      <c r="D23" s="638"/>
      <c r="E23" s="638"/>
      <c r="F23" s="638"/>
      <c r="G23" s="638"/>
      <c r="H23" s="638"/>
      <c r="I23" s="638"/>
      <c r="J23" s="639"/>
    </row>
    <row r="24" spans="1:10" ht="30" customHeight="1">
      <c r="A24" s="640"/>
      <c r="B24" s="638"/>
      <c r="C24" s="638"/>
      <c r="D24" s="638"/>
      <c r="E24" s="638"/>
      <c r="F24" s="638"/>
      <c r="G24" s="638"/>
      <c r="H24" s="638"/>
      <c r="I24" s="638"/>
      <c r="J24" s="639"/>
    </row>
    <row r="25" spans="1:10" ht="30" customHeight="1">
      <c r="A25" s="640"/>
      <c r="B25" s="638"/>
      <c r="C25" s="638"/>
      <c r="D25" s="638"/>
      <c r="E25" s="638"/>
      <c r="F25" s="638"/>
      <c r="G25" s="638"/>
      <c r="H25" s="638"/>
      <c r="I25" s="638"/>
      <c r="J25" s="639"/>
    </row>
    <row r="26" spans="1:10" ht="30" customHeight="1" thickBot="1">
      <c r="A26" s="641"/>
      <c r="B26" s="642"/>
      <c r="C26" s="642"/>
      <c r="D26" s="642"/>
      <c r="E26" s="642"/>
      <c r="F26" s="642"/>
      <c r="G26" s="642"/>
      <c r="H26" s="642"/>
      <c r="I26" s="642"/>
      <c r="J26" s="643"/>
    </row>
    <row r="27" spans="1:10" ht="30" customHeight="1">
      <c r="G27" s="377"/>
      <c r="H27" s="377"/>
      <c r="J27" s="169" t="str">
        <f>J1</f>
        <v>様式８－４（耐震改築）</v>
      </c>
    </row>
    <row r="28" spans="1:10" ht="30" customHeight="1">
      <c r="A28" s="582" t="s">
        <v>260</v>
      </c>
      <c r="B28" s="582"/>
      <c r="C28" s="582"/>
      <c r="D28" s="582"/>
      <c r="E28" s="582"/>
      <c r="F28" s="582"/>
      <c r="G28" s="582"/>
      <c r="H28" s="582"/>
      <c r="I28" s="582"/>
      <c r="J28" s="582"/>
    </row>
    <row r="29" spans="1:10" ht="30" customHeight="1" thickBot="1">
      <c r="H29" s="168"/>
      <c r="I29" s="655"/>
      <c r="J29" s="655"/>
    </row>
    <row r="30" spans="1:10" ht="30" customHeight="1">
      <c r="A30" s="378" t="s">
        <v>254</v>
      </c>
      <c r="B30" s="656" t="str">
        <f>IF(INDEX('様式8-1'!$F$4,1,1)=0,"",INDEX('様式8-1'!$F$4,1,1))</f>
        <v/>
      </c>
      <c r="C30" s="657"/>
      <c r="D30" s="657"/>
      <c r="E30" s="658"/>
      <c r="F30" s="379" t="s">
        <v>255</v>
      </c>
      <c r="G30" s="659" t="str">
        <f>IF(INDEX('様式8-1'!$H$4,1,1)=0,"",INDEX('様式8-1'!$H$4,1,1))</f>
        <v/>
      </c>
      <c r="H30" s="660"/>
      <c r="I30" s="660"/>
      <c r="J30" s="661"/>
    </row>
    <row r="31" spans="1:10" ht="30" customHeight="1">
      <c r="A31" s="380" t="s">
        <v>111</v>
      </c>
      <c r="B31" s="648" t="str">
        <f>IF(INDEX('様式8-1'!$B$10,1,1)=0,"",INDEX('様式8-1'!$B$10,1,1))</f>
        <v/>
      </c>
      <c r="C31" s="649"/>
      <c r="D31" s="649"/>
      <c r="E31" s="650"/>
      <c r="F31" s="651" t="s">
        <v>112</v>
      </c>
      <c r="G31" s="645"/>
      <c r="H31" s="652" t="s">
        <v>256</v>
      </c>
      <c r="I31" s="653"/>
      <c r="J31" s="654"/>
    </row>
    <row r="32" spans="1:10" ht="30" customHeight="1">
      <c r="A32" s="380" t="s">
        <v>113</v>
      </c>
      <c r="B32" s="381" t="s">
        <v>114</v>
      </c>
      <c r="C32" s="644"/>
      <c r="D32" s="644"/>
      <c r="E32" s="644"/>
      <c r="F32" s="644"/>
      <c r="G32" s="645"/>
      <c r="H32" s="381" t="s">
        <v>115</v>
      </c>
      <c r="I32" s="382"/>
      <c r="J32" s="383" t="s">
        <v>93</v>
      </c>
    </row>
    <row r="33" spans="1:10" ht="30" customHeight="1">
      <c r="A33" s="380" t="s">
        <v>116</v>
      </c>
      <c r="B33" s="381" t="s">
        <v>114</v>
      </c>
      <c r="C33" s="644"/>
      <c r="D33" s="644"/>
      <c r="E33" s="644"/>
      <c r="F33" s="644"/>
      <c r="G33" s="645"/>
      <c r="H33" s="381" t="s">
        <v>257</v>
      </c>
      <c r="I33" s="382"/>
      <c r="J33" s="383" t="s">
        <v>93</v>
      </c>
    </row>
    <row r="34" spans="1:10" ht="30" customHeight="1">
      <c r="A34" s="380" t="s">
        <v>117</v>
      </c>
      <c r="B34" s="381" t="s">
        <v>114</v>
      </c>
      <c r="C34" s="644"/>
      <c r="D34" s="644"/>
      <c r="E34" s="644"/>
      <c r="F34" s="644"/>
      <c r="G34" s="645"/>
      <c r="H34" s="381" t="s">
        <v>257</v>
      </c>
      <c r="I34" s="382"/>
      <c r="J34" s="383" t="s">
        <v>93</v>
      </c>
    </row>
    <row r="35" spans="1:10" ht="30" customHeight="1">
      <c r="A35" s="380" t="s">
        <v>118</v>
      </c>
      <c r="B35" s="381" t="s">
        <v>114</v>
      </c>
      <c r="C35" s="644"/>
      <c r="D35" s="644"/>
      <c r="E35" s="644"/>
      <c r="F35" s="644"/>
      <c r="G35" s="645"/>
      <c r="H35" s="381" t="s">
        <v>257</v>
      </c>
      <c r="I35" s="382"/>
      <c r="J35" s="383" t="s">
        <v>93</v>
      </c>
    </row>
    <row r="36" spans="1:10" ht="30" customHeight="1">
      <c r="A36" s="380" t="s">
        <v>119</v>
      </c>
      <c r="B36" s="381" t="s">
        <v>114</v>
      </c>
      <c r="C36" s="644"/>
      <c r="D36" s="644"/>
      <c r="E36" s="644"/>
      <c r="F36" s="644"/>
      <c r="G36" s="645"/>
      <c r="H36" s="381" t="s">
        <v>257</v>
      </c>
      <c r="I36" s="382"/>
      <c r="J36" s="383" t="s">
        <v>93</v>
      </c>
    </row>
    <row r="37" spans="1:10" ht="30" customHeight="1" thickBot="1">
      <c r="A37" s="380" t="s">
        <v>120</v>
      </c>
      <c r="B37" s="384" t="s">
        <v>114</v>
      </c>
      <c r="C37" s="644"/>
      <c r="D37" s="644"/>
      <c r="E37" s="644"/>
      <c r="F37" s="644"/>
      <c r="G37" s="645"/>
      <c r="H37" s="384" t="s">
        <v>257</v>
      </c>
      <c r="I37" s="385"/>
      <c r="J37" s="386" t="s">
        <v>93</v>
      </c>
    </row>
    <row r="38" spans="1:10" ht="30" customHeight="1" thickTop="1">
      <c r="A38" s="387" t="s">
        <v>121</v>
      </c>
      <c r="B38" s="646"/>
      <c r="C38" s="646"/>
      <c r="D38" s="646"/>
      <c r="E38" s="646"/>
      <c r="F38" s="646"/>
      <c r="G38" s="646"/>
      <c r="H38" s="646"/>
      <c r="I38" s="646"/>
      <c r="J38" s="647"/>
    </row>
    <row r="39" spans="1:10" ht="30" customHeight="1">
      <c r="A39" s="624" t="s">
        <v>258</v>
      </c>
      <c r="B39" s="625"/>
      <c r="C39" s="625"/>
      <c r="D39" s="625"/>
      <c r="E39" s="625"/>
      <c r="F39" s="625"/>
      <c r="G39" s="625"/>
      <c r="H39" s="388"/>
      <c r="I39" s="626" t="s">
        <v>256</v>
      </c>
      <c r="J39" s="627"/>
    </row>
    <row r="40" spans="1:10" ht="30" customHeight="1">
      <c r="A40" s="334" t="s">
        <v>259</v>
      </c>
      <c r="B40" s="389"/>
      <c r="C40" s="389"/>
      <c r="D40" s="389"/>
      <c r="E40" s="389"/>
      <c r="F40" s="389"/>
      <c r="G40" s="389"/>
      <c r="H40" s="389"/>
      <c r="I40" s="389"/>
      <c r="J40" s="390"/>
    </row>
    <row r="41" spans="1:10" ht="30" customHeight="1">
      <c r="A41" s="628"/>
      <c r="B41" s="629"/>
      <c r="C41" s="629"/>
      <c r="D41" s="629"/>
      <c r="E41" s="629"/>
      <c r="F41" s="629"/>
      <c r="G41" s="629"/>
      <c r="H41" s="629"/>
      <c r="I41" s="629"/>
      <c r="J41" s="630"/>
    </row>
    <row r="42" spans="1:10" ht="30" customHeight="1">
      <c r="A42" s="628"/>
      <c r="B42" s="629"/>
      <c r="C42" s="629"/>
      <c r="D42" s="629"/>
      <c r="E42" s="629"/>
      <c r="F42" s="629"/>
      <c r="G42" s="629"/>
      <c r="H42" s="629"/>
      <c r="I42" s="629"/>
      <c r="J42" s="630"/>
    </row>
    <row r="43" spans="1:10" ht="30" customHeight="1">
      <c r="A43" s="628"/>
      <c r="B43" s="629"/>
      <c r="C43" s="629"/>
      <c r="D43" s="629"/>
      <c r="E43" s="629"/>
      <c r="F43" s="629"/>
      <c r="G43" s="629"/>
      <c r="H43" s="629"/>
      <c r="I43" s="629"/>
      <c r="J43" s="630"/>
    </row>
    <row r="44" spans="1:10" ht="30" customHeight="1">
      <c r="A44" s="628"/>
      <c r="B44" s="629"/>
      <c r="C44" s="629"/>
      <c r="D44" s="629"/>
      <c r="E44" s="629"/>
      <c r="F44" s="629"/>
      <c r="G44" s="629"/>
      <c r="H44" s="629"/>
      <c r="I44" s="629"/>
      <c r="J44" s="630"/>
    </row>
    <row r="45" spans="1:10" ht="30" customHeight="1">
      <c r="A45" s="631"/>
      <c r="B45" s="632"/>
      <c r="C45" s="632"/>
      <c r="D45" s="632"/>
      <c r="E45" s="632"/>
      <c r="F45" s="632"/>
      <c r="G45" s="632"/>
      <c r="H45" s="632"/>
      <c r="I45" s="632"/>
      <c r="J45" s="633"/>
    </row>
    <row r="46" spans="1:10" ht="30" customHeight="1">
      <c r="A46" s="634" t="s">
        <v>122</v>
      </c>
      <c r="B46" s="635"/>
      <c r="C46" s="635"/>
      <c r="D46" s="635"/>
      <c r="E46" s="635"/>
      <c r="F46" s="635"/>
      <c r="G46" s="635"/>
      <c r="H46" s="635"/>
      <c r="I46" s="635"/>
      <c r="J46" s="636"/>
    </row>
    <row r="47" spans="1:10" ht="30" customHeight="1">
      <c r="A47" s="334"/>
      <c r="B47" s="168" t="s">
        <v>123</v>
      </c>
      <c r="C47" s="210"/>
      <c r="D47" s="335" t="s">
        <v>93</v>
      </c>
      <c r="E47" s="168" t="s">
        <v>124</v>
      </c>
      <c r="F47" s="178"/>
      <c r="G47" s="335" t="s">
        <v>93</v>
      </c>
      <c r="H47" s="168" t="s">
        <v>125</v>
      </c>
      <c r="I47" s="336">
        <f>F47-C47</f>
        <v>0</v>
      </c>
      <c r="J47" s="337" t="s">
        <v>93</v>
      </c>
    </row>
    <row r="48" spans="1:10" ht="30" customHeight="1">
      <c r="A48" s="637"/>
      <c r="B48" s="638"/>
      <c r="C48" s="638"/>
      <c r="D48" s="638"/>
      <c r="E48" s="638"/>
      <c r="F48" s="638"/>
      <c r="G48" s="638"/>
      <c r="H48" s="638"/>
      <c r="I48" s="638"/>
      <c r="J48" s="639"/>
    </row>
    <row r="49" spans="1:10" ht="30" customHeight="1">
      <c r="A49" s="640"/>
      <c r="B49" s="638"/>
      <c r="C49" s="638"/>
      <c r="D49" s="638"/>
      <c r="E49" s="638"/>
      <c r="F49" s="638"/>
      <c r="G49" s="638"/>
      <c r="H49" s="638"/>
      <c r="I49" s="638"/>
      <c r="J49" s="639"/>
    </row>
    <row r="50" spans="1:10" ht="30" customHeight="1">
      <c r="A50" s="640"/>
      <c r="B50" s="638"/>
      <c r="C50" s="638"/>
      <c r="D50" s="638"/>
      <c r="E50" s="638"/>
      <c r="F50" s="638"/>
      <c r="G50" s="638"/>
      <c r="H50" s="638"/>
      <c r="I50" s="638"/>
      <c r="J50" s="639"/>
    </row>
    <row r="51" spans="1:10" ht="30" customHeight="1">
      <c r="A51" s="640"/>
      <c r="B51" s="638"/>
      <c r="C51" s="638"/>
      <c r="D51" s="638"/>
      <c r="E51" s="638"/>
      <c r="F51" s="638"/>
      <c r="G51" s="638"/>
      <c r="H51" s="638"/>
      <c r="I51" s="638"/>
      <c r="J51" s="639"/>
    </row>
    <row r="52" spans="1:10" ht="30" customHeight="1" thickBot="1">
      <c r="A52" s="641"/>
      <c r="B52" s="642"/>
      <c r="C52" s="642"/>
      <c r="D52" s="642"/>
      <c r="E52" s="642"/>
      <c r="F52" s="642"/>
      <c r="G52" s="642"/>
      <c r="H52" s="642"/>
      <c r="I52" s="642"/>
      <c r="J52" s="643"/>
    </row>
    <row r="53" spans="1:10" ht="30" customHeight="1">
      <c r="G53" s="377"/>
      <c r="H53" s="377"/>
      <c r="J53" s="169" t="str">
        <f>J27</f>
        <v>様式８－４（耐震改築）</v>
      </c>
    </row>
    <row r="54" spans="1:10" ht="30" customHeight="1">
      <c r="A54" s="582" t="s">
        <v>261</v>
      </c>
      <c r="B54" s="582"/>
      <c r="C54" s="582"/>
      <c r="D54" s="582"/>
      <c r="E54" s="582"/>
      <c r="F54" s="582"/>
      <c r="G54" s="582"/>
      <c r="H54" s="582"/>
      <c r="I54" s="582"/>
      <c r="J54" s="582"/>
    </row>
    <row r="55" spans="1:10" ht="30" customHeight="1" thickBot="1">
      <c r="H55" s="168"/>
      <c r="I55" s="655"/>
      <c r="J55" s="655"/>
    </row>
    <row r="56" spans="1:10" ht="30" customHeight="1">
      <c r="A56" s="378" t="s">
        <v>254</v>
      </c>
      <c r="B56" s="656" t="str">
        <f>IF(INDEX('様式8-1'!$F$4,1,1)=0,"",INDEX('様式8-1'!$F$4,1,1))</f>
        <v/>
      </c>
      <c r="C56" s="657"/>
      <c r="D56" s="657"/>
      <c r="E56" s="658"/>
      <c r="F56" s="379" t="s">
        <v>255</v>
      </c>
      <c r="G56" s="659" t="str">
        <f>IF(INDEX('様式8-1'!$H$4,1,1)=0,"",INDEX('様式8-1'!$H$4,1,1))</f>
        <v/>
      </c>
      <c r="H56" s="660"/>
      <c r="I56" s="660"/>
      <c r="J56" s="661"/>
    </row>
    <row r="57" spans="1:10" ht="30" customHeight="1">
      <c r="A57" s="380" t="s">
        <v>111</v>
      </c>
      <c r="B57" s="648" t="str">
        <f>IF(INDEX('様式8-1'!$B$10,1,1)=0,"",INDEX('様式8-1'!$B$10,1,1))</f>
        <v/>
      </c>
      <c r="C57" s="649"/>
      <c r="D57" s="649"/>
      <c r="E57" s="650"/>
      <c r="F57" s="651" t="s">
        <v>112</v>
      </c>
      <c r="G57" s="645"/>
      <c r="H57" s="652" t="s">
        <v>256</v>
      </c>
      <c r="I57" s="653"/>
      <c r="J57" s="654"/>
    </row>
    <row r="58" spans="1:10" ht="30" customHeight="1">
      <c r="A58" s="380" t="s">
        <v>113</v>
      </c>
      <c r="B58" s="381" t="s">
        <v>114</v>
      </c>
      <c r="C58" s="644"/>
      <c r="D58" s="644"/>
      <c r="E58" s="644"/>
      <c r="F58" s="644"/>
      <c r="G58" s="645"/>
      <c r="H58" s="381" t="s">
        <v>115</v>
      </c>
      <c r="I58" s="382"/>
      <c r="J58" s="383" t="s">
        <v>93</v>
      </c>
    </row>
    <row r="59" spans="1:10" ht="30" customHeight="1">
      <c r="A59" s="380" t="s">
        <v>116</v>
      </c>
      <c r="B59" s="381" t="s">
        <v>114</v>
      </c>
      <c r="C59" s="644"/>
      <c r="D59" s="644"/>
      <c r="E59" s="644"/>
      <c r="F59" s="644"/>
      <c r="G59" s="645"/>
      <c r="H59" s="381" t="s">
        <v>257</v>
      </c>
      <c r="I59" s="382"/>
      <c r="J59" s="383" t="s">
        <v>93</v>
      </c>
    </row>
    <row r="60" spans="1:10" ht="30" customHeight="1">
      <c r="A60" s="380" t="s">
        <v>117</v>
      </c>
      <c r="B60" s="381" t="s">
        <v>114</v>
      </c>
      <c r="C60" s="644"/>
      <c r="D60" s="644"/>
      <c r="E60" s="644"/>
      <c r="F60" s="644"/>
      <c r="G60" s="645"/>
      <c r="H60" s="381" t="s">
        <v>257</v>
      </c>
      <c r="I60" s="382"/>
      <c r="J60" s="383" t="s">
        <v>93</v>
      </c>
    </row>
    <row r="61" spans="1:10" ht="30" customHeight="1">
      <c r="A61" s="380" t="s">
        <v>118</v>
      </c>
      <c r="B61" s="381" t="s">
        <v>114</v>
      </c>
      <c r="C61" s="644"/>
      <c r="D61" s="644"/>
      <c r="E61" s="644"/>
      <c r="F61" s="644"/>
      <c r="G61" s="645"/>
      <c r="H61" s="381" t="s">
        <v>257</v>
      </c>
      <c r="I61" s="382"/>
      <c r="J61" s="383" t="s">
        <v>93</v>
      </c>
    </row>
    <row r="62" spans="1:10" ht="30" customHeight="1">
      <c r="A62" s="380" t="s">
        <v>119</v>
      </c>
      <c r="B62" s="381" t="s">
        <v>114</v>
      </c>
      <c r="C62" s="644"/>
      <c r="D62" s="644"/>
      <c r="E62" s="644"/>
      <c r="F62" s="644"/>
      <c r="G62" s="645"/>
      <c r="H62" s="381" t="s">
        <v>257</v>
      </c>
      <c r="I62" s="382"/>
      <c r="J62" s="383" t="s">
        <v>93</v>
      </c>
    </row>
    <row r="63" spans="1:10" ht="30" customHeight="1" thickBot="1">
      <c r="A63" s="380" t="s">
        <v>120</v>
      </c>
      <c r="B63" s="384" t="s">
        <v>114</v>
      </c>
      <c r="C63" s="644"/>
      <c r="D63" s="644"/>
      <c r="E63" s="644"/>
      <c r="F63" s="644"/>
      <c r="G63" s="645"/>
      <c r="H63" s="384" t="s">
        <v>257</v>
      </c>
      <c r="I63" s="385"/>
      <c r="J63" s="386" t="s">
        <v>93</v>
      </c>
    </row>
    <row r="64" spans="1:10" ht="30" customHeight="1" thickTop="1">
      <c r="A64" s="387" t="s">
        <v>121</v>
      </c>
      <c r="B64" s="646"/>
      <c r="C64" s="646"/>
      <c r="D64" s="646"/>
      <c r="E64" s="646"/>
      <c r="F64" s="646"/>
      <c r="G64" s="646"/>
      <c r="H64" s="646"/>
      <c r="I64" s="646"/>
      <c r="J64" s="647"/>
    </row>
    <row r="65" spans="1:10" ht="30" customHeight="1">
      <c r="A65" s="624" t="s">
        <v>258</v>
      </c>
      <c r="B65" s="625"/>
      <c r="C65" s="625"/>
      <c r="D65" s="625"/>
      <c r="E65" s="625"/>
      <c r="F65" s="625"/>
      <c r="G65" s="625"/>
      <c r="H65" s="388"/>
      <c r="I65" s="626" t="s">
        <v>256</v>
      </c>
      <c r="J65" s="627"/>
    </row>
    <row r="66" spans="1:10" ht="30" customHeight="1">
      <c r="A66" s="334" t="s">
        <v>259</v>
      </c>
      <c r="B66" s="389"/>
      <c r="C66" s="389"/>
      <c r="D66" s="389"/>
      <c r="E66" s="389"/>
      <c r="F66" s="389"/>
      <c r="G66" s="389"/>
      <c r="H66" s="389"/>
      <c r="I66" s="389"/>
      <c r="J66" s="390"/>
    </row>
    <row r="67" spans="1:10" ht="30" customHeight="1">
      <c r="A67" s="628"/>
      <c r="B67" s="629"/>
      <c r="C67" s="629"/>
      <c r="D67" s="629"/>
      <c r="E67" s="629"/>
      <c r="F67" s="629"/>
      <c r="G67" s="629"/>
      <c r="H67" s="629"/>
      <c r="I67" s="629"/>
      <c r="J67" s="630"/>
    </row>
    <row r="68" spans="1:10" ht="30" customHeight="1">
      <c r="A68" s="628"/>
      <c r="B68" s="629"/>
      <c r="C68" s="629"/>
      <c r="D68" s="629"/>
      <c r="E68" s="629"/>
      <c r="F68" s="629"/>
      <c r="G68" s="629"/>
      <c r="H68" s="629"/>
      <c r="I68" s="629"/>
      <c r="J68" s="630"/>
    </row>
    <row r="69" spans="1:10" ht="30" customHeight="1">
      <c r="A69" s="628"/>
      <c r="B69" s="629"/>
      <c r="C69" s="629"/>
      <c r="D69" s="629"/>
      <c r="E69" s="629"/>
      <c r="F69" s="629"/>
      <c r="G69" s="629"/>
      <c r="H69" s="629"/>
      <c r="I69" s="629"/>
      <c r="J69" s="630"/>
    </row>
    <row r="70" spans="1:10" ht="30" customHeight="1">
      <c r="A70" s="628"/>
      <c r="B70" s="629"/>
      <c r="C70" s="629"/>
      <c r="D70" s="629"/>
      <c r="E70" s="629"/>
      <c r="F70" s="629"/>
      <c r="G70" s="629"/>
      <c r="H70" s="629"/>
      <c r="I70" s="629"/>
      <c r="J70" s="630"/>
    </row>
    <row r="71" spans="1:10" ht="30" customHeight="1">
      <c r="A71" s="631"/>
      <c r="B71" s="632"/>
      <c r="C71" s="632"/>
      <c r="D71" s="632"/>
      <c r="E71" s="632"/>
      <c r="F71" s="632"/>
      <c r="G71" s="632"/>
      <c r="H71" s="632"/>
      <c r="I71" s="632"/>
      <c r="J71" s="633"/>
    </row>
    <row r="72" spans="1:10" ht="30" customHeight="1">
      <c r="A72" s="634" t="s">
        <v>122</v>
      </c>
      <c r="B72" s="635"/>
      <c r="C72" s="635"/>
      <c r="D72" s="635"/>
      <c r="E72" s="635"/>
      <c r="F72" s="635"/>
      <c r="G72" s="635"/>
      <c r="H72" s="635"/>
      <c r="I72" s="635"/>
      <c r="J72" s="636"/>
    </row>
    <row r="73" spans="1:10" ht="30" customHeight="1">
      <c r="A73" s="334"/>
      <c r="B73" s="168" t="s">
        <v>123</v>
      </c>
      <c r="C73" s="210"/>
      <c r="D73" s="335" t="s">
        <v>93</v>
      </c>
      <c r="E73" s="168" t="s">
        <v>124</v>
      </c>
      <c r="F73" s="178"/>
      <c r="G73" s="335" t="s">
        <v>93</v>
      </c>
      <c r="H73" s="168" t="s">
        <v>125</v>
      </c>
      <c r="I73" s="336">
        <f>F73-C73</f>
        <v>0</v>
      </c>
      <c r="J73" s="337" t="s">
        <v>93</v>
      </c>
    </row>
    <row r="74" spans="1:10" ht="30" customHeight="1">
      <c r="A74" s="637"/>
      <c r="B74" s="638"/>
      <c r="C74" s="638"/>
      <c r="D74" s="638"/>
      <c r="E74" s="638"/>
      <c r="F74" s="638"/>
      <c r="G74" s="638"/>
      <c r="H74" s="638"/>
      <c r="I74" s="638"/>
      <c r="J74" s="639"/>
    </row>
    <row r="75" spans="1:10" ht="30" customHeight="1">
      <c r="A75" s="640"/>
      <c r="B75" s="638"/>
      <c r="C75" s="638"/>
      <c r="D75" s="638"/>
      <c r="E75" s="638"/>
      <c r="F75" s="638"/>
      <c r="G75" s="638"/>
      <c r="H75" s="638"/>
      <c r="I75" s="638"/>
      <c r="J75" s="639"/>
    </row>
    <row r="76" spans="1:10" ht="30" customHeight="1">
      <c r="A76" s="640"/>
      <c r="B76" s="638"/>
      <c r="C76" s="638"/>
      <c r="D76" s="638"/>
      <c r="E76" s="638"/>
      <c r="F76" s="638"/>
      <c r="G76" s="638"/>
      <c r="H76" s="638"/>
      <c r="I76" s="638"/>
      <c r="J76" s="639"/>
    </row>
    <row r="77" spans="1:10" ht="30" customHeight="1">
      <c r="A77" s="640"/>
      <c r="B77" s="638"/>
      <c r="C77" s="638"/>
      <c r="D77" s="638"/>
      <c r="E77" s="638"/>
      <c r="F77" s="638"/>
      <c r="G77" s="638"/>
      <c r="H77" s="638"/>
      <c r="I77" s="638"/>
      <c r="J77" s="639"/>
    </row>
    <row r="78" spans="1:10" ht="30" customHeight="1" thickBot="1">
      <c r="A78" s="641"/>
      <c r="B78" s="642"/>
      <c r="C78" s="642"/>
      <c r="D78" s="642"/>
      <c r="E78" s="642"/>
      <c r="F78" s="642"/>
      <c r="G78" s="642"/>
      <c r="H78" s="642"/>
      <c r="I78" s="642"/>
      <c r="J78" s="643"/>
    </row>
    <row r="79" spans="1:10" ht="30" customHeight="1">
      <c r="G79" s="377"/>
      <c r="H79" s="377"/>
      <c r="J79" s="169" t="str">
        <f>J53</f>
        <v>様式８－４（耐震改築）</v>
      </c>
    </row>
    <row r="80" spans="1:10" ht="30" customHeight="1">
      <c r="A80" s="582" t="s">
        <v>262</v>
      </c>
      <c r="B80" s="582"/>
      <c r="C80" s="582"/>
      <c r="D80" s="582"/>
      <c r="E80" s="582"/>
      <c r="F80" s="582"/>
      <c r="G80" s="582"/>
      <c r="H80" s="582"/>
      <c r="I80" s="582"/>
      <c r="J80" s="582"/>
    </row>
    <row r="81" spans="1:10" ht="30" customHeight="1" thickBot="1">
      <c r="H81" s="168"/>
      <c r="I81" s="655"/>
      <c r="J81" s="655"/>
    </row>
    <row r="82" spans="1:10" ht="30" customHeight="1">
      <c r="A82" s="378" t="s">
        <v>254</v>
      </c>
      <c r="B82" s="656" t="str">
        <f>IF(INDEX('様式8-1'!$F$4,1,1)=0,"",INDEX('様式8-1'!$F$4,1,1))</f>
        <v/>
      </c>
      <c r="C82" s="657"/>
      <c r="D82" s="657"/>
      <c r="E82" s="658"/>
      <c r="F82" s="379" t="s">
        <v>255</v>
      </c>
      <c r="G82" s="659" t="str">
        <f>IF(INDEX('様式8-1'!$H$4,1,1)=0,"",INDEX('様式8-1'!$H$4,1,1))</f>
        <v/>
      </c>
      <c r="H82" s="660"/>
      <c r="I82" s="660"/>
      <c r="J82" s="661"/>
    </row>
    <row r="83" spans="1:10" ht="30" customHeight="1">
      <c r="A83" s="380" t="s">
        <v>111</v>
      </c>
      <c r="B83" s="648" t="str">
        <f>IF(INDEX('様式8-1'!$B$10,1,1)=0,"",INDEX('様式8-1'!$B$10,1,1))</f>
        <v/>
      </c>
      <c r="C83" s="649"/>
      <c r="D83" s="649"/>
      <c r="E83" s="650"/>
      <c r="F83" s="651" t="s">
        <v>112</v>
      </c>
      <c r="G83" s="645"/>
      <c r="H83" s="652" t="s">
        <v>256</v>
      </c>
      <c r="I83" s="653"/>
      <c r="J83" s="654"/>
    </row>
    <row r="84" spans="1:10" ht="30" customHeight="1">
      <c r="A84" s="380" t="s">
        <v>113</v>
      </c>
      <c r="B84" s="381" t="s">
        <v>114</v>
      </c>
      <c r="C84" s="644"/>
      <c r="D84" s="644"/>
      <c r="E84" s="644"/>
      <c r="F84" s="644"/>
      <c r="G84" s="645"/>
      <c r="H84" s="381" t="s">
        <v>115</v>
      </c>
      <c r="I84" s="382"/>
      <c r="J84" s="383" t="s">
        <v>93</v>
      </c>
    </row>
    <row r="85" spans="1:10" ht="30" customHeight="1">
      <c r="A85" s="380" t="s">
        <v>116</v>
      </c>
      <c r="B85" s="381" t="s">
        <v>114</v>
      </c>
      <c r="C85" s="644"/>
      <c r="D85" s="644"/>
      <c r="E85" s="644"/>
      <c r="F85" s="644"/>
      <c r="G85" s="645"/>
      <c r="H85" s="381" t="s">
        <v>257</v>
      </c>
      <c r="I85" s="382"/>
      <c r="J85" s="383" t="s">
        <v>93</v>
      </c>
    </row>
    <row r="86" spans="1:10" ht="30" customHeight="1">
      <c r="A86" s="380" t="s">
        <v>117</v>
      </c>
      <c r="B86" s="381" t="s">
        <v>114</v>
      </c>
      <c r="C86" s="644"/>
      <c r="D86" s="644"/>
      <c r="E86" s="644"/>
      <c r="F86" s="644"/>
      <c r="G86" s="645"/>
      <c r="H86" s="381" t="s">
        <v>257</v>
      </c>
      <c r="I86" s="382"/>
      <c r="J86" s="383" t="s">
        <v>93</v>
      </c>
    </row>
    <row r="87" spans="1:10" ht="30" customHeight="1">
      <c r="A87" s="380" t="s">
        <v>118</v>
      </c>
      <c r="B87" s="381" t="s">
        <v>114</v>
      </c>
      <c r="C87" s="644"/>
      <c r="D87" s="644"/>
      <c r="E87" s="644"/>
      <c r="F87" s="644"/>
      <c r="G87" s="645"/>
      <c r="H87" s="381" t="s">
        <v>257</v>
      </c>
      <c r="I87" s="382"/>
      <c r="J87" s="383" t="s">
        <v>93</v>
      </c>
    </row>
    <row r="88" spans="1:10" ht="30" customHeight="1">
      <c r="A88" s="380" t="s">
        <v>119</v>
      </c>
      <c r="B88" s="381" t="s">
        <v>114</v>
      </c>
      <c r="C88" s="644"/>
      <c r="D88" s="644"/>
      <c r="E88" s="644"/>
      <c r="F88" s="644"/>
      <c r="G88" s="645"/>
      <c r="H88" s="381" t="s">
        <v>257</v>
      </c>
      <c r="I88" s="382"/>
      <c r="J88" s="383" t="s">
        <v>93</v>
      </c>
    </row>
    <row r="89" spans="1:10" ht="30" customHeight="1" thickBot="1">
      <c r="A89" s="380" t="s">
        <v>120</v>
      </c>
      <c r="B89" s="384" t="s">
        <v>114</v>
      </c>
      <c r="C89" s="644"/>
      <c r="D89" s="644"/>
      <c r="E89" s="644"/>
      <c r="F89" s="644"/>
      <c r="G89" s="645"/>
      <c r="H89" s="384" t="s">
        <v>257</v>
      </c>
      <c r="I89" s="385"/>
      <c r="J89" s="386" t="s">
        <v>93</v>
      </c>
    </row>
    <row r="90" spans="1:10" ht="30" customHeight="1" thickTop="1">
      <c r="A90" s="387" t="s">
        <v>121</v>
      </c>
      <c r="B90" s="646"/>
      <c r="C90" s="646"/>
      <c r="D90" s="646"/>
      <c r="E90" s="646"/>
      <c r="F90" s="646"/>
      <c r="G90" s="646"/>
      <c r="H90" s="646"/>
      <c r="I90" s="646"/>
      <c r="J90" s="647"/>
    </row>
    <row r="91" spans="1:10" ht="30" customHeight="1">
      <c r="A91" s="624" t="s">
        <v>258</v>
      </c>
      <c r="B91" s="625"/>
      <c r="C91" s="625"/>
      <c r="D91" s="625"/>
      <c r="E91" s="625"/>
      <c r="F91" s="625"/>
      <c r="G91" s="625"/>
      <c r="H91" s="388"/>
      <c r="I91" s="626" t="s">
        <v>256</v>
      </c>
      <c r="J91" s="627"/>
    </row>
    <row r="92" spans="1:10" ht="30" customHeight="1">
      <c r="A92" s="334" t="s">
        <v>259</v>
      </c>
      <c r="B92" s="389"/>
      <c r="C92" s="389"/>
      <c r="D92" s="389"/>
      <c r="E92" s="389"/>
      <c r="F92" s="389"/>
      <c r="G92" s="389"/>
      <c r="H92" s="389"/>
      <c r="I92" s="389"/>
      <c r="J92" s="390"/>
    </row>
    <row r="93" spans="1:10" ht="30" customHeight="1">
      <c r="A93" s="628"/>
      <c r="B93" s="629"/>
      <c r="C93" s="629"/>
      <c r="D93" s="629"/>
      <c r="E93" s="629"/>
      <c r="F93" s="629"/>
      <c r="G93" s="629"/>
      <c r="H93" s="629"/>
      <c r="I93" s="629"/>
      <c r="J93" s="630"/>
    </row>
    <row r="94" spans="1:10" ht="30" customHeight="1">
      <c r="A94" s="628"/>
      <c r="B94" s="629"/>
      <c r="C94" s="629"/>
      <c r="D94" s="629"/>
      <c r="E94" s="629"/>
      <c r="F94" s="629"/>
      <c r="G94" s="629"/>
      <c r="H94" s="629"/>
      <c r="I94" s="629"/>
      <c r="J94" s="630"/>
    </row>
    <row r="95" spans="1:10" ht="30" customHeight="1">
      <c r="A95" s="628"/>
      <c r="B95" s="629"/>
      <c r="C95" s="629"/>
      <c r="D95" s="629"/>
      <c r="E95" s="629"/>
      <c r="F95" s="629"/>
      <c r="G95" s="629"/>
      <c r="H95" s="629"/>
      <c r="I95" s="629"/>
      <c r="J95" s="630"/>
    </row>
    <row r="96" spans="1:10" ht="30" customHeight="1">
      <c r="A96" s="628"/>
      <c r="B96" s="629"/>
      <c r="C96" s="629"/>
      <c r="D96" s="629"/>
      <c r="E96" s="629"/>
      <c r="F96" s="629"/>
      <c r="G96" s="629"/>
      <c r="H96" s="629"/>
      <c r="I96" s="629"/>
      <c r="J96" s="630"/>
    </row>
    <row r="97" spans="1:10" ht="30" customHeight="1">
      <c r="A97" s="631"/>
      <c r="B97" s="632"/>
      <c r="C97" s="632"/>
      <c r="D97" s="632"/>
      <c r="E97" s="632"/>
      <c r="F97" s="632"/>
      <c r="G97" s="632"/>
      <c r="H97" s="632"/>
      <c r="I97" s="632"/>
      <c r="J97" s="633"/>
    </row>
    <row r="98" spans="1:10" ht="30" customHeight="1">
      <c r="A98" s="634" t="s">
        <v>122</v>
      </c>
      <c r="B98" s="635"/>
      <c r="C98" s="635"/>
      <c r="D98" s="635"/>
      <c r="E98" s="635"/>
      <c r="F98" s="635"/>
      <c r="G98" s="635"/>
      <c r="H98" s="635"/>
      <c r="I98" s="635"/>
      <c r="J98" s="636"/>
    </row>
    <row r="99" spans="1:10" ht="30" customHeight="1">
      <c r="A99" s="334"/>
      <c r="B99" s="168" t="s">
        <v>123</v>
      </c>
      <c r="C99" s="210"/>
      <c r="D99" s="335" t="s">
        <v>93</v>
      </c>
      <c r="E99" s="168" t="s">
        <v>124</v>
      </c>
      <c r="F99" s="178"/>
      <c r="G99" s="335" t="s">
        <v>93</v>
      </c>
      <c r="H99" s="168" t="s">
        <v>125</v>
      </c>
      <c r="I99" s="336">
        <f>F99-C99</f>
        <v>0</v>
      </c>
      <c r="J99" s="337" t="s">
        <v>93</v>
      </c>
    </row>
    <row r="100" spans="1:10" ht="30" customHeight="1">
      <c r="A100" s="637"/>
      <c r="B100" s="638"/>
      <c r="C100" s="638"/>
      <c r="D100" s="638"/>
      <c r="E100" s="638"/>
      <c r="F100" s="638"/>
      <c r="G100" s="638"/>
      <c r="H100" s="638"/>
      <c r="I100" s="638"/>
      <c r="J100" s="639"/>
    </row>
    <row r="101" spans="1:10" ht="30" customHeight="1">
      <c r="A101" s="640"/>
      <c r="B101" s="638"/>
      <c r="C101" s="638"/>
      <c r="D101" s="638"/>
      <c r="E101" s="638"/>
      <c r="F101" s="638"/>
      <c r="G101" s="638"/>
      <c r="H101" s="638"/>
      <c r="I101" s="638"/>
      <c r="J101" s="639"/>
    </row>
    <row r="102" spans="1:10" ht="30" customHeight="1">
      <c r="A102" s="640"/>
      <c r="B102" s="638"/>
      <c r="C102" s="638"/>
      <c r="D102" s="638"/>
      <c r="E102" s="638"/>
      <c r="F102" s="638"/>
      <c r="G102" s="638"/>
      <c r="H102" s="638"/>
      <c r="I102" s="638"/>
      <c r="J102" s="639"/>
    </row>
    <row r="103" spans="1:10" ht="30" customHeight="1">
      <c r="A103" s="640"/>
      <c r="B103" s="638"/>
      <c r="C103" s="638"/>
      <c r="D103" s="638"/>
      <c r="E103" s="638"/>
      <c r="F103" s="638"/>
      <c r="G103" s="638"/>
      <c r="H103" s="638"/>
      <c r="I103" s="638"/>
      <c r="J103" s="639"/>
    </row>
    <row r="104" spans="1:10" ht="30" customHeight="1" thickBot="1">
      <c r="A104" s="641"/>
      <c r="B104" s="642"/>
      <c r="C104" s="642"/>
      <c r="D104" s="642"/>
      <c r="E104" s="642"/>
      <c r="F104" s="642"/>
      <c r="G104" s="642"/>
      <c r="H104" s="642"/>
      <c r="I104" s="642"/>
      <c r="J104" s="643"/>
    </row>
    <row r="105" spans="1:10" ht="30" customHeight="1">
      <c r="G105" s="377"/>
      <c r="H105" s="377"/>
      <c r="J105" s="169" t="str">
        <f>J79</f>
        <v>様式８－４（耐震改築）</v>
      </c>
    </row>
    <row r="106" spans="1:10" ht="30" customHeight="1">
      <c r="A106" s="582" t="s">
        <v>263</v>
      </c>
      <c r="B106" s="582"/>
      <c r="C106" s="582"/>
      <c r="D106" s="582"/>
      <c r="E106" s="582"/>
      <c r="F106" s="582"/>
      <c r="G106" s="582"/>
      <c r="H106" s="582"/>
      <c r="I106" s="582"/>
      <c r="J106" s="582"/>
    </row>
    <row r="107" spans="1:10" ht="30" customHeight="1" thickBot="1">
      <c r="H107" s="168"/>
      <c r="I107" s="655"/>
      <c r="J107" s="655"/>
    </row>
    <row r="108" spans="1:10" ht="30" customHeight="1">
      <c r="A108" s="378" t="s">
        <v>254</v>
      </c>
      <c r="B108" s="656" t="str">
        <f>IF(INDEX('様式8-1'!$F$4,1,1)=0,"",INDEX('様式8-1'!$F$4,1,1))</f>
        <v/>
      </c>
      <c r="C108" s="657"/>
      <c r="D108" s="657"/>
      <c r="E108" s="658"/>
      <c r="F108" s="379" t="s">
        <v>255</v>
      </c>
      <c r="G108" s="659" t="str">
        <f>IF(INDEX('様式8-1'!$H$4,1,1)=0,"",INDEX('様式8-1'!$H$4,1,1))</f>
        <v/>
      </c>
      <c r="H108" s="660"/>
      <c r="I108" s="660"/>
      <c r="J108" s="661"/>
    </row>
    <row r="109" spans="1:10" ht="30" customHeight="1">
      <c r="A109" s="380" t="s">
        <v>111</v>
      </c>
      <c r="B109" s="648" t="str">
        <f>IF(INDEX('様式8-1'!$B$10,1,1)=0,"",INDEX('様式8-1'!$B$10,1,1))</f>
        <v/>
      </c>
      <c r="C109" s="649"/>
      <c r="D109" s="649"/>
      <c r="E109" s="650"/>
      <c r="F109" s="651" t="s">
        <v>112</v>
      </c>
      <c r="G109" s="645"/>
      <c r="H109" s="652" t="s">
        <v>256</v>
      </c>
      <c r="I109" s="653"/>
      <c r="J109" s="654"/>
    </row>
    <row r="110" spans="1:10" ht="30" customHeight="1">
      <c r="A110" s="380" t="s">
        <v>113</v>
      </c>
      <c r="B110" s="381" t="s">
        <v>114</v>
      </c>
      <c r="C110" s="644"/>
      <c r="D110" s="644"/>
      <c r="E110" s="644"/>
      <c r="F110" s="644"/>
      <c r="G110" s="645"/>
      <c r="H110" s="381" t="s">
        <v>115</v>
      </c>
      <c r="I110" s="382"/>
      <c r="J110" s="383" t="s">
        <v>93</v>
      </c>
    </row>
    <row r="111" spans="1:10" ht="30" customHeight="1">
      <c r="A111" s="380" t="s">
        <v>116</v>
      </c>
      <c r="B111" s="381" t="s">
        <v>114</v>
      </c>
      <c r="C111" s="644"/>
      <c r="D111" s="644"/>
      <c r="E111" s="644"/>
      <c r="F111" s="644"/>
      <c r="G111" s="645"/>
      <c r="H111" s="381" t="s">
        <v>257</v>
      </c>
      <c r="I111" s="382"/>
      <c r="J111" s="383" t="s">
        <v>93</v>
      </c>
    </row>
    <row r="112" spans="1:10" ht="30" customHeight="1">
      <c r="A112" s="380" t="s">
        <v>117</v>
      </c>
      <c r="B112" s="381" t="s">
        <v>114</v>
      </c>
      <c r="C112" s="644"/>
      <c r="D112" s="644"/>
      <c r="E112" s="644"/>
      <c r="F112" s="644"/>
      <c r="G112" s="645"/>
      <c r="H112" s="381" t="s">
        <v>257</v>
      </c>
      <c r="I112" s="382"/>
      <c r="J112" s="383" t="s">
        <v>93</v>
      </c>
    </row>
    <row r="113" spans="1:10" ht="30" customHeight="1">
      <c r="A113" s="380" t="s">
        <v>118</v>
      </c>
      <c r="B113" s="381" t="s">
        <v>114</v>
      </c>
      <c r="C113" s="644"/>
      <c r="D113" s="644"/>
      <c r="E113" s="644"/>
      <c r="F113" s="644"/>
      <c r="G113" s="645"/>
      <c r="H113" s="381" t="s">
        <v>257</v>
      </c>
      <c r="I113" s="382"/>
      <c r="J113" s="383" t="s">
        <v>93</v>
      </c>
    </row>
    <row r="114" spans="1:10" ht="30" customHeight="1">
      <c r="A114" s="380" t="s">
        <v>119</v>
      </c>
      <c r="B114" s="381" t="s">
        <v>114</v>
      </c>
      <c r="C114" s="644"/>
      <c r="D114" s="644"/>
      <c r="E114" s="644"/>
      <c r="F114" s="644"/>
      <c r="G114" s="645"/>
      <c r="H114" s="381" t="s">
        <v>257</v>
      </c>
      <c r="I114" s="382"/>
      <c r="J114" s="383" t="s">
        <v>93</v>
      </c>
    </row>
    <row r="115" spans="1:10" ht="30" customHeight="1" thickBot="1">
      <c r="A115" s="380" t="s">
        <v>120</v>
      </c>
      <c r="B115" s="384" t="s">
        <v>114</v>
      </c>
      <c r="C115" s="644"/>
      <c r="D115" s="644"/>
      <c r="E115" s="644"/>
      <c r="F115" s="644"/>
      <c r="G115" s="645"/>
      <c r="H115" s="384" t="s">
        <v>257</v>
      </c>
      <c r="I115" s="385"/>
      <c r="J115" s="386" t="s">
        <v>93</v>
      </c>
    </row>
    <row r="116" spans="1:10" ht="30" customHeight="1" thickTop="1">
      <c r="A116" s="387" t="s">
        <v>121</v>
      </c>
      <c r="B116" s="646"/>
      <c r="C116" s="646"/>
      <c r="D116" s="646"/>
      <c r="E116" s="646"/>
      <c r="F116" s="646"/>
      <c r="G116" s="646"/>
      <c r="H116" s="646"/>
      <c r="I116" s="646"/>
      <c r="J116" s="647"/>
    </row>
    <row r="117" spans="1:10" ht="30" customHeight="1">
      <c r="A117" s="624" t="s">
        <v>258</v>
      </c>
      <c r="B117" s="625"/>
      <c r="C117" s="625"/>
      <c r="D117" s="625"/>
      <c r="E117" s="625"/>
      <c r="F117" s="625"/>
      <c r="G117" s="625"/>
      <c r="H117" s="388"/>
      <c r="I117" s="626" t="s">
        <v>256</v>
      </c>
      <c r="J117" s="627"/>
    </row>
    <row r="118" spans="1:10" ht="30" customHeight="1">
      <c r="A118" s="334" t="s">
        <v>259</v>
      </c>
      <c r="B118" s="389"/>
      <c r="C118" s="389"/>
      <c r="D118" s="389"/>
      <c r="E118" s="389"/>
      <c r="F118" s="389"/>
      <c r="G118" s="389"/>
      <c r="H118" s="389"/>
      <c r="I118" s="389"/>
      <c r="J118" s="390"/>
    </row>
    <row r="119" spans="1:10" ht="30" customHeight="1">
      <c r="A119" s="628"/>
      <c r="B119" s="629"/>
      <c r="C119" s="629"/>
      <c r="D119" s="629"/>
      <c r="E119" s="629"/>
      <c r="F119" s="629"/>
      <c r="G119" s="629"/>
      <c r="H119" s="629"/>
      <c r="I119" s="629"/>
      <c r="J119" s="630"/>
    </row>
    <row r="120" spans="1:10" ht="30" customHeight="1">
      <c r="A120" s="628"/>
      <c r="B120" s="629"/>
      <c r="C120" s="629"/>
      <c r="D120" s="629"/>
      <c r="E120" s="629"/>
      <c r="F120" s="629"/>
      <c r="G120" s="629"/>
      <c r="H120" s="629"/>
      <c r="I120" s="629"/>
      <c r="J120" s="630"/>
    </row>
    <row r="121" spans="1:10" ht="30" customHeight="1">
      <c r="A121" s="628"/>
      <c r="B121" s="629"/>
      <c r="C121" s="629"/>
      <c r="D121" s="629"/>
      <c r="E121" s="629"/>
      <c r="F121" s="629"/>
      <c r="G121" s="629"/>
      <c r="H121" s="629"/>
      <c r="I121" s="629"/>
      <c r="J121" s="630"/>
    </row>
    <row r="122" spans="1:10" ht="30" customHeight="1">
      <c r="A122" s="628"/>
      <c r="B122" s="629"/>
      <c r="C122" s="629"/>
      <c r="D122" s="629"/>
      <c r="E122" s="629"/>
      <c r="F122" s="629"/>
      <c r="G122" s="629"/>
      <c r="H122" s="629"/>
      <c r="I122" s="629"/>
      <c r="J122" s="630"/>
    </row>
    <row r="123" spans="1:10" ht="30" customHeight="1">
      <c r="A123" s="631"/>
      <c r="B123" s="632"/>
      <c r="C123" s="632"/>
      <c r="D123" s="632"/>
      <c r="E123" s="632"/>
      <c r="F123" s="632"/>
      <c r="G123" s="632"/>
      <c r="H123" s="632"/>
      <c r="I123" s="632"/>
      <c r="J123" s="633"/>
    </row>
    <row r="124" spans="1:10" ht="30" customHeight="1">
      <c r="A124" s="634" t="s">
        <v>122</v>
      </c>
      <c r="B124" s="635"/>
      <c r="C124" s="635"/>
      <c r="D124" s="635"/>
      <c r="E124" s="635"/>
      <c r="F124" s="635"/>
      <c r="G124" s="635"/>
      <c r="H124" s="635"/>
      <c r="I124" s="635"/>
      <c r="J124" s="636"/>
    </row>
    <row r="125" spans="1:10" ht="30" customHeight="1">
      <c r="A125" s="334"/>
      <c r="B125" s="168" t="s">
        <v>123</v>
      </c>
      <c r="C125" s="210"/>
      <c r="D125" s="335" t="s">
        <v>93</v>
      </c>
      <c r="E125" s="168" t="s">
        <v>124</v>
      </c>
      <c r="F125" s="178"/>
      <c r="G125" s="335" t="s">
        <v>93</v>
      </c>
      <c r="H125" s="168" t="s">
        <v>125</v>
      </c>
      <c r="I125" s="336">
        <f>F125-C125</f>
        <v>0</v>
      </c>
      <c r="J125" s="337" t="s">
        <v>93</v>
      </c>
    </row>
    <row r="126" spans="1:10" ht="30" customHeight="1">
      <c r="A126" s="637"/>
      <c r="B126" s="638"/>
      <c r="C126" s="638"/>
      <c r="D126" s="638"/>
      <c r="E126" s="638"/>
      <c r="F126" s="638"/>
      <c r="G126" s="638"/>
      <c r="H126" s="638"/>
      <c r="I126" s="638"/>
      <c r="J126" s="639"/>
    </row>
    <row r="127" spans="1:10" ht="30" customHeight="1">
      <c r="A127" s="640"/>
      <c r="B127" s="638"/>
      <c r="C127" s="638"/>
      <c r="D127" s="638"/>
      <c r="E127" s="638"/>
      <c r="F127" s="638"/>
      <c r="G127" s="638"/>
      <c r="H127" s="638"/>
      <c r="I127" s="638"/>
      <c r="J127" s="639"/>
    </row>
    <row r="128" spans="1:10" ht="30" customHeight="1">
      <c r="A128" s="640"/>
      <c r="B128" s="638"/>
      <c r="C128" s="638"/>
      <c r="D128" s="638"/>
      <c r="E128" s="638"/>
      <c r="F128" s="638"/>
      <c r="G128" s="638"/>
      <c r="H128" s="638"/>
      <c r="I128" s="638"/>
      <c r="J128" s="639"/>
    </row>
    <row r="129" spans="1:10" ht="30" customHeight="1">
      <c r="A129" s="640"/>
      <c r="B129" s="638"/>
      <c r="C129" s="638"/>
      <c r="D129" s="638"/>
      <c r="E129" s="638"/>
      <c r="F129" s="638"/>
      <c r="G129" s="638"/>
      <c r="H129" s="638"/>
      <c r="I129" s="638"/>
      <c r="J129" s="639"/>
    </row>
    <row r="130" spans="1:10" ht="30" customHeight="1" thickBot="1">
      <c r="A130" s="641"/>
      <c r="B130" s="642"/>
      <c r="C130" s="642"/>
      <c r="D130" s="642"/>
      <c r="E130" s="642"/>
      <c r="F130" s="642"/>
      <c r="G130" s="642"/>
      <c r="H130" s="642"/>
      <c r="I130" s="642"/>
      <c r="J130" s="643"/>
    </row>
  </sheetData>
  <mergeCells count="95">
    <mergeCell ref="B5:E5"/>
    <mergeCell ref="F5:G5"/>
    <mergeCell ref="H5:J5"/>
    <mergeCell ref="C6:G6"/>
    <mergeCell ref="A2:J2"/>
    <mergeCell ref="I3:J3"/>
    <mergeCell ref="B4:E4"/>
    <mergeCell ref="G4:J4"/>
    <mergeCell ref="A28:J28"/>
    <mergeCell ref="C7:G7"/>
    <mergeCell ref="C8:G8"/>
    <mergeCell ref="C9:G9"/>
    <mergeCell ref="C10:G10"/>
    <mergeCell ref="C11:G11"/>
    <mergeCell ref="B12:J12"/>
    <mergeCell ref="A13:G13"/>
    <mergeCell ref="I13:J13"/>
    <mergeCell ref="A15:J19"/>
    <mergeCell ref="A22:J26"/>
    <mergeCell ref="A20:J20"/>
    <mergeCell ref="I29:J29"/>
    <mergeCell ref="B30:E30"/>
    <mergeCell ref="G30:J30"/>
    <mergeCell ref="B31:E31"/>
    <mergeCell ref="F31:G31"/>
    <mergeCell ref="H31:J31"/>
    <mergeCell ref="C32:G32"/>
    <mergeCell ref="C33:G33"/>
    <mergeCell ref="C34:G34"/>
    <mergeCell ref="C35:G35"/>
    <mergeCell ref="C36:G36"/>
    <mergeCell ref="C37:G37"/>
    <mergeCell ref="B38:J38"/>
    <mergeCell ref="A39:G39"/>
    <mergeCell ref="I39:J39"/>
    <mergeCell ref="A41:J45"/>
    <mergeCell ref="A46:J46"/>
    <mergeCell ref="A48:J52"/>
    <mergeCell ref="A54:J54"/>
    <mergeCell ref="I55:J55"/>
    <mergeCell ref="B56:E56"/>
    <mergeCell ref="G56:J56"/>
    <mergeCell ref="B57:E57"/>
    <mergeCell ref="F57:G57"/>
    <mergeCell ref="H57:J57"/>
    <mergeCell ref="C58:G58"/>
    <mergeCell ref="C59:G59"/>
    <mergeCell ref="C60:G60"/>
    <mergeCell ref="C61:G61"/>
    <mergeCell ref="C62:G62"/>
    <mergeCell ref="C63:G63"/>
    <mergeCell ref="B64:J64"/>
    <mergeCell ref="A65:G65"/>
    <mergeCell ref="I65:J65"/>
    <mergeCell ref="A67:J71"/>
    <mergeCell ref="A72:J72"/>
    <mergeCell ref="A74:J78"/>
    <mergeCell ref="A80:J80"/>
    <mergeCell ref="I81:J81"/>
    <mergeCell ref="B82:E82"/>
    <mergeCell ref="G82:J82"/>
    <mergeCell ref="B83:E83"/>
    <mergeCell ref="F83:G83"/>
    <mergeCell ref="H83:J83"/>
    <mergeCell ref="C84:G84"/>
    <mergeCell ref="C85:G85"/>
    <mergeCell ref="C86:G86"/>
    <mergeCell ref="C87:G87"/>
    <mergeCell ref="C88:G88"/>
    <mergeCell ref="C89:G89"/>
    <mergeCell ref="B90:J90"/>
    <mergeCell ref="A91:G91"/>
    <mergeCell ref="I91:J91"/>
    <mergeCell ref="A93:J97"/>
    <mergeCell ref="A98:J98"/>
    <mergeCell ref="A100:J104"/>
    <mergeCell ref="A106:J106"/>
    <mergeCell ref="I107:J107"/>
    <mergeCell ref="B108:E108"/>
    <mergeCell ref="G108:J108"/>
    <mergeCell ref="B109:E109"/>
    <mergeCell ref="F109:G109"/>
    <mergeCell ref="H109:J109"/>
    <mergeCell ref="C110:G110"/>
    <mergeCell ref="C111:G111"/>
    <mergeCell ref="C112:G112"/>
    <mergeCell ref="C113:G113"/>
    <mergeCell ref="C114:G114"/>
    <mergeCell ref="C115:G115"/>
    <mergeCell ref="B116:J116"/>
    <mergeCell ref="A117:G117"/>
    <mergeCell ref="I117:J117"/>
    <mergeCell ref="A119:J123"/>
    <mergeCell ref="A124:J124"/>
    <mergeCell ref="A126:J130"/>
  </mergeCells>
  <phoneticPr fontId="8"/>
  <dataValidations count="3">
    <dataValidation type="list" allowBlank="1" showInputMessage="1" showErrorMessage="1" prompt="契約毎に作成すること" sqref="H5:J5 H83:J83 H31:J31 H57:J57 H109:J109" xr:uid="{B4CE3E54-DB57-4895-ABAE-D54FE5F4DDB4}">
      <formula1>"（リストから選択）,耐震診断業者,耐震点検業者,調査分析業者,設計業者,施工業者"</formula1>
    </dataValidation>
    <dataValidation allowBlank="1" showInputMessage="1" showErrorMessage="1" prompt="自動転記" sqref="B4:E5 G4:J4 B82:E83 G82:J82 B30:E31 G30:J30 B56:E57 G56:J56 B108:E109 G108:J108" xr:uid="{540A0C62-2C40-4965-808B-5E70F73A15D5}"/>
    <dataValidation type="list" allowBlank="1" showInputMessage="1" showErrorMessage="1" sqref="I13:J13 I39:J39 I65:J65 I91:J91 I117:J117" xr:uid="{9FCAAB00-E9E3-4E18-8A4F-C89B9AF0C6E2}">
      <formula1>"（リストから選択）,☑,□"</formula1>
    </dataValidation>
  </dataValidations>
  <printOptions horizontalCentered="1"/>
  <pageMargins left="0.59055118110236227" right="0.39370078740157483" top="0.74803149606299213" bottom="0.35433070866141736" header="0.51181102362204722" footer="0.19685039370078741"/>
  <pageSetup paperSize="9" scale="9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AF21"/>
  <sheetViews>
    <sheetView showGridLines="0" view="pageBreakPreview" zoomScaleNormal="100" zoomScaleSheetLayoutView="100" workbookViewId="0">
      <selection activeCell="B6" sqref="B6:R6"/>
    </sheetView>
  </sheetViews>
  <sheetFormatPr defaultColWidth="4" defaultRowHeight="22.5" customHeight="1"/>
  <cols>
    <col min="1" max="1" width="4" style="1" customWidth="1"/>
    <col min="2" max="2" width="5.25" style="1" customWidth="1"/>
    <col min="3" max="3" width="3.125" style="1" customWidth="1"/>
    <col min="4" max="4" width="5.25" style="1" customWidth="1"/>
    <col min="5" max="5" width="4" style="1" customWidth="1"/>
    <col min="6" max="6" width="3.875" style="1" customWidth="1"/>
    <col min="7" max="16384" width="4" style="1"/>
  </cols>
  <sheetData>
    <row r="1" spans="1:32" ht="14.25">
      <c r="X1" s="58" t="s">
        <v>126</v>
      </c>
    </row>
    <row r="2" spans="1:32" ht="28.5" customHeight="1" thickBot="1">
      <c r="A2" s="672" t="s">
        <v>127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V2" s="672"/>
      <c r="W2" s="672"/>
      <c r="X2" s="672"/>
    </row>
    <row r="3" spans="1:32" ht="27.75" customHeight="1">
      <c r="A3" s="676" t="s">
        <v>128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8"/>
      <c r="S3" s="680" t="s">
        <v>129</v>
      </c>
      <c r="T3" s="681"/>
      <c r="U3" s="673" t="s">
        <v>47</v>
      </c>
      <c r="V3" s="674"/>
      <c r="W3" s="674"/>
      <c r="X3" s="675"/>
    </row>
    <row r="4" spans="1:32" ht="43.9" customHeight="1">
      <c r="A4" s="339" t="s">
        <v>130</v>
      </c>
      <c r="B4" s="679" t="s">
        <v>131</v>
      </c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1"/>
      <c r="S4" s="667"/>
      <c r="T4" s="668"/>
      <c r="U4" s="662"/>
      <c r="V4" s="662"/>
      <c r="W4" s="662"/>
      <c r="X4" s="663"/>
    </row>
    <row r="5" spans="1:32" ht="27" customHeight="1">
      <c r="A5" s="339" t="s">
        <v>132</v>
      </c>
      <c r="B5" s="664" t="s">
        <v>133</v>
      </c>
      <c r="C5" s="665"/>
      <c r="D5" s="665"/>
      <c r="E5" s="665"/>
      <c r="F5" s="665"/>
      <c r="G5" s="665"/>
      <c r="H5" s="665"/>
      <c r="I5" s="665"/>
      <c r="J5" s="665"/>
      <c r="K5" s="665"/>
      <c r="L5" s="665"/>
      <c r="M5" s="665"/>
      <c r="N5" s="665"/>
      <c r="O5" s="665"/>
      <c r="P5" s="665"/>
      <c r="Q5" s="665"/>
      <c r="R5" s="666"/>
      <c r="S5" s="667"/>
      <c r="T5" s="668"/>
      <c r="U5" s="662"/>
      <c r="V5" s="662"/>
      <c r="W5" s="662"/>
      <c r="X5" s="663"/>
    </row>
    <row r="6" spans="1:32" ht="27" customHeight="1">
      <c r="A6" s="339" t="s">
        <v>134</v>
      </c>
      <c r="B6" s="664" t="s">
        <v>135</v>
      </c>
      <c r="C6" s="665"/>
      <c r="D6" s="665"/>
      <c r="E6" s="665"/>
      <c r="F6" s="665"/>
      <c r="G6" s="665"/>
      <c r="H6" s="665"/>
      <c r="I6" s="665"/>
      <c r="J6" s="665"/>
      <c r="K6" s="665"/>
      <c r="L6" s="665"/>
      <c r="M6" s="665"/>
      <c r="N6" s="665"/>
      <c r="O6" s="665"/>
      <c r="P6" s="665"/>
      <c r="Q6" s="665"/>
      <c r="R6" s="666"/>
      <c r="S6" s="667"/>
      <c r="T6" s="668"/>
      <c r="U6" s="662"/>
      <c r="V6" s="662"/>
      <c r="W6" s="662"/>
      <c r="X6" s="663"/>
    </row>
    <row r="7" spans="1:32" ht="27" customHeight="1">
      <c r="A7" s="339" t="s">
        <v>136</v>
      </c>
      <c r="B7" s="664" t="s">
        <v>137</v>
      </c>
      <c r="C7" s="665"/>
      <c r="D7" s="665"/>
      <c r="E7" s="665"/>
      <c r="F7" s="665"/>
      <c r="G7" s="665"/>
      <c r="H7" s="665"/>
      <c r="I7" s="665"/>
      <c r="J7" s="665"/>
      <c r="K7" s="665"/>
      <c r="L7" s="665"/>
      <c r="M7" s="665"/>
      <c r="N7" s="665"/>
      <c r="O7" s="665"/>
      <c r="P7" s="665"/>
      <c r="Q7" s="665"/>
      <c r="R7" s="666"/>
      <c r="S7" s="667"/>
      <c r="T7" s="668"/>
      <c r="U7" s="662"/>
      <c r="V7" s="662"/>
      <c r="W7" s="662"/>
      <c r="X7" s="663"/>
    </row>
    <row r="8" spans="1:32" ht="27" customHeight="1">
      <c r="A8" s="339" t="s">
        <v>138</v>
      </c>
      <c r="B8" s="664" t="s">
        <v>139</v>
      </c>
      <c r="C8" s="665"/>
      <c r="D8" s="665"/>
      <c r="E8" s="665"/>
      <c r="F8" s="665"/>
      <c r="G8" s="665"/>
      <c r="H8" s="665"/>
      <c r="I8" s="665"/>
      <c r="J8" s="665"/>
      <c r="K8" s="665"/>
      <c r="L8" s="665"/>
      <c r="M8" s="665"/>
      <c r="N8" s="665"/>
      <c r="O8" s="665"/>
      <c r="P8" s="665"/>
      <c r="Q8" s="665"/>
      <c r="R8" s="666"/>
      <c r="S8" s="667"/>
      <c r="T8" s="668"/>
      <c r="U8" s="662"/>
      <c r="V8" s="662"/>
      <c r="W8" s="662"/>
      <c r="X8" s="663"/>
    </row>
    <row r="9" spans="1:32" ht="27" customHeight="1">
      <c r="A9" s="339" t="s">
        <v>140</v>
      </c>
      <c r="B9" s="664" t="s">
        <v>141</v>
      </c>
      <c r="C9" s="665"/>
      <c r="D9" s="665"/>
      <c r="E9" s="665"/>
      <c r="F9" s="665"/>
      <c r="G9" s="665"/>
      <c r="H9" s="665"/>
      <c r="I9" s="665"/>
      <c r="J9" s="665"/>
      <c r="K9" s="665"/>
      <c r="L9" s="665"/>
      <c r="M9" s="665"/>
      <c r="N9" s="665"/>
      <c r="O9" s="665"/>
      <c r="P9" s="665"/>
      <c r="Q9" s="665"/>
      <c r="R9" s="666"/>
      <c r="S9" s="667"/>
      <c r="T9" s="668"/>
      <c r="U9" s="662"/>
      <c r="V9" s="662"/>
      <c r="W9" s="662"/>
      <c r="X9" s="663"/>
    </row>
    <row r="10" spans="1:32" ht="27" customHeight="1">
      <c r="A10" s="339" t="s">
        <v>142</v>
      </c>
      <c r="B10" s="664" t="s">
        <v>143</v>
      </c>
      <c r="C10" s="665"/>
      <c r="D10" s="665"/>
      <c r="E10" s="665"/>
      <c r="F10" s="665"/>
      <c r="G10" s="665"/>
      <c r="H10" s="665"/>
      <c r="I10" s="665"/>
      <c r="J10" s="665"/>
      <c r="K10" s="665"/>
      <c r="L10" s="665"/>
      <c r="M10" s="665"/>
      <c r="N10" s="665"/>
      <c r="O10" s="665"/>
      <c r="P10" s="665"/>
      <c r="Q10" s="665"/>
      <c r="R10" s="666"/>
      <c r="S10" s="667"/>
      <c r="T10" s="668"/>
      <c r="U10" s="662"/>
      <c r="V10" s="662"/>
      <c r="W10" s="662"/>
      <c r="X10" s="663"/>
    </row>
    <row r="11" spans="1:32" ht="27" customHeight="1">
      <c r="A11" s="339" t="s">
        <v>144</v>
      </c>
      <c r="B11" s="669" t="s">
        <v>145</v>
      </c>
      <c r="C11" s="670"/>
      <c r="D11" s="670"/>
      <c r="E11" s="670"/>
      <c r="F11" s="670"/>
      <c r="G11" s="670"/>
      <c r="H11" s="670"/>
      <c r="I11" s="670"/>
      <c r="J11" s="670"/>
      <c r="K11" s="670"/>
      <c r="L11" s="670"/>
      <c r="M11" s="670"/>
      <c r="N11" s="670"/>
      <c r="O11" s="670"/>
      <c r="P11" s="670"/>
      <c r="Q11" s="670"/>
      <c r="R11" s="671"/>
      <c r="S11" s="667"/>
      <c r="T11" s="668"/>
      <c r="U11" s="662"/>
      <c r="V11" s="662"/>
      <c r="W11" s="662"/>
      <c r="X11" s="663"/>
    </row>
    <row r="12" spans="1:32" ht="27" customHeight="1">
      <c r="A12" s="339" t="s">
        <v>146</v>
      </c>
      <c r="B12" s="664" t="s">
        <v>147</v>
      </c>
      <c r="C12" s="665"/>
      <c r="D12" s="665"/>
      <c r="E12" s="665"/>
      <c r="F12" s="665"/>
      <c r="G12" s="665"/>
      <c r="H12" s="665"/>
      <c r="I12" s="665"/>
      <c r="J12" s="665"/>
      <c r="K12" s="665"/>
      <c r="L12" s="665"/>
      <c r="M12" s="665"/>
      <c r="N12" s="665"/>
      <c r="O12" s="665"/>
      <c r="P12" s="665"/>
      <c r="Q12" s="665"/>
      <c r="R12" s="666"/>
      <c r="S12" s="667"/>
      <c r="T12" s="668"/>
      <c r="U12" s="662"/>
      <c r="V12" s="662"/>
      <c r="W12" s="662"/>
      <c r="X12" s="663"/>
    </row>
    <row r="13" spans="1:32" ht="27" customHeight="1">
      <c r="A13" s="339" t="s">
        <v>148</v>
      </c>
      <c r="B13" s="664" t="s">
        <v>149</v>
      </c>
      <c r="C13" s="665"/>
      <c r="D13" s="665"/>
      <c r="E13" s="665"/>
      <c r="F13" s="665"/>
      <c r="G13" s="665"/>
      <c r="H13" s="665"/>
      <c r="I13" s="665"/>
      <c r="J13" s="665"/>
      <c r="K13" s="665"/>
      <c r="L13" s="665"/>
      <c r="M13" s="665"/>
      <c r="N13" s="665"/>
      <c r="O13" s="665"/>
      <c r="P13" s="665"/>
      <c r="Q13" s="665"/>
      <c r="R13" s="666"/>
      <c r="S13" s="667"/>
      <c r="T13" s="668"/>
      <c r="U13" s="662"/>
      <c r="V13" s="662"/>
      <c r="W13" s="662"/>
      <c r="X13" s="663"/>
      <c r="AF13" s="51"/>
    </row>
    <row r="14" spans="1:32" ht="27" customHeight="1">
      <c r="A14" s="339" t="s">
        <v>150</v>
      </c>
      <c r="B14" s="664" t="s">
        <v>264</v>
      </c>
      <c r="C14" s="665"/>
      <c r="D14" s="665"/>
      <c r="E14" s="665"/>
      <c r="F14" s="665"/>
      <c r="G14" s="665"/>
      <c r="H14" s="665"/>
      <c r="I14" s="665"/>
      <c r="J14" s="665"/>
      <c r="K14" s="665"/>
      <c r="L14" s="665"/>
      <c r="M14" s="665"/>
      <c r="N14" s="665"/>
      <c r="O14" s="665"/>
      <c r="P14" s="665"/>
      <c r="Q14" s="665"/>
      <c r="R14" s="666"/>
      <c r="S14" s="667"/>
      <c r="T14" s="668"/>
      <c r="U14" s="662"/>
      <c r="V14" s="662"/>
      <c r="W14" s="662"/>
      <c r="X14" s="663"/>
    </row>
    <row r="15" spans="1:32" ht="27" customHeight="1">
      <c r="A15" s="339" t="s">
        <v>151</v>
      </c>
      <c r="B15" s="664" t="s">
        <v>152</v>
      </c>
      <c r="C15" s="665"/>
      <c r="D15" s="665"/>
      <c r="E15" s="665"/>
      <c r="F15" s="665"/>
      <c r="G15" s="665"/>
      <c r="H15" s="665"/>
      <c r="I15" s="665"/>
      <c r="J15" s="665"/>
      <c r="K15" s="665"/>
      <c r="L15" s="665"/>
      <c r="M15" s="665"/>
      <c r="N15" s="665"/>
      <c r="O15" s="665"/>
      <c r="P15" s="665"/>
      <c r="Q15" s="665"/>
      <c r="R15" s="666"/>
      <c r="S15" s="667"/>
      <c r="T15" s="668"/>
      <c r="U15" s="662"/>
      <c r="V15" s="662"/>
      <c r="W15" s="662"/>
      <c r="X15" s="663"/>
    </row>
    <row r="16" spans="1:32" ht="27" customHeight="1">
      <c r="A16" s="339" t="s">
        <v>153</v>
      </c>
      <c r="B16" s="664" t="s">
        <v>154</v>
      </c>
      <c r="C16" s="665"/>
      <c r="D16" s="665"/>
      <c r="E16" s="665"/>
      <c r="F16" s="665"/>
      <c r="G16" s="665"/>
      <c r="H16" s="665"/>
      <c r="I16" s="665"/>
      <c r="J16" s="665"/>
      <c r="K16" s="665"/>
      <c r="L16" s="665"/>
      <c r="M16" s="665"/>
      <c r="N16" s="665"/>
      <c r="O16" s="665"/>
      <c r="P16" s="665"/>
      <c r="Q16" s="665"/>
      <c r="R16" s="666"/>
      <c r="S16" s="667"/>
      <c r="T16" s="668"/>
      <c r="U16" s="662"/>
      <c r="V16" s="662"/>
      <c r="W16" s="662"/>
      <c r="X16" s="663"/>
    </row>
    <row r="17" spans="1:24" ht="27" customHeight="1">
      <c r="A17" s="339" t="s">
        <v>155</v>
      </c>
      <c r="B17" s="664" t="s">
        <v>156</v>
      </c>
      <c r="C17" s="665"/>
      <c r="D17" s="665"/>
      <c r="E17" s="665"/>
      <c r="F17" s="665"/>
      <c r="G17" s="665"/>
      <c r="H17" s="665"/>
      <c r="I17" s="665"/>
      <c r="J17" s="665"/>
      <c r="K17" s="665"/>
      <c r="L17" s="665"/>
      <c r="M17" s="665"/>
      <c r="N17" s="665"/>
      <c r="O17" s="665"/>
      <c r="P17" s="665"/>
      <c r="Q17" s="665"/>
      <c r="R17" s="666"/>
      <c r="S17" s="667"/>
      <c r="T17" s="668"/>
      <c r="U17" s="662"/>
      <c r="V17" s="662"/>
      <c r="W17" s="662"/>
      <c r="X17" s="663"/>
    </row>
    <row r="18" spans="1:24" ht="27" customHeight="1">
      <c r="A18" s="339" t="s">
        <v>157</v>
      </c>
      <c r="B18" s="664" t="s">
        <v>158</v>
      </c>
      <c r="C18" s="665"/>
      <c r="D18" s="665"/>
      <c r="E18" s="665"/>
      <c r="F18" s="665"/>
      <c r="G18" s="665"/>
      <c r="H18" s="665"/>
      <c r="I18" s="665"/>
      <c r="J18" s="665"/>
      <c r="K18" s="665"/>
      <c r="L18" s="665"/>
      <c r="M18" s="665"/>
      <c r="N18" s="665"/>
      <c r="O18" s="665"/>
      <c r="P18" s="665"/>
      <c r="Q18" s="665"/>
      <c r="R18" s="666"/>
      <c r="S18" s="667"/>
      <c r="T18" s="668"/>
      <c r="U18" s="662"/>
      <c r="V18" s="662"/>
      <c r="W18" s="662"/>
      <c r="X18" s="663"/>
    </row>
    <row r="19" spans="1:24" ht="27" customHeight="1" thickBot="1">
      <c r="A19" s="340" t="s">
        <v>159</v>
      </c>
      <c r="B19" s="684" t="s">
        <v>265</v>
      </c>
      <c r="C19" s="685"/>
      <c r="D19" s="685"/>
      <c r="E19" s="685"/>
      <c r="F19" s="685"/>
      <c r="G19" s="685"/>
      <c r="H19" s="685"/>
      <c r="I19" s="685"/>
      <c r="J19" s="685"/>
      <c r="K19" s="685"/>
      <c r="L19" s="685"/>
      <c r="M19" s="685"/>
      <c r="N19" s="685"/>
      <c r="O19" s="685"/>
      <c r="P19" s="685"/>
      <c r="Q19" s="685"/>
      <c r="R19" s="686"/>
      <c r="S19" s="687"/>
      <c r="T19" s="688"/>
      <c r="U19" s="689"/>
      <c r="V19" s="689"/>
      <c r="W19" s="689"/>
      <c r="X19" s="690"/>
    </row>
    <row r="20" spans="1:24" ht="43.5" customHeight="1"/>
    <row r="21" spans="1:24" ht="22.5" customHeight="1">
      <c r="A21" s="682"/>
      <c r="B21" s="683"/>
      <c r="C21" s="683"/>
      <c r="D21" s="683"/>
      <c r="E21" s="683"/>
      <c r="F21" s="683"/>
      <c r="G21" s="683"/>
      <c r="H21" s="683"/>
      <c r="I21" s="683"/>
      <c r="J21" s="683"/>
      <c r="K21" s="683"/>
      <c r="L21" s="683"/>
      <c r="M21" s="683"/>
      <c r="N21" s="683"/>
      <c r="O21" s="683"/>
      <c r="P21" s="683"/>
      <c r="Q21" s="683"/>
      <c r="R21" s="683"/>
      <c r="S21" s="683"/>
      <c r="T21" s="683"/>
      <c r="U21" s="683"/>
      <c r="V21" s="683"/>
      <c r="W21" s="683"/>
      <c r="X21" s="683"/>
    </row>
  </sheetData>
  <sheetProtection formatCells="0"/>
  <protectedRanges>
    <protectedRange password="CB4D" sqref="U4:X7 Q8:R19 U8:X19" name="範囲1"/>
    <protectedRange password="CB4D" sqref="Q4:R7" name="範囲1_1"/>
    <protectedRange password="CB4D" sqref="S4:T19" name="範囲1_2"/>
  </protectedRanges>
  <mergeCells count="53">
    <mergeCell ref="A21:X21"/>
    <mergeCell ref="U15:X15"/>
    <mergeCell ref="U12:X12"/>
    <mergeCell ref="U13:X13"/>
    <mergeCell ref="U10:X10"/>
    <mergeCell ref="U17:X17"/>
    <mergeCell ref="U18:X18"/>
    <mergeCell ref="S10:T10"/>
    <mergeCell ref="S11:T11"/>
    <mergeCell ref="S12:T12"/>
    <mergeCell ref="S13:T13"/>
    <mergeCell ref="B15:R15"/>
    <mergeCell ref="B19:R19"/>
    <mergeCell ref="S19:T19"/>
    <mergeCell ref="U19:X19"/>
    <mergeCell ref="B16:R16"/>
    <mergeCell ref="U9:X9"/>
    <mergeCell ref="U11:X11"/>
    <mergeCell ref="U14:X14"/>
    <mergeCell ref="S8:T8"/>
    <mergeCell ref="S3:T3"/>
    <mergeCell ref="U8:X8"/>
    <mergeCell ref="S9:T9"/>
    <mergeCell ref="A2:X2"/>
    <mergeCell ref="U6:X6"/>
    <mergeCell ref="U7:X7"/>
    <mergeCell ref="U4:X4"/>
    <mergeCell ref="U5:X5"/>
    <mergeCell ref="U3:X3"/>
    <mergeCell ref="A3:R3"/>
    <mergeCell ref="B4:R4"/>
    <mergeCell ref="B5:R5"/>
    <mergeCell ref="B6:R6"/>
    <mergeCell ref="B7:R7"/>
    <mergeCell ref="S4:T4"/>
    <mergeCell ref="S5:T5"/>
    <mergeCell ref="S6:T6"/>
    <mergeCell ref="S7:T7"/>
    <mergeCell ref="B8:R8"/>
    <mergeCell ref="B9:R9"/>
    <mergeCell ref="B10:R10"/>
    <mergeCell ref="S14:T14"/>
    <mergeCell ref="S15:T15"/>
    <mergeCell ref="B11:R11"/>
    <mergeCell ref="B12:R12"/>
    <mergeCell ref="B13:R13"/>
    <mergeCell ref="B14:R14"/>
    <mergeCell ref="U16:X16"/>
    <mergeCell ref="B17:R17"/>
    <mergeCell ref="B18:R18"/>
    <mergeCell ref="S16:T16"/>
    <mergeCell ref="S17:T17"/>
    <mergeCell ref="S18:T18"/>
  </mergeCells>
  <phoneticPr fontId="8"/>
  <dataValidations count="1">
    <dataValidation type="list" allowBlank="1" showInputMessage="1" showErrorMessage="1" sqref="S4:T19" xr:uid="{D7754D92-3F0D-4939-A6B8-637B548ADCFD}">
      <formula1>"－,○"</formula1>
    </dataValidation>
  </dataValidations>
  <printOptions horizontalCentered="1"/>
  <pageMargins left="0.39370078740157483" right="0.39370078740157483" top="0.70866141732283472" bottom="0.39370078740157483" header="0.31496062992125984" footer="0.11811023622047245"/>
  <pageSetup paperSize="9"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FF7A8-DC14-42E1-9F09-43B181B30B3C}">
  <sheetPr>
    <tabColor rgb="FFFF0000"/>
    <pageSetUpPr fitToPage="1"/>
  </sheetPr>
  <dimension ref="A1:P34"/>
  <sheetViews>
    <sheetView view="pageBreakPreview" zoomScale="70" zoomScaleNormal="100" zoomScaleSheetLayoutView="70" workbookViewId="0">
      <selection activeCell="A2" sqref="A2:H2"/>
    </sheetView>
  </sheetViews>
  <sheetFormatPr defaultColWidth="4" defaultRowHeight="13.5"/>
  <cols>
    <col min="1" max="1" width="22.75" style="158" customWidth="1"/>
    <col min="2" max="2" width="27" style="158" customWidth="1"/>
    <col min="3" max="3" width="22.75" style="158" customWidth="1"/>
    <col min="4" max="4" width="27" style="158" customWidth="1"/>
    <col min="5" max="5" width="22.75" style="158" customWidth="1"/>
    <col min="6" max="6" width="27" style="158" customWidth="1"/>
    <col min="7" max="7" width="22.75" style="158" customWidth="1"/>
    <col min="8" max="8" width="27" style="158" customWidth="1"/>
    <col min="9" max="16384" width="4" style="158"/>
  </cols>
  <sheetData>
    <row r="1" spans="1:8" ht="16.5">
      <c r="D1" s="160"/>
      <c r="H1" s="344" t="s">
        <v>284</v>
      </c>
    </row>
    <row r="2" spans="1:8" s="159" customFormat="1" ht="57.6" customHeight="1">
      <c r="A2" s="509" t="s">
        <v>234</v>
      </c>
      <c r="B2" s="509"/>
      <c r="C2" s="509"/>
      <c r="D2" s="509"/>
      <c r="E2" s="509"/>
      <c r="F2" s="509"/>
      <c r="G2" s="509"/>
      <c r="H2" s="509"/>
    </row>
    <row r="3" spans="1:8" s="1" customFormat="1" ht="21.6" customHeight="1" thickBot="1">
      <c r="A3" s="345" t="s">
        <v>237</v>
      </c>
      <c r="B3" s="346"/>
      <c r="C3" s="171"/>
      <c r="D3" s="171"/>
      <c r="E3" s="171"/>
      <c r="F3" s="171"/>
      <c r="G3" s="168"/>
      <c r="H3" s="347"/>
    </row>
    <row r="4" spans="1:8" s="1" customFormat="1" ht="42" customHeight="1">
      <c r="A4" s="372" t="s">
        <v>238</v>
      </c>
      <c r="B4" s="494" t="s">
        <v>276</v>
      </c>
      <c r="C4" s="368" t="s">
        <v>239</v>
      </c>
      <c r="D4" s="497" t="s">
        <v>279</v>
      </c>
      <c r="E4" s="365" t="s">
        <v>2</v>
      </c>
      <c r="F4" s="499" t="s">
        <v>280</v>
      </c>
      <c r="G4" s="368" t="s">
        <v>3</v>
      </c>
      <c r="H4" s="500" t="s">
        <v>282</v>
      </c>
    </row>
    <row r="5" spans="1:8" s="1" customFormat="1" ht="42" customHeight="1">
      <c r="A5" s="373" t="s">
        <v>4</v>
      </c>
      <c r="B5" s="495" t="s">
        <v>277</v>
      </c>
      <c r="C5" s="370" t="s">
        <v>240</v>
      </c>
      <c r="D5" s="498" t="s">
        <v>272</v>
      </c>
      <c r="E5" s="366" t="s">
        <v>5</v>
      </c>
      <c r="F5" s="498" t="s">
        <v>281</v>
      </c>
      <c r="G5" s="369" t="s">
        <v>1</v>
      </c>
      <c r="H5" s="501" t="s">
        <v>206</v>
      </c>
    </row>
    <row r="6" spans="1:8" s="1" customFormat="1" ht="42" customHeight="1" thickBot="1">
      <c r="A6" s="374" t="s">
        <v>241</v>
      </c>
      <c r="B6" s="496" t="s">
        <v>278</v>
      </c>
      <c r="C6" s="371" t="s">
        <v>242</v>
      </c>
      <c r="D6" s="475" t="s">
        <v>273</v>
      </c>
      <c r="E6" s="367" t="s">
        <v>243</v>
      </c>
      <c r="F6" s="475" t="s">
        <v>274</v>
      </c>
      <c r="G6" s="367" t="s">
        <v>244</v>
      </c>
      <c r="H6" s="504" t="s">
        <v>275</v>
      </c>
    </row>
    <row r="7" spans="1:8" s="1" customFormat="1" ht="42" customHeight="1" thickBot="1">
      <c r="A7" s="391" t="s">
        <v>245</v>
      </c>
      <c r="B7" s="358"/>
      <c r="C7" s="358"/>
      <c r="D7" s="358"/>
      <c r="E7" s="520"/>
      <c r="F7" s="520"/>
      <c r="G7" s="359"/>
      <c r="H7" s="360"/>
    </row>
    <row r="8" spans="1:8" s="1" customFormat="1" ht="42" customHeight="1" thickBot="1">
      <c r="A8" s="521" t="s">
        <v>291</v>
      </c>
      <c r="B8" s="522"/>
      <c r="C8" s="691">
        <v>1</v>
      </c>
      <c r="D8" s="692"/>
      <c r="E8" s="522" t="s">
        <v>246</v>
      </c>
      <c r="F8" s="522"/>
      <c r="G8" s="691">
        <v>1</v>
      </c>
      <c r="H8" s="693"/>
    </row>
    <row r="9" spans="1:8" s="1" customFormat="1" ht="42" customHeight="1" thickBot="1">
      <c r="A9" s="406" t="s">
        <v>247</v>
      </c>
      <c r="B9" s="361"/>
      <c r="C9" s="361"/>
      <c r="D9" s="361"/>
      <c r="E9" s="362"/>
      <c r="F9" s="363"/>
      <c r="G9" s="364"/>
      <c r="H9" s="172"/>
    </row>
    <row r="10" spans="1:8" s="1" customFormat="1" ht="42" customHeight="1">
      <c r="A10" s="407" t="s">
        <v>6</v>
      </c>
      <c r="B10" s="694" t="s">
        <v>283</v>
      </c>
      <c r="C10" s="694"/>
      <c r="D10" s="694"/>
      <c r="E10" s="408" t="s">
        <v>251</v>
      </c>
      <c r="F10" s="493" t="s">
        <v>287</v>
      </c>
      <c r="G10" s="408" t="s">
        <v>271</v>
      </c>
      <c r="H10" s="503" t="s">
        <v>288</v>
      </c>
    </row>
    <row r="11" spans="1:8" s="1" customFormat="1" ht="42" customHeight="1" thickBot="1">
      <c r="A11" s="411" t="s">
        <v>248</v>
      </c>
      <c r="B11" s="502">
        <v>45763</v>
      </c>
      <c r="C11" s="413" t="s">
        <v>249</v>
      </c>
      <c r="D11" s="502">
        <v>45747</v>
      </c>
      <c r="E11" s="413" t="s">
        <v>269</v>
      </c>
      <c r="F11" s="506" t="s">
        <v>289</v>
      </c>
      <c r="G11" s="413" t="s">
        <v>270</v>
      </c>
      <c r="H11" s="508" t="s">
        <v>290</v>
      </c>
    </row>
    <row r="12" spans="1:8" s="1" customFormat="1" ht="42" customHeight="1" thickBot="1">
      <c r="A12" s="404" t="s">
        <v>268</v>
      </c>
      <c r="B12" s="376"/>
      <c r="C12" s="375"/>
      <c r="D12" s="375"/>
      <c r="E12" s="375"/>
      <c r="F12" s="375"/>
      <c r="G12" s="375"/>
      <c r="H12" s="375"/>
    </row>
    <row r="13" spans="1:8" s="1" customFormat="1" ht="32.450000000000003" customHeight="1">
      <c r="A13" s="510" t="s">
        <v>7</v>
      </c>
      <c r="B13" s="511"/>
      <c r="C13" s="511"/>
      <c r="D13" s="511"/>
      <c r="E13" s="511"/>
      <c r="F13" s="511"/>
      <c r="G13" s="511"/>
      <c r="H13" s="512"/>
    </row>
    <row r="14" spans="1:8" s="1" customFormat="1" ht="32.450000000000003" customHeight="1">
      <c r="A14" s="414" t="s">
        <v>8</v>
      </c>
      <c r="B14" s="466" t="s">
        <v>285</v>
      </c>
      <c r="C14" s="416" t="s">
        <v>9</v>
      </c>
      <c r="D14" s="467">
        <v>25628</v>
      </c>
      <c r="E14" s="416" t="s">
        <v>10</v>
      </c>
      <c r="F14" s="466" t="s">
        <v>160</v>
      </c>
      <c r="G14" s="468">
        <v>0.27</v>
      </c>
      <c r="H14" s="419"/>
    </row>
    <row r="15" spans="1:8" s="1" customFormat="1" ht="32.450000000000003" customHeight="1">
      <c r="A15" s="416" t="s">
        <v>12</v>
      </c>
      <c r="B15" s="469">
        <v>11.2</v>
      </c>
      <c r="C15" s="421" t="s">
        <v>13</v>
      </c>
      <c r="D15" s="470" t="s">
        <v>161</v>
      </c>
      <c r="E15" s="423" t="s">
        <v>14</v>
      </c>
      <c r="F15" s="470" t="s">
        <v>162</v>
      </c>
      <c r="G15" s="468">
        <v>0.8</v>
      </c>
      <c r="H15" s="419"/>
    </row>
    <row r="16" spans="1:8" s="1" customFormat="1" ht="32.450000000000003" customHeight="1" thickBot="1">
      <c r="A16" s="424" t="s">
        <v>15</v>
      </c>
      <c r="B16" s="471">
        <v>3889</v>
      </c>
      <c r="C16" s="426" t="s">
        <v>16</v>
      </c>
      <c r="D16" s="472" t="s">
        <v>166</v>
      </c>
      <c r="E16" s="518"/>
      <c r="F16" s="519"/>
      <c r="G16" s="516"/>
      <c r="H16" s="517"/>
    </row>
    <row r="17" spans="1:16" s="1" customFormat="1" ht="32.450000000000003" customHeight="1">
      <c r="A17" s="510" t="s">
        <v>18</v>
      </c>
      <c r="B17" s="511"/>
      <c r="C17" s="511"/>
      <c r="D17" s="511"/>
      <c r="E17" s="511"/>
      <c r="F17" s="511"/>
      <c r="G17" s="511"/>
      <c r="H17" s="512"/>
    </row>
    <row r="18" spans="1:16" s="1" customFormat="1" ht="32.450000000000003" customHeight="1">
      <c r="A18" s="414" t="s">
        <v>8</v>
      </c>
      <c r="B18" s="415"/>
      <c r="C18" s="416" t="s">
        <v>9</v>
      </c>
      <c r="D18" s="417"/>
      <c r="E18" s="416" t="s">
        <v>10</v>
      </c>
      <c r="F18" s="415" t="s">
        <v>11</v>
      </c>
      <c r="G18" s="473"/>
      <c r="H18" s="419"/>
    </row>
    <row r="19" spans="1:16" s="1" customFormat="1" ht="32.450000000000003" customHeight="1">
      <c r="A19" s="416" t="s">
        <v>12</v>
      </c>
      <c r="B19" s="420"/>
      <c r="C19" s="421" t="s">
        <v>13</v>
      </c>
      <c r="D19" s="422"/>
      <c r="E19" s="423" t="s">
        <v>14</v>
      </c>
      <c r="F19" s="422" t="s">
        <v>11</v>
      </c>
      <c r="G19" s="473"/>
      <c r="H19" s="419"/>
      <c r="I19" s="158"/>
      <c r="J19" s="158"/>
      <c r="K19" s="158"/>
      <c r="L19" s="158"/>
      <c r="M19" s="158"/>
      <c r="N19" s="158"/>
      <c r="O19" s="158"/>
      <c r="P19" s="158"/>
    </row>
    <row r="20" spans="1:16" s="1" customFormat="1" ht="32.450000000000003" customHeight="1" thickBot="1">
      <c r="A20" s="424" t="s">
        <v>15</v>
      </c>
      <c r="B20" s="425"/>
      <c r="C20" s="426" t="s">
        <v>16</v>
      </c>
      <c r="D20" s="427" t="s">
        <v>17</v>
      </c>
      <c r="E20" s="518"/>
      <c r="F20" s="519"/>
      <c r="G20" s="516"/>
      <c r="H20" s="517"/>
      <c r="I20" s="158"/>
      <c r="J20" s="158"/>
      <c r="K20" s="158"/>
      <c r="L20" s="158"/>
      <c r="M20" s="158"/>
      <c r="N20" s="158"/>
      <c r="O20" s="158"/>
      <c r="P20" s="158"/>
    </row>
    <row r="21" spans="1:16" ht="33" customHeight="1">
      <c r="A21" s="513" t="s">
        <v>163</v>
      </c>
      <c r="B21" s="514"/>
      <c r="C21" s="514"/>
      <c r="D21" s="514"/>
      <c r="E21" s="514"/>
      <c r="F21" s="514"/>
      <c r="G21" s="514"/>
      <c r="H21" s="515"/>
    </row>
    <row r="22" spans="1:16" ht="32.450000000000003" customHeight="1" thickBot="1">
      <c r="A22" s="428" t="s">
        <v>8</v>
      </c>
      <c r="B22" s="475" t="s">
        <v>164</v>
      </c>
      <c r="C22" s="429" t="s">
        <v>13</v>
      </c>
      <c r="D22" s="475" t="s">
        <v>165</v>
      </c>
      <c r="E22" s="430" t="s">
        <v>20</v>
      </c>
      <c r="F22" s="474">
        <v>5460</v>
      </c>
      <c r="G22" s="429" t="s">
        <v>16</v>
      </c>
      <c r="H22" s="488" t="s">
        <v>166</v>
      </c>
    </row>
    <row r="23" spans="1:16" ht="32.450000000000003" customHeight="1">
      <c r="A23" s="513" t="s">
        <v>21</v>
      </c>
      <c r="B23" s="514"/>
      <c r="C23" s="514"/>
      <c r="D23" s="514"/>
      <c r="E23" s="514"/>
      <c r="F23" s="514"/>
      <c r="G23" s="514"/>
      <c r="H23" s="515"/>
    </row>
    <row r="24" spans="1:16" ht="32.450000000000003" customHeight="1" thickBot="1">
      <c r="A24" s="428" t="s">
        <v>8</v>
      </c>
      <c r="B24" s="356"/>
      <c r="C24" s="429" t="s">
        <v>13</v>
      </c>
      <c r="D24" s="356"/>
      <c r="E24" s="430" t="s">
        <v>20</v>
      </c>
      <c r="F24" s="431"/>
      <c r="G24" s="429" t="s">
        <v>16</v>
      </c>
      <c r="H24" s="432"/>
    </row>
    <row r="25" spans="1:16" s="1" customFormat="1" ht="33" customHeight="1" thickBot="1">
      <c r="A25" s="476"/>
      <c r="B25" s="477"/>
      <c r="C25" s="476"/>
      <c r="D25" s="175"/>
      <c r="E25" s="476"/>
      <c r="F25" s="477"/>
      <c r="G25" s="476"/>
      <c r="H25" s="175" t="s">
        <v>22</v>
      </c>
      <c r="I25" s="158"/>
      <c r="J25" s="158"/>
      <c r="K25" s="158"/>
      <c r="L25" s="158"/>
      <c r="M25" s="158"/>
      <c r="N25" s="158"/>
      <c r="O25" s="158"/>
      <c r="P25" s="158"/>
    </row>
    <row r="26" spans="1:16" ht="33" customHeight="1">
      <c r="A26" s="547" t="s">
        <v>23</v>
      </c>
      <c r="B26" s="548"/>
      <c r="C26" s="549" t="s">
        <v>24</v>
      </c>
      <c r="D26" s="550"/>
      <c r="E26" s="530" t="s">
        <v>25</v>
      </c>
      <c r="F26" s="531"/>
      <c r="G26" s="532" t="s">
        <v>26</v>
      </c>
      <c r="H26" s="533"/>
    </row>
    <row r="27" spans="1:16" ht="33" customHeight="1">
      <c r="A27" s="537" t="s">
        <v>27</v>
      </c>
      <c r="B27" s="538"/>
      <c r="C27" s="433" t="s">
        <v>28</v>
      </c>
      <c r="D27" s="478">
        <v>1281302</v>
      </c>
      <c r="E27" s="435" t="s">
        <v>29</v>
      </c>
      <c r="F27" s="479">
        <v>1023198</v>
      </c>
      <c r="G27" s="433" t="s">
        <v>30</v>
      </c>
      <c r="H27" s="480">
        <f>SUM(D27+F27)</f>
        <v>2304500</v>
      </c>
    </row>
    <row r="28" spans="1:16" ht="33" customHeight="1">
      <c r="A28" s="539" t="s">
        <v>31</v>
      </c>
      <c r="B28" s="540"/>
      <c r="C28" s="438" t="s">
        <v>32</v>
      </c>
      <c r="D28" s="481">
        <v>12206317</v>
      </c>
      <c r="E28" s="440" t="s">
        <v>33</v>
      </c>
      <c r="F28" s="482">
        <v>18627683</v>
      </c>
      <c r="G28" s="438" t="s">
        <v>34</v>
      </c>
      <c r="H28" s="483">
        <f t="shared" ref="H28:H29" si="0">SUM(D28+F28)</f>
        <v>30834000</v>
      </c>
    </row>
    <row r="29" spans="1:16" ht="33" customHeight="1">
      <c r="A29" s="541" t="s">
        <v>35</v>
      </c>
      <c r="B29" s="542"/>
      <c r="C29" s="443" t="s">
        <v>36</v>
      </c>
      <c r="D29" s="484">
        <v>786454093</v>
      </c>
      <c r="E29" s="445" t="s">
        <v>37</v>
      </c>
      <c r="F29" s="485">
        <v>1461146867</v>
      </c>
      <c r="G29" s="447" t="s">
        <v>38</v>
      </c>
      <c r="H29" s="486">
        <f t="shared" si="0"/>
        <v>2247600960</v>
      </c>
    </row>
    <row r="30" spans="1:16" ht="33" customHeight="1" thickBot="1">
      <c r="A30" s="537" t="s">
        <v>39</v>
      </c>
      <c r="B30" s="538"/>
      <c r="C30" s="449" t="s">
        <v>40</v>
      </c>
      <c r="D30" s="450">
        <f>SUM(D27:D29)</f>
        <v>799941712</v>
      </c>
      <c r="E30" s="435" t="s">
        <v>41</v>
      </c>
      <c r="F30" s="450">
        <f>SUM(F27:F29)</f>
        <v>1480797748</v>
      </c>
      <c r="G30" s="451" t="s">
        <v>42</v>
      </c>
      <c r="H30" s="452">
        <f>SUM(H27:H29)</f>
        <v>2280739460</v>
      </c>
    </row>
    <row r="31" spans="1:16" ht="33" customHeight="1" thickTop="1" thickBot="1">
      <c r="A31" s="543" t="s">
        <v>286</v>
      </c>
      <c r="B31" s="544"/>
      <c r="C31" s="489" t="s">
        <v>43</v>
      </c>
      <c r="D31" s="490">
        <f>ROUNDDOWN(D30/3,-3)</f>
        <v>266647000</v>
      </c>
      <c r="E31" s="545" t="s">
        <v>44</v>
      </c>
      <c r="F31" s="546"/>
      <c r="G31" s="491" t="s">
        <v>45</v>
      </c>
      <c r="H31" s="492">
        <f>H30-D31</f>
        <v>2014092460</v>
      </c>
    </row>
    <row r="32" spans="1:16" ht="106.9" customHeight="1" thickTop="1" thickBot="1">
      <c r="A32" s="453" t="s">
        <v>46</v>
      </c>
      <c r="B32" s="695" t="s">
        <v>167</v>
      </c>
      <c r="C32" s="696"/>
      <c r="D32" s="696"/>
      <c r="E32" s="696"/>
      <c r="F32" s="696"/>
      <c r="G32" s="696"/>
      <c r="H32" s="697"/>
    </row>
    <row r="33" spans="1:8" ht="106.9" customHeight="1" thickBot="1">
      <c r="A33" s="454" t="s">
        <v>252</v>
      </c>
      <c r="B33" s="534"/>
      <c r="C33" s="535"/>
      <c r="D33" s="535"/>
      <c r="E33" s="535"/>
      <c r="F33" s="535"/>
      <c r="G33" s="535"/>
      <c r="H33" s="536"/>
    </row>
    <row r="34" spans="1:8" ht="14.25">
      <c r="A34" s="487"/>
      <c r="B34" s="487"/>
      <c r="C34" s="487"/>
      <c r="D34" s="487"/>
      <c r="E34" s="487"/>
      <c r="F34" s="487"/>
      <c r="G34" s="487"/>
      <c r="H34" s="487"/>
    </row>
  </sheetData>
  <sheetProtection formatCells="0"/>
  <dataConsolidate/>
  <mergeCells count="27">
    <mergeCell ref="B32:H32"/>
    <mergeCell ref="B33:H33"/>
    <mergeCell ref="A27:B27"/>
    <mergeCell ref="A28:B28"/>
    <mergeCell ref="A29:B29"/>
    <mergeCell ref="A30:B30"/>
    <mergeCell ref="A31:B31"/>
    <mergeCell ref="E31:F31"/>
    <mergeCell ref="C26:D26"/>
    <mergeCell ref="E26:F26"/>
    <mergeCell ref="G26:H26"/>
    <mergeCell ref="E20:F20"/>
    <mergeCell ref="G20:H20"/>
    <mergeCell ref="A21:H21"/>
    <mergeCell ref="A23:H23"/>
    <mergeCell ref="A26:B26"/>
    <mergeCell ref="A17:H17"/>
    <mergeCell ref="A2:H2"/>
    <mergeCell ref="A13:H13"/>
    <mergeCell ref="E16:F16"/>
    <mergeCell ref="G16:H16"/>
    <mergeCell ref="E7:F7"/>
    <mergeCell ref="A8:B8"/>
    <mergeCell ref="C8:D8"/>
    <mergeCell ref="E8:F8"/>
    <mergeCell ref="G8:H8"/>
    <mergeCell ref="B10:D10"/>
  </mergeCells>
  <phoneticPr fontId="8"/>
  <conditionalFormatting sqref="D31">
    <cfRule type="expression" dxfId="0" priority="1">
      <formula>NOT(AND(D31&lt;=ROUNDDOWN(D30/3,-3),(MOD(D31,1000)=0)))</formula>
    </cfRule>
  </conditionalFormatting>
  <dataValidations count="20">
    <dataValidation allowBlank="1" sqref="F24 B19:B20 B15:B16 F22" xr:uid="{2D0773AC-BDD9-4669-B1A6-3A9DDECE8AD3}"/>
    <dataValidation allowBlank="1" showErrorMessage="1" sqref="H9" xr:uid="{6256B7F8-5A94-4DB2-8780-02ACF0706113}"/>
    <dataValidation imeMode="disabled" allowBlank="1" showInputMessage="1" showErrorMessage="1" sqref="D4" xr:uid="{60A31757-4DCD-499B-BAF8-FACBD031B38E}"/>
    <dataValidation type="list" allowBlank="1" showInputMessage="1" showErrorMessage="1" sqref="F14 F18" xr:uid="{F8AE0577-F8DD-48C2-BC76-627A5D167849}">
      <formula1>"（↓選択すること）,Ｉｓ値,Ｉｗ値"</formula1>
    </dataValidation>
    <dataValidation allowBlank="1" showInputMessage="1" prompt="◆既存建物が建築された日を西暦で記入すること。_x000a_◆増築の場合は、増築された日を同様に記入すること（書ききれない場合は、備考欄に記入すること）。" sqref="D14 D18" xr:uid="{7137CBC8-8FF0-45DD-A3C3-F33F120AAB8E}"/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　　　鉄骨造_x000a_　　構造の記号は　RSC　体育館のように鉄筋コンクリート造の躯体＋_x000a_　　構造の記号は　SRC　鉄骨造の屋根の建物" sqref="D15 D19 D22" xr:uid="{0137C55D-8402-442E-BB9F-2FA523F4D90E}"/>
    <dataValidation type="list" allowBlank="1" showInputMessage="1" showErrorMessage="1" sqref="F15 F19" xr:uid="{8C3BC86E-8BF0-4C00-A64C-21052CDD82BD}">
      <formula1>"（↓選択すること）,ｑ値,Ｃｔｕ・Ｓｄ値"</formula1>
    </dataValidation>
    <dataValidation type="list" allowBlank="1" sqref="D16 D20 H24 H22" xr:uid="{49A8832B-A414-4CFF-8C00-97E6A7D96D8B}">
      <formula1>"↓（選択すること）,複数の学校,複数の用途"</formula1>
    </dataValidation>
    <dataValidation type="custom" errorStyle="warning" allowBlank="1" showErrorMessage="1" errorTitle="確認してください。" error="◆⑩欄の金額×補助率×調整率以内になっているか、_x000a_◆千円未満の端数は切り捨てとなっているか、_x000a_確認してください。" promptTitle="要確認" prompt="◆「⑩事業経費（補助対象）」×補助率（A)×調整率（B)以内の金額としてください。_x000a_◆千円未満は切り捨てとしてください。_x000a_なお、セルの色が黄色となる場合は、上記の条件が満たされていません。" sqref="D31" xr:uid="{EA2D7E9A-15C0-4B41-A458-B4ECEAF4CFA6}">
      <formula1>AND(D31&lt;=ROUNDDOWN(D30/3,-3),(MOD(D31,1000)=0))</formula1>
    </dataValidation>
    <dataValidation allowBlank="1" showInputMessage="1" showErrorMessage="1" prompt="B7セルに記入してください" sqref="G11 E11" xr:uid="{A5C8428B-1E36-4C36-9940-224EC624D717}"/>
    <dataValidation type="list" allowBlank="1" showInputMessage="1" showErrorMessage="1" sqref="F10" xr:uid="{6FE1F12B-7037-4D6B-902E-EA9FBED47638}">
      <formula1>"（↓リストから選択）,単年度,複数年度"</formula1>
    </dataValidation>
    <dataValidation allowBlank="1" showInputMessage="1" showErrorMessage="1" prompt="「全○年計画の○年目」_x000a_と記載してください" sqref="H10" xr:uid="{0CF473F9-5A3E-4792-AB0C-824E2A2C7188}"/>
    <dataValidation allowBlank="1" showInputMessage="1" showErrorMessage="1" promptTitle="西暦" prompt="※着手とは、当該補助事業の補助対象経費を含む契約の締結を指します。（原則、交付決定後）" sqref="B11" xr:uid="{7F34D1BD-899B-456F-8ED9-078172D04265}"/>
    <dataValidation allowBlank="1" showInputMessage="1" promptTitle="西暦" prompt="年度内に完了するものがほ補助対象" sqref="D11" xr:uid="{34198F0E-5271-4032-B8C3-448152D69869}"/>
    <dataValidation type="whole" allowBlank="1" showInputMessage="1" showErrorMessage="1" error="指定避難所等の棟数を超えています。指定避難所の棟数以下としてください。" prompt="全ての整備が完了している棟数_x000a_・スロープ等の段差解消_x000a_・エレベーター_x000a_・バリアフリートイレ" sqref="G8" xr:uid="{5FB92641-8706-43DA-831A-634A6319E3B0}">
      <formula1>0</formula1>
      <formula2>E8</formula2>
    </dataValidation>
    <dataValidation type="whole" operator="greaterThanOrEqual" allowBlank="1" showInputMessage="1" showErrorMessage="1" prompt="学校において指定されている棟数を記入_x000a_特定の建物が指定されていない場合は、避難所等として使用を想定している棟数を記入_x000a_外部スペースは対象外" sqref="C8" xr:uid="{BBACF175-4F6C-4044-B942-5A17D6961B2D}">
      <formula1>0</formula1>
    </dataValidation>
    <dataValidation type="list" imeMode="disabled" allowBlank="1" showErrorMessage="1" prompt="各法人の設置している、大学・短期大学・高等専門学校における耐震化率を算出ください。_x000a_" sqref="G7" xr:uid="{46BE7DF4-4E10-4512-9B76-E09768230755}">
      <formula1>"選択してください,①学校に避難所指定施設はない,②学校に避難所指定施設がある"</formula1>
    </dataValidation>
    <dataValidation type="textLength" imeMode="disabled" operator="equal" allowBlank="1" showInputMessage="1" showErrorMessage="1" prompt="6桁の学校法人番号を入力してください" sqref="B4" xr:uid="{551A5DB3-8091-4C44-A330-3503894B4789}">
      <formula1>6</formula1>
    </dataValidation>
    <dataValidation allowBlank="1" showInputMessage="1" showErrorMessage="1" prompt="学校の所轄庁と異なる場合のみ記入" sqref="F11" xr:uid="{8EB4FD0D-47F7-48E6-8E93-95BD5986D425}"/>
    <dataValidation allowBlank="1" showInputMessage="1" showErrorMessage="1" prompt="学校の所在地と異なる場合のみ記入" sqref="H11" xr:uid="{C3B5DC18-B3B7-447A-A98C-E7BCDEB32AE3}"/>
  </dataValidations>
  <printOptions horizontalCentered="1"/>
  <pageMargins left="0.19685039370078741" right="0.19685039370078741" top="0.43307086614173229" bottom="0.31496062992125984" header="0.11811023622047245" footer="0.19685039370078741"/>
  <pageSetup paperSize="9" scale="5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M158"/>
  <sheetViews>
    <sheetView zoomScaleNormal="100" zoomScaleSheetLayoutView="70" workbookViewId="0">
      <selection activeCell="A2" sqref="A2:G2"/>
    </sheetView>
  </sheetViews>
  <sheetFormatPr defaultColWidth="9" defaultRowHeight="13.5"/>
  <cols>
    <col min="1" max="1" width="4.375" style="1" customWidth="1"/>
    <col min="2" max="2" width="4.375" style="29" customWidth="1"/>
    <col min="3" max="3" width="24.25" style="1" customWidth="1"/>
    <col min="4" max="5" width="27.875" style="1" customWidth="1"/>
    <col min="6" max="6" width="30.125" style="1" customWidth="1"/>
    <col min="7" max="7" width="18.625" style="19" customWidth="1"/>
    <col min="8" max="11" width="9" style="1"/>
    <col min="12" max="12" width="11" style="1" customWidth="1"/>
    <col min="13" max="13" width="13.375" style="1" customWidth="1"/>
    <col min="14" max="16384" width="9" style="1"/>
  </cols>
  <sheetData>
    <row r="1" spans="1:10" ht="18.75">
      <c r="E1" s="2"/>
      <c r="F1" s="2"/>
      <c r="G1" s="44" t="s">
        <v>48</v>
      </c>
      <c r="H1" s="2"/>
      <c r="I1" s="2"/>
      <c r="J1" s="2"/>
    </row>
    <row r="2" spans="1:10" ht="18.75">
      <c r="A2" s="698" t="s">
        <v>49</v>
      </c>
      <c r="B2" s="698"/>
      <c r="C2" s="698"/>
      <c r="D2" s="698"/>
      <c r="E2" s="698"/>
      <c r="F2" s="698"/>
      <c r="G2" s="698"/>
      <c r="H2" s="2"/>
      <c r="I2" s="2"/>
      <c r="J2" s="2"/>
    </row>
    <row r="3" spans="1:10" ht="14.25" thickBot="1">
      <c r="F3" s="160"/>
    </row>
    <row r="4" spans="1:10">
      <c r="A4" s="699" t="s">
        <v>50</v>
      </c>
      <c r="B4" s="702" t="s">
        <v>51</v>
      </c>
      <c r="C4" s="703"/>
      <c r="D4" s="703"/>
      <c r="E4" s="704"/>
      <c r="F4" s="45" t="s">
        <v>52</v>
      </c>
      <c r="G4" s="46" t="s">
        <v>53</v>
      </c>
    </row>
    <row r="5" spans="1:10" ht="17.25">
      <c r="A5" s="700"/>
      <c r="B5" s="705" t="s">
        <v>54</v>
      </c>
      <c r="C5" s="708" t="s">
        <v>168</v>
      </c>
      <c r="D5" s="709"/>
      <c r="E5" s="710"/>
      <c r="F5" s="53" t="s">
        <v>169</v>
      </c>
      <c r="G5" s="21">
        <v>1281302</v>
      </c>
    </row>
    <row r="6" spans="1:10" ht="17.25">
      <c r="A6" s="700"/>
      <c r="B6" s="706"/>
      <c r="C6" s="711" t="s">
        <v>170</v>
      </c>
      <c r="D6" s="712"/>
      <c r="E6" s="713"/>
      <c r="F6" s="18"/>
      <c r="G6" s="22"/>
    </row>
    <row r="7" spans="1:10" ht="17.25">
      <c r="A7" s="700"/>
      <c r="B7" s="706"/>
      <c r="C7" s="714"/>
      <c r="D7" s="715"/>
      <c r="E7" s="716"/>
      <c r="F7" s="18"/>
      <c r="G7" s="22"/>
    </row>
    <row r="8" spans="1:10" ht="17.25">
      <c r="A8" s="700"/>
      <c r="B8" s="706"/>
      <c r="C8" s="714" t="s">
        <v>171</v>
      </c>
      <c r="D8" s="715"/>
      <c r="E8" s="716"/>
      <c r="F8" s="18"/>
      <c r="G8" s="22"/>
    </row>
    <row r="9" spans="1:10" ht="17.25">
      <c r="A9" s="700"/>
      <c r="B9" s="706"/>
      <c r="C9" s="714" t="s">
        <v>172</v>
      </c>
      <c r="D9" s="715"/>
      <c r="E9" s="716"/>
      <c r="F9" s="18"/>
      <c r="G9" s="22"/>
    </row>
    <row r="10" spans="1:10" ht="17.25">
      <c r="A10" s="700"/>
      <c r="B10" s="707"/>
      <c r="C10" s="3"/>
      <c r="D10" s="4"/>
      <c r="E10" s="717" t="s">
        <v>55</v>
      </c>
      <c r="F10" s="718"/>
      <c r="G10" s="23">
        <f>SUM(G5:G9)</f>
        <v>1281302</v>
      </c>
    </row>
    <row r="11" spans="1:10" ht="17.25">
      <c r="A11" s="700"/>
      <c r="B11" s="719" t="s">
        <v>56</v>
      </c>
      <c r="C11" s="711" t="s">
        <v>168</v>
      </c>
      <c r="D11" s="712"/>
      <c r="E11" s="713"/>
      <c r="F11" s="54"/>
      <c r="G11" s="24">
        <v>1023198</v>
      </c>
    </row>
    <row r="12" spans="1:10" ht="17.25">
      <c r="A12" s="700"/>
      <c r="B12" s="720"/>
      <c r="C12" s="711" t="s">
        <v>173</v>
      </c>
      <c r="D12" s="712"/>
      <c r="E12" s="713"/>
      <c r="F12" s="18"/>
      <c r="G12" s="32"/>
    </row>
    <row r="13" spans="1:10" ht="17.25">
      <c r="A13" s="700"/>
      <c r="B13" s="720"/>
      <c r="C13" s="714"/>
      <c r="D13" s="715"/>
      <c r="E13" s="716"/>
      <c r="F13" s="18"/>
      <c r="G13" s="32"/>
    </row>
    <row r="14" spans="1:10" ht="17.25">
      <c r="A14" s="700"/>
      <c r="B14" s="720"/>
      <c r="C14" s="714"/>
      <c r="D14" s="715"/>
      <c r="E14" s="716"/>
      <c r="F14" s="18"/>
      <c r="G14" s="32"/>
    </row>
    <row r="15" spans="1:10" ht="17.25">
      <c r="A15" s="700"/>
      <c r="B15" s="720"/>
      <c r="C15" s="711"/>
      <c r="D15" s="712"/>
      <c r="E15" s="713"/>
      <c r="F15" s="18"/>
      <c r="G15" s="22"/>
    </row>
    <row r="16" spans="1:10" ht="18" thickBot="1">
      <c r="A16" s="700"/>
      <c r="B16" s="721"/>
      <c r="C16" s="164"/>
      <c r="E16" s="722" t="s">
        <v>57</v>
      </c>
      <c r="F16" s="723"/>
      <c r="G16" s="22">
        <f>SUM(G11:G15)</f>
        <v>1023198</v>
      </c>
    </row>
    <row r="17" spans="1:7" ht="18" thickBot="1">
      <c r="A17" s="701"/>
      <c r="B17" s="30"/>
      <c r="C17" s="16"/>
      <c r="D17" s="16"/>
      <c r="E17" s="17"/>
      <c r="F17" s="7" t="s">
        <v>58</v>
      </c>
      <c r="G17" s="25">
        <f>G10+G16</f>
        <v>2304500</v>
      </c>
    </row>
    <row r="18" spans="1:7" ht="13.5" customHeight="1">
      <c r="A18" s="700" t="s">
        <v>59</v>
      </c>
      <c r="B18" s="734" t="s">
        <v>51</v>
      </c>
      <c r="C18" s="735"/>
      <c r="D18" s="735"/>
      <c r="E18" s="736"/>
      <c r="F18" s="47" t="s">
        <v>52</v>
      </c>
      <c r="G18" s="48" t="s">
        <v>53</v>
      </c>
    </row>
    <row r="19" spans="1:7" ht="17.25">
      <c r="A19" s="700"/>
      <c r="B19" s="705" t="s">
        <v>54</v>
      </c>
      <c r="C19" s="708" t="s">
        <v>174</v>
      </c>
      <c r="D19" s="709"/>
      <c r="E19" s="710"/>
      <c r="F19" s="53" t="s">
        <v>169</v>
      </c>
      <c r="G19" s="21">
        <v>9317170</v>
      </c>
    </row>
    <row r="20" spans="1:7" ht="17.25">
      <c r="A20" s="700"/>
      <c r="B20" s="706"/>
      <c r="C20" s="711" t="s">
        <v>175</v>
      </c>
      <c r="D20" s="712"/>
      <c r="E20" s="713"/>
      <c r="F20" s="54"/>
      <c r="G20" s="22"/>
    </row>
    <row r="21" spans="1:7" ht="17.25">
      <c r="A21" s="700"/>
      <c r="B21" s="706"/>
      <c r="C21" s="711" t="s">
        <v>176</v>
      </c>
      <c r="D21" s="712"/>
      <c r="E21" s="713"/>
      <c r="F21" s="18"/>
      <c r="G21" s="22"/>
    </row>
    <row r="22" spans="1:7" ht="17.25">
      <c r="A22" s="700"/>
      <c r="B22" s="706"/>
      <c r="C22" s="711"/>
      <c r="D22" s="712"/>
      <c r="E22" s="713"/>
      <c r="F22" s="18"/>
      <c r="G22" s="22"/>
    </row>
    <row r="23" spans="1:7" ht="17.25">
      <c r="A23" s="700"/>
      <c r="B23" s="706"/>
      <c r="C23" s="711" t="s">
        <v>177</v>
      </c>
      <c r="D23" s="712"/>
      <c r="E23" s="713"/>
      <c r="F23" s="54" t="s">
        <v>169</v>
      </c>
      <c r="G23" s="22">
        <v>2889147</v>
      </c>
    </row>
    <row r="24" spans="1:7" ht="17.25">
      <c r="A24" s="700"/>
      <c r="B24" s="706"/>
      <c r="C24" s="711" t="s">
        <v>178</v>
      </c>
      <c r="D24" s="712"/>
      <c r="E24" s="713"/>
      <c r="F24" s="18"/>
      <c r="G24" s="22"/>
    </row>
    <row r="25" spans="1:7" ht="17.25">
      <c r="A25" s="700"/>
      <c r="B25" s="706"/>
      <c r="C25" s="711" t="s">
        <v>179</v>
      </c>
      <c r="D25" s="712"/>
      <c r="E25" s="713"/>
      <c r="F25" s="18"/>
      <c r="G25" s="22"/>
    </row>
    <row r="26" spans="1:7" ht="17.25">
      <c r="A26" s="700"/>
      <c r="B26" s="706"/>
      <c r="C26" s="711"/>
      <c r="D26" s="712"/>
      <c r="E26" s="713"/>
      <c r="F26" s="18"/>
      <c r="G26" s="22"/>
    </row>
    <row r="27" spans="1:7" ht="17.25">
      <c r="A27" s="700"/>
      <c r="B27" s="706"/>
      <c r="C27" s="711" t="s">
        <v>180</v>
      </c>
      <c r="D27" s="712"/>
      <c r="E27" s="713"/>
      <c r="F27" s="18"/>
      <c r="G27" s="22"/>
    </row>
    <row r="28" spans="1:7" ht="17.25">
      <c r="A28" s="700"/>
      <c r="B28" s="707"/>
      <c r="C28" s="164"/>
      <c r="E28" s="722" t="s">
        <v>60</v>
      </c>
      <c r="F28" s="718"/>
      <c r="G28" s="23">
        <f>SUM(G19:G23)</f>
        <v>12206317</v>
      </c>
    </row>
    <row r="29" spans="1:7" ht="17.25">
      <c r="A29" s="700"/>
      <c r="B29" s="719" t="s">
        <v>56</v>
      </c>
      <c r="C29" s="724" t="s">
        <v>174</v>
      </c>
      <c r="D29" s="725"/>
      <c r="E29" s="726"/>
      <c r="F29" s="18"/>
      <c r="G29" s="24"/>
    </row>
    <row r="30" spans="1:7" ht="17.25">
      <c r="A30" s="700"/>
      <c r="B30" s="720"/>
      <c r="C30" s="711" t="s">
        <v>181</v>
      </c>
      <c r="D30" s="712"/>
      <c r="E30" s="713"/>
      <c r="F30" s="18"/>
      <c r="G30" s="32">
        <v>14218645</v>
      </c>
    </row>
    <row r="31" spans="1:7" ht="17.25">
      <c r="A31" s="700"/>
      <c r="B31" s="720"/>
      <c r="C31" s="711"/>
      <c r="D31" s="712"/>
      <c r="E31" s="713"/>
      <c r="F31" s="18"/>
      <c r="G31" s="32"/>
    </row>
    <row r="32" spans="1:7" ht="17.25">
      <c r="A32" s="700"/>
      <c r="B32" s="720"/>
      <c r="C32" s="711" t="s">
        <v>177</v>
      </c>
      <c r="D32" s="712"/>
      <c r="E32" s="713"/>
      <c r="F32" s="18"/>
      <c r="G32" s="32"/>
    </row>
    <row r="33" spans="1:7" ht="17.25">
      <c r="A33" s="700"/>
      <c r="B33" s="720"/>
      <c r="C33" s="711" t="s">
        <v>182</v>
      </c>
      <c r="D33" s="712"/>
      <c r="E33" s="713"/>
      <c r="F33" s="18"/>
      <c r="G33" s="32">
        <v>4409038</v>
      </c>
    </row>
    <row r="34" spans="1:7" ht="17.25">
      <c r="A34" s="700"/>
      <c r="B34" s="720"/>
      <c r="C34" s="711"/>
      <c r="D34" s="712"/>
      <c r="E34" s="713"/>
      <c r="F34" s="18"/>
      <c r="G34" s="32"/>
    </row>
    <row r="35" spans="1:7" ht="18" thickBot="1">
      <c r="A35" s="700"/>
      <c r="B35" s="721"/>
      <c r="C35" s="164"/>
      <c r="E35" s="722" t="s">
        <v>61</v>
      </c>
      <c r="F35" s="723"/>
      <c r="G35" s="22">
        <f>SUM(G29:G34)</f>
        <v>18627683</v>
      </c>
    </row>
    <row r="36" spans="1:7" ht="18" thickBot="1">
      <c r="A36" s="733"/>
      <c r="B36" s="31"/>
      <c r="C36" s="5"/>
      <c r="D36" s="5"/>
      <c r="E36" s="6"/>
      <c r="F36" s="7" t="s">
        <v>62</v>
      </c>
      <c r="G36" s="25">
        <f>G28+G35</f>
        <v>30834000</v>
      </c>
    </row>
    <row r="37" spans="1:7">
      <c r="A37" s="727" t="s">
        <v>35</v>
      </c>
      <c r="B37" s="729" t="s">
        <v>63</v>
      </c>
      <c r="C37" s="730"/>
      <c r="D37" s="731" t="s">
        <v>64</v>
      </c>
      <c r="E37" s="732"/>
      <c r="F37" s="49" t="s">
        <v>65</v>
      </c>
      <c r="G37" s="50" t="s">
        <v>53</v>
      </c>
    </row>
    <row r="38" spans="1:7" ht="17.25" customHeight="1">
      <c r="A38" s="728"/>
      <c r="B38" s="705" t="s">
        <v>54</v>
      </c>
      <c r="C38" s="15" t="s">
        <v>183</v>
      </c>
      <c r="D38" s="714" t="s">
        <v>184</v>
      </c>
      <c r="E38" s="716"/>
      <c r="F38" s="8"/>
      <c r="G38" s="21"/>
    </row>
    <row r="39" spans="1:7" ht="17.25">
      <c r="A39" s="728"/>
      <c r="B39" s="706"/>
      <c r="C39" s="163" t="s">
        <v>185</v>
      </c>
      <c r="D39" s="714" t="s">
        <v>186</v>
      </c>
      <c r="E39" s="716"/>
      <c r="F39" s="9"/>
      <c r="G39" s="22">
        <v>417641090</v>
      </c>
    </row>
    <row r="40" spans="1:7" ht="17.25">
      <c r="A40" s="728"/>
      <c r="B40" s="706"/>
      <c r="C40" s="164"/>
      <c r="D40" s="714"/>
      <c r="E40" s="716"/>
      <c r="F40" s="9"/>
      <c r="G40" s="22"/>
    </row>
    <row r="41" spans="1:7" ht="17.25">
      <c r="A41" s="728"/>
      <c r="B41" s="706"/>
      <c r="C41" s="164" t="s">
        <v>187</v>
      </c>
      <c r="D41" s="714" t="s">
        <v>188</v>
      </c>
      <c r="E41" s="716"/>
      <c r="F41" s="9"/>
      <c r="G41" s="22"/>
    </row>
    <row r="42" spans="1:7" ht="17.25">
      <c r="A42" s="728"/>
      <c r="B42" s="706"/>
      <c r="C42" s="164"/>
      <c r="D42" s="714" t="s">
        <v>189</v>
      </c>
      <c r="E42" s="716"/>
      <c r="F42" s="9"/>
      <c r="G42" s="22">
        <v>156408115</v>
      </c>
    </row>
    <row r="43" spans="1:7" ht="17.25">
      <c r="A43" s="728"/>
      <c r="B43" s="706"/>
      <c r="C43" s="164"/>
      <c r="D43" s="714"/>
      <c r="E43" s="716"/>
      <c r="F43" s="9"/>
      <c r="G43" s="22"/>
    </row>
    <row r="44" spans="1:7" ht="17.25">
      <c r="A44" s="728"/>
      <c r="B44" s="706"/>
      <c r="C44" s="164" t="s">
        <v>190</v>
      </c>
      <c r="D44" s="714" t="s">
        <v>191</v>
      </c>
      <c r="E44" s="716"/>
      <c r="F44" s="9"/>
      <c r="G44" s="22"/>
    </row>
    <row r="45" spans="1:7" ht="17.25">
      <c r="A45" s="728"/>
      <c r="B45" s="706"/>
      <c r="C45" s="164"/>
      <c r="D45" s="714" t="s">
        <v>192</v>
      </c>
      <c r="E45" s="716"/>
      <c r="F45" s="9"/>
      <c r="G45" s="22">
        <v>183187621</v>
      </c>
    </row>
    <row r="46" spans="1:7" ht="17.25">
      <c r="A46" s="728"/>
      <c r="B46" s="706"/>
      <c r="C46" s="164"/>
      <c r="D46" s="714"/>
      <c r="E46" s="716"/>
      <c r="F46" s="9"/>
      <c r="G46" s="22"/>
    </row>
    <row r="47" spans="1:7" ht="17.25">
      <c r="A47" s="728"/>
      <c r="B47" s="706"/>
      <c r="C47" s="164" t="s">
        <v>193</v>
      </c>
      <c r="D47" s="714" t="s">
        <v>194</v>
      </c>
      <c r="E47" s="716"/>
      <c r="F47" s="9"/>
      <c r="G47" s="22"/>
    </row>
    <row r="48" spans="1:7" ht="17.25">
      <c r="A48" s="728"/>
      <c r="B48" s="706"/>
      <c r="C48" s="164"/>
      <c r="D48" s="714" t="s">
        <v>195</v>
      </c>
      <c r="E48" s="716"/>
      <c r="F48" s="9"/>
      <c r="G48" s="22">
        <v>47690060</v>
      </c>
    </row>
    <row r="49" spans="1:13" ht="17.25">
      <c r="A49" s="728"/>
      <c r="B49" s="706"/>
      <c r="C49" s="164"/>
      <c r="D49" s="714"/>
      <c r="E49" s="716"/>
      <c r="F49" s="9"/>
      <c r="G49" s="22"/>
    </row>
    <row r="50" spans="1:13" ht="17.25">
      <c r="A50" s="728"/>
      <c r="B50" s="706"/>
      <c r="C50" s="164" t="s">
        <v>196</v>
      </c>
      <c r="D50" s="714" t="s">
        <v>197</v>
      </c>
      <c r="E50" s="716"/>
      <c r="F50" s="9"/>
      <c r="G50" s="22"/>
    </row>
    <row r="51" spans="1:13" ht="17.25">
      <c r="A51" s="728"/>
      <c r="B51" s="706"/>
      <c r="C51" s="164"/>
      <c r="D51" s="714" t="s">
        <v>198</v>
      </c>
      <c r="E51" s="716"/>
      <c r="F51" s="9"/>
      <c r="G51" s="22">
        <v>5403786</v>
      </c>
    </row>
    <row r="52" spans="1:13" ht="17.25">
      <c r="A52" s="728"/>
      <c r="B52" s="706"/>
      <c r="C52" s="164"/>
      <c r="D52" s="714"/>
      <c r="E52" s="716"/>
      <c r="F52" s="9"/>
      <c r="G52" s="22"/>
    </row>
    <row r="53" spans="1:13" ht="17.25">
      <c r="A53" s="728"/>
      <c r="B53" s="706"/>
      <c r="C53" s="164"/>
      <c r="D53" s="711"/>
      <c r="E53" s="713"/>
      <c r="F53" s="9"/>
      <c r="G53" s="22"/>
      <c r="M53" s="19"/>
    </row>
    <row r="54" spans="1:13" ht="17.25">
      <c r="A54" s="728"/>
      <c r="B54" s="706"/>
      <c r="C54" s="164"/>
      <c r="D54" s="737" t="s">
        <v>199</v>
      </c>
      <c r="E54" s="738"/>
      <c r="F54" s="9"/>
      <c r="G54" s="56">
        <v>-23876579</v>
      </c>
    </row>
    <row r="55" spans="1:13" ht="17.25">
      <c r="A55" s="728"/>
      <c r="B55" s="706"/>
      <c r="C55" s="10"/>
      <c r="D55" s="711"/>
      <c r="E55" s="713"/>
      <c r="F55" s="9"/>
      <c r="G55" s="22"/>
    </row>
    <row r="56" spans="1:13" ht="17.25">
      <c r="A56" s="728"/>
      <c r="B56" s="707"/>
      <c r="C56" s="3"/>
      <c r="D56" s="3"/>
      <c r="E56" s="717" t="s">
        <v>66</v>
      </c>
      <c r="F56" s="718"/>
      <c r="G56" s="23">
        <f>SUM(G38:G55)</f>
        <v>786454093</v>
      </c>
    </row>
    <row r="57" spans="1:13" ht="17.25" customHeight="1">
      <c r="A57" s="728"/>
      <c r="B57" s="720" t="s">
        <v>56</v>
      </c>
      <c r="C57" s="165" t="s">
        <v>183</v>
      </c>
      <c r="D57" s="711" t="s">
        <v>200</v>
      </c>
      <c r="E57" s="713"/>
      <c r="F57" s="11"/>
      <c r="G57" s="22">
        <v>637349134</v>
      </c>
    </row>
    <row r="58" spans="1:13" ht="17.25">
      <c r="A58" s="728"/>
      <c r="B58" s="720"/>
      <c r="C58" s="165"/>
      <c r="D58" s="711"/>
      <c r="E58" s="713"/>
      <c r="F58" s="11"/>
      <c r="G58" s="22"/>
    </row>
    <row r="59" spans="1:13" ht="17.25">
      <c r="A59" s="728"/>
      <c r="B59" s="720"/>
      <c r="C59" s="165" t="s">
        <v>187</v>
      </c>
      <c r="D59" s="711" t="s">
        <v>201</v>
      </c>
      <c r="E59" s="713"/>
      <c r="F59" s="11"/>
      <c r="G59" s="22">
        <v>238689581</v>
      </c>
    </row>
    <row r="60" spans="1:13" ht="17.25">
      <c r="A60" s="728"/>
      <c r="B60" s="720"/>
      <c r="C60" s="165"/>
      <c r="D60" s="711"/>
      <c r="E60" s="713"/>
      <c r="F60" s="11"/>
      <c r="G60" s="22"/>
    </row>
    <row r="61" spans="1:13" ht="17.25">
      <c r="A61" s="728"/>
      <c r="B61" s="720"/>
      <c r="C61" s="165" t="s">
        <v>190</v>
      </c>
      <c r="D61" s="711" t="s">
        <v>202</v>
      </c>
      <c r="E61" s="713"/>
      <c r="F61" s="11"/>
      <c r="G61" s="22">
        <v>279556955</v>
      </c>
    </row>
    <row r="62" spans="1:13" ht="17.25">
      <c r="A62" s="728"/>
      <c r="B62" s="720"/>
      <c r="C62" s="165"/>
      <c r="D62" s="711"/>
      <c r="E62" s="713"/>
      <c r="F62" s="11"/>
      <c r="G62" s="22"/>
    </row>
    <row r="63" spans="1:13" ht="17.25">
      <c r="A63" s="728"/>
      <c r="B63" s="720"/>
      <c r="C63" s="165" t="s">
        <v>193</v>
      </c>
      <c r="D63" s="711" t="s">
        <v>203</v>
      </c>
      <c r="E63" s="713"/>
      <c r="F63" s="11"/>
      <c r="G63" s="22">
        <v>72778324</v>
      </c>
    </row>
    <row r="64" spans="1:13" ht="17.25">
      <c r="A64" s="728"/>
      <c r="B64" s="720"/>
      <c r="C64" s="165"/>
      <c r="D64" s="711"/>
      <c r="E64" s="713"/>
      <c r="F64" s="11"/>
      <c r="G64" s="22"/>
    </row>
    <row r="65" spans="1:7" ht="17.25">
      <c r="A65" s="728"/>
      <c r="B65" s="720"/>
      <c r="C65" s="165" t="s">
        <v>196</v>
      </c>
      <c r="D65" s="711" t="s">
        <v>204</v>
      </c>
      <c r="E65" s="713"/>
      <c r="F65" s="11"/>
      <c r="G65" s="22">
        <v>8246550</v>
      </c>
    </row>
    <row r="66" spans="1:7" ht="17.25">
      <c r="A66" s="728"/>
      <c r="B66" s="720"/>
      <c r="C66" s="165"/>
      <c r="D66" s="711"/>
      <c r="E66" s="713"/>
      <c r="F66" s="11"/>
      <c r="G66" s="22"/>
    </row>
    <row r="67" spans="1:7" ht="17.25">
      <c r="A67" s="728"/>
      <c r="B67" s="720"/>
      <c r="C67" s="165" t="s">
        <v>205</v>
      </c>
      <c r="D67" s="711"/>
      <c r="E67" s="713"/>
      <c r="F67" s="11"/>
      <c r="G67" s="22">
        <v>200649744</v>
      </c>
    </row>
    <row r="68" spans="1:7" ht="17.25">
      <c r="A68" s="728"/>
      <c r="B68" s="720"/>
      <c r="C68" s="165"/>
      <c r="D68" s="746"/>
      <c r="E68" s="747"/>
      <c r="F68" s="11"/>
      <c r="G68" s="22"/>
    </row>
    <row r="69" spans="1:7" ht="17.25">
      <c r="A69" s="728"/>
      <c r="B69" s="720"/>
      <c r="C69" s="165"/>
      <c r="D69" s="746"/>
      <c r="E69" s="747"/>
      <c r="F69" s="11"/>
      <c r="G69" s="22"/>
    </row>
    <row r="70" spans="1:7" ht="17.25">
      <c r="A70" s="728"/>
      <c r="B70" s="720"/>
      <c r="C70" s="165"/>
      <c r="D70" s="739" t="s">
        <v>199</v>
      </c>
      <c r="E70" s="740"/>
      <c r="F70" s="11"/>
      <c r="G70" s="57">
        <v>23876579</v>
      </c>
    </row>
    <row r="71" spans="1:7" ht="17.25">
      <c r="A71" s="728"/>
      <c r="B71" s="720"/>
      <c r="C71" s="10"/>
      <c r="D71" s="711"/>
      <c r="E71" s="713"/>
      <c r="F71" s="9"/>
      <c r="G71" s="22"/>
    </row>
    <row r="72" spans="1:7" ht="18" thickBot="1">
      <c r="A72" s="728"/>
      <c r="B72" s="721"/>
      <c r="C72" s="12"/>
      <c r="D72" s="164"/>
      <c r="E72" s="722" t="s">
        <v>67</v>
      </c>
      <c r="F72" s="741"/>
      <c r="G72" s="26">
        <f>SUM(G57:G71)</f>
        <v>1461146867</v>
      </c>
    </row>
    <row r="73" spans="1:7" ht="18" thickBot="1">
      <c r="A73" s="33"/>
      <c r="B73" s="31"/>
      <c r="C73" s="5"/>
      <c r="D73" s="5"/>
      <c r="E73" s="5"/>
      <c r="F73" s="7" t="s">
        <v>68</v>
      </c>
      <c r="G73" s="27">
        <f>G56+G72</f>
        <v>2247600960</v>
      </c>
    </row>
    <row r="74" spans="1:7" ht="13.5" customHeight="1" thickBot="1">
      <c r="A74" s="742"/>
      <c r="B74" s="743"/>
      <c r="C74" s="744"/>
      <c r="D74" s="745"/>
      <c r="E74" s="13"/>
      <c r="F74" s="14" t="s">
        <v>69</v>
      </c>
      <c r="G74" s="28">
        <f>G17+G36+G73</f>
        <v>2280739460</v>
      </c>
    </row>
    <row r="75" spans="1:7" ht="17.25" customHeight="1">
      <c r="G75" s="20"/>
    </row>
    <row r="76" spans="1:7">
      <c r="G76" s="20"/>
    </row>
    <row r="81" ht="17.25" customHeight="1"/>
    <row r="88" ht="13.5" customHeight="1"/>
    <row r="89" ht="17.25" customHeight="1"/>
    <row r="97" ht="17.25" customHeight="1"/>
    <row r="105" ht="13.5" customHeight="1"/>
    <row r="106" ht="17.25" customHeight="1"/>
    <row r="112" ht="17.25" customHeight="1"/>
    <row r="119" ht="13.5" customHeight="1"/>
    <row r="120" ht="17.25" customHeight="1"/>
    <row r="128" ht="17.25" customHeight="1"/>
    <row r="136" ht="13.5" customHeight="1"/>
    <row r="137" ht="17.25" customHeight="1"/>
    <row r="143" ht="17.25" customHeight="1"/>
    <row r="150" ht="17.25" customHeight="1"/>
    <row r="158" ht="17.25" customHeight="1"/>
  </sheetData>
  <mergeCells count="79">
    <mergeCell ref="A74:D74"/>
    <mergeCell ref="D64:E64"/>
    <mergeCell ref="D65:E65"/>
    <mergeCell ref="D66:E66"/>
    <mergeCell ref="D67:E67"/>
    <mergeCell ref="D68:E68"/>
    <mergeCell ref="D69:E69"/>
    <mergeCell ref="D53:E53"/>
    <mergeCell ref="D55:E55"/>
    <mergeCell ref="E56:F56"/>
    <mergeCell ref="B57:B72"/>
    <mergeCell ref="D57:E57"/>
    <mergeCell ref="D58:E58"/>
    <mergeCell ref="D59:E59"/>
    <mergeCell ref="D60:E60"/>
    <mergeCell ref="D61:E61"/>
    <mergeCell ref="D62:E62"/>
    <mergeCell ref="D63:E63"/>
    <mergeCell ref="D70:E70"/>
    <mergeCell ref="D71:E71"/>
    <mergeCell ref="E72:F72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C23:E23"/>
    <mergeCell ref="E35:F35"/>
    <mergeCell ref="A37:A72"/>
    <mergeCell ref="B37:C37"/>
    <mergeCell ref="D37:E37"/>
    <mergeCell ref="B38:B56"/>
    <mergeCell ref="D38:E38"/>
    <mergeCell ref="D39:E39"/>
    <mergeCell ref="D40:E40"/>
    <mergeCell ref="D41:E41"/>
    <mergeCell ref="D42:E42"/>
    <mergeCell ref="A18:A36"/>
    <mergeCell ref="B18:E18"/>
    <mergeCell ref="C24:E24"/>
    <mergeCell ref="C25:E25"/>
    <mergeCell ref="D54:E54"/>
    <mergeCell ref="E16:F16"/>
    <mergeCell ref="C26:E26"/>
    <mergeCell ref="C27:E27"/>
    <mergeCell ref="E28:F28"/>
    <mergeCell ref="B29:B35"/>
    <mergeCell ref="C29:E29"/>
    <mergeCell ref="C30:E30"/>
    <mergeCell ref="C31:E31"/>
    <mergeCell ref="C32:E32"/>
    <mergeCell ref="C33:E33"/>
    <mergeCell ref="C34:E34"/>
    <mergeCell ref="B19:B28"/>
    <mergeCell ref="C19:E19"/>
    <mergeCell ref="C20:E20"/>
    <mergeCell ref="C21:E21"/>
    <mergeCell ref="C22:E22"/>
    <mergeCell ref="A2:G2"/>
    <mergeCell ref="A4:A17"/>
    <mergeCell ref="B4:E4"/>
    <mergeCell ref="B5:B10"/>
    <mergeCell ref="C5:E5"/>
    <mergeCell ref="C6:E6"/>
    <mergeCell ref="C7:E7"/>
    <mergeCell ref="C8:E8"/>
    <mergeCell ref="C9:E9"/>
    <mergeCell ref="E10:F10"/>
    <mergeCell ref="B11:B16"/>
    <mergeCell ref="C11:E11"/>
    <mergeCell ref="C12:E12"/>
    <mergeCell ref="C13:E13"/>
    <mergeCell ref="C14:E14"/>
    <mergeCell ref="C15:E15"/>
  </mergeCells>
  <phoneticPr fontId="8"/>
  <printOptions horizontalCentered="1"/>
  <pageMargins left="0.59055118110236227" right="0.39370078740157483" top="0.55118110236220474" bottom="0.35433070866141736" header="0.51181102362204722" footer="0.19685039370078741"/>
  <pageSetup paperSize="9" scale="68" fitToHeight="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N59"/>
  <sheetViews>
    <sheetView view="pageBreakPreview" zoomScaleNormal="100" zoomScaleSheetLayoutView="100" workbookViewId="0">
      <selection activeCell="B2" sqref="B2:J3"/>
    </sheetView>
  </sheetViews>
  <sheetFormatPr defaultColWidth="9" defaultRowHeight="13.5"/>
  <cols>
    <col min="1" max="1" width="2.125" style="61" customWidth="1"/>
    <col min="2" max="2" width="3.125" style="123" customWidth="1"/>
    <col min="3" max="3" width="17.625" style="61" customWidth="1"/>
    <col min="4" max="4" width="17" style="61" customWidth="1"/>
    <col min="5" max="5" width="9" style="61"/>
    <col min="6" max="6" width="6.5" style="61" customWidth="1"/>
    <col min="7" max="7" width="9" style="61"/>
    <col min="8" max="8" width="10.25" style="124" customWidth="1"/>
    <col min="9" max="9" width="14.75" style="124" customWidth="1"/>
    <col min="10" max="10" width="9" style="61"/>
    <col min="11" max="11" width="2.125" style="61" customWidth="1"/>
    <col min="12" max="16384" width="9" style="61"/>
  </cols>
  <sheetData>
    <row r="1" spans="2:10" ht="13.5" customHeight="1">
      <c r="B1" s="59"/>
      <c r="C1" s="59"/>
      <c r="D1" s="59"/>
      <c r="E1" s="59"/>
      <c r="F1" s="59"/>
      <c r="G1" s="59"/>
      <c r="H1" s="59"/>
      <c r="I1" s="59"/>
      <c r="J1" s="60" t="s">
        <v>70</v>
      </c>
    </row>
    <row r="2" spans="2:10" ht="13.5" customHeight="1">
      <c r="B2" s="761" t="s">
        <v>71</v>
      </c>
      <c r="C2" s="761"/>
      <c r="D2" s="761"/>
      <c r="E2" s="761"/>
      <c r="F2" s="761"/>
      <c r="G2" s="761"/>
      <c r="H2" s="761"/>
      <c r="I2" s="761"/>
      <c r="J2" s="761"/>
    </row>
    <row r="3" spans="2:10" ht="13.5" customHeight="1">
      <c r="B3" s="761"/>
      <c r="C3" s="761"/>
      <c r="D3" s="761"/>
      <c r="E3" s="761"/>
      <c r="F3" s="761"/>
      <c r="G3" s="761"/>
      <c r="H3" s="761"/>
      <c r="I3" s="761"/>
      <c r="J3" s="761"/>
    </row>
    <row r="4" spans="2:10" ht="15" customHeight="1">
      <c r="B4" s="59"/>
      <c r="C4" s="59"/>
      <c r="D4" s="59"/>
      <c r="E4" s="59"/>
      <c r="F4" s="59"/>
      <c r="G4" s="59"/>
      <c r="H4" s="59"/>
      <c r="I4" s="59"/>
      <c r="J4" s="59"/>
    </row>
    <row r="5" spans="2:10" s="63" customFormat="1" ht="15" customHeight="1">
      <c r="B5" s="66" t="s">
        <v>72</v>
      </c>
      <c r="C5" s="67"/>
      <c r="D5" s="749" t="s">
        <v>206</v>
      </c>
      <c r="E5" s="750"/>
      <c r="F5" s="750"/>
      <c r="G5" s="751"/>
      <c r="H5" s="64"/>
      <c r="I5" s="65"/>
      <c r="J5" s="62"/>
    </row>
    <row r="6" spans="2:10" s="63" customFormat="1" ht="15" customHeight="1">
      <c r="B6" s="125" t="s">
        <v>73</v>
      </c>
      <c r="C6" s="126"/>
      <c r="D6" s="752" t="s">
        <v>207</v>
      </c>
      <c r="E6" s="753"/>
      <c r="F6" s="753"/>
      <c r="G6" s="754"/>
      <c r="H6" s="68"/>
      <c r="I6" s="65"/>
      <c r="J6" s="62"/>
    </row>
    <row r="7" spans="2:10" s="63" customFormat="1" ht="15" customHeight="1">
      <c r="B7" s="69" t="s">
        <v>74</v>
      </c>
      <c r="C7" s="70"/>
      <c r="D7" s="755" t="s">
        <v>208</v>
      </c>
      <c r="E7" s="756"/>
      <c r="F7" s="756"/>
      <c r="G7" s="757"/>
      <c r="H7" s="68"/>
      <c r="I7" s="65"/>
      <c r="J7" s="62"/>
    </row>
    <row r="8" spans="2:10" s="63" customFormat="1" ht="15" customHeight="1">
      <c r="B8" s="71" t="s">
        <v>75</v>
      </c>
      <c r="C8" s="72"/>
      <c r="D8" s="758" t="s">
        <v>209</v>
      </c>
      <c r="E8" s="759"/>
      <c r="F8" s="759"/>
      <c r="G8" s="760"/>
      <c r="H8" s="68"/>
      <c r="I8" s="65"/>
      <c r="J8" s="62"/>
    </row>
    <row r="9" spans="2:10" s="73" customFormat="1" ht="11.45" customHeight="1" thickBot="1">
      <c r="B9" s="762"/>
      <c r="C9" s="762"/>
      <c r="H9" s="74"/>
      <c r="I9" s="74"/>
    </row>
    <row r="10" spans="2:10" s="62" customFormat="1" ht="15" customHeight="1">
      <c r="B10" s="763" t="s">
        <v>76</v>
      </c>
      <c r="C10" s="764"/>
      <c r="D10" s="161" t="s">
        <v>77</v>
      </c>
      <c r="E10" s="765" t="s">
        <v>78</v>
      </c>
      <c r="F10" s="765"/>
      <c r="G10" s="161" t="s">
        <v>79</v>
      </c>
      <c r="H10" s="75" t="s">
        <v>80</v>
      </c>
      <c r="I10" s="765" t="s">
        <v>81</v>
      </c>
      <c r="J10" s="766"/>
    </row>
    <row r="11" spans="2:10" s="62" customFormat="1" ht="15" customHeight="1">
      <c r="B11" s="76"/>
      <c r="C11" s="77"/>
      <c r="D11" s="77"/>
      <c r="E11" s="77"/>
      <c r="F11" s="77"/>
      <c r="G11" s="77"/>
      <c r="H11" s="78"/>
      <c r="I11" s="77"/>
      <c r="J11" s="79"/>
    </row>
    <row r="12" spans="2:10" s="63" customFormat="1" ht="12" customHeight="1">
      <c r="B12" s="80"/>
      <c r="C12" s="81"/>
      <c r="D12" s="82"/>
      <c r="E12" s="82"/>
      <c r="F12" s="82"/>
      <c r="G12" s="82"/>
      <c r="H12" s="128"/>
      <c r="I12" s="128"/>
      <c r="J12" s="129"/>
    </row>
    <row r="13" spans="2:10" s="63" customFormat="1" ht="15" customHeight="1">
      <c r="B13" s="83" t="s">
        <v>82</v>
      </c>
      <c r="C13" s="84" t="s">
        <v>210</v>
      </c>
      <c r="D13" s="63" t="s">
        <v>165</v>
      </c>
      <c r="E13" s="130">
        <v>3889</v>
      </c>
      <c r="F13" s="63" t="s">
        <v>83</v>
      </c>
      <c r="H13" s="64"/>
      <c r="I13" s="64"/>
      <c r="J13" s="85"/>
    </row>
    <row r="14" spans="2:10" s="63" customFormat="1" ht="10.15" customHeight="1">
      <c r="B14" s="83"/>
      <c r="C14" s="84"/>
      <c r="H14" s="64"/>
      <c r="I14" s="64"/>
      <c r="J14" s="85"/>
    </row>
    <row r="15" spans="2:10" s="63" customFormat="1" ht="10.15" customHeight="1">
      <c r="B15" s="83" t="s">
        <v>84</v>
      </c>
      <c r="C15" s="84"/>
      <c r="H15" s="64"/>
      <c r="I15" s="64"/>
      <c r="J15" s="85"/>
    </row>
    <row r="16" spans="2:10" s="63" customFormat="1" ht="15" customHeight="1">
      <c r="B16" s="83"/>
      <c r="C16" s="86" t="s">
        <v>85</v>
      </c>
      <c r="D16" s="131" t="s">
        <v>211</v>
      </c>
      <c r="E16" s="131"/>
      <c r="F16" s="131"/>
      <c r="G16" s="131">
        <v>188.9</v>
      </c>
      <c r="H16" s="132"/>
      <c r="I16" s="132"/>
      <c r="J16" s="87"/>
    </row>
    <row r="17" spans="2:10" s="63" customFormat="1" ht="15" customHeight="1">
      <c r="B17" s="83" t="s">
        <v>86</v>
      </c>
      <c r="C17" s="84" t="s">
        <v>87</v>
      </c>
      <c r="D17" s="63" t="s">
        <v>206</v>
      </c>
      <c r="G17" s="133">
        <v>1</v>
      </c>
      <c r="H17" s="64"/>
      <c r="I17" s="64"/>
      <c r="J17" s="85"/>
    </row>
    <row r="18" spans="2:10" s="63" customFormat="1" ht="15" customHeight="1">
      <c r="B18" s="83"/>
      <c r="C18" s="84"/>
      <c r="H18" s="64"/>
      <c r="I18" s="64"/>
      <c r="J18" s="85"/>
    </row>
    <row r="19" spans="2:10" s="63" customFormat="1" ht="15" customHeight="1">
      <c r="B19" s="83" t="s">
        <v>88</v>
      </c>
      <c r="C19" s="84"/>
      <c r="H19" s="64"/>
      <c r="I19" s="64"/>
      <c r="J19" s="85"/>
    </row>
    <row r="20" spans="2:10" s="63" customFormat="1" ht="15" customHeight="1">
      <c r="B20" s="83"/>
      <c r="C20" s="34" t="s">
        <v>89</v>
      </c>
      <c r="D20" s="88"/>
      <c r="E20" s="88"/>
      <c r="F20" s="88"/>
      <c r="G20" s="134"/>
      <c r="H20" s="89"/>
      <c r="I20" s="89"/>
      <c r="J20" s="35"/>
    </row>
    <row r="21" spans="2:10" s="63" customFormat="1" ht="15" customHeight="1">
      <c r="B21" s="83" t="s">
        <v>90</v>
      </c>
      <c r="C21" s="90" t="s">
        <v>91</v>
      </c>
      <c r="D21" s="135"/>
      <c r="E21" s="135"/>
      <c r="F21" s="135"/>
      <c r="G21" s="135"/>
      <c r="H21" s="91">
        <f>G16*G17</f>
        <v>188.9</v>
      </c>
      <c r="I21" s="136"/>
      <c r="J21" s="137"/>
    </row>
    <row r="22" spans="2:10" s="63" customFormat="1" ht="15" customHeight="1">
      <c r="B22" s="92"/>
      <c r="C22" s="93"/>
      <c r="D22" s="94"/>
      <c r="E22" s="94"/>
      <c r="F22" s="94"/>
      <c r="G22" s="748" t="s">
        <v>92</v>
      </c>
      <c r="H22" s="748"/>
      <c r="I22" s="95">
        <f>E13*H21*1000</f>
        <v>734632100</v>
      </c>
      <c r="J22" s="96" t="s">
        <v>93</v>
      </c>
    </row>
    <row r="23" spans="2:10" s="63" customFormat="1" ht="15" customHeight="1">
      <c r="B23" s="97"/>
      <c r="C23" s="98" t="s">
        <v>212</v>
      </c>
      <c r="D23" s="99"/>
      <c r="E23" s="99"/>
      <c r="F23" s="99"/>
      <c r="G23" s="99"/>
      <c r="H23" s="100"/>
      <c r="I23" s="100"/>
      <c r="J23" s="101"/>
    </row>
    <row r="24" spans="2:10" s="63" customFormat="1" ht="15" customHeight="1">
      <c r="B24" s="102"/>
      <c r="C24" s="34" t="s">
        <v>213</v>
      </c>
      <c r="D24" s="36"/>
      <c r="E24" s="37">
        <v>1000</v>
      </c>
      <c r="F24" s="38" t="s">
        <v>83</v>
      </c>
      <c r="G24" s="39">
        <v>2.2999999999999998</v>
      </c>
      <c r="H24" s="40">
        <f>E24*G24*1000</f>
        <v>2300000</v>
      </c>
      <c r="I24" s="166"/>
      <c r="J24" s="35"/>
    </row>
    <row r="25" spans="2:10" s="63" customFormat="1" ht="15" customHeight="1">
      <c r="B25" s="102"/>
      <c r="C25" s="34" t="s">
        <v>214</v>
      </c>
      <c r="D25" s="36" t="s">
        <v>215</v>
      </c>
      <c r="E25" s="37">
        <v>1</v>
      </c>
      <c r="F25" s="38" t="s">
        <v>216</v>
      </c>
      <c r="G25" s="39"/>
      <c r="H25" s="40">
        <f>29.9*20*3*1000</f>
        <v>1794000</v>
      </c>
      <c r="I25" s="166" t="s">
        <v>217</v>
      </c>
      <c r="J25" s="35"/>
    </row>
    <row r="26" spans="2:10" s="63" customFormat="1" ht="15" customHeight="1">
      <c r="B26" s="102"/>
      <c r="C26" s="34" t="s">
        <v>218</v>
      </c>
      <c r="D26" s="36" t="s">
        <v>219</v>
      </c>
      <c r="E26" s="37">
        <v>1</v>
      </c>
      <c r="F26" s="38" t="s">
        <v>216</v>
      </c>
      <c r="G26" s="39"/>
      <c r="H26" s="40">
        <v>7560000</v>
      </c>
      <c r="I26" s="166" t="s">
        <v>220</v>
      </c>
      <c r="J26" s="35"/>
    </row>
    <row r="27" spans="2:10" s="63" customFormat="1" ht="15" customHeight="1">
      <c r="B27" s="102"/>
      <c r="C27" s="55" t="s">
        <v>221</v>
      </c>
      <c r="D27" s="41"/>
      <c r="E27" s="37">
        <v>1</v>
      </c>
      <c r="F27" s="38" t="s">
        <v>216</v>
      </c>
      <c r="G27" s="41"/>
      <c r="H27" s="52">
        <v>37800000</v>
      </c>
      <c r="I27" s="42"/>
      <c r="J27" s="35"/>
    </row>
    <row r="28" spans="2:10" s="63" customFormat="1" ht="15" customHeight="1">
      <c r="B28" s="102" t="s">
        <v>94</v>
      </c>
      <c r="C28" s="55" t="s">
        <v>222</v>
      </c>
      <c r="D28" s="41"/>
      <c r="E28" s="37">
        <v>1</v>
      </c>
      <c r="F28" s="38" t="s">
        <v>216</v>
      </c>
      <c r="G28" s="41"/>
      <c r="H28" s="52">
        <v>4320000</v>
      </c>
      <c r="I28" s="42"/>
      <c r="J28" s="35"/>
    </row>
    <row r="29" spans="2:10" s="63" customFormat="1" ht="15" customHeight="1">
      <c r="B29" s="102"/>
      <c r="C29" s="34"/>
      <c r="D29" s="36"/>
      <c r="E29" s="37"/>
      <c r="F29" s="38"/>
      <c r="G29" s="39"/>
      <c r="H29" s="103" t="s">
        <v>95</v>
      </c>
      <c r="I29" s="104">
        <f>SUM(H24:H28)</f>
        <v>53774000</v>
      </c>
      <c r="J29" s="35"/>
    </row>
    <row r="30" spans="2:10" s="63" customFormat="1" ht="15" customHeight="1">
      <c r="B30" s="102" t="s">
        <v>96</v>
      </c>
      <c r="C30" s="105" t="s">
        <v>97</v>
      </c>
      <c r="D30" s="88"/>
      <c r="E30" s="138"/>
      <c r="F30" s="88"/>
      <c r="G30" s="138"/>
      <c r="H30" s="89"/>
      <c r="I30" s="89"/>
      <c r="J30" s="35"/>
    </row>
    <row r="31" spans="2:10" s="63" customFormat="1" ht="15" customHeight="1">
      <c r="B31" s="102"/>
      <c r="C31" s="34" t="s">
        <v>223</v>
      </c>
      <c r="D31" s="36" t="s">
        <v>224</v>
      </c>
      <c r="E31" s="37">
        <v>100</v>
      </c>
      <c r="F31" s="38" t="s">
        <v>225</v>
      </c>
      <c r="G31" s="39">
        <v>23.6</v>
      </c>
      <c r="H31" s="40">
        <f>E31*G31*1000</f>
        <v>2360000</v>
      </c>
      <c r="I31" s="166"/>
      <c r="J31" s="35"/>
    </row>
    <row r="32" spans="2:10" s="63" customFormat="1" ht="15" customHeight="1">
      <c r="B32" s="102" t="s">
        <v>86</v>
      </c>
      <c r="C32" s="34"/>
      <c r="D32" s="36"/>
      <c r="E32" s="37"/>
      <c r="F32" s="38"/>
      <c r="G32" s="39"/>
      <c r="H32" s="40"/>
      <c r="I32" s="769"/>
      <c r="J32" s="770"/>
    </row>
    <row r="33" spans="2:10" s="63" customFormat="1" ht="15" customHeight="1">
      <c r="B33" s="102"/>
      <c r="C33" s="139"/>
      <c r="D33" s="41"/>
      <c r="E33" s="771"/>
      <c r="F33" s="772"/>
      <c r="G33" s="41"/>
      <c r="H33" s="52"/>
      <c r="I33" s="42"/>
      <c r="J33" s="35"/>
    </row>
    <row r="34" spans="2:10" s="63" customFormat="1" ht="15" customHeight="1">
      <c r="B34" s="102" t="s">
        <v>88</v>
      </c>
      <c r="C34" s="140"/>
      <c r="D34" s="41"/>
      <c r="E34" s="771"/>
      <c r="F34" s="772"/>
      <c r="G34" s="41"/>
      <c r="H34" s="41"/>
      <c r="I34" s="42"/>
      <c r="J34" s="141"/>
    </row>
    <row r="35" spans="2:10" s="63" customFormat="1" ht="15" customHeight="1">
      <c r="B35" s="102"/>
      <c r="C35" s="86"/>
      <c r="D35" s="142"/>
      <c r="E35" s="143"/>
      <c r="F35" s="144"/>
      <c r="G35" s="145"/>
      <c r="H35" s="103" t="s">
        <v>98</v>
      </c>
      <c r="I35" s="104">
        <f>SUM(H31:H34)</f>
        <v>2360000</v>
      </c>
      <c r="J35" s="85"/>
    </row>
    <row r="36" spans="2:10" s="63" customFormat="1" ht="15" customHeight="1">
      <c r="B36" s="102" t="s">
        <v>90</v>
      </c>
      <c r="C36" s="105" t="s">
        <v>99</v>
      </c>
      <c r="D36" s="88"/>
      <c r="E36" s="138"/>
      <c r="F36" s="88"/>
      <c r="G36" s="138"/>
      <c r="H36" s="89"/>
      <c r="I36" s="89"/>
      <c r="J36" s="35"/>
    </row>
    <row r="37" spans="2:10" s="63" customFormat="1" ht="15" customHeight="1">
      <c r="B37" s="102"/>
      <c r="C37" s="34" t="s">
        <v>226</v>
      </c>
      <c r="D37" s="36"/>
      <c r="E37" s="37">
        <v>1</v>
      </c>
      <c r="F37" s="38" t="s">
        <v>227</v>
      </c>
      <c r="G37" s="43">
        <v>3010</v>
      </c>
      <c r="H37" s="40">
        <f>E37*G37*1000</f>
        <v>3010000</v>
      </c>
      <c r="I37" s="166"/>
      <c r="J37" s="35"/>
    </row>
    <row r="38" spans="2:10" s="63" customFormat="1" ht="15" customHeight="1">
      <c r="B38" s="102"/>
      <c r="C38" s="34" t="s">
        <v>228</v>
      </c>
      <c r="D38" s="36" t="s">
        <v>229</v>
      </c>
      <c r="E38" s="37">
        <v>1</v>
      </c>
      <c r="F38" s="38" t="s">
        <v>230</v>
      </c>
      <c r="G38" s="43">
        <v>11912</v>
      </c>
      <c r="H38" s="40">
        <f>E38*G38*1000</f>
        <v>11912000</v>
      </c>
      <c r="I38" s="166"/>
      <c r="J38" s="35"/>
    </row>
    <row r="39" spans="2:10" s="63" customFormat="1" ht="15" customHeight="1">
      <c r="B39" s="102"/>
      <c r="C39" s="139"/>
      <c r="D39" s="41"/>
      <c r="E39" s="771"/>
      <c r="F39" s="772"/>
      <c r="G39" s="41"/>
      <c r="H39" s="52"/>
      <c r="I39" s="42"/>
      <c r="J39" s="35"/>
    </row>
    <row r="40" spans="2:10" s="63" customFormat="1" ht="15" customHeight="1">
      <c r="B40" s="102"/>
      <c r="C40" s="140"/>
      <c r="D40" s="41"/>
      <c r="E40" s="771"/>
      <c r="F40" s="772"/>
      <c r="G40" s="41"/>
      <c r="H40" s="41"/>
      <c r="I40" s="42"/>
      <c r="J40" s="141"/>
    </row>
    <row r="41" spans="2:10" s="63" customFormat="1" ht="15" customHeight="1">
      <c r="B41" s="102"/>
      <c r="C41" s="86"/>
      <c r="D41" s="142"/>
      <c r="E41" s="143"/>
      <c r="F41" s="144"/>
      <c r="G41" s="146"/>
      <c r="H41" s="103" t="s">
        <v>100</v>
      </c>
      <c r="I41" s="104">
        <f>SUM(H37:H40)</f>
        <v>14922000</v>
      </c>
      <c r="J41" s="87"/>
    </row>
    <row r="42" spans="2:10" s="63" customFormat="1" ht="15" customHeight="1">
      <c r="B42" s="102"/>
      <c r="C42" s="105" t="s">
        <v>101</v>
      </c>
      <c r="D42" s="88"/>
      <c r="E42" s="138"/>
      <c r="F42" s="88"/>
      <c r="G42" s="138"/>
      <c r="H42" s="89"/>
      <c r="I42" s="89"/>
      <c r="J42" s="35"/>
    </row>
    <row r="43" spans="2:10" s="63" customFormat="1" ht="15" customHeight="1">
      <c r="B43" s="102"/>
      <c r="C43" s="34" t="s">
        <v>231</v>
      </c>
      <c r="D43" s="36" t="s">
        <v>232</v>
      </c>
      <c r="E43" s="37">
        <v>1</v>
      </c>
      <c r="F43" s="38" t="s">
        <v>216</v>
      </c>
      <c r="G43" s="39"/>
      <c r="H43" s="40">
        <v>1700000</v>
      </c>
      <c r="I43" s="166"/>
      <c r="J43" s="35"/>
    </row>
    <row r="44" spans="2:10" s="63" customFormat="1" ht="15" customHeight="1">
      <c r="B44" s="102"/>
      <c r="C44" s="139"/>
      <c r="D44" s="41"/>
      <c r="E44" s="771"/>
      <c r="F44" s="772"/>
      <c r="G44" s="41"/>
      <c r="H44" s="52"/>
      <c r="I44" s="147"/>
      <c r="J44" s="87"/>
    </row>
    <row r="45" spans="2:10" s="63" customFormat="1" ht="15" customHeight="1">
      <c r="B45" s="102"/>
      <c r="C45" s="127"/>
      <c r="D45" s="148"/>
      <c r="E45" s="149"/>
      <c r="F45" s="150"/>
      <c r="G45" s="151"/>
      <c r="H45" s="106" t="s">
        <v>102</v>
      </c>
      <c r="I45" s="107">
        <f>SUM(H43:H44)</f>
        <v>1700000</v>
      </c>
      <c r="J45" s="108"/>
    </row>
    <row r="46" spans="2:10" s="63" customFormat="1" ht="15" customHeight="1">
      <c r="B46" s="83"/>
      <c r="C46" s="109"/>
      <c r="D46" s="110"/>
      <c r="E46" s="152"/>
      <c r="F46" s="110"/>
      <c r="G46" s="152"/>
      <c r="H46" s="162" t="s">
        <v>103</v>
      </c>
      <c r="I46" s="111">
        <f>SUM(I29,I35,I41,I45)</f>
        <v>72756000</v>
      </c>
      <c r="J46" s="153"/>
    </row>
    <row r="47" spans="2:10" s="63" customFormat="1" ht="15" customHeight="1">
      <c r="B47" s="83"/>
      <c r="C47" s="81"/>
      <c r="D47" s="82"/>
      <c r="E47" s="154"/>
      <c r="F47" s="112"/>
      <c r="G47" s="39" t="s">
        <v>104</v>
      </c>
      <c r="H47" s="40">
        <v>5460</v>
      </c>
      <c r="I47" s="166"/>
      <c r="J47" s="35"/>
    </row>
    <row r="48" spans="2:10" s="63" customFormat="1" ht="15" customHeight="1">
      <c r="B48" s="83"/>
      <c r="C48" s="113"/>
      <c r="D48" s="114"/>
      <c r="E48" s="773"/>
      <c r="F48" s="774"/>
      <c r="G48" s="41" t="s">
        <v>105</v>
      </c>
      <c r="H48" s="115">
        <f>E13/H47</f>
        <v>0.71227106227106229</v>
      </c>
      <c r="I48" s="147"/>
      <c r="J48" s="87"/>
    </row>
    <row r="49" spans="2:14" s="63" customFormat="1" ht="15" customHeight="1">
      <c r="B49" s="83"/>
      <c r="C49" s="109"/>
      <c r="D49" s="110"/>
      <c r="E49" s="152"/>
      <c r="F49" s="110"/>
      <c r="G49" s="775" t="s">
        <v>106</v>
      </c>
      <c r="H49" s="775"/>
      <c r="I49" s="111">
        <f>I46*H48</f>
        <v>51821993.406593405</v>
      </c>
      <c r="J49" s="153"/>
    </row>
    <row r="50" spans="2:14" s="63" customFormat="1" ht="15" customHeight="1">
      <c r="B50" s="83"/>
      <c r="C50" s="105" t="s">
        <v>107</v>
      </c>
      <c r="D50" s="88"/>
      <c r="E50" s="138"/>
      <c r="F50" s="88"/>
      <c r="G50" s="138"/>
      <c r="H50" s="89"/>
      <c r="I50" s="89"/>
      <c r="J50" s="35"/>
    </row>
    <row r="51" spans="2:14" s="63" customFormat="1" ht="15" customHeight="1">
      <c r="B51" s="83"/>
      <c r="C51" s="34"/>
      <c r="D51" s="36"/>
      <c r="E51" s="37"/>
      <c r="F51" s="38"/>
      <c r="G51" s="39"/>
      <c r="H51" s="40"/>
      <c r="I51" s="166"/>
      <c r="J51" s="35"/>
    </row>
    <row r="52" spans="2:14" s="63" customFormat="1" ht="15" customHeight="1">
      <c r="B52" s="83"/>
      <c r="C52" s="34"/>
      <c r="D52" s="36"/>
      <c r="E52" s="37"/>
      <c r="F52" s="38"/>
      <c r="G52" s="39"/>
      <c r="H52" s="40"/>
      <c r="I52" s="147"/>
      <c r="J52" s="87"/>
    </row>
    <row r="53" spans="2:14" s="63" customFormat="1" ht="15" customHeight="1">
      <c r="B53" s="83"/>
      <c r="C53" s="139"/>
      <c r="D53" s="41"/>
      <c r="E53" s="771"/>
      <c r="F53" s="772"/>
      <c r="G53" s="41"/>
      <c r="H53" s="52"/>
      <c r="I53" s="147"/>
      <c r="J53" s="87"/>
    </row>
    <row r="54" spans="2:14" s="63" customFormat="1" ht="15" customHeight="1">
      <c r="B54" s="83"/>
      <c r="C54" s="127"/>
      <c r="D54" s="148"/>
      <c r="E54" s="149"/>
      <c r="F54" s="150"/>
      <c r="G54" s="151"/>
      <c r="H54" s="106" t="s">
        <v>102</v>
      </c>
      <c r="I54" s="107">
        <f>SUM(H51:H53)</f>
        <v>0</v>
      </c>
      <c r="J54" s="108"/>
    </row>
    <row r="55" spans="2:14" s="63" customFormat="1" ht="15" customHeight="1" thickBot="1">
      <c r="B55" s="116"/>
      <c r="C55" s="117"/>
      <c r="D55" s="118"/>
      <c r="E55" s="118"/>
      <c r="F55" s="118"/>
      <c r="G55" s="776" t="s">
        <v>108</v>
      </c>
      <c r="H55" s="776"/>
      <c r="I55" s="119">
        <f>I54+I49</f>
        <v>51821993.406593405</v>
      </c>
      <c r="J55" s="155"/>
    </row>
    <row r="56" spans="2:14" s="73" customFormat="1" ht="15" customHeight="1" thickBot="1">
      <c r="B56" s="120"/>
      <c r="G56" s="777" t="s">
        <v>109</v>
      </c>
      <c r="H56" s="778"/>
      <c r="I56" s="767">
        <f>I22+I55</f>
        <v>786454093.40659344</v>
      </c>
      <c r="J56" s="768"/>
    </row>
    <row r="57" spans="2:14" s="63" customFormat="1" ht="14.25" customHeight="1">
      <c r="B57" s="62"/>
      <c r="H57" s="64"/>
      <c r="I57" s="64"/>
    </row>
    <row r="58" spans="2:14" s="63" customFormat="1" ht="35.25" customHeight="1">
      <c r="B58" s="62"/>
      <c r="H58" s="64"/>
      <c r="I58" s="64"/>
    </row>
    <row r="59" spans="2:14" s="63" customFormat="1" ht="35.25" customHeight="1">
      <c r="B59" s="62"/>
      <c r="H59" s="64"/>
      <c r="I59" s="121"/>
      <c r="J59" s="122"/>
      <c r="L59" s="62"/>
      <c r="M59" s="62"/>
      <c r="N59" s="62"/>
    </row>
  </sheetData>
  <sheetProtection formatColumns="0" formatRows="0"/>
  <mergeCells count="22">
    <mergeCell ref="I56:J56"/>
    <mergeCell ref="I32:J32"/>
    <mergeCell ref="E33:F33"/>
    <mergeCell ref="E34:F34"/>
    <mergeCell ref="E39:F39"/>
    <mergeCell ref="E40:F40"/>
    <mergeCell ref="E44:F44"/>
    <mergeCell ref="E48:F48"/>
    <mergeCell ref="G49:H49"/>
    <mergeCell ref="E53:F53"/>
    <mergeCell ref="G55:H55"/>
    <mergeCell ref="G56:H56"/>
    <mergeCell ref="B2:J3"/>
    <mergeCell ref="B9:C9"/>
    <mergeCell ref="B10:C10"/>
    <mergeCell ref="E10:F10"/>
    <mergeCell ref="I10:J10"/>
    <mergeCell ref="G22:H22"/>
    <mergeCell ref="D5:G5"/>
    <mergeCell ref="D6:G6"/>
    <mergeCell ref="D7:G7"/>
    <mergeCell ref="D8:G8"/>
  </mergeCells>
  <phoneticPr fontId="8"/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B1:N60"/>
  <sheetViews>
    <sheetView view="pageBreakPreview" zoomScaleNormal="100" zoomScaleSheetLayoutView="100" workbookViewId="0">
      <selection activeCell="B2" sqref="B2:J3"/>
    </sheetView>
  </sheetViews>
  <sheetFormatPr defaultColWidth="9" defaultRowHeight="13.5"/>
  <cols>
    <col min="1" max="1" width="2.125" style="61" customWidth="1"/>
    <col min="2" max="2" width="3.125" style="123" customWidth="1"/>
    <col min="3" max="3" width="17.625" style="61" customWidth="1"/>
    <col min="4" max="4" width="17" style="61" customWidth="1"/>
    <col min="5" max="5" width="9" style="61"/>
    <col min="6" max="6" width="6.5" style="61" customWidth="1"/>
    <col min="7" max="7" width="9" style="61"/>
    <col min="8" max="8" width="10.25" style="124" customWidth="1"/>
    <col min="9" max="9" width="14.75" style="124" customWidth="1"/>
    <col min="10" max="10" width="9" style="61"/>
    <col min="11" max="11" width="2.125" style="61" customWidth="1"/>
    <col min="12" max="16384" width="9" style="61"/>
  </cols>
  <sheetData>
    <row r="1" spans="2:10" ht="13.5" customHeight="1">
      <c r="B1" s="59"/>
      <c r="C1" s="59"/>
      <c r="D1" s="59"/>
      <c r="E1" s="59"/>
      <c r="F1" s="59"/>
      <c r="G1" s="59"/>
      <c r="H1" s="59"/>
      <c r="I1" s="59"/>
      <c r="J1" s="60" t="s">
        <v>70</v>
      </c>
    </row>
    <row r="2" spans="2:10" ht="13.5" customHeight="1">
      <c r="B2" s="761" t="s">
        <v>71</v>
      </c>
      <c r="C2" s="761"/>
      <c r="D2" s="761"/>
      <c r="E2" s="761"/>
      <c r="F2" s="761"/>
      <c r="G2" s="761"/>
      <c r="H2" s="761"/>
      <c r="I2" s="761"/>
      <c r="J2" s="761"/>
    </row>
    <row r="3" spans="2:10" ht="13.5" customHeight="1">
      <c r="B3" s="761"/>
      <c r="C3" s="761"/>
      <c r="D3" s="761"/>
      <c r="E3" s="761"/>
      <c r="F3" s="761"/>
      <c r="G3" s="761"/>
      <c r="H3" s="761"/>
      <c r="I3" s="761"/>
      <c r="J3" s="761"/>
    </row>
    <row r="4" spans="2:10" ht="12" customHeight="1">
      <c r="B4" s="59"/>
      <c r="C4" s="59"/>
      <c r="D4" s="59"/>
      <c r="E4" s="59"/>
      <c r="F4" s="59"/>
      <c r="G4" s="59"/>
      <c r="H4" s="59"/>
      <c r="I4" s="59"/>
      <c r="J4" s="59"/>
    </row>
    <row r="5" spans="2:10" s="63" customFormat="1" ht="15" customHeight="1">
      <c r="B5" s="66" t="s">
        <v>72</v>
      </c>
      <c r="C5" s="67"/>
      <c r="D5" s="749" t="s">
        <v>206</v>
      </c>
      <c r="E5" s="750"/>
      <c r="F5" s="750"/>
      <c r="G5" s="751"/>
      <c r="H5" s="64"/>
      <c r="I5" s="65"/>
      <c r="J5" s="62"/>
    </row>
    <row r="6" spans="2:10" s="63" customFormat="1" ht="15" customHeight="1">
      <c r="B6" s="125" t="s">
        <v>73</v>
      </c>
      <c r="C6" s="126"/>
      <c r="D6" s="752" t="s">
        <v>207</v>
      </c>
      <c r="E6" s="753"/>
      <c r="F6" s="753"/>
      <c r="G6" s="754"/>
      <c r="H6" s="68"/>
      <c r="I6" s="65"/>
      <c r="J6" s="62"/>
    </row>
    <row r="7" spans="2:10" s="63" customFormat="1" ht="15" customHeight="1">
      <c r="B7" s="69" t="s">
        <v>74</v>
      </c>
      <c r="C7" s="70"/>
      <c r="D7" s="755" t="s">
        <v>208</v>
      </c>
      <c r="E7" s="756"/>
      <c r="F7" s="756"/>
      <c r="G7" s="757"/>
      <c r="H7" s="68"/>
      <c r="I7" s="65"/>
      <c r="J7" s="62"/>
    </row>
    <row r="8" spans="2:10" s="63" customFormat="1" ht="15" customHeight="1">
      <c r="B8" s="71" t="s">
        <v>75</v>
      </c>
      <c r="C8" s="72"/>
      <c r="D8" s="758" t="s">
        <v>209</v>
      </c>
      <c r="E8" s="759"/>
      <c r="F8" s="759"/>
      <c r="G8" s="760"/>
      <c r="H8" s="68"/>
      <c r="I8" s="65"/>
      <c r="J8" s="62"/>
    </row>
    <row r="9" spans="2:10" s="73" customFormat="1" ht="15" customHeight="1" thickBot="1">
      <c r="B9" s="762"/>
      <c r="C9" s="762"/>
      <c r="H9" s="74"/>
      <c r="I9" s="74"/>
    </row>
    <row r="10" spans="2:10" s="62" customFormat="1" ht="15" customHeight="1">
      <c r="B10" s="763" t="s">
        <v>76</v>
      </c>
      <c r="C10" s="764"/>
      <c r="D10" s="161" t="s">
        <v>77</v>
      </c>
      <c r="E10" s="765" t="s">
        <v>78</v>
      </c>
      <c r="F10" s="765"/>
      <c r="G10" s="161" t="s">
        <v>79</v>
      </c>
      <c r="H10" s="75" t="s">
        <v>80</v>
      </c>
      <c r="I10" s="765" t="s">
        <v>81</v>
      </c>
      <c r="J10" s="766"/>
    </row>
    <row r="11" spans="2:10" s="62" customFormat="1" ht="15" customHeight="1">
      <c r="B11" s="76"/>
      <c r="C11" s="77"/>
      <c r="D11" s="77"/>
      <c r="E11" s="77"/>
      <c r="F11" s="77"/>
      <c r="G11" s="77"/>
      <c r="H11" s="78"/>
      <c r="I11" s="77"/>
      <c r="J11" s="79"/>
    </row>
    <row r="12" spans="2:10" s="63" customFormat="1" ht="14.45" customHeight="1">
      <c r="B12" s="80"/>
      <c r="C12" s="81"/>
      <c r="D12" s="82"/>
      <c r="E12" s="82"/>
      <c r="F12" s="82"/>
      <c r="G12" s="82"/>
      <c r="H12" s="128"/>
      <c r="I12" s="128"/>
      <c r="J12" s="129"/>
    </row>
    <row r="13" spans="2:10" s="63" customFormat="1" ht="15" customHeight="1">
      <c r="B13" s="83" t="s">
        <v>82</v>
      </c>
      <c r="C13" s="84" t="s">
        <v>210</v>
      </c>
      <c r="D13" s="63" t="s">
        <v>165</v>
      </c>
      <c r="E13" s="130">
        <v>3889</v>
      </c>
      <c r="F13" s="63" t="s">
        <v>83</v>
      </c>
      <c r="H13" s="64"/>
      <c r="I13" s="64"/>
      <c r="J13" s="85"/>
    </row>
    <row r="14" spans="2:10" s="63" customFormat="1" ht="7.15" customHeight="1">
      <c r="B14" s="83"/>
      <c r="C14" s="84"/>
      <c r="H14" s="64"/>
      <c r="I14" s="64"/>
      <c r="J14" s="85"/>
    </row>
    <row r="15" spans="2:10" s="63" customFormat="1" ht="7.15" customHeight="1">
      <c r="B15" s="83" t="s">
        <v>84</v>
      </c>
      <c r="C15" s="84"/>
      <c r="H15" s="64"/>
      <c r="I15" s="64"/>
      <c r="J15" s="85"/>
    </row>
    <row r="16" spans="2:10" s="63" customFormat="1" ht="15" customHeight="1">
      <c r="B16" s="83"/>
      <c r="C16" s="86" t="s">
        <v>85</v>
      </c>
      <c r="D16" s="393" t="s">
        <v>211</v>
      </c>
      <c r="E16" s="131"/>
      <c r="F16" s="131"/>
      <c r="G16" s="394">
        <v>188.9</v>
      </c>
      <c r="H16" s="132"/>
      <c r="I16" s="132"/>
      <c r="J16" s="87"/>
    </row>
    <row r="17" spans="2:10" s="63" customFormat="1" ht="15" customHeight="1">
      <c r="B17" s="83" t="s">
        <v>86</v>
      </c>
      <c r="C17" s="84" t="s">
        <v>87</v>
      </c>
      <c r="D17" s="392" t="s">
        <v>206</v>
      </c>
      <c r="G17" s="395">
        <v>1</v>
      </c>
      <c r="H17" s="64"/>
      <c r="I17" s="64"/>
      <c r="J17" s="85"/>
    </row>
    <row r="18" spans="2:10" s="63" customFormat="1" ht="15" customHeight="1">
      <c r="B18" s="83"/>
      <c r="C18" s="84"/>
      <c r="G18" s="396"/>
      <c r="H18" s="64"/>
      <c r="I18" s="64"/>
      <c r="J18" s="85"/>
    </row>
    <row r="19" spans="2:10" s="63" customFormat="1" ht="15" customHeight="1">
      <c r="B19" s="83"/>
      <c r="C19" s="156" t="s">
        <v>266</v>
      </c>
      <c r="D19" s="392" t="s">
        <v>267</v>
      </c>
      <c r="G19" s="397">
        <v>0.60199999999999998</v>
      </c>
      <c r="H19" s="64"/>
      <c r="I19" s="64"/>
      <c r="J19" s="85"/>
    </row>
    <row r="20" spans="2:10" s="63" customFormat="1" ht="15" customHeight="1">
      <c r="B20" s="83" t="s">
        <v>88</v>
      </c>
      <c r="C20" s="84"/>
      <c r="H20" s="64"/>
      <c r="I20" s="64"/>
      <c r="J20" s="85"/>
    </row>
    <row r="21" spans="2:10" s="63" customFormat="1" ht="15" customHeight="1">
      <c r="B21" s="83"/>
      <c r="C21" s="34" t="s">
        <v>89</v>
      </c>
      <c r="D21" s="88"/>
      <c r="E21" s="88"/>
      <c r="F21" s="88"/>
      <c r="G21" s="134"/>
      <c r="H21" s="89"/>
      <c r="I21" s="89"/>
      <c r="J21" s="35"/>
    </row>
    <row r="22" spans="2:10" s="63" customFormat="1" ht="15" customHeight="1">
      <c r="B22" s="83" t="s">
        <v>90</v>
      </c>
      <c r="C22" s="90" t="s">
        <v>91</v>
      </c>
      <c r="D22" s="135"/>
      <c r="E22" s="135"/>
      <c r="F22" s="135"/>
      <c r="G22" s="135"/>
      <c r="H22" s="157">
        <f>ROUNDDOWN(G16*G17*G19,1)</f>
        <v>113.7</v>
      </c>
      <c r="I22" s="136"/>
      <c r="J22" s="137"/>
    </row>
    <row r="23" spans="2:10" s="63" customFormat="1" ht="15" customHeight="1">
      <c r="B23" s="92"/>
      <c r="C23" s="93"/>
      <c r="D23" s="94"/>
      <c r="E23" s="94"/>
      <c r="F23" s="94"/>
      <c r="G23" s="748" t="s">
        <v>92</v>
      </c>
      <c r="H23" s="748"/>
      <c r="I23" s="95">
        <f>E13*H22*1000</f>
        <v>442179300</v>
      </c>
      <c r="J23" s="96" t="s">
        <v>93</v>
      </c>
    </row>
    <row r="24" spans="2:10" s="63" customFormat="1" ht="15" customHeight="1">
      <c r="B24" s="97"/>
      <c r="C24" s="98" t="s">
        <v>212</v>
      </c>
      <c r="D24" s="99"/>
      <c r="E24" s="99"/>
      <c r="F24" s="99"/>
      <c r="G24" s="99"/>
      <c r="H24" s="100"/>
      <c r="I24" s="100"/>
      <c r="J24" s="101"/>
    </row>
    <row r="25" spans="2:10" s="63" customFormat="1" ht="15" customHeight="1">
      <c r="B25" s="102"/>
      <c r="C25" s="34" t="s">
        <v>213</v>
      </c>
      <c r="D25" s="36"/>
      <c r="E25" s="37">
        <v>1000</v>
      </c>
      <c r="F25" s="38" t="s">
        <v>83</v>
      </c>
      <c r="G25" s="39">
        <v>2.2999999999999998</v>
      </c>
      <c r="H25" s="40">
        <f>E25*G25*1000</f>
        <v>2300000</v>
      </c>
      <c r="I25" s="166"/>
      <c r="J25" s="35"/>
    </row>
    <row r="26" spans="2:10" s="63" customFormat="1" ht="15" customHeight="1">
      <c r="B26" s="102"/>
      <c r="C26" s="34" t="s">
        <v>214</v>
      </c>
      <c r="D26" s="36" t="s">
        <v>215</v>
      </c>
      <c r="E26" s="37">
        <v>1</v>
      </c>
      <c r="F26" s="38" t="s">
        <v>216</v>
      </c>
      <c r="G26" s="39"/>
      <c r="H26" s="40">
        <f>29.9*20*3*1000</f>
        <v>1794000</v>
      </c>
      <c r="I26" s="166" t="s">
        <v>217</v>
      </c>
      <c r="J26" s="35"/>
    </row>
    <row r="27" spans="2:10" s="63" customFormat="1" ht="15" customHeight="1">
      <c r="B27" s="102"/>
      <c r="C27" s="34" t="s">
        <v>218</v>
      </c>
      <c r="D27" s="36" t="s">
        <v>219</v>
      </c>
      <c r="E27" s="37">
        <v>1</v>
      </c>
      <c r="F27" s="38" t="s">
        <v>216</v>
      </c>
      <c r="G27" s="39"/>
      <c r="H27" s="40">
        <v>7560000</v>
      </c>
      <c r="I27" s="166" t="s">
        <v>220</v>
      </c>
      <c r="J27" s="35"/>
    </row>
    <row r="28" spans="2:10" s="63" customFormat="1" ht="15" customHeight="1">
      <c r="B28" s="102"/>
      <c r="C28" s="55" t="s">
        <v>221</v>
      </c>
      <c r="D28" s="41"/>
      <c r="E28" s="37">
        <v>1</v>
      </c>
      <c r="F28" s="38" t="s">
        <v>216</v>
      </c>
      <c r="G28" s="41"/>
      <c r="H28" s="52">
        <v>37800000</v>
      </c>
      <c r="I28" s="42"/>
      <c r="J28" s="35"/>
    </row>
    <row r="29" spans="2:10" s="63" customFormat="1" ht="15" customHeight="1">
      <c r="B29" s="102" t="s">
        <v>94</v>
      </c>
      <c r="C29" s="55" t="s">
        <v>222</v>
      </c>
      <c r="D29" s="41"/>
      <c r="E29" s="37">
        <v>1</v>
      </c>
      <c r="F29" s="38" t="s">
        <v>216</v>
      </c>
      <c r="G29" s="41"/>
      <c r="H29" s="52">
        <v>4320000</v>
      </c>
      <c r="I29" s="42"/>
      <c r="J29" s="35"/>
    </row>
    <row r="30" spans="2:10" s="63" customFormat="1" ht="15" customHeight="1">
      <c r="B30" s="102"/>
      <c r="C30" s="34"/>
      <c r="D30" s="36"/>
      <c r="E30" s="37"/>
      <c r="F30" s="38"/>
      <c r="G30" s="39"/>
      <c r="H30" s="103" t="s">
        <v>95</v>
      </c>
      <c r="I30" s="104">
        <f>SUM(H25:H29)</f>
        <v>53774000</v>
      </c>
      <c r="J30" s="35"/>
    </row>
    <row r="31" spans="2:10" s="63" customFormat="1" ht="15" customHeight="1">
      <c r="B31" s="102" t="s">
        <v>96</v>
      </c>
      <c r="C31" s="105" t="s">
        <v>97</v>
      </c>
      <c r="D31" s="88"/>
      <c r="E31" s="138"/>
      <c r="F31" s="88"/>
      <c r="G31" s="138"/>
      <c r="H31" s="89"/>
      <c r="I31" s="89"/>
      <c r="J31" s="35"/>
    </row>
    <row r="32" spans="2:10" s="63" customFormat="1" ht="15" customHeight="1">
      <c r="B32" s="102"/>
      <c r="C32" s="34" t="s">
        <v>223</v>
      </c>
      <c r="D32" s="36" t="s">
        <v>224</v>
      </c>
      <c r="E32" s="37">
        <v>100</v>
      </c>
      <c r="F32" s="38" t="s">
        <v>225</v>
      </c>
      <c r="G32" s="39">
        <v>23.6</v>
      </c>
      <c r="H32" s="40">
        <f>E32*G32*1000</f>
        <v>2360000</v>
      </c>
      <c r="I32" s="166"/>
      <c r="J32" s="35"/>
    </row>
    <row r="33" spans="2:10" s="63" customFormat="1" ht="15" customHeight="1">
      <c r="B33" s="102" t="s">
        <v>86</v>
      </c>
      <c r="C33" s="34"/>
      <c r="D33" s="36"/>
      <c r="E33" s="37"/>
      <c r="F33" s="38"/>
      <c r="G33" s="39"/>
      <c r="H33" s="40"/>
      <c r="I33" s="769"/>
      <c r="J33" s="770"/>
    </row>
    <row r="34" spans="2:10" s="63" customFormat="1" ht="15" customHeight="1">
      <c r="B34" s="102"/>
      <c r="C34" s="139"/>
      <c r="D34" s="41"/>
      <c r="E34" s="771"/>
      <c r="F34" s="772"/>
      <c r="G34" s="41"/>
      <c r="H34" s="52"/>
      <c r="I34" s="42"/>
      <c r="J34" s="35"/>
    </row>
    <row r="35" spans="2:10" s="63" customFormat="1" ht="15" customHeight="1">
      <c r="B35" s="102" t="s">
        <v>88</v>
      </c>
      <c r="C35" s="140"/>
      <c r="D35" s="41"/>
      <c r="E35" s="771"/>
      <c r="F35" s="772"/>
      <c r="G35" s="41"/>
      <c r="H35" s="41"/>
      <c r="I35" s="42"/>
      <c r="J35" s="141"/>
    </row>
    <row r="36" spans="2:10" s="63" customFormat="1" ht="15" customHeight="1">
      <c r="B36" s="102"/>
      <c r="C36" s="86"/>
      <c r="D36" s="142"/>
      <c r="E36" s="143"/>
      <c r="F36" s="144"/>
      <c r="G36" s="145"/>
      <c r="H36" s="103" t="s">
        <v>98</v>
      </c>
      <c r="I36" s="104">
        <f>SUM(H32:H35)</f>
        <v>2360000</v>
      </c>
      <c r="J36" s="85"/>
    </row>
    <row r="37" spans="2:10" s="63" customFormat="1" ht="15" customHeight="1">
      <c r="B37" s="102" t="s">
        <v>90</v>
      </c>
      <c r="C37" s="105" t="s">
        <v>99</v>
      </c>
      <c r="D37" s="88"/>
      <c r="E37" s="138"/>
      <c r="F37" s="88"/>
      <c r="G37" s="138"/>
      <c r="H37" s="89"/>
      <c r="I37" s="89"/>
      <c r="J37" s="35"/>
    </row>
    <row r="38" spans="2:10" s="63" customFormat="1" ht="15" customHeight="1">
      <c r="B38" s="102"/>
      <c r="C38" s="34" t="s">
        <v>226</v>
      </c>
      <c r="D38" s="36"/>
      <c r="E38" s="37">
        <v>1</v>
      </c>
      <c r="F38" s="38" t="s">
        <v>227</v>
      </c>
      <c r="G38" s="43">
        <v>3010</v>
      </c>
      <c r="H38" s="40">
        <f>E38*G38*1000</f>
        <v>3010000</v>
      </c>
      <c r="I38" s="166"/>
      <c r="J38" s="35"/>
    </row>
    <row r="39" spans="2:10" s="63" customFormat="1" ht="15" customHeight="1">
      <c r="B39" s="102"/>
      <c r="C39" s="34" t="s">
        <v>228</v>
      </c>
      <c r="D39" s="36" t="s">
        <v>229</v>
      </c>
      <c r="E39" s="37">
        <v>1</v>
      </c>
      <c r="F39" s="38" t="s">
        <v>230</v>
      </c>
      <c r="G39" s="43">
        <v>11912</v>
      </c>
      <c r="H39" s="40">
        <f>E39*G39*1000</f>
        <v>11912000</v>
      </c>
      <c r="I39" s="166"/>
      <c r="J39" s="35"/>
    </row>
    <row r="40" spans="2:10" s="63" customFormat="1" ht="15" customHeight="1">
      <c r="B40" s="102"/>
      <c r="C40" s="139"/>
      <c r="D40" s="41"/>
      <c r="E40" s="771"/>
      <c r="F40" s="772"/>
      <c r="G40" s="41"/>
      <c r="H40" s="52"/>
      <c r="I40" s="42"/>
      <c r="J40" s="35"/>
    </row>
    <row r="41" spans="2:10" s="63" customFormat="1" ht="15" customHeight="1">
      <c r="B41" s="102"/>
      <c r="C41" s="140"/>
      <c r="D41" s="41"/>
      <c r="E41" s="771"/>
      <c r="F41" s="772"/>
      <c r="G41" s="41"/>
      <c r="H41" s="41"/>
      <c r="I41" s="42"/>
      <c r="J41" s="141"/>
    </row>
    <row r="42" spans="2:10" s="63" customFormat="1" ht="15" customHeight="1">
      <c r="B42" s="102"/>
      <c r="C42" s="86"/>
      <c r="D42" s="142"/>
      <c r="E42" s="143"/>
      <c r="F42" s="144"/>
      <c r="G42" s="146"/>
      <c r="H42" s="103" t="s">
        <v>100</v>
      </c>
      <c r="I42" s="104">
        <f>SUM(H38:H41)</f>
        <v>14922000</v>
      </c>
      <c r="J42" s="87"/>
    </row>
    <row r="43" spans="2:10" s="63" customFormat="1" ht="15" customHeight="1">
      <c r="B43" s="102"/>
      <c r="C43" s="105" t="s">
        <v>101</v>
      </c>
      <c r="D43" s="88"/>
      <c r="E43" s="138"/>
      <c r="F43" s="88"/>
      <c r="G43" s="138"/>
      <c r="H43" s="89"/>
      <c r="I43" s="89"/>
      <c r="J43" s="35"/>
    </row>
    <row r="44" spans="2:10" s="63" customFormat="1" ht="15" customHeight="1">
      <c r="B44" s="102"/>
      <c r="C44" s="34" t="s">
        <v>231</v>
      </c>
      <c r="D44" s="36" t="s">
        <v>232</v>
      </c>
      <c r="E44" s="37">
        <v>1</v>
      </c>
      <c r="F44" s="38" t="s">
        <v>216</v>
      </c>
      <c r="G44" s="39"/>
      <c r="H44" s="40">
        <v>1700000</v>
      </c>
      <c r="I44" s="166"/>
      <c r="J44" s="35"/>
    </row>
    <row r="45" spans="2:10" s="63" customFormat="1" ht="15" customHeight="1">
      <c r="B45" s="102"/>
      <c r="C45" s="139"/>
      <c r="D45" s="41"/>
      <c r="E45" s="771"/>
      <c r="F45" s="772"/>
      <c r="G45" s="41"/>
      <c r="H45" s="52"/>
      <c r="I45" s="147"/>
      <c r="J45" s="87"/>
    </row>
    <row r="46" spans="2:10" s="63" customFormat="1" ht="15" customHeight="1">
      <c r="B46" s="102"/>
      <c r="C46" s="127"/>
      <c r="D46" s="148"/>
      <c r="E46" s="149"/>
      <c r="F46" s="150"/>
      <c r="G46" s="151"/>
      <c r="H46" s="106" t="s">
        <v>102</v>
      </c>
      <c r="I46" s="107">
        <f>SUM(H44:H45)</f>
        <v>1700000</v>
      </c>
      <c r="J46" s="108"/>
    </row>
    <row r="47" spans="2:10" s="63" customFormat="1" ht="15" customHeight="1">
      <c r="B47" s="83"/>
      <c r="C47" s="109"/>
      <c r="D47" s="110"/>
      <c r="E47" s="152"/>
      <c r="F47" s="110"/>
      <c r="G47" s="152"/>
      <c r="H47" s="162" t="s">
        <v>103</v>
      </c>
      <c r="I47" s="111">
        <f>SUM(I30,I36,I42,I46)</f>
        <v>72756000</v>
      </c>
      <c r="J47" s="153"/>
    </row>
    <row r="48" spans="2:10" s="63" customFormat="1" ht="15" customHeight="1">
      <c r="B48" s="83"/>
      <c r="C48" s="81"/>
      <c r="D48" s="82"/>
      <c r="E48" s="154"/>
      <c r="F48" s="112"/>
      <c r="G48" s="39" t="s">
        <v>104</v>
      </c>
      <c r="H48" s="40">
        <v>5460</v>
      </c>
      <c r="I48" s="166"/>
      <c r="J48" s="35"/>
    </row>
    <row r="49" spans="2:14" s="63" customFormat="1" ht="15" customHeight="1">
      <c r="B49" s="83"/>
      <c r="C49" s="113"/>
      <c r="D49" s="114"/>
      <c r="E49" s="773"/>
      <c r="F49" s="774"/>
      <c r="G49" s="41" t="s">
        <v>105</v>
      </c>
      <c r="H49" s="115">
        <f>E13/H48</f>
        <v>0.71227106227106229</v>
      </c>
      <c r="I49" s="147"/>
      <c r="J49" s="87"/>
    </row>
    <row r="50" spans="2:14" s="63" customFormat="1" ht="15" customHeight="1">
      <c r="B50" s="83"/>
      <c r="C50" s="109"/>
      <c r="D50" s="110"/>
      <c r="E50" s="152"/>
      <c r="F50" s="110"/>
      <c r="G50" s="775" t="s">
        <v>106</v>
      </c>
      <c r="H50" s="775"/>
      <c r="I50" s="111">
        <f>I47*H49</f>
        <v>51821993.406593405</v>
      </c>
      <c r="J50" s="153"/>
    </row>
    <row r="51" spans="2:14" s="63" customFormat="1" ht="15" customHeight="1">
      <c r="B51" s="83"/>
      <c r="C51" s="105" t="s">
        <v>107</v>
      </c>
      <c r="D51" s="88"/>
      <c r="E51" s="138"/>
      <c r="F51" s="88"/>
      <c r="G51" s="138"/>
      <c r="H51" s="89"/>
      <c r="I51" s="89"/>
      <c r="J51" s="35"/>
    </row>
    <row r="52" spans="2:14" s="63" customFormat="1" ht="12.75" customHeight="1">
      <c r="B52" s="83"/>
      <c r="C52" s="34"/>
      <c r="D52" s="36"/>
      <c r="E52" s="37"/>
      <c r="F52" s="38"/>
      <c r="G52" s="39"/>
      <c r="H52" s="40"/>
      <c r="I52" s="166"/>
      <c r="J52" s="35"/>
    </row>
    <row r="53" spans="2:14" s="63" customFormat="1" ht="12.75" customHeight="1">
      <c r="B53" s="83"/>
      <c r="C53" s="34"/>
      <c r="D53" s="36"/>
      <c r="E53" s="37"/>
      <c r="F53" s="38"/>
      <c r="G53" s="39"/>
      <c r="H53" s="40"/>
      <c r="I53" s="147"/>
      <c r="J53" s="87"/>
    </row>
    <row r="54" spans="2:14" s="63" customFormat="1" ht="12.75" customHeight="1">
      <c r="B54" s="83"/>
      <c r="C54" s="139"/>
      <c r="D54" s="41"/>
      <c r="E54" s="771"/>
      <c r="F54" s="772"/>
      <c r="G54" s="41"/>
      <c r="H54" s="52"/>
      <c r="I54" s="147"/>
      <c r="J54" s="87"/>
    </row>
    <row r="55" spans="2:14" s="63" customFormat="1" ht="15" customHeight="1">
      <c r="B55" s="83"/>
      <c r="C55" s="127"/>
      <c r="D55" s="148"/>
      <c r="E55" s="149"/>
      <c r="F55" s="150"/>
      <c r="G55" s="151"/>
      <c r="H55" s="106" t="s">
        <v>102</v>
      </c>
      <c r="I55" s="107">
        <f>SUM(H52:H54)</f>
        <v>0</v>
      </c>
      <c r="J55" s="108"/>
    </row>
    <row r="56" spans="2:14" s="63" customFormat="1" ht="15" customHeight="1" thickBot="1">
      <c r="B56" s="116"/>
      <c r="C56" s="117"/>
      <c r="D56" s="118"/>
      <c r="E56" s="118"/>
      <c r="F56" s="118"/>
      <c r="G56" s="776" t="s">
        <v>108</v>
      </c>
      <c r="H56" s="776"/>
      <c r="I56" s="119">
        <f>I55+I50</f>
        <v>51821993.406593405</v>
      </c>
      <c r="J56" s="155"/>
    </row>
    <row r="57" spans="2:14" s="73" customFormat="1" ht="15" customHeight="1" thickBot="1">
      <c r="B57" s="120"/>
      <c r="G57" s="777" t="s">
        <v>109</v>
      </c>
      <c r="H57" s="778"/>
      <c r="I57" s="767">
        <f>I23+I56</f>
        <v>494001293.40659338</v>
      </c>
      <c r="J57" s="768"/>
    </row>
    <row r="58" spans="2:14" s="63" customFormat="1" ht="14.25" customHeight="1">
      <c r="B58" s="62"/>
      <c r="H58" s="64"/>
      <c r="I58" s="64"/>
    </row>
    <row r="59" spans="2:14" s="63" customFormat="1" ht="35.25" customHeight="1">
      <c r="B59" s="62"/>
      <c r="H59" s="64"/>
      <c r="I59" s="64"/>
    </row>
    <row r="60" spans="2:14" s="63" customFormat="1" ht="35.25" customHeight="1">
      <c r="B60" s="62"/>
      <c r="H60" s="64"/>
      <c r="I60" s="121"/>
      <c r="J60" s="122"/>
      <c r="L60" s="62"/>
      <c r="M60" s="62"/>
      <c r="N60" s="62"/>
    </row>
  </sheetData>
  <sheetProtection formatColumns="0" formatRows="0"/>
  <mergeCells count="22">
    <mergeCell ref="E54:F54"/>
    <mergeCell ref="G56:H56"/>
    <mergeCell ref="G57:H57"/>
    <mergeCell ref="I57:J57"/>
    <mergeCell ref="E35:F35"/>
    <mergeCell ref="E40:F40"/>
    <mergeCell ref="E41:F41"/>
    <mergeCell ref="E45:F45"/>
    <mergeCell ref="E49:F49"/>
    <mergeCell ref="G50:H50"/>
    <mergeCell ref="E34:F34"/>
    <mergeCell ref="B2:J3"/>
    <mergeCell ref="D5:G5"/>
    <mergeCell ref="D6:G6"/>
    <mergeCell ref="D7:G7"/>
    <mergeCell ref="D8:G8"/>
    <mergeCell ref="B9:C9"/>
    <mergeCell ref="B10:C10"/>
    <mergeCell ref="E10:F10"/>
    <mergeCell ref="I10:J10"/>
    <mergeCell ref="G23:H23"/>
    <mergeCell ref="I33:J33"/>
  </mergeCells>
  <phoneticPr fontId="8"/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様式8-1</vt:lpstr>
      <vt:lpstr>8-2</vt:lpstr>
      <vt:lpstr>8-3</vt:lpstr>
      <vt:lpstr>8-4</vt:lpstr>
      <vt:lpstr>【参考】提出書類チェック表</vt:lpstr>
      <vt:lpstr>8-1（記入例）</vt:lpstr>
      <vt:lpstr>8-2(記入例)</vt:lpstr>
      <vt:lpstr>8-3 (記入例)</vt:lpstr>
      <vt:lpstr>8-3 (記入例) (継続事業)</vt:lpstr>
      <vt:lpstr>【参考】提出書類チェック表!Print_Area</vt:lpstr>
      <vt:lpstr>'8-1（記入例）'!Print_Area</vt:lpstr>
      <vt:lpstr>'8-2'!Print_Area</vt:lpstr>
      <vt:lpstr>'8-2(記入例)'!Print_Area</vt:lpstr>
      <vt:lpstr>'8-3'!Print_Area</vt:lpstr>
      <vt:lpstr>'8-3 (記入例)'!Print_Area</vt:lpstr>
      <vt:lpstr>'8-3 (記入例) (継続事業)'!Print_Area</vt:lpstr>
      <vt:lpstr>'8-4'!Print_Area</vt:lpstr>
      <vt:lpstr>'様式8-1'!Print_Area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2004-04-16T09:07:56Z</dcterms:created>
  <dcterms:modified xsi:type="dcterms:W3CDTF">2025-02-07T04:47:36Z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2022-01-27T02:20:49Z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f98d9fec-2630-446e-95e6-42363c147477</vt:lpwstr>
  </property>
  <property fmtid="{D5CDD505-2E9C-101B-9397-08002B2CF9AE}" pid="8" name="MSIP_Label_d899a617-f30e-4fb8-b81c-fb6d0b94ac5b_ContentBits">
    <vt:lpwstr>0</vt:lpwstr>
  </property>
</Properties>
</file>