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7A13B230-F22B-4232-BE8A-94650153D67A}" xr6:coauthVersionLast="47" xr6:coauthVersionMax="47" xr10:uidLastSave="{00000000-0000-0000-0000-000000000000}"/>
  <workbookProtection workbookAlgorithmName="SHA-512" workbookHashValue="pexwG+PveqqVlpzYf+2CuH0h3WqD4qA3Igah1DBnbPc9ShSCRdBCyyhmhNlCZjWstQgKkJeXxxWBpOutmCqBuQ==" workbookSaltValue="csub11stMfEbCKYw3Y8ZAQ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①" sheetId="2" r:id="rId2"/>
    <sheet name="表②" sheetId="4" r:id="rId3"/>
    <sheet name="グラフ用" sheetId="7" state="hidden" r:id="rId4"/>
  </sheets>
  <definedNames>
    <definedName name="_xlnm.Print_Area" localSheetId="0">グラフ!$A$1:$W$36</definedName>
    <definedName name="_xlnm.Print_Area" localSheetId="3">グラフ用!$A$1:$AP$47</definedName>
    <definedName name="_xlnm.Print_Area" localSheetId="1">表①!$A$1:$AA$33</definedName>
    <definedName name="_xlnm.Print_Area" localSheetId="2">表②!$A$1:$W$33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7" i="7" l="1"/>
  <c r="AQ45" i="7"/>
  <c r="AQ44" i="7"/>
  <c r="AQ43" i="7" l="1"/>
  <c r="AM59" i="7" l="1"/>
  <c r="AH59" i="7"/>
  <c r="AC59" i="7"/>
  <c r="X59" i="7"/>
  <c r="S59" i="7"/>
  <c r="N59" i="7"/>
  <c r="I59" i="7"/>
  <c r="I58" i="7"/>
  <c r="AO59" i="7"/>
  <c r="AJ59" i="7"/>
  <c r="AE59" i="7"/>
  <c r="Z59" i="7"/>
  <c r="U59" i="7"/>
  <c r="P59" i="7"/>
  <c r="K59" i="7"/>
  <c r="K58" i="7"/>
  <c r="F59" i="7"/>
  <c r="G59" i="7" l="1"/>
  <c r="J59" i="7"/>
  <c r="L59" i="7"/>
  <c r="O59" i="7"/>
  <c r="Q59" i="7"/>
  <c r="T59" i="7"/>
  <c r="V59" i="7"/>
  <c r="Y59" i="7"/>
  <c r="AA59" i="7"/>
  <c r="AD59" i="7"/>
  <c r="AF59" i="7"/>
  <c r="AI59" i="7"/>
  <c r="AK59" i="7"/>
  <c r="AN59" i="7"/>
  <c r="AP59" i="7"/>
  <c r="F51" i="7"/>
  <c r="I51" i="7"/>
  <c r="J51" i="7"/>
  <c r="K51" i="7"/>
  <c r="N51" i="7"/>
  <c r="O51" i="7"/>
  <c r="P51" i="7"/>
  <c r="S51" i="7"/>
  <c r="T51" i="7"/>
  <c r="U51" i="7"/>
  <c r="X51" i="7"/>
  <c r="Y51" i="7"/>
  <c r="Z51" i="7"/>
  <c r="AC51" i="7"/>
  <c r="AD51" i="7"/>
  <c r="AE51" i="7"/>
  <c r="AH51" i="7"/>
  <c r="AI51" i="7"/>
  <c r="AJ51" i="7"/>
  <c r="AM51" i="7"/>
  <c r="AN51" i="7"/>
  <c r="AO51" i="7"/>
  <c r="F52" i="7"/>
  <c r="I52" i="7"/>
  <c r="J52" i="7"/>
  <c r="K52" i="7"/>
  <c r="N52" i="7"/>
  <c r="O52" i="7"/>
  <c r="P52" i="7"/>
  <c r="S52" i="7"/>
  <c r="T52" i="7"/>
  <c r="U52" i="7"/>
  <c r="X52" i="7"/>
  <c r="Y52" i="7"/>
  <c r="Z52" i="7"/>
  <c r="AC52" i="7"/>
  <c r="AD52" i="7"/>
  <c r="AE52" i="7"/>
  <c r="AH52" i="7"/>
  <c r="AI52" i="7"/>
  <c r="AJ52" i="7"/>
  <c r="AM52" i="7"/>
  <c r="AN52" i="7"/>
  <c r="AO52" i="7"/>
  <c r="F53" i="7"/>
  <c r="I53" i="7"/>
  <c r="J53" i="7"/>
  <c r="K53" i="7"/>
  <c r="N53" i="7"/>
  <c r="O53" i="7"/>
  <c r="P53" i="7"/>
  <c r="S53" i="7"/>
  <c r="T53" i="7"/>
  <c r="U53" i="7"/>
  <c r="X53" i="7"/>
  <c r="Y53" i="7"/>
  <c r="Z53" i="7"/>
  <c r="AC53" i="7"/>
  <c r="AD53" i="7"/>
  <c r="AE53" i="7"/>
  <c r="AH53" i="7"/>
  <c r="AI53" i="7"/>
  <c r="AJ53" i="7"/>
  <c r="AM53" i="7"/>
  <c r="AN53" i="7"/>
  <c r="AO53" i="7"/>
  <c r="F54" i="7"/>
  <c r="I54" i="7"/>
  <c r="J54" i="7"/>
  <c r="K54" i="7"/>
  <c r="N54" i="7"/>
  <c r="O54" i="7"/>
  <c r="P54" i="7"/>
  <c r="S54" i="7"/>
  <c r="T54" i="7"/>
  <c r="U54" i="7"/>
  <c r="X54" i="7"/>
  <c r="Y54" i="7"/>
  <c r="Z54" i="7"/>
  <c r="AC54" i="7"/>
  <c r="AD54" i="7"/>
  <c r="AE54" i="7"/>
  <c r="AH54" i="7"/>
  <c r="AI54" i="7"/>
  <c r="AJ54" i="7"/>
  <c r="AM54" i="7"/>
  <c r="AN54" i="7"/>
  <c r="AO54" i="7"/>
  <c r="F55" i="7"/>
  <c r="I55" i="7"/>
  <c r="J55" i="7"/>
  <c r="K55" i="7"/>
  <c r="N55" i="7"/>
  <c r="O55" i="7"/>
  <c r="P55" i="7"/>
  <c r="S55" i="7"/>
  <c r="T55" i="7"/>
  <c r="U55" i="7"/>
  <c r="X55" i="7"/>
  <c r="Y55" i="7"/>
  <c r="Z55" i="7"/>
  <c r="AC55" i="7"/>
  <c r="AD55" i="7"/>
  <c r="AE55" i="7"/>
  <c r="AH55" i="7"/>
  <c r="AI55" i="7"/>
  <c r="AJ55" i="7"/>
  <c r="AM55" i="7"/>
  <c r="AN55" i="7"/>
  <c r="AO55" i="7"/>
  <c r="F56" i="7"/>
  <c r="I56" i="7"/>
  <c r="J56" i="7"/>
  <c r="K56" i="7"/>
  <c r="N56" i="7"/>
  <c r="O56" i="7"/>
  <c r="P56" i="7"/>
  <c r="S56" i="7"/>
  <c r="T56" i="7"/>
  <c r="U56" i="7"/>
  <c r="X56" i="7"/>
  <c r="Y56" i="7"/>
  <c r="Z56" i="7"/>
  <c r="AC56" i="7"/>
  <c r="AD56" i="7"/>
  <c r="AE56" i="7"/>
  <c r="AH56" i="7"/>
  <c r="AI56" i="7"/>
  <c r="AJ56" i="7"/>
  <c r="AM56" i="7"/>
  <c r="AN56" i="7"/>
  <c r="AO56" i="7"/>
  <c r="F57" i="7"/>
  <c r="I57" i="7"/>
  <c r="J57" i="7"/>
  <c r="K57" i="7"/>
  <c r="N57" i="7"/>
  <c r="O57" i="7"/>
  <c r="P57" i="7"/>
  <c r="S57" i="7"/>
  <c r="T57" i="7"/>
  <c r="U57" i="7"/>
  <c r="X57" i="7"/>
  <c r="Y57" i="7"/>
  <c r="Z57" i="7"/>
  <c r="AC57" i="7"/>
  <c r="AD57" i="7"/>
  <c r="AE57" i="7"/>
  <c r="AH57" i="7"/>
  <c r="AI57" i="7"/>
  <c r="AJ57" i="7"/>
  <c r="AM57" i="7"/>
  <c r="AN57" i="7"/>
  <c r="AO57" i="7"/>
  <c r="F58" i="7"/>
  <c r="J58" i="7"/>
  <c r="N58" i="7"/>
  <c r="O58" i="7"/>
  <c r="P58" i="7"/>
  <c r="S58" i="7"/>
  <c r="T58" i="7"/>
  <c r="U58" i="7"/>
  <c r="X58" i="7"/>
  <c r="Y58" i="7"/>
  <c r="Z58" i="7"/>
  <c r="AC58" i="7"/>
  <c r="AD58" i="7"/>
  <c r="AE58" i="7"/>
  <c r="AH58" i="7"/>
  <c r="AI58" i="7"/>
  <c r="AJ58" i="7"/>
  <c r="AM58" i="7"/>
  <c r="AN58" i="7"/>
  <c r="AO58" i="7"/>
  <c r="F50" i="7"/>
  <c r="AQ42" i="7" l="1"/>
  <c r="AQ41" i="7"/>
  <c r="AQ40" i="7"/>
  <c r="F49" i="7" l="1"/>
  <c r="I49" i="7"/>
  <c r="K49" i="7"/>
  <c r="N49" i="7"/>
  <c r="P49" i="7"/>
  <c r="S49" i="7"/>
  <c r="U49" i="7"/>
  <c r="X49" i="7"/>
  <c r="Z49" i="7"/>
  <c r="AC49" i="7"/>
  <c r="AE49" i="7"/>
  <c r="AH49" i="7"/>
  <c r="AJ49" i="7"/>
  <c r="AM49" i="7"/>
  <c r="AO49" i="7"/>
  <c r="I50" i="7"/>
  <c r="J50" i="7"/>
  <c r="K50" i="7"/>
  <c r="N50" i="7"/>
  <c r="O50" i="7"/>
  <c r="P50" i="7"/>
  <c r="S50" i="7"/>
  <c r="T50" i="7"/>
  <c r="U50" i="7"/>
  <c r="X50" i="7"/>
  <c r="Y50" i="7"/>
  <c r="Z50" i="7"/>
  <c r="AC50" i="7"/>
  <c r="AD50" i="7"/>
  <c r="AE50" i="7"/>
  <c r="AH50" i="7"/>
  <c r="AI50" i="7"/>
  <c r="AJ50" i="7"/>
  <c r="AM50" i="7"/>
  <c r="AN50" i="7"/>
  <c r="AO50" i="7"/>
  <c r="AQ39" i="7" l="1"/>
  <c r="AB9" i="2" l="1"/>
  <c r="AB8" i="2"/>
  <c r="AQ37" i="7"/>
  <c r="AQ36" i="7"/>
  <c r="AQ35" i="7"/>
  <c r="AQ34" i="7"/>
  <c r="AQ33" i="7"/>
  <c r="AQ32" i="7"/>
  <c r="AQ8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</calcChain>
</file>

<file path=xl/sharedStrings.xml><?xml version="1.0" encoding="utf-8"?>
<sst xmlns="http://schemas.openxmlformats.org/spreadsheetml/2006/main" count="204" uniqueCount="80">
  <si>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</si>
  <si>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</si>
  <si>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</si>
  <si>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</si>
  <si>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</si>
  <si>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</si>
  <si>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</si>
  <si>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うち義務的経費</t>
    <rPh sb="2" eb="5">
      <t>ギムテキ</t>
    </rPh>
    <rPh sb="5" eb="7">
      <t>ケイヒ</t>
    </rPh>
    <phoneticPr fontId="2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</si>
  <si>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2"/>
  </si>
  <si>
    <t>う　ち　人　件　費</t>
    <rPh sb="4" eb="5">
      <t>ジン</t>
    </rPh>
    <rPh sb="6" eb="7">
      <t>ケン</t>
    </rPh>
    <rPh sb="8" eb="9">
      <t>ヒ</t>
    </rPh>
    <phoneticPr fontId="2"/>
  </si>
  <si>
    <t>う　ち　扶　助　費</t>
    <rPh sb="4" eb="5">
      <t>タモツ</t>
    </rPh>
    <rPh sb="6" eb="7">
      <t>スケ</t>
    </rPh>
    <rPh sb="8" eb="9">
      <t>ヒ</t>
    </rPh>
    <phoneticPr fontId="2"/>
  </si>
  <si>
    <t>う　ち　公　債　費</t>
    <rPh sb="4" eb="5">
      <t>コウ</t>
    </rPh>
    <rPh sb="6" eb="7">
      <t>サイ</t>
    </rPh>
    <rPh sb="8" eb="9">
      <t>ヒ</t>
    </rPh>
    <phoneticPr fontId="2"/>
  </si>
  <si>
    <t>うち投資的経費</t>
    <rPh sb="2" eb="5">
      <t>トウシテキ</t>
    </rPh>
    <rPh sb="5" eb="7">
      <t>ケイヒ</t>
    </rPh>
    <phoneticPr fontId="2"/>
  </si>
  <si>
    <t>うち建設事業費(単独)</t>
    <rPh sb="2" eb="4">
      <t>ケンセツ</t>
    </rPh>
    <rPh sb="4" eb="7">
      <t>ジギョウヒ</t>
    </rPh>
    <rPh sb="8" eb="10">
      <t>タンドク</t>
    </rPh>
    <phoneticPr fontId="2"/>
  </si>
  <si>
    <t>うち建設事業費(公共)</t>
    <rPh sb="2" eb="4">
      <t>ケンセツ</t>
    </rPh>
    <rPh sb="4" eb="7">
      <t>ジギョウヒ</t>
    </rPh>
    <rPh sb="8" eb="10">
      <t>コウキョウ</t>
    </rPh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</si>
  <si>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</si>
  <si>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</si>
  <si>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</si>
  <si>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</si>
  <si>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（３）歳出決算額（性質別）（一般会計）</t>
    <rPh sb="3" eb="5">
      <t>サイシュツ</t>
    </rPh>
    <rPh sb="5" eb="7">
      <t>ケッサン</t>
    </rPh>
    <rPh sb="7" eb="8">
      <t>ガク</t>
    </rPh>
    <rPh sb="9" eb="11">
      <t>セイシツ</t>
    </rPh>
    <rPh sb="11" eb="12">
      <t>ベツ</t>
    </rPh>
    <rPh sb="14" eb="16">
      <t>イッパン</t>
    </rPh>
    <rPh sb="16" eb="18">
      <t>カイケイ</t>
    </rPh>
    <phoneticPr fontId="2"/>
  </si>
  <si>
    <t>（３） 歳出決算額（性質別）（一般会計）</t>
    <phoneticPr fontId="2"/>
  </si>
  <si>
    <t>グラフ用</t>
    <rPh sb="3" eb="4">
      <t>ヨウ</t>
    </rPh>
    <phoneticPr fontId="2"/>
  </si>
  <si>
    <t>（３） 歳出決算額（性質別）（一般会計）①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</si>
  <si>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（３） 歳出決算額（性質別）（一般会計）②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</si>
  <si>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　（なお、普通会計では公債費として区分）</t>
    <rPh sb="5" eb="7">
      <t>フツウ</t>
    </rPh>
    <rPh sb="7" eb="9">
      <t>カイケイ</t>
    </rPh>
    <rPh sb="11" eb="13">
      <t>コウサイ</t>
    </rPh>
    <rPh sb="13" eb="14">
      <t>ヒ</t>
    </rPh>
    <rPh sb="17" eb="19">
      <t>クブン</t>
    </rPh>
    <phoneticPr fontId="2"/>
  </si>
  <si>
    <t>※本表では、減債基金復元積立金は予算（公表）時の区分に従い「積立金」として区分。</t>
    <rPh sb="1" eb="2">
      <t>ホン</t>
    </rPh>
    <rPh sb="2" eb="3">
      <t>ヒョウ</t>
    </rPh>
    <rPh sb="6" eb="8">
      <t>ゲンサイ</t>
    </rPh>
    <rPh sb="8" eb="10">
      <t>キキン</t>
    </rPh>
    <rPh sb="10" eb="12">
      <t>フクゲン</t>
    </rPh>
    <rPh sb="12" eb="14">
      <t>ツミタテ</t>
    </rPh>
    <rPh sb="14" eb="15">
      <t>キン</t>
    </rPh>
    <rPh sb="16" eb="18">
      <t>ヨサン</t>
    </rPh>
    <rPh sb="19" eb="21">
      <t>コウヒョウ</t>
    </rPh>
    <rPh sb="22" eb="23">
      <t>ジ</t>
    </rPh>
    <rPh sb="24" eb="26">
      <t>クブン</t>
    </rPh>
    <rPh sb="27" eb="28">
      <t>シタガ</t>
    </rPh>
    <rPh sb="30" eb="32">
      <t>ツミタテ</t>
    </rPh>
    <rPh sb="32" eb="33">
      <t>キン</t>
    </rPh>
    <rPh sb="37" eb="39">
      <t>クブン</t>
    </rPh>
    <phoneticPr fontId="2"/>
  </si>
  <si>
    <t>（注2）本表の公債費には、減債基金復元にかかる積立金は含んでいない。</t>
    <rPh sb="1" eb="2">
      <t>チュウ</t>
    </rPh>
    <rPh sb="4" eb="5">
      <t>ホン</t>
    </rPh>
    <rPh sb="5" eb="6">
      <t>ヒョウ</t>
    </rPh>
    <rPh sb="7" eb="9">
      <t>コウサイ</t>
    </rPh>
    <rPh sb="9" eb="10">
      <t>ヒ</t>
    </rPh>
    <rPh sb="13" eb="15">
      <t>ゲンサイ</t>
    </rPh>
    <rPh sb="15" eb="17">
      <t>キキン</t>
    </rPh>
    <rPh sb="17" eb="19">
      <t>フクゲン</t>
    </rPh>
    <rPh sb="23" eb="25">
      <t>ツミタテ</t>
    </rPh>
    <rPh sb="25" eb="26">
      <t>キン</t>
    </rPh>
    <rPh sb="27" eb="28">
      <t>フク</t>
    </rPh>
    <phoneticPr fontId="2"/>
  </si>
  <si>
    <t>うち普通建設事業費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2"/>
  </si>
  <si>
    <t>うち公共</t>
    <rPh sb="2" eb="4">
      <t>コウキョウ</t>
    </rPh>
    <phoneticPr fontId="2"/>
  </si>
  <si>
    <t>うち単独</t>
    <rPh sb="2" eb="4">
      <t>タンドク</t>
    </rPh>
    <phoneticPr fontId="2"/>
  </si>
  <si>
    <t>(見込)</t>
    <phoneticPr fontId="2"/>
  </si>
  <si>
    <t>%</t>
    <phoneticPr fontId="2"/>
  </si>
  <si>
    <t>%</t>
    <phoneticPr fontId="2"/>
  </si>
  <si>
    <t xml:space="preserve">        </t>
    <phoneticPr fontId="2"/>
  </si>
  <si>
    <t>S45</t>
    <phoneticPr fontId="2"/>
  </si>
  <si>
    <t>H1</t>
    <phoneticPr fontId="2"/>
  </si>
  <si>
    <t>（注3）義務的経費、扶助費のピークはH13で、それぞれ13,833億円、781億円、公債費のピークはH14で、3,559億円。</t>
    <rPh sb="1" eb="2">
      <t>チュウ</t>
    </rPh>
    <rPh sb="4" eb="7">
      <t>ギムテキ</t>
    </rPh>
    <rPh sb="7" eb="9">
      <t>ケイヒ</t>
    </rPh>
    <rPh sb="10" eb="13">
      <t>フジョヒ</t>
    </rPh>
    <rPh sb="33" eb="34">
      <t>オク</t>
    </rPh>
    <rPh sb="34" eb="35">
      <t>エン</t>
    </rPh>
    <rPh sb="39" eb="40">
      <t>オク</t>
    </rPh>
    <rPh sb="40" eb="41">
      <t>エン</t>
    </rPh>
    <rPh sb="42" eb="45">
      <t>コウサイヒ</t>
    </rPh>
    <phoneticPr fontId="2"/>
  </si>
  <si>
    <t>（注2）普通建設事業費、公共、単独のピークはH7で、それぞれ7,328億円、4,029億円、3,300億円。</t>
    <rPh sb="1" eb="2">
      <t>チュウ</t>
    </rPh>
    <rPh sb="4" eb="6">
      <t>フツウ</t>
    </rPh>
    <rPh sb="6" eb="8">
      <t>ケンセツ</t>
    </rPh>
    <rPh sb="8" eb="11">
      <t>ジギョウヒ</t>
    </rPh>
    <rPh sb="12" eb="14">
      <t>コウキョウ</t>
    </rPh>
    <rPh sb="15" eb="17">
      <t>タンドク</t>
    </rPh>
    <rPh sb="35" eb="36">
      <t>オク</t>
    </rPh>
    <rPh sb="36" eb="37">
      <t>エン</t>
    </rPh>
    <rPh sb="43" eb="44">
      <t>オク</t>
    </rPh>
    <rPh sb="44" eb="45">
      <t>エン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</si>
  <si>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</si>
  <si>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</si>
  <si>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</si>
  <si>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</si>
  <si>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</si>
  <si>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</si>
  <si>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</si>
  <si>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</si>
  <si>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</si>
  <si>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</si>
  <si>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</si>
  <si>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</si>
  <si>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</si>
  <si>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</si>
  <si>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</si>
  <si>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</si>
  <si>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</si>
  <si>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</si>
  <si>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</si>
  <si>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</si>
  <si>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</si>
  <si>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</si>
  <si>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</si>
  <si>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</si>
  <si>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</si>
  <si>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</si>
  <si>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</si>
  <si>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</si>
  <si>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</si>
  <si>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</si>
  <si>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</si>
  <si>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</si>
  <si>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</si>
  <si>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</si>
  <si>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</si>
  <si>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>（注1）（　）内は、基金からの借入れの見直しに伴う基金償還金(6,629億円)を除く実質的な決算規模や構成比を示す。</t>
    <rPh sb="23" eb="24">
      <t>トモナ</t>
    </rPh>
    <rPh sb="25" eb="27">
      <t>キキン</t>
    </rPh>
    <phoneticPr fontId="2"/>
  </si>
  <si>
    <t>R1</t>
    <phoneticPr fontId="2"/>
  </si>
  <si>
    <t>H30</t>
  </si>
  <si>
    <t>R2</t>
    <phoneticPr fontId="2"/>
  </si>
  <si>
    <t>R3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</si>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</sst>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0.0\);\(&quot;△&quot;0.0\)"/>
    <numFmt numFmtId="183" formatCode="\(#,##0\);\(&quot;△ &quot;#,##0\)"/>
    <numFmt numFmtId="184" formatCode="0.0"/>
    <numFmt numFmtId="185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/>
    <xf numFmtId="176" fontId="4" fillId="0" borderId="4" xfId="0" applyNumberFormat="1" applyFont="1" applyFill="1" applyBorder="1">
      <alignment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5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/>
    <xf numFmtId="176" fontId="4" fillId="0" borderId="10" xfId="0" applyNumberFormat="1" applyFont="1" applyFill="1" applyBorder="1">
      <alignment vertical="center"/>
    </xf>
    <xf numFmtId="181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>
      <alignment vertical="center"/>
    </xf>
    <xf numFmtId="180" fontId="4" fillId="0" borderId="11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9" fontId="4" fillId="0" borderId="7" xfId="0" applyNumberFormat="1" applyFont="1" applyFill="1" applyBorder="1">
      <alignment vertical="center"/>
    </xf>
    <xf numFmtId="179" fontId="4" fillId="2" borderId="14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6" fontId="7" fillId="2" borderId="23" xfId="0" applyNumberFormat="1" applyFont="1" applyFill="1" applyBorder="1" applyAlignment="1"/>
    <xf numFmtId="179" fontId="4" fillId="2" borderId="24" xfId="0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 wrapText="1"/>
    </xf>
    <xf numFmtId="180" fontId="4" fillId="2" borderId="15" xfId="0" applyNumberFormat="1" applyFont="1" applyFill="1" applyBorder="1" applyAlignment="1">
      <alignment vertical="center" wrapText="1"/>
    </xf>
    <xf numFmtId="176" fontId="7" fillId="2" borderId="25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179" fontId="3" fillId="0" borderId="0" xfId="0" applyNumberFormat="1" applyFont="1">
      <alignment vertical="center"/>
    </xf>
    <xf numFmtId="181" fontId="4" fillId="2" borderId="24" xfId="0" applyNumberFormat="1" applyFont="1" applyFill="1" applyBorder="1" applyAlignment="1">
      <alignment vertical="center"/>
    </xf>
    <xf numFmtId="176" fontId="4" fillId="0" borderId="24" xfId="0" applyNumberFormat="1" applyFont="1" applyFill="1" applyBorder="1">
      <alignment vertical="center"/>
    </xf>
    <xf numFmtId="181" fontId="4" fillId="0" borderId="26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4" fillId="0" borderId="26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2" borderId="25" xfId="0" applyNumberFormat="1" applyFont="1" applyFill="1" applyBorder="1" applyAlignment="1">
      <alignment vertical="center"/>
    </xf>
    <xf numFmtId="182" fontId="4" fillId="2" borderId="24" xfId="0" applyNumberFormat="1" applyFont="1" applyFill="1" applyBorder="1" applyAlignment="1">
      <alignment vertical="center" wrapText="1"/>
    </xf>
    <xf numFmtId="179" fontId="4" fillId="2" borderId="16" xfId="0" applyNumberFormat="1" applyFont="1" applyFill="1" applyBorder="1">
      <alignment vertical="center"/>
    </xf>
    <xf numFmtId="179" fontId="4" fillId="2" borderId="1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/>
    <xf numFmtId="184" fontId="3" fillId="0" borderId="0" xfId="0" applyNumberFormat="1" applyFont="1">
      <alignment vertical="center"/>
    </xf>
    <xf numFmtId="185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2" borderId="25" xfId="0" applyFont="1" applyFill="1" applyBorder="1" applyAlignment="1"/>
    <xf numFmtId="0" fontId="7" fillId="2" borderId="24" xfId="0" applyFont="1" applyFill="1" applyBorder="1" applyAlignment="1">
      <alignment horizontal="right"/>
    </xf>
    <xf numFmtId="181" fontId="7" fillId="2" borderId="26" xfId="0" applyNumberFormat="1" applyFont="1" applyFill="1" applyBorder="1" applyAlignment="1">
      <alignment horizontal="right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0" fontId="7" fillId="0" borderId="28" xfId="0" applyFont="1" applyFill="1" applyBorder="1" applyAlignment="1">
      <alignment horizontal="right"/>
    </xf>
    <xf numFmtId="0" fontId="7" fillId="0" borderId="25" xfId="0" applyFont="1" applyFill="1" applyBorder="1" applyAlignment="1"/>
    <xf numFmtId="0" fontId="7" fillId="0" borderId="24" xfId="0" applyFont="1" applyFill="1" applyBorder="1" applyAlignment="1">
      <alignment horizontal="right"/>
    </xf>
    <xf numFmtId="181" fontId="7" fillId="0" borderId="26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right"/>
    </xf>
    <xf numFmtId="0" fontId="7" fillId="2" borderId="37" xfId="0" applyFont="1" applyFill="1" applyBorder="1" applyAlignment="1"/>
    <xf numFmtId="0" fontId="7" fillId="2" borderId="38" xfId="0" applyFont="1" applyFill="1" applyBorder="1" applyAlignment="1">
      <alignment horizontal="right"/>
    </xf>
    <xf numFmtId="181" fontId="7" fillId="2" borderId="39" xfId="0" applyNumberFormat="1" applyFont="1" applyFill="1" applyBorder="1" applyAlignment="1">
      <alignment horizontal="right"/>
    </xf>
    <xf numFmtId="0" fontId="7" fillId="2" borderId="40" xfId="0" applyFont="1" applyFill="1" applyBorder="1" applyAlignment="1">
      <alignment horizontal="right"/>
    </xf>
    <xf numFmtId="0" fontId="7" fillId="2" borderId="39" xfId="0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176" fontId="9" fillId="0" borderId="6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179" fontId="4" fillId="0" borderId="13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176" fontId="4" fillId="2" borderId="14" xfId="0" applyNumberFormat="1" applyFont="1" applyFill="1" applyBorder="1">
      <alignment vertical="center"/>
    </xf>
    <xf numFmtId="176" fontId="9" fillId="0" borderId="4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81" fontId="4" fillId="4" borderId="19" xfId="0" applyNumberFormat="1" applyFont="1" applyFill="1" applyBorder="1" applyAlignment="1">
      <alignment horizontal="right" vertical="center"/>
    </xf>
    <xf numFmtId="179" fontId="4" fillId="4" borderId="20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80" fontId="4" fillId="4" borderId="19" xfId="0" applyNumberFormat="1" applyFont="1" applyFill="1" applyBorder="1">
      <alignment vertical="center"/>
    </xf>
    <xf numFmtId="179" fontId="4" fillId="4" borderId="22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/>
    <xf numFmtId="176" fontId="4" fillId="0" borderId="4" xfId="0" applyNumberFormat="1" applyFont="1" applyBorder="1">
      <alignment vertical="center"/>
    </xf>
    <xf numFmtId="181" fontId="4" fillId="0" borderId="5" xfId="0" applyNumberFormat="1" applyFont="1" applyBorder="1" applyAlignment="1">
      <alignment horizontal="right" vertical="center"/>
    </xf>
    <xf numFmtId="179" fontId="4" fillId="0" borderId="4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81" fontId="4" fillId="0" borderId="26" xfId="0" applyNumberFormat="1" applyFont="1" applyBorder="1" applyAlignment="1">
      <alignment horizontal="right" vertical="center"/>
    </xf>
    <xf numFmtId="179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80" fontId="4" fillId="0" borderId="26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6" fontId="4" fillId="0" borderId="18" xfId="0" applyNumberFormat="1" applyFont="1" applyBorder="1" applyAlignment="1"/>
    <xf numFmtId="179" fontId="4" fillId="0" borderId="22" xfId="0" applyNumberFormat="1" applyFont="1" applyBorder="1">
      <alignment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20" xfId="0" applyNumberFormat="1" applyFont="1" applyBorder="1">
      <alignment vertical="center"/>
    </xf>
    <xf numFmtId="181" fontId="4" fillId="0" borderId="19" xfId="0" applyNumberFormat="1" applyFont="1" applyBorder="1" applyAlignment="1">
      <alignment horizontal="right" vertical="center"/>
    </xf>
    <xf numFmtId="179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80" fontId="4" fillId="0" borderId="19" xfId="0" applyNumberFormat="1" applyFont="1" applyBorder="1">
      <alignment vertical="center"/>
    </xf>
    <xf numFmtId="0" fontId="3" fillId="0" borderId="22" xfId="0" applyFont="1" applyBorder="1">
      <alignment vertical="center"/>
    </xf>
    <xf numFmtId="49" fontId="4" fillId="0" borderId="28" xfId="0" applyNumberFormat="1" applyFont="1" applyBorder="1" applyAlignment="1">
      <alignment horizontal="right" vertical="center" wrapText="1"/>
    </xf>
    <xf numFmtId="49" fontId="4" fillId="0" borderId="4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11" xfId="0" applyNumberFormat="1" applyFont="1" applyFill="1" applyBorder="1" applyAlignment="1">
      <alignment vertical="center"/>
    </xf>
    <xf numFmtId="183" fontId="4" fillId="2" borderId="9" xfId="0" applyNumberFormat="1" applyFont="1" applyFill="1" applyBorder="1" applyAlignment="1">
      <alignment horizontal="right" vertical="center" wrapText="1"/>
    </xf>
    <xf numFmtId="183" fontId="4" fillId="2" borderId="10" xfId="0" applyNumberFormat="1" applyFont="1" applyFill="1" applyBorder="1" applyAlignment="1">
      <alignment horizontal="right" vertical="center" wrapText="1"/>
    </xf>
    <xf numFmtId="182" fontId="4" fillId="2" borderId="11" xfId="0" applyNumberFormat="1" applyFont="1" applyFill="1" applyBorder="1" applyAlignment="1">
      <alignment horizontal="right" vertical="center" wrapText="1"/>
    </xf>
    <xf numFmtId="182" fontId="4" fillId="2" borderId="10" xfId="0" applyNumberFormat="1" applyFont="1" applyFill="1" applyBorder="1" applyAlignment="1">
      <alignment horizontal="right" vertical="center" wrapText="1"/>
    </xf>
    <xf numFmtId="176" fontId="4" fillId="2" borderId="43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81" fontId="4" fillId="2" borderId="26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horizontal="right" vertical="center" wrapText="1"/>
    </xf>
    <xf numFmtId="182" fontId="4" fillId="2" borderId="24" xfId="0" applyNumberFormat="1" applyFont="1" applyFill="1" applyBorder="1" applyAlignment="1">
      <alignment horizontal="right" vertical="center" wrapText="1"/>
    </xf>
    <xf numFmtId="181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82556902260253E-2"/>
          <c:y val="6.3461147161165118E-2"/>
          <c:w val="0.91960298331658885"/>
          <c:h val="0.7698506416339651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(グラフ用!$M$12:$M$45,グラフ用!$M$47)</c:f>
              <c:numCache>
                <c:formatCode>#,##0_ </c:formatCode>
                <c:ptCount val="35"/>
                <c:pt idx="0">
                  <c:v>8023.2</c:v>
                </c:pt>
                <c:pt idx="1">
                  <c:v>8475.2999999999993</c:v>
                </c:pt>
                <c:pt idx="2">
                  <c:v>8770.7999999999993</c:v>
                </c:pt>
                <c:pt idx="3">
                  <c:v>9068.9</c:v>
                </c:pt>
                <c:pt idx="4">
                  <c:v>9204.1</c:v>
                </c:pt>
                <c:pt idx="5">
                  <c:v>9364.1</c:v>
                </c:pt>
                <c:pt idx="6">
                  <c:v>9611.9</c:v>
                </c:pt>
                <c:pt idx="7">
                  <c:v>9887.5</c:v>
                </c:pt>
                <c:pt idx="8">
                  <c:v>10017.6</c:v>
                </c:pt>
                <c:pt idx="9">
                  <c:v>10039.700000000001</c:v>
                </c:pt>
                <c:pt idx="10">
                  <c:v>9939.2999999999993</c:v>
                </c:pt>
                <c:pt idx="11">
                  <c:v>9856.2000000000007</c:v>
                </c:pt>
                <c:pt idx="12">
                  <c:v>9733.7999999999993</c:v>
                </c:pt>
                <c:pt idx="13">
                  <c:v>9583.2000000000007</c:v>
                </c:pt>
                <c:pt idx="14">
                  <c:v>9557.7000000000007</c:v>
                </c:pt>
                <c:pt idx="15">
                  <c:v>9506.9</c:v>
                </c:pt>
                <c:pt idx="16">
                  <c:v>8919.6</c:v>
                </c:pt>
                <c:pt idx="17">
                  <c:v>9057.7999999999993</c:v>
                </c:pt>
                <c:pt idx="18">
                  <c:v>9142.2999999999993</c:v>
                </c:pt>
                <c:pt idx="19">
                  <c:v>8668.5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8221</c:v>
                </c:pt>
                <c:pt idx="24">
                  <c:v>7820</c:v>
                </c:pt>
                <c:pt idx="25">
                  <c:v>8339.7999999999993</c:v>
                </c:pt>
                <c:pt idx="26">
                  <c:v>8234.7000000000007</c:v>
                </c:pt>
                <c:pt idx="27">
                  <c:v>8240</c:v>
                </c:pt>
                <c:pt idx="28">
                  <c:v>6792.9</c:v>
                </c:pt>
                <c:pt idx="29">
                  <c:v>6726</c:v>
                </c:pt>
                <c:pt idx="30">
                  <c:v>6736</c:v>
                </c:pt>
                <c:pt idx="31">
                  <c:v>6671</c:v>
                </c:pt>
                <c:pt idx="32">
                  <c:v>6600</c:v>
                </c:pt>
                <c:pt idx="33">
                  <c:v>6764</c:v>
                </c:pt>
                <c:pt idx="34">
                  <c:v>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E-4072-BA3C-791336F7F5B9}"/>
            </c:ext>
          </c:extLst>
        </c:ser>
        <c:ser>
          <c:idx val="2"/>
          <c:order val="1"/>
          <c:tx>
            <c:v>扶助費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(グラフ用!$R$12:$R$45,グラフ用!$R$47)</c:f>
              <c:numCache>
                <c:formatCode>#,##0_ </c:formatCode>
                <c:ptCount val="35"/>
                <c:pt idx="0">
                  <c:v>452.2</c:v>
                </c:pt>
                <c:pt idx="1">
                  <c:v>482.9</c:v>
                </c:pt>
                <c:pt idx="2">
                  <c:v>505.7</c:v>
                </c:pt>
                <c:pt idx="3">
                  <c:v>542</c:v>
                </c:pt>
                <c:pt idx="4">
                  <c:v>572.5</c:v>
                </c:pt>
                <c:pt idx="5">
                  <c:v>617.1</c:v>
                </c:pt>
                <c:pt idx="6">
                  <c:v>654.20000000000005</c:v>
                </c:pt>
                <c:pt idx="7">
                  <c:v>642.5</c:v>
                </c:pt>
                <c:pt idx="8">
                  <c:v>677.4</c:v>
                </c:pt>
                <c:pt idx="9">
                  <c:v>701.7</c:v>
                </c:pt>
                <c:pt idx="10">
                  <c:v>721.3</c:v>
                </c:pt>
                <c:pt idx="11">
                  <c:v>729.4</c:v>
                </c:pt>
                <c:pt idx="12">
                  <c:v>781.3</c:v>
                </c:pt>
                <c:pt idx="13">
                  <c:v>685.4</c:v>
                </c:pt>
                <c:pt idx="14">
                  <c:v>417.8</c:v>
                </c:pt>
                <c:pt idx="15">
                  <c:v>433.7</c:v>
                </c:pt>
                <c:pt idx="16">
                  <c:v>436.2</c:v>
                </c:pt>
                <c:pt idx="17">
                  <c:v>409.1</c:v>
                </c:pt>
                <c:pt idx="18">
                  <c:v>367.6</c:v>
                </c:pt>
                <c:pt idx="19">
                  <c:v>387.6</c:v>
                </c:pt>
                <c:pt idx="20">
                  <c:v>414</c:v>
                </c:pt>
                <c:pt idx="21">
                  <c:v>429</c:v>
                </c:pt>
                <c:pt idx="22">
                  <c:v>451</c:v>
                </c:pt>
                <c:pt idx="23">
                  <c:v>451</c:v>
                </c:pt>
                <c:pt idx="24">
                  <c:v>465</c:v>
                </c:pt>
                <c:pt idx="25">
                  <c:v>439.6</c:v>
                </c:pt>
                <c:pt idx="26">
                  <c:v>486.8</c:v>
                </c:pt>
                <c:pt idx="27">
                  <c:v>526</c:v>
                </c:pt>
                <c:pt idx="28">
                  <c:v>526.79999999999995</c:v>
                </c:pt>
                <c:pt idx="29">
                  <c:v>505</c:v>
                </c:pt>
                <c:pt idx="30">
                  <c:v>516</c:v>
                </c:pt>
                <c:pt idx="31">
                  <c:v>545</c:v>
                </c:pt>
                <c:pt idx="32">
                  <c:v>610</c:v>
                </c:pt>
                <c:pt idx="33">
                  <c:v>718</c:v>
                </c:pt>
                <c:pt idx="34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E-4072-BA3C-791336F7F5B9}"/>
            </c:ext>
          </c:extLst>
        </c:ser>
        <c:ser>
          <c:idx val="3"/>
          <c:order val="2"/>
          <c:tx>
            <c:v>公債費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(グラフ用!$W$12:$W$45,グラフ用!$W$47)</c:f>
              <c:numCache>
                <c:formatCode>#,##0_ </c:formatCode>
                <c:ptCount val="35"/>
                <c:pt idx="0">
                  <c:v>1696.2</c:v>
                </c:pt>
                <c:pt idx="1">
                  <c:v>1770.8</c:v>
                </c:pt>
                <c:pt idx="2">
                  <c:v>1650</c:v>
                </c:pt>
                <c:pt idx="3">
                  <c:v>1484.3</c:v>
                </c:pt>
                <c:pt idx="4">
                  <c:v>1581.7</c:v>
                </c:pt>
                <c:pt idx="5">
                  <c:v>1625.1</c:v>
                </c:pt>
                <c:pt idx="6">
                  <c:v>1805.1</c:v>
                </c:pt>
                <c:pt idx="7">
                  <c:v>1933.8</c:v>
                </c:pt>
                <c:pt idx="8">
                  <c:v>2251.4</c:v>
                </c:pt>
                <c:pt idx="9">
                  <c:v>2513.9</c:v>
                </c:pt>
                <c:pt idx="10">
                  <c:v>2721.1</c:v>
                </c:pt>
                <c:pt idx="11">
                  <c:v>3109.1</c:v>
                </c:pt>
                <c:pt idx="12">
                  <c:v>3317.9</c:v>
                </c:pt>
                <c:pt idx="13">
                  <c:v>3559.2</c:v>
                </c:pt>
                <c:pt idx="14">
                  <c:v>3440.4</c:v>
                </c:pt>
                <c:pt idx="15">
                  <c:v>3446.6</c:v>
                </c:pt>
                <c:pt idx="16">
                  <c:v>3474.9</c:v>
                </c:pt>
                <c:pt idx="17">
                  <c:v>3164</c:v>
                </c:pt>
                <c:pt idx="18">
                  <c:v>3112.4</c:v>
                </c:pt>
                <c:pt idx="19">
                  <c:v>2892.7</c:v>
                </c:pt>
                <c:pt idx="20">
                  <c:v>2790</c:v>
                </c:pt>
                <c:pt idx="21">
                  <c:v>2873</c:v>
                </c:pt>
                <c:pt idx="22">
                  <c:v>2839</c:v>
                </c:pt>
                <c:pt idx="23">
                  <c:v>2657</c:v>
                </c:pt>
                <c:pt idx="24">
                  <c:v>3261</c:v>
                </c:pt>
                <c:pt idx="25">
                  <c:v>3182</c:v>
                </c:pt>
                <c:pt idx="26">
                  <c:v>3266</c:v>
                </c:pt>
                <c:pt idx="27">
                  <c:v>3141.4</c:v>
                </c:pt>
                <c:pt idx="28">
                  <c:v>3128</c:v>
                </c:pt>
                <c:pt idx="29">
                  <c:v>3159</c:v>
                </c:pt>
                <c:pt idx="30">
                  <c:v>3260</c:v>
                </c:pt>
                <c:pt idx="31">
                  <c:v>3237</c:v>
                </c:pt>
                <c:pt idx="32">
                  <c:v>3320</c:v>
                </c:pt>
                <c:pt idx="33">
                  <c:v>3376</c:v>
                </c:pt>
                <c:pt idx="34">
                  <c:v>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E-4072-BA3C-791336F7F5B9}"/>
            </c:ext>
          </c:extLst>
        </c:ser>
        <c:ser>
          <c:idx val="0"/>
          <c:order val="3"/>
          <c:tx>
            <c:v>建設事業費（公共）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(グラフ用!$AG$12:$AG$45,グラフ用!$AG$47)</c:f>
              <c:numCache>
                <c:formatCode>#,##0_ </c:formatCode>
                <c:ptCount val="35"/>
                <c:pt idx="0">
                  <c:v>2372.1</c:v>
                </c:pt>
                <c:pt idx="1">
                  <c:v>2447</c:v>
                </c:pt>
                <c:pt idx="2">
                  <c:v>2493.3000000000002</c:v>
                </c:pt>
                <c:pt idx="3">
                  <c:v>2991.2</c:v>
                </c:pt>
                <c:pt idx="4">
                  <c:v>3569.8</c:v>
                </c:pt>
                <c:pt idx="5">
                  <c:v>2999.9</c:v>
                </c:pt>
                <c:pt idx="6">
                  <c:v>4028.6</c:v>
                </c:pt>
                <c:pt idx="7">
                  <c:v>3517.4</c:v>
                </c:pt>
                <c:pt idx="8">
                  <c:v>3270.5</c:v>
                </c:pt>
                <c:pt idx="9">
                  <c:v>3350.1</c:v>
                </c:pt>
                <c:pt idx="10">
                  <c:v>3115.4</c:v>
                </c:pt>
                <c:pt idx="11">
                  <c:v>2859.2</c:v>
                </c:pt>
                <c:pt idx="12">
                  <c:v>2678.5</c:v>
                </c:pt>
                <c:pt idx="13">
                  <c:v>2598.3000000000002</c:v>
                </c:pt>
                <c:pt idx="14">
                  <c:v>2403.1</c:v>
                </c:pt>
                <c:pt idx="15">
                  <c:v>2399.9</c:v>
                </c:pt>
                <c:pt idx="16">
                  <c:v>2324.8000000000002</c:v>
                </c:pt>
                <c:pt idx="17">
                  <c:v>2213</c:v>
                </c:pt>
                <c:pt idx="18">
                  <c:v>1929</c:v>
                </c:pt>
                <c:pt idx="19">
                  <c:v>1592</c:v>
                </c:pt>
                <c:pt idx="20">
                  <c:v>1349</c:v>
                </c:pt>
                <c:pt idx="21">
                  <c:v>929</c:v>
                </c:pt>
                <c:pt idx="22">
                  <c:v>1158</c:v>
                </c:pt>
                <c:pt idx="23">
                  <c:v>930</c:v>
                </c:pt>
                <c:pt idx="24">
                  <c:v>962</c:v>
                </c:pt>
                <c:pt idx="25">
                  <c:v>916</c:v>
                </c:pt>
                <c:pt idx="26">
                  <c:v>776.1</c:v>
                </c:pt>
                <c:pt idx="27">
                  <c:v>851</c:v>
                </c:pt>
                <c:pt idx="28">
                  <c:v>854.6</c:v>
                </c:pt>
                <c:pt idx="29">
                  <c:v>902</c:v>
                </c:pt>
                <c:pt idx="30">
                  <c:v>886</c:v>
                </c:pt>
                <c:pt idx="31">
                  <c:v>971</c:v>
                </c:pt>
                <c:pt idx="32">
                  <c:v>996</c:v>
                </c:pt>
                <c:pt idx="33">
                  <c:v>883</c:v>
                </c:pt>
                <c:pt idx="3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E-4072-BA3C-791336F7F5B9}"/>
            </c:ext>
          </c:extLst>
        </c:ser>
        <c:ser>
          <c:idx val="4"/>
          <c:order val="4"/>
          <c:tx>
            <c:v>建設事業費（単独）</c:v>
          </c:tx>
          <c:spPr>
            <a:pattFill prst="lg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8064A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(グラフ用!$AL$12:$AL$45,グラフ用!$AL$47)</c:f>
              <c:numCache>
                <c:formatCode>#,##0_ </c:formatCode>
                <c:ptCount val="35"/>
                <c:pt idx="0">
                  <c:v>1702.1</c:v>
                </c:pt>
                <c:pt idx="1">
                  <c:v>1880.4</c:v>
                </c:pt>
                <c:pt idx="2">
                  <c:v>2025.7</c:v>
                </c:pt>
                <c:pt idx="3">
                  <c:v>2640.2</c:v>
                </c:pt>
                <c:pt idx="4">
                  <c:v>3056.7</c:v>
                </c:pt>
                <c:pt idx="5">
                  <c:v>3079</c:v>
                </c:pt>
                <c:pt idx="6">
                  <c:v>3299.8</c:v>
                </c:pt>
                <c:pt idx="7">
                  <c:v>2309</c:v>
                </c:pt>
                <c:pt idx="8">
                  <c:v>1934.5</c:v>
                </c:pt>
                <c:pt idx="9">
                  <c:v>1665.5</c:v>
                </c:pt>
                <c:pt idx="10">
                  <c:v>1328.3</c:v>
                </c:pt>
                <c:pt idx="11">
                  <c:v>1599.9</c:v>
                </c:pt>
                <c:pt idx="12">
                  <c:v>1463.4</c:v>
                </c:pt>
                <c:pt idx="13">
                  <c:v>1127.8</c:v>
                </c:pt>
                <c:pt idx="14">
                  <c:v>899.9</c:v>
                </c:pt>
                <c:pt idx="15">
                  <c:v>937.3</c:v>
                </c:pt>
                <c:pt idx="16">
                  <c:v>625.1</c:v>
                </c:pt>
                <c:pt idx="17">
                  <c:v>720</c:v>
                </c:pt>
                <c:pt idx="18">
                  <c:v>715</c:v>
                </c:pt>
                <c:pt idx="19">
                  <c:v>490</c:v>
                </c:pt>
                <c:pt idx="20">
                  <c:v>954</c:v>
                </c:pt>
                <c:pt idx="21">
                  <c:v>1135</c:v>
                </c:pt>
                <c:pt idx="22">
                  <c:v>615</c:v>
                </c:pt>
                <c:pt idx="23">
                  <c:v>590</c:v>
                </c:pt>
                <c:pt idx="24">
                  <c:v>530</c:v>
                </c:pt>
                <c:pt idx="25">
                  <c:v>766.5</c:v>
                </c:pt>
                <c:pt idx="26">
                  <c:v>785.2</c:v>
                </c:pt>
                <c:pt idx="27">
                  <c:v>766</c:v>
                </c:pt>
                <c:pt idx="28">
                  <c:v>658.4</c:v>
                </c:pt>
                <c:pt idx="29">
                  <c:v>690</c:v>
                </c:pt>
                <c:pt idx="30">
                  <c:v>634</c:v>
                </c:pt>
                <c:pt idx="31">
                  <c:v>497</c:v>
                </c:pt>
                <c:pt idx="32">
                  <c:v>571</c:v>
                </c:pt>
                <c:pt idx="33">
                  <c:v>721</c:v>
                </c:pt>
                <c:pt idx="34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E-4072-BA3C-791336F7F5B9}"/>
            </c:ext>
          </c:extLst>
        </c:ser>
        <c:ser>
          <c:idx val="5"/>
          <c:order val="5"/>
          <c:tx>
            <c:v>その他</c:v>
          </c:tx>
          <c:spPr>
            <a:pattFill prst="pct5">
              <a:fgClr>
                <a:srgbClr val="C0504D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(グラフ用!$AQ$12:$AQ$45,グラフ用!$AQ$47)</c:f>
              <c:numCache>
                <c:formatCode>#,##0_ </c:formatCode>
                <c:ptCount val="35"/>
                <c:pt idx="0">
                  <c:v>6848.5999999999985</c:v>
                </c:pt>
                <c:pt idx="1">
                  <c:v>7452.6999999999989</c:v>
                </c:pt>
                <c:pt idx="2">
                  <c:v>7310.4000000000015</c:v>
                </c:pt>
                <c:pt idx="3">
                  <c:v>7009.2000000000044</c:v>
                </c:pt>
                <c:pt idx="4">
                  <c:v>7415.4000000000015</c:v>
                </c:pt>
                <c:pt idx="5">
                  <c:v>7577.4000000000015</c:v>
                </c:pt>
                <c:pt idx="6">
                  <c:v>7622.5</c:v>
                </c:pt>
                <c:pt idx="7">
                  <c:v>6949.2000000000007</c:v>
                </c:pt>
                <c:pt idx="8">
                  <c:v>7067.3999999999978</c:v>
                </c:pt>
                <c:pt idx="9">
                  <c:v>10111.699999999997</c:v>
                </c:pt>
                <c:pt idx="10">
                  <c:v>11069</c:v>
                </c:pt>
                <c:pt idx="11">
                  <c:v>10732.499999999996</c:v>
                </c:pt>
                <c:pt idx="12">
                  <c:v>12080.3</c:v>
                </c:pt>
                <c:pt idx="13">
                  <c:v>12456.2</c:v>
                </c:pt>
                <c:pt idx="14">
                  <c:v>12348.899999999998</c:v>
                </c:pt>
                <c:pt idx="15">
                  <c:v>13006.8</c:v>
                </c:pt>
                <c:pt idx="16">
                  <c:v>13541.7</c:v>
                </c:pt>
                <c:pt idx="17">
                  <c:v>15539.5</c:v>
                </c:pt>
                <c:pt idx="18">
                  <c:v>15144</c:v>
                </c:pt>
                <c:pt idx="19">
                  <c:v>15082.900000000001</c:v>
                </c:pt>
                <c:pt idx="20">
                  <c:v>17862</c:v>
                </c:pt>
                <c:pt idx="21">
                  <c:v>18642</c:v>
                </c:pt>
                <c:pt idx="22">
                  <c:v>17077</c:v>
                </c:pt>
                <c:pt idx="23">
                  <c:v>16082</c:v>
                </c:pt>
                <c:pt idx="24">
                  <c:v>15976</c:v>
                </c:pt>
                <c:pt idx="25">
                  <c:v>16039.400000000001</c:v>
                </c:pt>
                <c:pt idx="26">
                  <c:v>18281.5</c:v>
                </c:pt>
                <c:pt idx="27">
                  <c:v>17083.800000000003</c:v>
                </c:pt>
                <c:pt idx="28">
                  <c:v>18040.599999999999</c:v>
                </c:pt>
                <c:pt idx="29">
                  <c:v>12494.8</c:v>
                </c:pt>
                <c:pt idx="30">
                  <c:v>12365</c:v>
                </c:pt>
                <c:pt idx="31">
                  <c:v>24456</c:v>
                </c:pt>
                <c:pt idx="32">
                  <c:v>33205</c:v>
                </c:pt>
                <c:pt idx="33">
                  <c:v>25534</c:v>
                </c:pt>
                <c:pt idx="34">
                  <c:v>20064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E-4072-BA3C-791336F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89597103"/>
        <c:axId val="1"/>
      </c:barChart>
      <c:catAx>
        <c:axId val="1789597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02820842022457E-2"/>
              <c:y val="1.258047141501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95971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ja-JP"/>
          </a:p>
        </c:txPr>
      </c:legendEntry>
      <c:layout>
        <c:manualLayout>
          <c:xMode val="edge"/>
          <c:yMode val="edge"/>
          <c:x val="6.6207435663379027E-2"/>
          <c:y val="0.93947780143117288"/>
          <c:w val="0.90249588735432573"/>
          <c:h val="5.9847478348594052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22</xdr:col>
      <xdr:colOff>400050</xdr:colOff>
      <xdr:row>35</xdr:row>
      <xdr:rowOff>142875</xdr:rowOff>
    </xdr:to>
    <xdr:graphicFrame macro="">
      <xdr:nvGraphicFramePr>
        <xdr:cNvPr id="3261" name="グラフ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381000</xdr:colOff>
      <xdr:row>31</xdr:row>
      <xdr:rowOff>95250</xdr:rowOff>
    </xdr:from>
    <xdr:to>
      <xdr:col>23</xdr:col>
      <xdr:colOff>66675</xdr:colOff>
      <xdr:row>32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10750" y="60007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295275</xdr:colOff>
      <xdr:row>32</xdr:row>
      <xdr:rowOff>76218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25025" y="61722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00000000-0008-0000-0300-0000691C0000}"/>
            </a:ext>
          </a:extLst>
        </xdr:cNvPr>
        <xdr:cNvSpPr>
          <a:spLocks noChangeShapeType="1"/>
        </xdr:cNvSpPr>
      </xdr:nvSpPr>
      <xdr:spPr bwMode="auto">
        <a:xfrm>
          <a:off x="381000" y="6667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92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3" width="6.26953125" customWidth="1"/>
  </cols>
  <sheetData>
    <row r="1" spans="1:17" s="1" customFormat="1" ht="15.75" customHeight="1" x14ac:dyDescent="0.2"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1" customFormat="1" ht="11.25" customHeight="1" x14ac:dyDescent="0.2">
      <c r="E2" s="66"/>
      <c r="F2" s="6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14.25" customHeight="1" x14ac:dyDescent="0.2">
      <c r="A3" s="67"/>
      <c r="C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1" customFormat="1" ht="11.25" customHeight="1" x14ac:dyDescent="0.2">
      <c r="E4" s="66"/>
      <c r="F4" s="66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53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sheetProtection algorithmName="SHA-512" hashValue="9JRRuc2jwFcObywyebQbo95gIVM4eWUZV31gw8mtNrfPWkyWPhQfHNgLyPz06vlX3YQvNC7hv3aTEtD0LpKLjg==" saltValue="jfFXmU9Fn1HIhjwx2PbsjQ==" spinCount="100000" sheet="1" objects="1" scenarios="1"/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A1:AD37"/>
  <sheetViews>
    <sheetView showGridLines="0" view="pageBreakPreview" topLeftCell="A22" zoomScale="70" zoomScaleNormal="100" zoomScaleSheetLayoutView="70" workbookViewId="0">
      <selection activeCell="H38" sqref="H38"/>
    </sheetView>
  </sheetViews>
  <sheetFormatPr defaultColWidth="9" defaultRowHeight="13" x14ac:dyDescent="0.2"/>
  <cols>
    <col min="1" max="2" width="1.90625" style="8" customWidth="1"/>
    <col min="3" max="3" width="9.36328125" style="1" bestFit="1" customWidth="1"/>
    <col min="4" max="4" width="1.6328125" style="1" customWidth="1"/>
    <col min="5" max="5" width="10.6328125" style="1" customWidth="1"/>
    <col min="6" max="6" width="9.36328125" style="1" customWidth="1"/>
    <col min="7" max="7" width="1" style="1" customWidth="1"/>
    <col min="8" max="8" width="10.6328125" style="1" customWidth="1"/>
    <col min="9" max="9" width="8.08984375" style="1" customWidth="1"/>
    <col min="10" max="10" width="1" style="1" customWidth="1"/>
    <col min="11" max="11" width="8.7265625" style="1" customWidth="1"/>
    <col min="12" max="12" width="1" style="1" customWidth="1"/>
    <col min="13" max="13" width="11" style="1" bestFit="1" customWidth="1"/>
    <col min="14" max="14" width="8.08984375" style="1" customWidth="1"/>
    <col min="15" max="15" width="1" style="1" customWidth="1"/>
    <col min="16" max="16" width="8.7265625" style="1" customWidth="1"/>
    <col min="17" max="17" width="1" style="1" customWidth="1"/>
    <col min="18" max="18" width="9.36328125" style="1" customWidth="1"/>
    <col min="19" max="19" width="8.08984375" style="1" customWidth="1"/>
    <col min="20" max="20" width="1" style="1" customWidth="1"/>
    <col min="21" max="21" width="8.7265625" style="1" customWidth="1"/>
    <col min="22" max="22" width="1" style="1" customWidth="1"/>
    <col min="23" max="23" width="10" style="1" customWidth="1"/>
    <col min="24" max="24" width="8.08984375" style="1" customWidth="1"/>
    <col min="25" max="25" width="1" style="1" customWidth="1"/>
    <col min="26" max="26" width="8.7265625" style="1" customWidth="1"/>
    <col min="27" max="27" width="1" style="1" customWidth="1"/>
    <col min="28" max="28" width="8.984375E-2" style="1" customWidth="1"/>
    <col min="29" max="29" width="9" style="1" customWidth="1"/>
    <col min="30" max="30" width="38.26953125" style="1" customWidth="1"/>
    <col min="31" max="16384" width="9" style="1"/>
  </cols>
  <sheetData>
    <row r="1" spans="1:29" ht="20.149999999999999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22.5" customHeight="1" x14ac:dyDescent="0.2">
      <c r="B2" s="53" t="s">
        <v>22</v>
      </c>
      <c r="C2" s="53"/>
      <c r="D2" s="5"/>
      <c r="E2" s="5"/>
      <c r="W2" s="68"/>
      <c r="X2" s="68"/>
      <c r="Y2" s="68"/>
      <c r="Z2" s="68"/>
      <c r="AA2" s="68"/>
    </row>
    <row r="3" spans="1:29" s="8" customFormat="1" ht="15" customHeight="1" thickBot="1" x14ac:dyDescent="0.25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77" t="s">
        <v>4</v>
      </c>
    </row>
    <row r="4" spans="1:29" ht="15" customHeight="1" x14ac:dyDescent="0.2">
      <c r="C4" s="152" t="s">
        <v>0</v>
      </c>
      <c r="D4" s="158" t="s">
        <v>8</v>
      </c>
      <c r="E4" s="159"/>
      <c r="F4" s="159"/>
      <c r="G4" s="160"/>
      <c r="H4" s="154" t="s">
        <v>7</v>
      </c>
      <c r="I4" s="155"/>
      <c r="J4" s="155"/>
      <c r="K4" s="155"/>
      <c r="L4" s="155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</row>
    <row r="5" spans="1:29" ht="22.5" customHeight="1" x14ac:dyDescent="0.2">
      <c r="C5" s="153"/>
      <c r="D5" s="161"/>
      <c r="E5" s="162"/>
      <c r="F5" s="162"/>
      <c r="G5" s="163"/>
      <c r="H5" s="141"/>
      <c r="I5" s="142"/>
      <c r="J5" s="142"/>
      <c r="K5" s="142"/>
      <c r="L5" s="142"/>
      <c r="M5" s="141" t="s">
        <v>9</v>
      </c>
      <c r="N5" s="142"/>
      <c r="O5" s="142"/>
      <c r="P5" s="142"/>
      <c r="Q5" s="143"/>
      <c r="R5" s="141" t="s">
        <v>10</v>
      </c>
      <c r="S5" s="142"/>
      <c r="T5" s="142"/>
      <c r="U5" s="142"/>
      <c r="V5" s="143"/>
      <c r="W5" s="141" t="s">
        <v>11</v>
      </c>
      <c r="X5" s="142"/>
      <c r="Y5" s="142"/>
      <c r="Z5" s="142"/>
      <c r="AA5" s="144"/>
    </row>
    <row r="6" spans="1:29" ht="37.5" customHeight="1" thickBot="1" x14ac:dyDescent="0.25">
      <c r="C6" s="73" t="s">
        <v>1</v>
      </c>
      <c r="D6" s="156" t="s">
        <v>2</v>
      </c>
      <c r="E6" s="157"/>
      <c r="F6" s="149" t="s">
        <v>5</v>
      </c>
      <c r="G6" s="151"/>
      <c r="H6" s="74" t="s">
        <v>2</v>
      </c>
      <c r="I6" s="145" t="s">
        <v>3</v>
      </c>
      <c r="J6" s="146"/>
      <c r="K6" s="149" t="s">
        <v>5</v>
      </c>
      <c r="L6" s="151"/>
      <c r="M6" s="75" t="s">
        <v>2</v>
      </c>
      <c r="N6" s="145" t="s">
        <v>3</v>
      </c>
      <c r="O6" s="146"/>
      <c r="P6" s="149" t="s">
        <v>5</v>
      </c>
      <c r="Q6" s="151"/>
      <c r="R6" s="76" t="s">
        <v>2</v>
      </c>
      <c r="S6" s="145" t="s">
        <v>3</v>
      </c>
      <c r="T6" s="146"/>
      <c r="U6" s="149" t="s">
        <v>5</v>
      </c>
      <c r="V6" s="151"/>
      <c r="W6" s="74" t="s">
        <v>2</v>
      </c>
      <c r="X6" s="145" t="s">
        <v>3</v>
      </c>
      <c r="Y6" s="146"/>
      <c r="Z6" s="149" t="s">
        <v>5</v>
      </c>
      <c r="AA6" s="150"/>
    </row>
    <row r="7" spans="1:29" s="7" customFormat="1" ht="14.5" thickTop="1" x14ac:dyDescent="0.2">
      <c r="A7" s="78"/>
      <c r="B7" s="78"/>
      <c r="C7" s="92"/>
      <c r="D7" s="93"/>
      <c r="E7" s="94"/>
      <c r="F7" s="95"/>
      <c r="G7" s="94" t="s">
        <v>31</v>
      </c>
      <c r="H7" s="96"/>
      <c r="I7" s="97"/>
      <c r="J7" s="94" t="s">
        <v>31</v>
      </c>
      <c r="K7" s="97"/>
      <c r="L7" s="94" t="s">
        <v>31</v>
      </c>
      <c r="M7" s="96"/>
      <c r="N7" s="97"/>
      <c r="O7" s="94" t="s">
        <v>31</v>
      </c>
      <c r="P7" s="95"/>
      <c r="Q7" s="94" t="s">
        <v>31</v>
      </c>
      <c r="R7" s="96"/>
      <c r="S7" s="97"/>
      <c r="T7" s="94" t="s">
        <v>31</v>
      </c>
      <c r="U7" s="95"/>
      <c r="V7" s="94" t="s">
        <v>31</v>
      </c>
      <c r="W7" s="96"/>
      <c r="X7" s="97"/>
      <c r="Y7" s="94" t="s">
        <v>31</v>
      </c>
      <c r="Z7" s="95"/>
      <c r="AA7" s="98" t="s">
        <v>31</v>
      </c>
    </row>
    <row r="8" spans="1:29" ht="20.149999999999999" customHeight="1" x14ac:dyDescent="0.25">
      <c r="C8" s="18" t="s">
        <v>66</v>
      </c>
      <c r="D8" s="19"/>
      <c r="E8" s="20">
        <v>21094.799999999999</v>
      </c>
      <c r="F8" s="21">
        <v>11.7</v>
      </c>
      <c r="G8" s="90"/>
      <c r="H8" s="23">
        <v>10172</v>
      </c>
      <c r="I8" s="24">
        <v>48.2</v>
      </c>
      <c r="J8" s="90"/>
      <c r="K8" s="21">
        <v>3.4</v>
      </c>
      <c r="L8" s="90"/>
      <c r="M8" s="23">
        <v>8023.2</v>
      </c>
      <c r="N8" s="24">
        <v>38</v>
      </c>
      <c r="O8" s="90"/>
      <c r="P8" s="21">
        <v>4.4000000000000004</v>
      </c>
      <c r="Q8" s="90"/>
      <c r="R8" s="23">
        <v>452.2</v>
      </c>
      <c r="S8" s="24">
        <v>2.1</v>
      </c>
      <c r="T8" s="90"/>
      <c r="U8" s="21">
        <v>6.6</v>
      </c>
      <c r="V8" s="90"/>
      <c r="W8" s="23">
        <v>1696.2</v>
      </c>
      <c r="X8" s="24">
        <v>8</v>
      </c>
      <c r="Y8" s="90"/>
      <c r="Z8" s="21">
        <v>-2</v>
      </c>
      <c r="AA8" s="91"/>
      <c r="AB8" s="9" t="e">
        <f>#REF!-SUM(#REF!,#REF!)</f>
        <v>#REF!</v>
      </c>
    </row>
    <row r="9" spans="1:29" ht="20.149999999999999" customHeight="1" x14ac:dyDescent="0.25">
      <c r="C9" s="10" t="s">
        <v>67</v>
      </c>
      <c r="D9" s="11"/>
      <c r="E9" s="12">
        <v>25401.1</v>
      </c>
      <c r="F9" s="13">
        <v>7</v>
      </c>
      <c r="G9" s="14"/>
      <c r="H9" s="15">
        <v>11359.3</v>
      </c>
      <c r="I9" s="16">
        <v>44.7</v>
      </c>
      <c r="J9" s="14"/>
      <c r="K9" s="13">
        <v>2.4</v>
      </c>
      <c r="L9" s="14"/>
      <c r="M9" s="15">
        <v>9204.1</v>
      </c>
      <c r="N9" s="16">
        <v>36.200000000000003</v>
      </c>
      <c r="O9" s="14"/>
      <c r="P9" s="13">
        <v>1.5</v>
      </c>
      <c r="Q9" s="14"/>
      <c r="R9" s="15">
        <v>572.5</v>
      </c>
      <c r="S9" s="16">
        <v>2.2999999999999998</v>
      </c>
      <c r="T9" s="14"/>
      <c r="U9" s="13">
        <v>5.7</v>
      </c>
      <c r="V9" s="14"/>
      <c r="W9" s="15">
        <v>1581.7</v>
      </c>
      <c r="X9" s="16">
        <v>6.2</v>
      </c>
      <c r="Y9" s="14"/>
      <c r="Z9" s="13">
        <v>6.6</v>
      </c>
      <c r="AA9" s="17"/>
      <c r="AB9" s="9" t="e">
        <f>#REF!-SUM(#REF!,#REF!)</f>
        <v>#REF!</v>
      </c>
    </row>
    <row r="10" spans="1:29" ht="20.149999999999999" customHeight="1" x14ac:dyDescent="0.25">
      <c r="C10" s="10" t="s">
        <v>68</v>
      </c>
      <c r="D10" s="11"/>
      <c r="E10" s="12">
        <v>28383.599999999999</v>
      </c>
      <c r="F10" s="13">
        <v>12.5</v>
      </c>
      <c r="G10" s="14"/>
      <c r="H10" s="15">
        <v>13255.3</v>
      </c>
      <c r="I10" s="16">
        <v>46.7</v>
      </c>
      <c r="J10" s="14"/>
      <c r="K10" s="13">
        <v>2.4</v>
      </c>
      <c r="L10" s="14"/>
      <c r="M10" s="99">
        <v>10039.700000000001</v>
      </c>
      <c r="N10" s="16">
        <v>35.4</v>
      </c>
      <c r="O10" s="14"/>
      <c r="P10" s="13">
        <v>0.2</v>
      </c>
      <c r="Q10" s="14"/>
      <c r="R10" s="15">
        <v>701.7</v>
      </c>
      <c r="S10" s="16">
        <v>2.5</v>
      </c>
      <c r="T10" s="14"/>
      <c r="U10" s="13">
        <v>3.7</v>
      </c>
      <c r="V10" s="14"/>
      <c r="W10" s="15">
        <v>2513.9</v>
      </c>
      <c r="X10" s="16">
        <v>8.8000000000000007</v>
      </c>
      <c r="Y10" s="14"/>
      <c r="Z10" s="13">
        <v>11.7</v>
      </c>
      <c r="AA10" s="17"/>
      <c r="AC10" s="9"/>
    </row>
    <row r="11" spans="1:29" ht="20.149999999999999" customHeight="1" x14ac:dyDescent="0.25">
      <c r="C11" s="10" t="s">
        <v>69</v>
      </c>
      <c r="D11" s="11"/>
      <c r="E11" s="12">
        <v>29067.8</v>
      </c>
      <c r="F11" s="13">
        <v>-3.1</v>
      </c>
      <c r="G11" s="14"/>
      <c r="H11" s="15">
        <v>13415.9</v>
      </c>
      <c r="I11" s="16">
        <v>46.2</v>
      </c>
      <c r="J11" s="14"/>
      <c r="K11" s="13">
        <v>-3</v>
      </c>
      <c r="L11" s="14"/>
      <c r="M11" s="15">
        <v>9557.7000000000007</v>
      </c>
      <c r="N11" s="16">
        <v>32.9</v>
      </c>
      <c r="O11" s="14"/>
      <c r="P11" s="13">
        <v>-0.3</v>
      </c>
      <c r="Q11" s="14"/>
      <c r="R11" s="15">
        <v>417.8</v>
      </c>
      <c r="S11" s="16">
        <v>1.4</v>
      </c>
      <c r="T11" s="14"/>
      <c r="U11" s="13">
        <v>-39</v>
      </c>
      <c r="V11" s="14"/>
      <c r="W11" s="15">
        <v>3440.4</v>
      </c>
      <c r="X11" s="16">
        <v>11.8</v>
      </c>
      <c r="Y11" s="14"/>
      <c r="Z11" s="13">
        <v>-3.3</v>
      </c>
      <c r="AA11" s="17"/>
      <c r="AC11" s="9"/>
    </row>
    <row r="12" spans="1:29" ht="20.149999999999999" customHeight="1" x14ac:dyDescent="0.25">
      <c r="C12" s="10" t="s">
        <v>56</v>
      </c>
      <c r="D12" s="11"/>
      <c r="E12" s="12">
        <v>29113.9</v>
      </c>
      <c r="F12" s="13">
        <v>-4.3</v>
      </c>
      <c r="G12" s="30"/>
      <c r="H12" s="15">
        <v>11949</v>
      </c>
      <c r="I12" s="31">
        <v>41</v>
      </c>
      <c r="J12" s="30"/>
      <c r="K12" s="13">
        <v>-5.3</v>
      </c>
      <c r="L12" s="30"/>
      <c r="M12" s="15">
        <v>8668.5</v>
      </c>
      <c r="N12" s="16">
        <v>29.8</v>
      </c>
      <c r="O12" s="30"/>
      <c r="P12" s="13">
        <v>-5.2</v>
      </c>
      <c r="Q12" s="30"/>
      <c r="R12" s="15">
        <v>387.6</v>
      </c>
      <c r="S12" s="31">
        <v>1.3</v>
      </c>
      <c r="T12" s="30"/>
      <c r="U12" s="13">
        <v>5.4</v>
      </c>
      <c r="V12" s="30"/>
      <c r="W12" s="15">
        <v>2892.7</v>
      </c>
      <c r="X12" s="31">
        <v>9.9</v>
      </c>
      <c r="Y12" s="30"/>
      <c r="Z12" s="13">
        <v>-7</v>
      </c>
      <c r="AA12" s="32"/>
    </row>
    <row r="13" spans="1:29" ht="20.149999999999999" customHeight="1" x14ac:dyDescent="0.25">
      <c r="C13" s="10" t="s">
        <v>57</v>
      </c>
      <c r="D13" s="11"/>
      <c r="E13" s="12">
        <v>31654</v>
      </c>
      <c r="F13" s="13">
        <v>8.6999999999999993</v>
      </c>
      <c r="G13" s="30"/>
      <c r="H13" s="15">
        <v>11489</v>
      </c>
      <c r="I13" s="31">
        <v>36.299999999999997</v>
      </c>
      <c r="J13" s="30"/>
      <c r="K13" s="13">
        <v>-3.8</v>
      </c>
      <c r="L13" s="30"/>
      <c r="M13" s="15">
        <v>8286</v>
      </c>
      <c r="N13" s="16">
        <v>26.2</v>
      </c>
      <c r="O13" s="30"/>
      <c r="P13" s="13">
        <v>-4.4000000000000004</v>
      </c>
      <c r="Q13" s="30"/>
      <c r="R13" s="15">
        <v>414</v>
      </c>
      <c r="S13" s="31">
        <v>1.3</v>
      </c>
      <c r="T13" s="30"/>
      <c r="U13" s="13">
        <v>6.8</v>
      </c>
      <c r="V13" s="30"/>
      <c r="W13" s="15">
        <v>2790</v>
      </c>
      <c r="X13" s="31">
        <v>8.8000000000000007</v>
      </c>
      <c r="Y13" s="30"/>
      <c r="Z13" s="13">
        <v>-3.6</v>
      </c>
      <c r="AA13" s="32"/>
    </row>
    <row r="14" spans="1:29" ht="20.149999999999999" customHeight="1" x14ac:dyDescent="0.2">
      <c r="C14" s="164" t="s">
        <v>70</v>
      </c>
      <c r="D14" s="35"/>
      <c r="E14" s="106">
        <v>38847</v>
      </c>
      <c r="F14" s="40">
        <v>22.7</v>
      </c>
      <c r="G14" s="33"/>
      <c r="H14" s="166">
        <v>11512</v>
      </c>
      <c r="I14" s="41">
        <v>29.6</v>
      </c>
      <c r="J14" s="33"/>
      <c r="K14" s="168">
        <v>0.2</v>
      </c>
      <c r="L14" s="33"/>
      <c r="M14" s="174">
        <v>8210</v>
      </c>
      <c r="N14" s="41">
        <v>21.1</v>
      </c>
      <c r="O14" s="33"/>
      <c r="P14" s="168">
        <v>-0.9</v>
      </c>
      <c r="Q14" s="33"/>
      <c r="R14" s="174">
        <v>429</v>
      </c>
      <c r="S14" s="41">
        <v>1.1000000000000001</v>
      </c>
      <c r="T14" s="33"/>
      <c r="U14" s="168">
        <v>3.6</v>
      </c>
      <c r="V14" s="33"/>
      <c r="W14" s="174">
        <v>2873</v>
      </c>
      <c r="X14" s="34">
        <v>7.4</v>
      </c>
      <c r="Y14" s="33"/>
      <c r="Z14" s="168">
        <v>3</v>
      </c>
      <c r="AA14" s="58"/>
    </row>
    <row r="15" spans="1:29" ht="20.149999999999999" customHeight="1" x14ac:dyDescent="0.2">
      <c r="C15" s="165"/>
      <c r="D15" s="170">
        <v>32218</v>
      </c>
      <c r="E15" s="171"/>
      <c r="F15" s="172">
        <v>1.8</v>
      </c>
      <c r="G15" s="173"/>
      <c r="H15" s="167"/>
      <c r="I15" s="172">
        <v>35.700000000000003</v>
      </c>
      <c r="J15" s="173"/>
      <c r="K15" s="169"/>
      <c r="L15" s="38"/>
      <c r="M15" s="175"/>
      <c r="N15" s="172">
        <v>25.5</v>
      </c>
      <c r="O15" s="173"/>
      <c r="P15" s="169"/>
      <c r="Q15" s="38"/>
      <c r="R15" s="175"/>
      <c r="S15" s="172">
        <v>1.3</v>
      </c>
      <c r="T15" s="173"/>
      <c r="U15" s="169"/>
      <c r="V15" s="38"/>
      <c r="W15" s="175"/>
      <c r="X15" s="172">
        <v>8.9</v>
      </c>
      <c r="Y15" s="173"/>
      <c r="Z15" s="169"/>
      <c r="AA15" s="39"/>
    </row>
    <row r="16" spans="1:29" ht="20.149999999999999" customHeight="1" x14ac:dyDescent="0.2">
      <c r="A16" s="1"/>
      <c r="B16" s="1"/>
      <c r="C16" s="164" t="s">
        <v>71</v>
      </c>
      <c r="D16" s="42"/>
      <c r="E16" s="182">
        <v>30377</v>
      </c>
      <c r="F16" s="114">
        <v>-21.8</v>
      </c>
      <c r="G16" s="43"/>
      <c r="H16" s="183">
        <v>11527</v>
      </c>
      <c r="I16" s="176">
        <v>37.9</v>
      </c>
      <c r="J16" s="45"/>
      <c r="K16" s="176">
        <v>0.1</v>
      </c>
      <c r="L16" s="43"/>
      <c r="M16" s="180">
        <v>8237</v>
      </c>
      <c r="N16" s="176">
        <v>27.1</v>
      </c>
      <c r="O16" s="45"/>
      <c r="P16" s="179">
        <v>0.3</v>
      </c>
      <c r="Q16" s="43"/>
      <c r="R16" s="180">
        <v>451</v>
      </c>
      <c r="S16" s="176">
        <v>1.5</v>
      </c>
      <c r="T16" s="43"/>
      <c r="U16" s="176">
        <v>5.0999999999999996</v>
      </c>
      <c r="V16" s="43"/>
      <c r="W16" s="180">
        <v>2839</v>
      </c>
      <c r="X16" s="176">
        <v>9.3000000000000007</v>
      </c>
      <c r="Y16" s="43"/>
      <c r="Z16" s="176">
        <v>-1.2</v>
      </c>
      <c r="AA16" s="37"/>
    </row>
    <row r="17" spans="1:30" ht="20.149999999999999" customHeight="1" x14ac:dyDescent="0.2">
      <c r="A17" s="1"/>
      <c r="B17" s="1"/>
      <c r="C17" s="181"/>
      <c r="D17" s="56"/>
      <c r="E17" s="182"/>
      <c r="F17" s="177">
        <v>-5.7</v>
      </c>
      <c r="G17" s="178"/>
      <c r="H17" s="183"/>
      <c r="I17" s="176"/>
      <c r="J17" s="45"/>
      <c r="K17" s="176"/>
      <c r="L17" s="43"/>
      <c r="M17" s="180"/>
      <c r="N17" s="176"/>
      <c r="O17" s="45"/>
      <c r="P17" s="179"/>
      <c r="Q17" s="43"/>
      <c r="R17" s="180"/>
      <c r="S17" s="176"/>
      <c r="T17" s="57"/>
      <c r="U17" s="176"/>
      <c r="V17" s="43"/>
      <c r="W17" s="180"/>
      <c r="X17" s="176"/>
      <c r="Y17" s="57"/>
      <c r="Z17" s="176"/>
      <c r="AA17" s="37"/>
    </row>
    <row r="18" spans="1:30" ht="20.149999999999999" customHeight="1" x14ac:dyDescent="0.25">
      <c r="A18" s="1"/>
      <c r="B18" s="1"/>
      <c r="C18" s="10" t="s">
        <v>72</v>
      </c>
      <c r="D18" s="11"/>
      <c r="E18" s="12">
        <v>28931</v>
      </c>
      <c r="F18" s="13">
        <v>-4.8</v>
      </c>
      <c r="G18" s="30"/>
      <c r="H18" s="15">
        <v>11329</v>
      </c>
      <c r="I18" s="31">
        <v>39.200000000000003</v>
      </c>
      <c r="J18" s="30"/>
      <c r="K18" s="13">
        <v>-1.7</v>
      </c>
      <c r="L18" s="30"/>
      <c r="M18" s="15">
        <v>8221</v>
      </c>
      <c r="N18" s="16">
        <v>28.4</v>
      </c>
      <c r="O18" s="30"/>
      <c r="P18" s="13">
        <v>-0.2</v>
      </c>
      <c r="Q18" s="30"/>
      <c r="R18" s="15">
        <v>451</v>
      </c>
      <c r="S18" s="31">
        <v>1.6</v>
      </c>
      <c r="T18" s="30"/>
      <c r="U18" s="13">
        <v>0</v>
      </c>
      <c r="V18" s="30"/>
      <c r="W18" s="15">
        <v>2657</v>
      </c>
      <c r="X18" s="31">
        <v>9.1999999999999993</v>
      </c>
      <c r="Y18" s="30"/>
      <c r="Z18" s="13">
        <v>-6.4</v>
      </c>
      <c r="AA18" s="32"/>
    </row>
    <row r="19" spans="1:30" ht="20.149999999999999" customHeight="1" x14ac:dyDescent="0.25">
      <c r="A19" s="1"/>
      <c r="B19" s="1"/>
      <c r="C19" s="10" t="s">
        <v>61</v>
      </c>
      <c r="D19" s="11"/>
      <c r="E19" s="12">
        <v>29014</v>
      </c>
      <c r="F19" s="13">
        <v>0.3</v>
      </c>
      <c r="G19" s="30"/>
      <c r="H19" s="15">
        <v>11546</v>
      </c>
      <c r="I19" s="31">
        <v>39.799999999999997</v>
      </c>
      <c r="J19" s="30"/>
      <c r="K19" s="13">
        <v>1.9</v>
      </c>
      <c r="L19" s="30"/>
      <c r="M19" s="15">
        <v>7820</v>
      </c>
      <c r="N19" s="16">
        <v>27</v>
      </c>
      <c r="O19" s="30"/>
      <c r="P19" s="13">
        <v>-4.9000000000000004</v>
      </c>
      <c r="Q19" s="30"/>
      <c r="R19" s="15">
        <v>465</v>
      </c>
      <c r="S19" s="31">
        <v>1.6</v>
      </c>
      <c r="T19" s="30"/>
      <c r="U19" s="13">
        <v>3.1</v>
      </c>
      <c r="V19" s="30"/>
      <c r="W19" s="15">
        <v>3261</v>
      </c>
      <c r="X19" s="31">
        <v>11.2</v>
      </c>
      <c r="Y19" s="30"/>
      <c r="Z19" s="13">
        <v>22.7</v>
      </c>
      <c r="AA19" s="32"/>
    </row>
    <row r="20" spans="1:30" ht="20.149999999999999" customHeight="1" x14ac:dyDescent="0.25">
      <c r="A20" s="1"/>
      <c r="B20" s="1"/>
      <c r="C20" s="10" t="s">
        <v>62</v>
      </c>
      <c r="D20" s="11"/>
      <c r="E20" s="12">
        <v>29683.9</v>
      </c>
      <c r="F20" s="13">
        <v>2.2999999999999998</v>
      </c>
      <c r="G20" s="30"/>
      <c r="H20" s="15">
        <v>11962</v>
      </c>
      <c r="I20" s="31">
        <v>40.299999999999997</v>
      </c>
      <c r="J20" s="30"/>
      <c r="K20" s="13">
        <v>3.6</v>
      </c>
      <c r="L20" s="30"/>
      <c r="M20" s="15">
        <v>8339.7999999999993</v>
      </c>
      <c r="N20" s="16">
        <v>28.1</v>
      </c>
      <c r="O20" s="30"/>
      <c r="P20" s="13">
        <v>6.6</v>
      </c>
      <c r="Q20" s="30"/>
      <c r="R20" s="15">
        <v>439.6</v>
      </c>
      <c r="S20" s="31">
        <v>1.5</v>
      </c>
      <c r="T20" s="30"/>
      <c r="U20" s="13">
        <v>-5.4</v>
      </c>
      <c r="V20" s="30"/>
      <c r="W20" s="15">
        <v>3182</v>
      </c>
      <c r="X20" s="31">
        <v>10.7</v>
      </c>
      <c r="Y20" s="30"/>
      <c r="Z20" s="13">
        <v>-2.4</v>
      </c>
      <c r="AA20" s="32"/>
      <c r="AD20" s="63"/>
    </row>
    <row r="21" spans="1:30" ht="20.149999999999999" customHeight="1" x14ac:dyDescent="0.25">
      <c r="A21" s="1"/>
      <c r="B21" s="1"/>
      <c r="C21" s="10" t="s">
        <v>63</v>
      </c>
      <c r="D21" s="11"/>
      <c r="E21" s="12">
        <v>31830.9</v>
      </c>
      <c r="F21" s="13">
        <v>7.2</v>
      </c>
      <c r="G21" s="30"/>
      <c r="H21" s="15">
        <v>11988</v>
      </c>
      <c r="I21" s="31">
        <v>37.700000000000003</v>
      </c>
      <c r="J21" s="30"/>
      <c r="K21" s="13">
        <v>0.2</v>
      </c>
      <c r="L21" s="30"/>
      <c r="M21" s="15">
        <v>8234.7000000000007</v>
      </c>
      <c r="N21" s="16">
        <v>25.9</v>
      </c>
      <c r="O21" s="30"/>
      <c r="P21" s="13">
        <v>-1.3</v>
      </c>
      <c r="Q21" s="30"/>
      <c r="R21" s="15">
        <v>486.8</v>
      </c>
      <c r="S21" s="31">
        <v>1.5</v>
      </c>
      <c r="T21" s="30"/>
      <c r="U21" s="13">
        <v>10.7</v>
      </c>
      <c r="V21" s="30"/>
      <c r="W21" s="15">
        <v>3266</v>
      </c>
      <c r="X21" s="31">
        <v>10.3</v>
      </c>
      <c r="Y21" s="30"/>
      <c r="Z21" s="13">
        <v>2.6</v>
      </c>
      <c r="AA21" s="32"/>
      <c r="AD21" s="63"/>
    </row>
    <row r="22" spans="1:30" ht="20.149999999999999" customHeight="1" x14ac:dyDescent="0.25">
      <c r="A22" s="1"/>
      <c r="B22" s="1"/>
      <c r="C22" s="10" t="s">
        <v>64</v>
      </c>
      <c r="D22" s="19"/>
      <c r="E22" s="20">
        <v>30608</v>
      </c>
      <c r="F22" s="21">
        <v>-3.8</v>
      </c>
      <c r="G22" s="102"/>
      <c r="H22" s="23">
        <v>11907</v>
      </c>
      <c r="I22" s="103">
        <v>38.9</v>
      </c>
      <c r="J22" s="102"/>
      <c r="K22" s="21">
        <v>-0.7</v>
      </c>
      <c r="L22" s="102"/>
      <c r="M22" s="23">
        <v>8240</v>
      </c>
      <c r="N22" s="24">
        <v>26.9</v>
      </c>
      <c r="O22" s="102"/>
      <c r="P22" s="21">
        <v>0.1</v>
      </c>
      <c r="Q22" s="102"/>
      <c r="R22" s="23">
        <v>526</v>
      </c>
      <c r="S22" s="103">
        <v>1.7</v>
      </c>
      <c r="T22" s="102"/>
      <c r="U22" s="21">
        <v>8.1</v>
      </c>
      <c r="V22" s="102"/>
      <c r="W22" s="23">
        <v>3141.4</v>
      </c>
      <c r="X22" s="103">
        <v>10.3</v>
      </c>
      <c r="Y22" s="102"/>
      <c r="Z22" s="21">
        <v>-3.8</v>
      </c>
      <c r="AA22" s="104"/>
      <c r="AD22" s="63"/>
    </row>
    <row r="23" spans="1:30" ht="20.149999999999999" customHeight="1" x14ac:dyDescent="0.25">
      <c r="A23" s="1"/>
      <c r="B23" s="1"/>
      <c r="C23" s="10" t="s">
        <v>65</v>
      </c>
      <c r="D23" s="19"/>
      <c r="E23" s="20">
        <v>30001.3</v>
      </c>
      <c r="F23" s="21">
        <v>-2</v>
      </c>
      <c r="G23" s="102"/>
      <c r="H23" s="23">
        <v>10447.700000000001</v>
      </c>
      <c r="I23" s="103">
        <v>34.799999999999997</v>
      </c>
      <c r="J23" s="102"/>
      <c r="K23" s="21">
        <v>-12.3</v>
      </c>
      <c r="L23" s="102"/>
      <c r="M23" s="23">
        <v>6792.9</v>
      </c>
      <c r="N23" s="24">
        <v>22.6</v>
      </c>
      <c r="O23" s="102"/>
      <c r="P23" s="21">
        <v>-17.600000000000001</v>
      </c>
      <c r="Q23" s="102"/>
      <c r="R23" s="23">
        <v>526.79999999999995</v>
      </c>
      <c r="S23" s="103">
        <v>1.8</v>
      </c>
      <c r="T23" s="102"/>
      <c r="U23" s="21">
        <v>0.2</v>
      </c>
      <c r="V23" s="102"/>
      <c r="W23" s="23">
        <v>3128</v>
      </c>
      <c r="X23" s="103">
        <v>10.4</v>
      </c>
      <c r="Y23" s="102"/>
      <c r="Z23" s="21">
        <v>-0.4</v>
      </c>
      <c r="AA23" s="104"/>
      <c r="AD23" s="63"/>
    </row>
    <row r="24" spans="1:30" ht="20.149999999999999" customHeight="1" x14ac:dyDescent="0.25">
      <c r="A24" s="1"/>
      <c r="B24" s="1"/>
      <c r="C24" s="10" t="s">
        <v>75</v>
      </c>
      <c r="D24" s="19"/>
      <c r="E24" s="12">
        <v>24477</v>
      </c>
      <c r="F24" s="13">
        <v>-18.399999999999999</v>
      </c>
      <c r="G24" s="30"/>
      <c r="H24" s="15">
        <v>10390.200000000001</v>
      </c>
      <c r="I24" s="31">
        <v>42.4</v>
      </c>
      <c r="J24" s="30"/>
      <c r="K24" s="13">
        <v>-0.6</v>
      </c>
      <c r="L24" s="30"/>
      <c r="M24" s="15">
        <v>6726</v>
      </c>
      <c r="N24" s="16">
        <v>27.5</v>
      </c>
      <c r="O24" s="30"/>
      <c r="P24" s="13">
        <v>-1</v>
      </c>
      <c r="Q24" s="30"/>
      <c r="R24" s="15">
        <v>505</v>
      </c>
      <c r="S24" s="31">
        <v>2.1</v>
      </c>
      <c r="T24" s="30"/>
      <c r="U24" s="13">
        <v>-4.0999999999999996</v>
      </c>
      <c r="V24" s="30"/>
      <c r="W24" s="15">
        <v>3159</v>
      </c>
      <c r="X24" s="31">
        <v>12.9</v>
      </c>
      <c r="Y24" s="30"/>
      <c r="Z24" s="13">
        <v>1</v>
      </c>
      <c r="AA24" s="104"/>
      <c r="AD24" s="63"/>
    </row>
    <row r="25" spans="1:30" ht="20.149999999999999" customHeight="1" x14ac:dyDescent="0.25">
      <c r="A25" s="1"/>
      <c r="B25" s="1"/>
      <c r="C25" s="10" t="s">
        <v>74</v>
      </c>
      <c r="D25" s="11"/>
      <c r="E25" s="12">
        <v>24396</v>
      </c>
      <c r="F25" s="13">
        <v>-0.3</v>
      </c>
      <c r="G25" s="30"/>
      <c r="H25" s="15">
        <v>10512</v>
      </c>
      <c r="I25" s="31">
        <v>43.1</v>
      </c>
      <c r="J25" s="30"/>
      <c r="K25" s="13">
        <v>1.2</v>
      </c>
      <c r="L25" s="30"/>
      <c r="M25" s="15">
        <v>6736</v>
      </c>
      <c r="N25" s="16">
        <v>27.6</v>
      </c>
      <c r="O25" s="30"/>
      <c r="P25" s="13">
        <v>0.1</v>
      </c>
      <c r="Q25" s="30"/>
      <c r="R25" s="15">
        <v>516</v>
      </c>
      <c r="S25" s="31">
        <v>2.1</v>
      </c>
      <c r="T25" s="30"/>
      <c r="U25" s="13">
        <v>2.2000000000000002</v>
      </c>
      <c r="V25" s="30"/>
      <c r="W25" s="15">
        <v>3260</v>
      </c>
      <c r="X25" s="31">
        <v>13.4</v>
      </c>
      <c r="Y25" s="30"/>
      <c r="Z25" s="13">
        <v>3.2</v>
      </c>
      <c r="AA25" s="32"/>
      <c r="AD25" s="63"/>
    </row>
    <row r="26" spans="1:30" ht="20.149999999999999" customHeight="1" x14ac:dyDescent="0.25">
      <c r="A26" s="1"/>
      <c r="B26" s="1"/>
      <c r="C26" s="10" t="s">
        <v>76</v>
      </c>
      <c r="D26" s="11"/>
      <c r="E26" s="12">
        <v>36378</v>
      </c>
      <c r="F26" s="13">
        <v>49.1</v>
      </c>
      <c r="G26" s="30"/>
      <c r="H26" s="15">
        <v>10453</v>
      </c>
      <c r="I26" s="31">
        <v>28.7</v>
      </c>
      <c r="J26" s="30"/>
      <c r="K26" s="13">
        <v>-0.6</v>
      </c>
      <c r="L26" s="30"/>
      <c r="M26" s="15">
        <v>6671</v>
      </c>
      <c r="N26" s="16">
        <v>18.3</v>
      </c>
      <c r="O26" s="30"/>
      <c r="P26" s="13">
        <v>-1</v>
      </c>
      <c r="Q26" s="30"/>
      <c r="R26" s="15">
        <v>545</v>
      </c>
      <c r="S26" s="31">
        <v>1.5</v>
      </c>
      <c r="T26" s="30"/>
      <c r="U26" s="13">
        <v>5.6</v>
      </c>
      <c r="V26" s="30"/>
      <c r="W26" s="15">
        <v>3237</v>
      </c>
      <c r="X26" s="31">
        <v>8.9</v>
      </c>
      <c r="Y26" s="30"/>
      <c r="Z26" s="13">
        <v>-0.7</v>
      </c>
      <c r="AA26" s="32"/>
      <c r="AD26" s="63"/>
    </row>
    <row r="27" spans="1:30" ht="20.149999999999999" customHeight="1" x14ac:dyDescent="0.25">
      <c r="A27" s="1"/>
      <c r="B27" s="1"/>
      <c r="C27" s="10" t="s">
        <v>77</v>
      </c>
      <c r="D27" s="11"/>
      <c r="E27" s="107">
        <v>45303</v>
      </c>
      <c r="F27" s="13">
        <v>24.5</v>
      </c>
      <c r="G27" s="30"/>
      <c r="H27" s="15">
        <v>10531</v>
      </c>
      <c r="I27" s="31">
        <v>23.2</v>
      </c>
      <c r="J27" s="30"/>
      <c r="K27" s="13">
        <v>0.7</v>
      </c>
      <c r="L27" s="30"/>
      <c r="M27" s="15">
        <v>6600</v>
      </c>
      <c r="N27" s="16">
        <v>14.6</v>
      </c>
      <c r="O27" s="30"/>
      <c r="P27" s="13">
        <v>-1.1000000000000001</v>
      </c>
      <c r="Q27" s="30"/>
      <c r="R27" s="15">
        <v>610</v>
      </c>
      <c r="S27" s="31">
        <v>1.3</v>
      </c>
      <c r="T27" s="30"/>
      <c r="U27" s="13">
        <v>11.9</v>
      </c>
      <c r="V27" s="30"/>
      <c r="W27" s="15">
        <v>3320</v>
      </c>
      <c r="X27" s="31">
        <v>7.3</v>
      </c>
      <c r="Y27" s="30"/>
      <c r="Z27" s="13">
        <v>2.6</v>
      </c>
      <c r="AA27" s="32"/>
      <c r="AD27" s="63"/>
    </row>
    <row r="28" spans="1:30" ht="20.25" customHeight="1" x14ac:dyDescent="0.25">
      <c r="A28" s="1"/>
      <c r="B28" s="1"/>
      <c r="C28" s="132" t="s">
        <v>78</v>
      </c>
      <c r="D28" s="116"/>
      <c r="E28" s="117">
        <v>37995</v>
      </c>
      <c r="F28" s="118">
        <v>-16.100000000000001</v>
      </c>
      <c r="G28" s="119"/>
      <c r="H28" s="120">
        <v>10857</v>
      </c>
      <c r="I28" s="121">
        <v>28.6</v>
      </c>
      <c r="J28" s="119"/>
      <c r="K28" s="118">
        <v>3.1</v>
      </c>
      <c r="L28" s="119"/>
      <c r="M28" s="120">
        <v>6764</v>
      </c>
      <c r="N28" s="121">
        <v>17.8</v>
      </c>
      <c r="O28" s="119"/>
      <c r="P28" s="118">
        <v>2.5</v>
      </c>
      <c r="Q28" s="119"/>
      <c r="R28" s="120">
        <v>718</v>
      </c>
      <c r="S28" s="121">
        <v>1.9</v>
      </c>
      <c r="T28" s="119"/>
      <c r="U28" s="118">
        <v>17.7</v>
      </c>
      <c r="V28" s="119"/>
      <c r="W28" s="120">
        <v>3376</v>
      </c>
      <c r="X28" s="121">
        <v>8.9</v>
      </c>
      <c r="Y28" s="119"/>
      <c r="Z28" s="118">
        <v>1.7</v>
      </c>
      <c r="AA28" s="32"/>
      <c r="AD28" s="63"/>
    </row>
    <row r="29" spans="1:30" ht="20.149999999999999" customHeight="1" x14ac:dyDescent="0.2">
      <c r="A29" s="1"/>
      <c r="B29" s="1"/>
      <c r="C29" s="139" t="s">
        <v>79</v>
      </c>
      <c r="D29" s="123" t="s">
        <v>30</v>
      </c>
      <c r="E29" s="124"/>
      <c r="F29" s="125"/>
      <c r="G29" s="126"/>
      <c r="H29" s="127"/>
      <c r="I29" s="128"/>
      <c r="J29" s="126"/>
      <c r="K29" s="125"/>
      <c r="L29" s="126"/>
      <c r="M29" s="127"/>
      <c r="N29" s="128"/>
      <c r="O29" s="126"/>
      <c r="P29" s="125"/>
      <c r="Q29" s="126"/>
      <c r="R29" s="127"/>
      <c r="S29" s="128"/>
      <c r="T29" s="126"/>
      <c r="U29" s="125"/>
      <c r="V29" s="126"/>
      <c r="W29" s="127"/>
      <c r="X29" s="128"/>
      <c r="Y29" s="126"/>
      <c r="Z29" s="125"/>
      <c r="AA29" s="52"/>
      <c r="AD29" s="63"/>
    </row>
    <row r="30" spans="1:30" ht="14.15" customHeight="1" thickBot="1" x14ac:dyDescent="0.3">
      <c r="C30" s="140"/>
      <c r="D30" s="130"/>
      <c r="E30" s="133">
        <v>32338</v>
      </c>
      <c r="F30" s="134">
        <v>-14.9</v>
      </c>
      <c r="G30" s="135"/>
      <c r="H30" s="136">
        <v>10591</v>
      </c>
      <c r="I30" s="134">
        <v>32.799999999999997</v>
      </c>
      <c r="J30" s="135"/>
      <c r="K30" s="134">
        <v>-2.5</v>
      </c>
      <c r="L30" s="135"/>
      <c r="M30" s="136">
        <v>6591</v>
      </c>
      <c r="N30" s="134">
        <v>20.399999999999999</v>
      </c>
      <c r="O30" s="135"/>
      <c r="P30" s="134">
        <v>-2.6</v>
      </c>
      <c r="Q30" s="135"/>
      <c r="R30" s="136">
        <v>684</v>
      </c>
      <c r="S30" s="134">
        <v>2.1</v>
      </c>
      <c r="T30" s="135"/>
      <c r="U30" s="134">
        <v>-4.7</v>
      </c>
      <c r="V30" s="135"/>
      <c r="W30" s="136">
        <v>3316</v>
      </c>
      <c r="X30" s="134">
        <v>10.3</v>
      </c>
      <c r="Y30" s="135"/>
      <c r="Z30" s="134">
        <v>-1.8</v>
      </c>
      <c r="AA30" s="138"/>
    </row>
    <row r="31" spans="1:30" x14ac:dyDescent="0.2">
      <c r="C31" s="1" t="s">
        <v>73</v>
      </c>
    </row>
    <row r="32" spans="1:30" ht="14" x14ac:dyDescent="0.2">
      <c r="C32" s="1" t="s">
        <v>26</v>
      </c>
      <c r="D32" s="6"/>
      <c r="Z32" s="44"/>
    </row>
    <row r="33" spans="3:26" x14ac:dyDescent="0.2">
      <c r="C33" s="1" t="s">
        <v>36</v>
      </c>
      <c r="F33" s="44"/>
      <c r="H33" s="9"/>
      <c r="K33" s="44"/>
      <c r="P33" s="44"/>
      <c r="U33" s="44"/>
      <c r="Z33" s="44"/>
    </row>
    <row r="34" spans="3:26" x14ac:dyDescent="0.2">
      <c r="F34" s="44"/>
      <c r="J34" s="44"/>
      <c r="K34" s="44"/>
      <c r="N34" s="61"/>
      <c r="O34" s="44"/>
      <c r="P34" s="44"/>
      <c r="T34" s="44"/>
      <c r="U34" s="44"/>
      <c r="Y34" s="44"/>
      <c r="Z34" s="44"/>
    </row>
    <row r="35" spans="3:26" x14ac:dyDescent="0.2">
      <c r="F35" s="44"/>
      <c r="J35" s="44"/>
      <c r="K35" s="44"/>
      <c r="N35" s="61"/>
      <c r="O35" s="44"/>
      <c r="P35" s="44"/>
      <c r="T35" s="44"/>
      <c r="U35" s="44"/>
      <c r="Y35" s="44"/>
      <c r="Z35" s="44"/>
    </row>
    <row r="36" spans="3:26" x14ac:dyDescent="0.2">
      <c r="F36" s="44"/>
      <c r="J36" s="44"/>
      <c r="K36" s="44"/>
      <c r="O36" s="44"/>
      <c r="P36" s="44"/>
      <c r="T36" s="44"/>
      <c r="U36" s="44"/>
      <c r="Y36" s="44"/>
      <c r="Z36" s="44"/>
    </row>
    <row r="37" spans="3:26" x14ac:dyDescent="0.2">
      <c r="H37" s="9"/>
    </row>
  </sheetData>
  <sheetProtection algorithmName="SHA-512" hashValue="BTa+/s2Efs0VNUJ3XyZ7TxN51lF8XkEEmx1CmWX5kbvOoB6VPgoxH8fBhh4K5g5JYrFsyUOpO+W1iZKzTVxyWg==" saltValue="bDhrZE3cxOBtcV/pOq+vvA==" spinCount="100000" sheet="1" objects="1" scenarios="1"/>
  <mergeCells count="50">
    <mergeCell ref="C16:C17"/>
    <mergeCell ref="E16:E17"/>
    <mergeCell ref="H16:H17"/>
    <mergeCell ref="I16:I17"/>
    <mergeCell ref="K16:K17"/>
    <mergeCell ref="X16:X17"/>
    <mergeCell ref="Z16:Z17"/>
    <mergeCell ref="F17:G17"/>
    <mergeCell ref="N16:N17"/>
    <mergeCell ref="P16:P17"/>
    <mergeCell ref="R16:R17"/>
    <mergeCell ref="S16:S17"/>
    <mergeCell ref="U16:U17"/>
    <mergeCell ref="W16:W17"/>
    <mergeCell ref="M16:M17"/>
    <mergeCell ref="M14:M15"/>
    <mergeCell ref="P14:P15"/>
    <mergeCell ref="U14:U15"/>
    <mergeCell ref="W14:W15"/>
    <mergeCell ref="Z14:Z15"/>
    <mergeCell ref="N15:O15"/>
    <mergeCell ref="S15:T15"/>
    <mergeCell ref="X15:Y15"/>
    <mergeCell ref="R14:R15"/>
    <mergeCell ref="I6:J6"/>
    <mergeCell ref="F6:G6"/>
    <mergeCell ref="D4:G5"/>
    <mergeCell ref="K6:L6"/>
    <mergeCell ref="C14:C15"/>
    <mergeCell ref="H14:H15"/>
    <mergeCell ref="K14:K15"/>
    <mergeCell ref="D15:E15"/>
    <mergeCell ref="F15:G15"/>
    <mergeCell ref="I15:J15"/>
    <mergeCell ref="C29:C30"/>
    <mergeCell ref="R5:V5"/>
    <mergeCell ref="W5:AA5"/>
    <mergeCell ref="N6:O6"/>
    <mergeCell ref="W4:AA4"/>
    <mergeCell ref="X6:Y6"/>
    <mergeCell ref="Z6:AA6"/>
    <mergeCell ref="R4:V4"/>
    <mergeCell ref="S6:T6"/>
    <mergeCell ref="U6:V6"/>
    <mergeCell ref="M4:Q4"/>
    <mergeCell ref="M5:Q5"/>
    <mergeCell ref="P6:Q6"/>
    <mergeCell ref="C4:C5"/>
    <mergeCell ref="H4:L5"/>
    <mergeCell ref="D6:E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  <pageSetUpPr fitToPage="1"/>
  </sheetPr>
  <dimension ref="A1:AA37"/>
  <sheetViews>
    <sheetView showGridLines="0" view="pageBreakPreview" topLeftCell="A28" zoomScale="70" zoomScaleNormal="100" zoomScaleSheetLayoutView="70" workbookViewId="0">
      <selection activeCell="H31" sqref="H31"/>
    </sheetView>
  </sheetViews>
  <sheetFormatPr defaultColWidth="9" defaultRowHeight="13" x14ac:dyDescent="0.2"/>
  <cols>
    <col min="1" max="2" width="1.90625" style="8" customWidth="1"/>
    <col min="3" max="3" width="9.36328125" style="1" bestFit="1" customWidth="1"/>
    <col min="4" max="4" width="1.6328125" style="1" customWidth="1"/>
    <col min="5" max="5" width="10.6328125" style="1" customWidth="1"/>
    <col min="6" max="6" width="9.54296875" style="1" customWidth="1"/>
    <col min="7" max="7" width="1" style="1" customWidth="1"/>
    <col min="8" max="8" width="10.6328125" style="1" customWidth="1"/>
    <col min="9" max="9" width="8.453125" style="1" customWidth="1"/>
    <col min="10" max="10" width="1" style="1" customWidth="1"/>
    <col min="11" max="11" width="9.36328125" style="1" customWidth="1"/>
    <col min="12" max="12" width="1" style="1" customWidth="1"/>
    <col min="13" max="13" width="11.6328125" style="1" customWidth="1"/>
    <col min="14" max="14" width="8.453125" style="1" customWidth="1"/>
    <col min="15" max="15" width="1" style="1" customWidth="1"/>
    <col min="16" max="16" width="11.6328125" style="1" customWidth="1"/>
    <col min="17" max="17" width="1" style="1" customWidth="1"/>
    <col min="18" max="18" width="11.6328125" style="1" customWidth="1"/>
    <col min="19" max="19" width="8.6328125" style="1" customWidth="1"/>
    <col min="20" max="20" width="1" style="1" customWidth="1"/>
    <col min="21" max="21" width="11.6328125" style="1" customWidth="1"/>
    <col min="22" max="22" width="1" style="1" customWidth="1"/>
    <col min="23" max="23" width="18.6328125" style="1" customWidth="1"/>
    <col min="24" max="16384" width="9" style="1"/>
  </cols>
  <sheetData>
    <row r="1" spans="1:27" ht="20.149999999999999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2">
      <c r="B2" s="53" t="s">
        <v>23</v>
      </c>
      <c r="C2" s="53"/>
      <c r="D2" s="5"/>
      <c r="E2" s="5"/>
      <c r="W2" s="68"/>
      <c r="X2" s="68"/>
      <c r="Y2" s="68"/>
      <c r="Z2" s="68"/>
      <c r="AA2" s="68"/>
    </row>
    <row r="3" spans="1:27" s="8" customFormat="1" ht="15" customHeight="1" thickBot="1" x14ac:dyDescent="0.25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77" t="s">
        <v>4</v>
      </c>
      <c r="W3" s="55"/>
      <c r="X3" s="55"/>
      <c r="Y3" s="55"/>
      <c r="Z3" s="55"/>
      <c r="AA3" s="77"/>
    </row>
    <row r="4" spans="1:27" ht="15" customHeight="1" x14ac:dyDescent="0.2">
      <c r="C4" s="152" t="s">
        <v>0</v>
      </c>
      <c r="D4" s="158" t="s">
        <v>8</v>
      </c>
      <c r="E4" s="159"/>
      <c r="F4" s="159"/>
      <c r="G4" s="160"/>
      <c r="H4" s="154" t="s">
        <v>27</v>
      </c>
      <c r="I4" s="155"/>
      <c r="J4" s="155"/>
      <c r="K4" s="155"/>
      <c r="L4" s="155"/>
      <c r="M4" s="147"/>
      <c r="N4" s="147"/>
      <c r="O4" s="147"/>
      <c r="P4" s="147"/>
      <c r="Q4" s="147"/>
      <c r="R4" s="147"/>
      <c r="S4" s="147"/>
      <c r="T4" s="147"/>
      <c r="U4" s="147"/>
      <c r="V4" s="148"/>
    </row>
    <row r="5" spans="1:27" ht="22.5" customHeight="1" x14ac:dyDescent="0.2">
      <c r="C5" s="153"/>
      <c r="D5" s="161"/>
      <c r="E5" s="162"/>
      <c r="F5" s="162"/>
      <c r="G5" s="163"/>
      <c r="H5" s="141"/>
      <c r="I5" s="142"/>
      <c r="J5" s="142"/>
      <c r="K5" s="142"/>
      <c r="L5" s="142"/>
      <c r="M5" s="141" t="s">
        <v>28</v>
      </c>
      <c r="N5" s="142"/>
      <c r="O5" s="142"/>
      <c r="P5" s="142"/>
      <c r="Q5" s="143"/>
      <c r="R5" s="141" t="s">
        <v>29</v>
      </c>
      <c r="S5" s="142"/>
      <c r="T5" s="142"/>
      <c r="U5" s="142"/>
      <c r="V5" s="144"/>
    </row>
    <row r="6" spans="1:27" ht="37.5" customHeight="1" thickBot="1" x14ac:dyDescent="0.25">
      <c r="C6" s="73" t="s">
        <v>1</v>
      </c>
      <c r="D6" s="156" t="s">
        <v>2</v>
      </c>
      <c r="E6" s="157"/>
      <c r="F6" s="149" t="s">
        <v>5</v>
      </c>
      <c r="G6" s="151"/>
      <c r="H6" s="74" t="s">
        <v>2</v>
      </c>
      <c r="I6" s="145" t="s">
        <v>3</v>
      </c>
      <c r="J6" s="146"/>
      <c r="K6" s="149" t="s">
        <v>5</v>
      </c>
      <c r="L6" s="151"/>
      <c r="M6" s="75" t="s">
        <v>2</v>
      </c>
      <c r="N6" s="145" t="s">
        <v>3</v>
      </c>
      <c r="O6" s="146"/>
      <c r="P6" s="149" t="s">
        <v>5</v>
      </c>
      <c r="Q6" s="151"/>
      <c r="R6" s="74" t="s">
        <v>2</v>
      </c>
      <c r="S6" s="145" t="s">
        <v>3</v>
      </c>
      <c r="T6" s="146"/>
      <c r="U6" s="149" t="s">
        <v>5</v>
      </c>
      <c r="V6" s="150"/>
    </row>
    <row r="7" spans="1:27" s="7" customFormat="1" ht="15" customHeight="1" thickTop="1" x14ac:dyDescent="0.2">
      <c r="A7" s="78"/>
      <c r="B7" s="78"/>
      <c r="C7" s="92"/>
      <c r="D7" s="70"/>
      <c r="E7" s="71"/>
      <c r="F7" s="72"/>
      <c r="G7" s="71" t="s">
        <v>32</v>
      </c>
      <c r="H7" s="96"/>
      <c r="I7" s="97"/>
      <c r="J7" s="94" t="s">
        <v>32</v>
      </c>
      <c r="K7" s="97"/>
      <c r="L7" s="94" t="s">
        <v>32</v>
      </c>
      <c r="M7" s="96"/>
      <c r="N7" s="97"/>
      <c r="O7" s="94" t="s">
        <v>32</v>
      </c>
      <c r="P7" s="95"/>
      <c r="Q7" s="94" t="s">
        <v>32</v>
      </c>
      <c r="R7" s="96"/>
      <c r="S7" s="97"/>
      <c r="T7" s="94" t="s">
        <v>32</v>
      </c>
      <c r="U7" s="95"/>
      <c r="V7" s="98" t="s">
        <v>32</v>
      </c>
    </row>
    <row r="8" spans="1:27" ht="20.149999999999999" customHeight="1" x14ac:dyDescent="0.25">
      <c r="C8" s="18" t="s">
        <v>66</v>
      </c>
      <c r="D8" s="19"/>
      <c r="E8" s="20">
        <v>21094.799999999999</v>
      </c>
      <c r="F8" s="21">
        <v>11.7</v>
      </c>
      <c r="G8" s="90"/>
      <c r="H8" s="23">
        <v>4074.2</v>
      </c>
      <c r="I8" s="21">
        <v>19.3</v>
      </c>
      <c r="J8" s="90"/>
      <c r="K8" s="21">
        <v>18.7</v>
      </c>
      <c r="L8" s="90"/>
      <c r="M8" s="23">
        <v>2372.1</v>
      </c>
      <c r="N8" s="24">
        <v>11.2</v>
      </c>
      <c r="O8" s="90"/>
      <c r="P8" s="21">
        <v>13.3</v>
      </c>
      <c r="Q8" s="90"/>
      <c r="R8" s="23">
        <v>1702.1</v>
      </c>
      <c r="S8" s="24">
        <v>8.1</v>
      </c>
      <c r="T8" s="90"/>
      <c r="U8" s="21">
        <v>27</v>
      </c>
      <c r="V8" s="91"/>
      <c r="W8" s="9"/>
    </row>
    <row r="9" spans="1:27" ht="20.149999999999999" customHeight="1" x14ac:dyDescent="0.25">
      <c r="C9" s="10" t="s">
        <v>67</v>
      </c>
      <c r="D9" s="11"/>
      <c r="E9" s="12">
        <v>25401.1</v>
      </c>
      <c r="F9" s="13">
        <v>7</v>
      </c>
      <c r="G9" s="14"/>
      <c r="H9" s="15">
        <v>6626.4</v>
      </c>
      <c r="I9" s="13">
        <v>26.1</v>
      </c>
      <c r="J9" s="14"/>
      <c r="K9" s="13">
        <v>17.7</v>
      </c>
      <c r="L9" s="14"/>
      <c r="M9" s="15">
        <v>3569.8</v>
      </c>
      <c r="N9" s="16">
        <v>14.1</v>
      </c>
      <c r="O9" s="14"/>
      <c r="P9" s="13">
        <v>19.399999999999999</v>
      </c>
      <c r="Q9" s="14"/>
      <c r="R9" s="15">
        <v>3056.7</v>
      </c>
      <c r="S9" s="16">
        <v>12</v>
      </c>
      <c r="T9" s="14"/>
      <c r="U9" s="13">
        <v>15.8</v>
      </c>
      <c r="V9" s="17"/>
      <c r="W9" s="9"/>
    </row>
    <row r="10" spans="1:27" ht="20.149999999999999" customHeight="1" x14ac:dyDescent="0.25">
      <c r="C10" s="10" t="s">
        <v>68</v>
      </c>
      <c r="D10" s="11"/>
      <c r="E10" s="12">
        <v>28383.599999999999</v>
      </c>
      <c r="F10" s="13">
        <v>12.5</v>
      </c>
      <c r="G10" s="14"/>
      <c r="H10" s="15">
        <v>5016.6000000000004</v>
      </c>
      <c r="I10" s="13">
        <v>17.7</v>
      </c>
      <c r="J10" s="14"/>
      <c r="K10" s="13">
        <v>-3.6</v>
      </c>
      <c r="L10" s="14"/>
      <c r="M10" s="15">
        <v>3350.1</v>
      </c>
      <c r="N10" s="16">
        <v>11.8</v>
      </c>
      <c r="O10" s="14"/>
      <c r="P10" s="13">
        <v>2.4</v>
      </c>
      <c r="Q10" s="14"/>
      <c r="R10" s="15">
        <v>1665.5</v>
      </c>
      <c r="S10" s="16">
        <v>5.9</v>
      </c>
      <c r="T10" s="14"/>
      <c r="U10" s="13">
        <v>-13.9</v>
      </c>
      <c r="V10" s="17"/>
      <c r="W10" s="9"/>
    </row>
    <row r="11" spans="1:27" ht="20.149999999999999" customHeight="1" x14ac:dyDescent="0.25">
      <c r="C11" s="10" t="s">
        <v>69</v>
      </c>
      <c r="D11" s="11"/>
      <c r="E11" s="12">
        <v>29067.8</v>
      </c>
      <c r="F11" s="13">
        <v>-3.1</v>
      </c>
      <c r="G11" s="14"/>
      <c r="H11" s="15">
        <v>3303</v>
      </c>
      <c r="I11" s="13">
        <v>11.4</v>
      </c>
      <c r="J11" s="14"/>
      <c r="K11" s="13">
        <v>-11.4</v>
      </c>
      <c r="L11" s="14"/>
      <c r="M11" s="15">
        <v>2403.1</v>
      </c>
      <c r="N11" s="16">
        <v>8.3000000000000007</v>
      </c>
      <c r="O11" s="14"/>
      <c r="P11" s="13">
        <v>-7.5</v>
      </c>
      <c r="Q11" s="14"/>
      <c r="R11" s="15">
        <v>899.9</v>
      </c>
      <c r="S11" s="16">
        <v>3.1</v>
      </c>
      <c r="T11" s="14"/>
      <c r="U11" s="13">
        <v>-20.2</v>
      </c>
      <c r="V11" s="17"/>
      <c r="W11" s="9"/>
    </row>
    <row r="12" spans="1:27" ht="20.149999999999999" customHeight="1" x14ac:dyDescent="0.25">
      <c r="C12" s="10" t="s">
        <v>56</v>
      </c>
      <c r="D12" s="11"/>
      <c r="E12" s="12">
        <v>29113.9</v>
      </c>
      <c r="F12" s="13">
        <v>-4.3</v>
      </c>
      <c r="G12" s="30"/>
      <c r="H12" s="15">
        <v>2082</v>
      </c>
      <c r="I12" s="13">
        <v>7.2</v>
      </c>
      <c r="J12" s="14"/>
      <c r="K12" s="13">
        <v>-21.3</v>
      </c>
      <c r="L12" s="14"/>
      <c r="M12" s="15">
        <v>1592</v>
      </c>
      <c r="N12" s="16">
        <v>5.5</v>
      </c>
      <c r="O12" s="14"/>
      <c r="P12" s="13">
        <v>-17.5</v>
      </c>
      <c r="Q12" s="14"/>
      <c r="R12" s="15">
        <v>490</v>
      </c>
      <c r="S12" s="16">
        <v>1.7</v>
      </c>
      <c r="T12" s="14"/>
      <c r="U12" s="13">
        <v>-31.5</v>
      </c>
      <c r="V12" s="17"/>
    </row>
    <row r="13" spans="1:27" ht="20.149999999999999" customHeight="1" x14ac:dyDescent="0.25">
      <c r="C13" s="10" t="s">
        <v>57</v>
      </c>
      <c r="D13" s="11"/>
      <c r="E13" s="12">
        <v>31654</v>
      </c>
      <c r="F13" s="13">
        <v>8.6999999999999993</v>
      </c>
      <c r="G13" s="30"/>
      <c r="H13" s="15">
        <v>2303</v>
      </c>
      <c r="I13" s="13">
        <v>7.3</v>
      </c>
      <c r="J13" s="14"/>
      <c r="K13" s="13">
        <v>10.6</v>
      </c>
      <c r="L13" s="14"/>
      <c r="M13" s="15">
        <v>1349</v>
      </c>
      <c r="N13" s="16">
        <v>4.3</v>
      </c>
      <c r="O13" s="14"/>
      <c r="P13" s="13">
        <v>-15.2</v>
      </c>
      <c r="Q13" s="14"/>
      <c r="R13" s="15">
        <v>954</v>
      </c>
      <c r="S13" s="16">
        <v>3</v>
      </c>
      <c r="T13" s="14"/>
      <c r="U13" s="13">
        <v>94.6</v>
      </c>
      <c r="V13" s="17"/>
    </row>
    <row r="14" spans="1:27" ht="20.149999999999999" customHeight="1" x14ac:dyDescent="0.2">
      <c r="C14" s="164" t="s">
        <v>70</v>
      </c>
      <c r="D14" s="35"/>
      <c r="E14" s="106">
        <v>38847</v>
      </c>
      <c r="F14" s="40">
        <v>22.7</v>
      </c>
      <c r="G14" s="33"/>
      <c r="H14" s="174">
        <v>2064</v>
      </c>
      <c r="I14" s="101">
        <v>5.3</v>
      </c>
      <c r="J14" s="33"/>
      <c r="K14" s="168">
        <v>-10.4</v>
      </c>
      <c r="L14" s="33"/>
      <c r="M14" s="174">
        <v>929</v>
      </c>
      <c r="N14" s="41">
        <v>2.4</v>
      </c>
      <c r="O14" s="33"/>
      <c r="P14" s="168">
        <v>-31.1</v>
      </c>
      <c r="Q14" s="33"/>
      <c r="R14" s="174">
        <v>1135</v>
      </c>
      <c r="S14" s="34">
        <v>2.9</v>
      </c>
      <c r="T14" s="33"/>
      <c r="U14" s="168">
        <v>19</v>
      </c>
      <c r="V14" s="58"/>
    </row>
    <row r="15" spans="1:27" ht="20.149999999999999" customHeight="1" x14ac:dyDescent="0.2">
      <c r="C15" s="165"/>
      <c r="D15" s="170">
        <v>32218</v>
      </c>
      <c r="E15" s="171"/>
      <c r="F15" s="172">
        <v>1.8</v>
      </c>
      <c r="G15" s="173"/>
      <c r="H15" s="175"/>
      <c r="I15" s="172">
        <v>6.4</v>
      </c>
      <c r="J15" s="173"/>
      <c r="K15" s="176"/>
      <c r="L15" s="36"/>
      <c r="M15" s="180"/>
      <c r="N15" s="177">
        <v>2.9</v>
      </c>
      <c r="O15" s="178"/>
      <c r="P15" s="176"/>
      <c r="Q15" s="36"/>
      <c r="R15" s="180"/>
      <c r="S15" s="177">
        <v>3.5</v>
      </c>
      <c r="T15" s="178">
        <v>19</v>
      </c>
      <c r="U15" s="176"/>
      <c r="V15" s="37"/>
    </row>
    <row r="16" spans="1:27" ht="20.149999999999999" customHeight="1" x14ac:dyDescent="0.2">
      <c r="C16" s="164" t="s">
        <v>71</v>
      </c>
      <c r="D16" s="42"/>
      <c r="E16" s="182">
        <v>30377</v>
      </c>
      <c r="F16" s="100">
        <v>-21.8</v>
      </c>
      <c r="G16" s="43"/>
      <c r="H16" s="180">
        <v>1773</v>
      </c>
      <c r="I16" s="176">
        <v>5.8</v>
      </c>
      <c r="J16" s="45"/>
      <c r="K16" s="184">
        <v>-14.1</v>
      </c>
      <c r="L16" s="59"/>
      <c r="M16" s="174">
        <v>1158</v>
      </c>
      <c r="N16" s="168">
        <v>3.8</v>
      </c>
      <c r="O16" s="59"/>
      <c r="P16" s="168">
        <v>24.7</v>
      </c>
      <c r="Q16" s="59"/>
      <c r="R16" s="174">
        <v>615</v>
      </c>
      <c r="S16" s="168">
        <v>2</v>
      </c>
      <c r="T16" s="59"/>
      <c r="U16" s="168">
        <v>-45.8</v>
      </c>
      <c r="V16" s="58"/>
    </row>
    <row r="17" spans="3:22" ht="20.149999999999999" customHeight="1" x14ac:dyDescent="0.2">
      <c r="C17" s="181"/>
      <c r="D17" s="56"/>
      <c r="E17" s="182"/>
      <c r="F17" s="177">
        <v>-5.7</v>
      </c>
      <c r="G17" s="178"/>
      <c r="H17" s="180"/>
      <c r="I17" s="176"/>
      <c r="J17" s="45"/>
      <c r="K17" s="179"/>
      <c r="L17" s="43"/>
      <c r="M17" s="180"/>
      <c r="N17" s="176"/>
      <c r="O17" s="57"/>
      <c r="P17" s="176"/>
      <c r="Q17" s="43"/>
      <c r="R17" s="180"/>
      <c r="S17" s="176"/>
      <c r="T17" s="57"/>
      <c r="U17" s="176"/>
      <c r="V17" s="37"/>
    </row>
    <row r="18" spans="3:22" ht="20.149999999999999" customHeight="1" x14ac:dyDescent="0.25">
      <c r="C18" s="10" t="s">
        <v>72</v>
      </c>
      <c r="D18" s="11"/>
      <c r="E18" s="12">
        <v>28931</v>
      </c>
      <c r="F18" s="13">
        <v>-4.8</v>
      </c>
      <c r="G18" s="30"/>
      <c r="H18" s="15">
        <v>1520</v>
      </c>
      <c r="I18" s="13">
        <v>5.3</v>
      </c>
      <c r="J18" s="30"/>
      <c r="K18" s="13">
        <v>-14.3</v>
      </c>
      <c r="L18" s="30"/>
      <c r="M18" s="15">
        <v>930</v>
      </c>
      <c r="N18" s="16">
        <v>3.2</v>
      </c>
      <c r="O18" s="30"/>
      <c r="P18" s="13">
        <v>-19.7</v>
      </c>
      <c r="Q18" s="30"/>
      <c r="R18" s="15">
        <v>590</v>
      </c>
      <c r="S18" s="31">
        <v>2</v>
      </c>
      <c r="T18" s="30"/>
      <c r="U18" s="13">
        <v>-4.0999999999999996</v>
      </c>
      <c r="V18" s="32"/>
    </row>
    <row r="19" spans="3:22" ht="20.149999999999999" customHeight="1" x14ac:dyDescent="0.25">
      <c r="C19" s="10" t="s">
        <v>61</v>
      </c>
      <c r="D19" s="11"/>
      <c r="E19" s="12">
        <v>29014</v>
      </c>
      <c r="F19" s="13">
        <v>0.3</v>
      </c>
      <c r="G19" s="30"/>
      <c r="H19" s="15">
        <v>1492</v>
      </c>
      <c r="I19" s="13">
        <v>5.0999999999999996</v>
      </c>
      <c r="J19" s="30"/>
      <c r="K19" s="13">
        <v>-1.8</v>
      </c>
      <c r="L19" s="30"/>
      <c r="M19" s="15">
        <v>962</v>
      </c>
      <c r="N19" s="16">
        <v>3.3</v>
      </c>
      <c r="O19" s="30"/>
      <c r="P19" s="13">
        <v>3.4</v>
      </c>
      <c r="Q19" s="30"/>
      <c r="R19" s="15">
        <v>530</v>
      </c>
      <c r="S19" s="31">
        <v>1.8</v>
      </c>
      <c r="T19" s="30"/>
      <c r="U19" s="13">
        <v>-10.199999999999999</v>
      </c>
      <c r="V19" s="32"/>
    </row>
    <row r="20" spans="3:22" ht="20.149999999999999" customHeight="1" x14ac:dyDescent="0.25">
      <c r="C20" s="10" t="s">
        <v>62</v>
      </c>
      <c r="D20" s="11"/>
      <c r="E20" s="12">
        <v>29683.9</v>
      </c>
      <c r="F20" s="13">
        <v>2.2999999999999998</v>
      </c>
      <c r="G20" s="30"/>
      <c r="H20" s="15">
        <v>1682.5</v>
      </c>
      <c r="I20" s="13">
        <v>5.7</v>
      </c>
      <c r="J20" s="30"/>
      <c r="K20" s="13">
        <v>12.8</v>
      </c>
      <c r="L20" s="30"/>
      <c r="M20" s="15">
        <v>916</v>
      </c>
      <c r="N20" s="16">
        <v>3.1</v>
      </c>
      <c r="O20" s="30"/>
      <c r="P20" s="13">
        <v>-4.8</v>
      </c>
      <c r="Q20" s="30"/>
      <c r="R20" s="15">
        <v>766.5</v>
      </c>
      <c r="S20" s="31">
        <v>2.6</v>
      </c>
      <c r="T20" s="30"/>
      <c r="U20" s="13">
        <v>44.7</v>
      </c>
      <c r="V20" s="32"/>
    </row>
    <row r="21" spans="3:22" ht="20.149999999999999" customHeight="1" x14ac:dyDescent="0.25">
      <c r="C21" s="10" t="s">
        <v>63</v>
      </c>
      <c r="D21" s="11"/>
      <c r="E21" s="12">
        <v>31830.9</v>
      </c>
      <c r="F21" s="13">
        <v>7.2</v>
      </c>
      <c r="G21" s="30"/>
      <c r="H21" s="15">
        <v>1561.4</v>
      </c>
      <c r="I21" s="13">
        <v>4.9000000000000004</v>
      </c>
      <c r="J21" s="30"/>
      <c r="K21" s="13">
        <v>-7.2</v>
      </c>
      <c r="L21" s="30"/>
      <c r="M21" s="15">
        <v>776.1</v>
      </c>
      <c r="N21" s="16">
        <v>2.4</v>
      </c>
      <c r="O21" s="30"/>
      <c r="P21" s="13">
        <v>-15.3</v>
      </c>
      <c r="Q21" s="30"/>
      <c r="R21" s="15">
        <v>785.2</v>
      </c>
      <c r="S21" s="31">
        <v>2.5</v>
      </c>
      <c r="T21" s="30"/>
      <c r="U21" s="13">
        <v>2.2999999999999998</v>
      </c>
      <c r="V21" s="32"/>
    </row>
    <row r="22" spans="3:22" ht="20.149999999999999" customHeight="1" x14ac:dyDescent="0.25">
      <c r="C22" s="10" t="s">
        <v>64</v>
      </c>
      <c r="D22" s="11"/>
      <c r="E22" s="12">
        <v>30608</v>
      </c>
      <c r="F22" s="13">
        <v>-3.8</v>
      </c>
      <c r="G22" s="30"/>
      <c r="H22" s="15">
        <v>1617</v>
      </c>
      <c r="I22" s="13">
        <v>5.3</v>
      </c>
      <c r="J22" s="30"/>
      <c r="K22" s="13">
        <v>3.6</v>
      </c>
      <c r="L22" s="30"/>
      <c r="M22" s="15">
        <v>851</v>
      </c>
      <c r="N22" s="16">
        <v>2.8</v>
      </c>
      <c r="O22" s="30"/>
      <c r="P22" s="13">
        <v>9.6999999999999993</v>
      </c>
      <c r="Q22" s="30"/>
      <c r="R22" s="15">
        <v>766</v>
      </c>
      <c r="S22" s="31">
        <v>2.5</v>
      </c>
      <c r="T22" s="30"/>
      <c r="U22" s="13">
        <v>-2.4</v>
      </c>
      <c r="V22" s="32"/>
    </row>
    <row r="23" spans="3:22" ht="20.149999999999999" customHeight="1" x14ac:dyDescent="0.25">
      <c r="C23" s="10" t="s">
        <v>65</v>
      </c>
      <c r="D23" s="11"/>
      <c r="E23" s="12">
        <v>30001.3</v>
      </c>
      <c r="F23" s="13">
        <v>-2</v>
      </c>
      <c r="G23" s="30"/>
      <c r="H23" s="15">
        <v>1513</v>
      </c>
      <c r="I23" s="13">
        <v>5</v>
      </c>
      <c r="J23" s="30"/>
      <c r="K23" s="13">
        <v>-6.4</v>
      </c>
      <c r="L23" s="30"/>
      <c r="M23" s="15">
        <v>854.6</v>
      </c>
      <c r="N23" s="16">
        <v>2.8</v>
      </c>
      <c r="O23" s="30"/>
      <c r="P23" s="13">
        <v>0.4</v>
      </c>
      <c r="Q23" s="30"/>
      <c r="R23" s="15">
        <v>658.4</v>
      </c>
      <c r="S23" s="31">
        <v>2.2000000000000002</v>
      </c>
      <c r="T23" s="30"/>
      <c r="U23" s="13">
        <v>-14</v>
      </c>
      <c r="V23" s="32"/>
    </row>
    <row r="24" spans="3:22" ht="20.149999999999999" customHeight="1" x14ac:dyDescent="0.25">
      <c r="C24" s="10" t="s">
        <v>75</v>
      </c>
      <c r="D24" s="11"/>
      <c r="E24" s="12">
        <v>24477</v>
      </c>
      <c r="F24" s="13">
        <v>-18.399999999999999</v>
      </c>
      <c r="G24" s="30"/>
      <c r="H24" s="15">
        <v>1592</v>
      </c>
      <c r="I24" s="13">
        <v>6.5</v>
      </c>
      <c r="J24" s="30"/>
      <c r="K24" s="13">
        <v>5.2</v>
      </c>
      <c r="L24" s="30"/>
      <c r="M24" s="15">
        <v>902</v>
      </c>
      <c r="N24" s="16">
        <v>3.7</v>
      </c>
      <c r="O24" s="30"/>
      <c r="P24" s="13">
        <v>5.5</v>
      </c>
      <c r="Q24" s="30"/>
      <c r="R24" s="15">
        <v>690</v>
      </c>
      <c r="S24" s="31">
        <v>2.8</v>
      </c>
      <c r="T24" s="30"/>
      <c r="U24" s="13">
        <v>4.9000000000000004</v>
      </c>
      <c r="V24" s="32"/>
    </row>
    <row r="25" spans="3:22" ht="20.149999999999999" customHeight="1" x14ac:dyDescent="0.25">
      <c r="C25" s="18" t="s">
        <v>74</v>
      </c>
      <c r="D25" s="19"/>
      <c r="E25" s="20">
        <v>24396</v>
      </c>
      <c r="F25" s="21">
        <v>-0.3</v>
      </c>
      <c r="G25" s="102"/>
      <c r="H25" s="23">
        <v>1519</v>
      </c>
      <c r="I25" s="21">
        <v>6.2</v>
      </c>
      <c r="J25" s="102"/>
      <c r="K25" s="21">
        <v>-4.5999999999999996</v>
      </c>
      <c r="L25" s="102"/>
      <c r="M25" s="23">
        <v>886</v>
      </c>
      <c r="N25" s="24">
        <v>3.6</v>
      </c>
      <c r="O25" s="102"/>
      <c r="P25" s="21">
        <v>-1.8</v>
      </c>
      <c r="Q25" s="102"/>
      <c r="R25" s="23">
        <v>634</v>
      </c>
      <c r="S25" s="103">
        <v>2.6</v>
      </c>
      <c r="T25" s="102"/>
      <c r="U25" s="21">
        <v>-8.1</v>
      </c>
      <c r="V25" s="104"/>
    </row>
    <row r="26" spans="3:22" ht="20.149999999999999" customHeight="1" x14ac:dyDescent="0.25">
      <c r="C26" s="10" t="s">
        <v>76</v>
      </c>
      <c r="D26" s="11"/>
      <c r="E26" s="12">
        <v>36378</v>
      </c>
      <c r="F26" s="13">
        <v>49.1</v>
      </c>
      <c r="G26" s="30"/>
      <c r="H26" s="15">
        <v>1469</v>
      </c>
      <c r="I26" s="13">
        <v>4</v>
      </c>
      <c r="J26" s="30"/>
      <c r="K26" s="13">
        <v>-3.3</v>
      </c>
      <c r="L26" s="30"/>
      <c r="M26" s="15">
        <v>971</v>
      </c>
      <c r="N26" s="16">
        <v>2.7</v>
      </c>
      <c r="O26" s="30"/>
      <c r="P26" s="13">
        <v>9.6</v>
      </c>
      <c r="Q26" s="30"/>
      <c r="R26" s="15">
        <v>497</v>
      </c>
      <c r="S26" s="31">
        <v>1.4</v>
      </c>
      <c r="T26" s="30"/>
      <c r="U26" s="13">
        <v>-21.6</v>
      </c>
      <c r="V26" s="32"/>
    </row>
    <row r="27" spans="3:22" ht="20.149999999999999" customHeight="1" x14ac:dyDescent="0.25">
      <c r="C27" s="10" t="s">
        <v>77</v>
      </c>
      <c r="D27" s="11"/>
      <c r="E27" s="107">
        <v>45303</v>
      </c>
      <c r="F27" s="13">
        <v>24.5</v>
      </c>
      <c r="G27" s="30"/>
      <c r="H27" s="15">
        <v>1567</v>
      </c>
      <c r="I27" s="13">
        <v>3.5</v>
      </c>
      <c r="J27" s="30"/>
      <c r="K27" s="13">
        <v>6.7</v>
      </c>
      <c r="L27" s="30"/>
      <c r="M27" s="15">
        <v>996</v>
      </c>
      <c r="N27" s="16">
        <v>2.2000000000000002</v>
      </c>
      <c r="O27" s="30"/>
      <c r="P27" s="13">
        <v>2.6</v>
      </c>
      <c r="Q27" s="30"/>
      <c r="R27" s="15">
        <v>571</v>
      </c>
      <c r="S27" s="31">
        <v>1.3</v>
      </c>
      <c r="T27" s="30"/>
      <c r="U27" s="13">
        <v>14.9</v>
      </c>
      <c r="V27" s="32"/>
    </row>
    <row r="28" spans="3:22" ht="20.25" customHeight="1" x14ac:dyDescent="0.25">
      <c r="C28" s="132" t="s">
        <v>78</v>
      </c>
      <c r="D28" s="116"/>
      <c r="E28" s="117">
        <v>37995</v>
      </c>
      <c r="F28" s="118">
        <v>-16.100000000000001</v>
      </c>
      <c r="G28" s="119"/>
      <c r="H28" s="120">
        <v>1604</v>
      </c>
      <c r="I28" s="118">
        <v>4.2</v>
      </c>
      <c r="J28" s="119"/>
      <c r="K28" s="118">
        <v>2.4</v>
      </c>
      <c r="L28" s="119"/>
      <c r="M28" s="120">
        <v>883</v>
      </c>
      <c r="N28" s="121">
        <v>2.2999999999999998</v>
      </c>
      <c r="O28" s="119"/>
      <c r="P28" s="118">
        <v>-11.3</v>
      </c>
      <c r="Q28" s="119"/>
      <c r="R28" s="120">
        <v>721</v>
      </c>
      <c r="S28" s="121">
        <v>1.9</v>
      </c>
      <c r="T28" s="119"/>
      <c r="U28" s="118">
        <v>26.3</v>
      </c>
      <c r="V28" s="122"/>
    </row>
    <row r="29" spans="3:22" ht="20.149999999999999" customHeight="1" x14ac:dyDescent="0.2">
      <c r="C29" s="139" t="s">
        <v>79</v>
      </c>
      <c r="D29" s="123" t="s">
        <v>30</v>
      </c>
      <c r="E29" s="124"/>
      <c r="F29" s="125"/>
      <c r="G29" s="126"/>
      <c r="H29" s="127"/>
      <c r="I29" s="125"/>
      <c r="J29" s="126"/>
      <c r="K29" s="125"/>
      <c r="L29" s="126"/>
      <c r="M29" s="127"/>
      <c r="N29" s="128"/>
      <c r="O29" s="126"/>
      <c r="P29" s="125"/>
      <c r="Q29" s="126"/>
      <c r="R29" s="127"/>
      <c r="S29" s="128"/>
      <c r="T29" s="126"/>
      <c r="U29" s="125"/>
      <c r="V29" s="129"/>
    </row>
    <row r="30" spans="3:22" ht="14.15" customHeight="1" thickBot="1" x14ac:dyDescent="0.3">
      <c r="C30" s="140"/>
      <c r="D30" s="130"/>
      <c r="E30" s="133">
        <v>32338</v>
      </c>
      <c r="F30" s="134">
        <v>-14.9</v>
      </c>
      <c r="G30" s="135"/>
      <c r="H30" s="136">
        <v>1675</v>
      </c>
      <c r="I30" s="134">
        <v>5.2</v>
      </c>
      <c r="J30" s="135"/>
      <c r="K30" s="134">
        <v>4.4000000000000004</v>
      </c>
      <c r="L30" s="135"/>
      <c r="M30" s="136">
        <v>904</v>
      </c>
      <c r="N30" s="137">
        <v>2.8</v>
      </c>
      <c r="O30" s="135"/>
      <c r="P30" s="134">
        <v>2.4</v>
      </c>
      <c r="Q30" s="135"/>
      <c r="R30" s="136">
        <v>772</v>
      </c>
      <c r="S30" s="137">
        <v>2.4</v>
      </c>
      <c r="T30" s="135"/>
      <c r="U30" s="134">
        <v>7.1</v>
      </c>
      <c r="V30" s="131"/>
    </row>
    <row r="31" spans="3:22" ht="14" x14ac:dyDescent="0.2">
      <c r="C31" s="1" t="s">
        <v>73</v>
      </c>
      <c r="D31" s="6"/>
      <c r="F31" s="44"/>
    </row>
    <row r="32" spans="3:22" ht="14" x14ac:dyDescent="0.2">
      <c r="C32" s="1" t="s">
        <v>37</v>
      </c>
      <c r="D32" s="6"/>
      <c r="H32" s="9"/>
      <c r="K32" s="44"/>
      <c r="P32" s="44"/>
      <c r="U32" s="44"/>
    </row>
    <row r="33" spans="3:21" x14ac:dyDescent="0.2">
      <c r="C33" s="1" t="s">
        <v>33</v>
      </c>
    </row>
    <row r="34" spans="3:21" x14ac:dyDescent="0.2">
      <c r="K34" s="44"/>
      <c r="P34" s="44"/>
      <c r="U34" s="44"/>
    </row>
    <row r="35" spans="3:21" x14ac:dyDescent="0.2">
      <c r="K35" s="44"/>
      <c r="P35" s="44"/>
      <c r="U35" s="44"/>
    </row>
    <row r="36" spans="3:21" x14ac:dyDescent="0.2">
      <c r="K36" s="44"/>
      <c r="P36" s="44"/>
      <c r="U36" s="44"/>
    </row>
    <row r="37" spans="3:21" x14ac:dyDescent="0.2">
      <c r="I37" s="62"/>
      <c r="K37" s="44"/>
      <c r="N37" s="62"/>
      <c r="P37" s="44"/>
      <c r="S37" s="62"/>
      <c r="U37" s="44"/>
    </row>
  </sheetData>
  <sheetProtection algorithmName="SHA-512" hashValue="drAbBrGrxryTsUHWJ9/B1X3c95ZBidkr+tdtMFEd4QsPAxYRJK4Ob+4REPwuwVin2yjSGfa4q98hRpWj44X4Fg==" saltValue="0XWrvsBP0TbQs4Qnb85qpA==" spinCount="100000" sheet="1" objects="1" scenarios="1"/>
  <mergeCells count="40">
    <mergeCell ref="C29:C30"/>
    <mergeCell ref="U16:U17"/>
    <mergeCell ref="F17:G17"/>
    <mergeCell ref="C16:C17"/>
    <mergeCell ref="E16:E17"/>
    <mergeCell ref="H16:H17"/>
    <mergeCell ref="I16:I17"/>
    <mergeCell ref="K16:K17"/>
    <mergeCell ref="M16:M17"/>
    <mergeCell ref="N16:N17"/>
    <mergeCell ref="P16:P17"/>
    <mergeCell ref="R16:R17"/>
    <mergeCell ref="S16:S17"/>
    <mergeCell ref="U14:U15"/>
    <mergeCell ref="D15:E15"/>
    <mergeCell ref="F15:G15"/>
    <mergeCell ref="I15:J15"/>
    <mergeCell ref="N15:O15"/>
    <mergeCell ref="S15:T15"/>
    <mergeCell ref="R14:R15"/>
    <mergeCell ref="C14:C15"/>
    <mergeCell ref="H14:H15"/>
    <mergeCell ref="K14:K15"/>
    <mergeCell ref="M14:M15"/>
    <mergeCell ref="P14:P15"/>
    <mergeCell ref="C4:C5"/>
    <mergeCell ref="H4:L5"/>
    <mergeCell ref="F6:G6"/>
    <mergeCell ref="D4:G5"/>
    <mergeCell ref="D6:E6"/>
    <mergeCell ref="K6:L6"/>
    <mergeCell ref="I6:J6"/>
    <mergeCell ref="M4:Q4"/>
    <mergeCell ref="M5:Q5"/>
    <mergeCell ref="R5:V5"/>
    <mergeCell ref="R4:V4"/>
    <mergeCell ref="S6:T6"/>
    <mergeCell ref="U6:V6"/>
    <mergeCell ref="N6:O6"/>
    <mergeCell ref="P6:Q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A1:AQ61"/>
  <sheetViews>
    <sheetView view="pageBreakPreview" zoomScale="70" zoomScaleNormal="55" zoomScaleSheetLayoutView="70" workbookViewId="0">
      <pane xSplit="4" ySplit="7" topLeftCell="E35" activePane="bottomRight" state="frozen"/>
      <selection activeCell="I30" sqref="I30"/>
      <selection pane="topRight" activeCell="I30" sqref="I30"/>
      <selection pane="bottomLeft" activeCell="I30" sqref="I30"/>
      <selection pane="bottomRight" activeCell="AQ47" sqref="AQ47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8.7265625" style="1" customWidth="1"/>
    <col min="7" max="7" width="1" style="1" customWidth="1"/>
    <col min="8" max="8" width="10.6328125" style="1" customWidth="1"/>
    <col min="9" max="9" width="8.08984375" style="1" customWidth="1"/>
    <col min="10" max="10" width="1" style="1" customWidth="1"/>
    <col min="11" max="11" width="8.7265625" style="1" customWidth="1"/>
    <col min="12" max="12" width="1" style="1" customWidth="1"/>
    <col min="13" max="13" width="10" style="1" customWidth="1"/>
    <col min="14" max="14" width="8.08984375" style="1" customWidth="1"/>
    <col min="15" max="15" width="1" style="1" customWidth="1"/>
    <col min="16" max="16" width="8.7265625" style="1" customWidth="1"/>
    <col min="17" max="17" width="1" style="1" customWidth="1"/>
    <col min="18" max="18" width="9.36328125" style="1" customWidth="1"/>
    <col min="19" max="19" width="8.08984375" style="1" customWidth="1"/>
    <col min="20" max="20" width="1" style="1" customWidth="1"/>
    <col min="21" max="21" width="8.7265625" style="1" customWidth="1"/>
    <col min="22" max="22" width="1" style="1" customWidth="1"/>
    <col min="23" max="23" width="10" style="1" customWidth="1"/>
    <col min="24" max="24" width="8.08984375" style="1" customWidth="1"/>
    <col min="25" max="25" width="1" style="1" customWidth="1"/>
    <col min="26" max="26" width="8.7265625" style="1" customWidth="1"/>
    <col min="27" max="27" width="1" style="1" customWidth="1"/>
    <col min="28" max="28" width="12.36328125" style="1" customWidth="1"/>
    <col min="29" max="29" width="9.7265625" style="1" customWidth="1"/>
    <col min="30" max="30" width="1" style="1" customWidth="1"/>
    <col min="31" max="31" width="9.7265625" style="1" customWidth="1"/>
    <col min="32" max="32" width="1" style="1" customWidth="1"/>
    <col min="33" max="33" width="12.36328125" style="1" customWidth="1"/>
    <col min="34" max="34" width="9.7265625" style="1" customWidth="1"/>
    <col min="35" max="35" width="0.90625" style="1" customWidth="1"/>
    <col min="36" max="36" width="9.7265625" style="1" customWidth="1"/>
    <col min="37" max="37" width="0.90625" style="1" customWidth="1"/>
    <col min="38" max="38" width="12.36328125" style="1" customWidth="1"/>
    <col min="39" max="39" width="9.7265625" style="1" customWidth="1"/>
    <col min="40" max="40" width="0.90625" style="1" customWidth="1"/>
    <col min="41" max="41" width="9.7265625" style="1" customWidth="1"/>
    <col min="42" max="42" width="0.90625" style="1" customWidth="1"/>
    <col min="43" max="43" width="9.453125" style="1" customWidth="1"/>
    <col min="44" max="16384" width="9" style="1"/>
  </cols>
  <sheetData>
    <row r="1" spans="1:43" ht="1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87" t="s">
        <v>21</v>
      </c>
      <c r="Y1" s="187"/>
      <c r="Z1" s="187"/>
      <c r="AA1" s="18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87" t="s">
        <v>21</v>
      </c>
      <c r="AN1" s="188"/>
      <c r="AO1" s="188"/>
      <c r="AP1" s="188"/>
    </row>
    <row r="2" spans="1:43" ht="22.5" customHeight="1" x14ac:dyDescent="0.2">
      <c r="C2" s="53" t="s">
        <v>19</v>
      </c>
      <c r="D2" s="5"/>
      <c r="E2" s="5"/>
      <c r="W2" s="68"/>
      <c r="X2" s="68"/>
      <c r="Y2" s="68"/>
      <c r="Z2" s="68"/>
      <c r="AA2" s="68"/>
      <c r="AL2" s="68"/>
      <c r="AM2" s="68"/>
      <c r="AN2" s="68"/>
      <c r="AO2" s="68"/>
      <c r="AP2" s="68"/>
    </row>
    <row r="3" spans="1:43" s="8" customFormat="1" ht="14.25" customHeight="1" thickBot="1" x14ac:dyDescent="0.25">
      <c r="C3" s="53"/>
      <c r="D3" s="5"/>
      <c r="E3" s="5"/>
      <c r="W3" s="64"/>
      <c r="X3" s="64"/>
      <c r="Y3" s="64"/>
      <c r="Z3" s="64"/>
      <c r="AA3" s="69" t="s">
        <v>4</v>
      </c>
      <c r="AL3" s="64"/>
      <c r="AM3" s="64"/>
      <c r="AN3" s="64"/>
      <c r="AO3" s="64"/>
      <c r="AP3" s="69" t="s">
        <v>4</v>
      </c>
    </row>
    <row r="4" spans="1:43" ht="22.5" customHeight="1" x14ac:dyDescent="0.2">
      <c r="C4" s="152" t="s">
        <v>0</v>
      </c>
      <c r="D4" s="158" t="s">
        <v>8</v>
      </c>
      <c r="E4" s="159"/>
      <c r="F4" s="159"/>
      <c r="G4" s="160"/>
      <c r="H4" s="154" t="s">
        <v>7</v>
      </c>
      <c r="I4" s="155"/>
      <c r="J4" s="155"/>
      <c r="K4" s="155"/>
      <c r="L4" s="155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154" t="s">
        <v>12</v>
      </c>
      <c r="AC4" s="155"/>
      <c r="AD4" s="155"/>
      <c r="AE4" s="155"/>
      <c r="AF4" s="155"/>
      <c r="AG4" s="147"/>
      <c r="AH4" s="147"/>
      <c r="AI4" s="147"/>
      <c r="AJ4" s="147"/>
      <c r="AK4" s="147"/>
      <c r="AL4" s="147"/>
      <c r="AM4" s="147"/>
      <c r="AN4" s="147"/>
      <c r="AO4" s="147"/>
      <c r="AP4" s="148"/>
      <c r="AQ4" s="185" t="s">
        <v>18</v>
      </c>
    </row>
    <row r="5" spans="1:43" ht="22.5" customHeight="1" x14ac:dyDescent="0.2">
      <c r="C5" s="153"/>
      <c r="D5" s="161"/>
      <c r="E5" s="162"/>
      <c r="F5" s="162"/>
      <c r="G5" s="163"/>
      <c r="H5" s="141"/>
      <c r="I5" s="142"/>
      <c r="J5" s="142"/>
      <c r="K5" s="142"/>
      <c r="L5" s="142"/>
      <c r="M5" s="141" t="s">
        <v>9</v>
      </c>
      <c r="N5" s="142"/>
      <c r="O5" s="142"/>
      <c r="P5" s="142"/>
      <c r="Q5" s="143"/>
      <c r="R5" s="141" t="s">
        <v>10</v>
      </c>
      <c r="S5" s="142"/>
      <c r="T5" s="142"/>
      <c r="U5" s="142"/>
      <c r="V5" s="143"/>
      <c r="W5" s="141" t="s">
        <v>11</v>
      </c>
      <c r="X5" s="142"/>
      <c r="Y5" s="142"/>
      <c r="Z5" s="142"/>
      <c r="AA5" s="144"/>
      <c r="AB5" s="141"/>
      <c r="AC5" s="142"/>
      <c r="AD5" s="142"/>
      <c r="AE5" s="142"/>
      <c r="AF5" s="142"/>
      <c r="AG5" s="141" t="s">
        <v>14</v>
      </c>
      <c r="AH5" s="142"/>
      <c r="AI5" s="142"/>
      <c r="AJ5" s="142"/>
      <c r="AK5" s="143"/>
      <c r="AL5" s="141" t="s">
        <v>13</v>
      </c>
      <c r="AM5" s="142"/>
      <c r="AN5" s="142"/>
      <c r="AO5" s="142"/>
      <c r="AP5" s="144"/>
      <c r="AQ5" s="186"/>
    </row>
    <row r="6" spans="1:43" ht="45" customHeight="1" thickBot="1" x14ac:dyDescent="0.25">
      <c r="C6" s="73" t="s">
        <v>1</v>
      </c>
      <c r="D6" s="156" t="s">
        <v>2</v>
      </c>
      <c r="E6" s="157"/>
      <c r="F6" s="149" t="s">
        <v>5</v>
      </c>
      <c r="G6" s="151"/>
      <c r="H6" s="74" t="s">
        <v>2</v>
      </c>
      <c r="I6" s="145" t="s">
        <v>3</v>
      </c>
      <c r="J6" s="146"/>
      <c r="K6" s="149" t="s">
        <v>5</v>
      </c>
      <c r="L6" s="151"/>
      <c r="M6" s="75" t="s">
        <v>2</v>
      </c>
      <c r="N6" s="145" t="s">
        <v>3</v>
      </c>
      <c r="O6" s="146"/>
      <c r="P6" s="149" t="s">
        <v>5</v>
      </c>
      <c r="Q6" s="151"/>
      <c r="R6" s="74" t="s">
        <v>2</v>
      </c>
      <c r="S6" s="145" t="s">
        <v>3</v>
      </c>
      <c r="T6" s="146"/>
      <c r="U6" s="149" t="s">
        <v>5</v>
      </c>
      <c r="V6" s="151"/>
      <c r="W6" s="74" t="s">
        <v>2</v>
      </c>
      <c r="X6" s="145" t="s">
        <v>3</v>
      </c>
      <c r="Y6" s="146"/>
      <c r="Z6" s="149" t="s">
        <v>5</v>
      </c>
      <c r="AA6" s="150"/>
      <c r="AB6" s="74" t="s">
        <v>2</v>
      </c>
      <c r="AC6" s="145" t="s">
        <v>3</v>
      </c>
      <c r="AD6" s="146"/>
      <c r="AE6" s="149" t="s">
        <v>5</v>
      </c>
      <c r="AF6" s="151"/>
      <c r="AG6" s="75" t="s">
        <v>2</v>
      </c>
      <c r="AH6" s="145" t="s">
        <v>3</v>
      </c>
      <c r="AI6" s="146"/>
      <c r="AJ6" s="149" t="s">
        <v>5</v>
      </c>
      <c r="AK6" s="151"/>
      <c r="AL6" s="74" t="s">
        <v>2</v>
      </c>
      <c r="AM6" s="145" t="s">
        <v>3</v>
      </c>
      <c r="AN6" s="146"/>
      <c r="AO6" s="149" t="s">
        <v>5</v>
      </c>
      <c r="AP6" s="150"/>
      <c r="AQ6" s="89" t="s">
        <v>2</v>
      </c>
    </row>
    <row r="7" spans="1:43" s="7" customFormat="1" ht="15" customHeight="1" thickTop="1" x14ac:dyDescent="0.2">
      <c r="C7" s="81"/>
      <c r="D7" s="82"/>
      <c r="E7" s="83"/>
      <c r="F7" s="84"/>
      <c r="G7" s="83" t="s">
        <v>6</v>
      </c>
      <c r="H7" s="85"/>
      <c r="I7" s="86"/>
      <c r="J7" s="83" t="s">
        <v>6</v>
      </c>
      <c r="K7" s="86"/>
      <c r="L7" s="83" t="s">
        <v>6</v>
      </c>
      <c r="M7" s="85"/>
      <c r="N7" s="86"/>
      <c r="O7" s="83" t="s">
        <v>6</v>
      </c>
      <c r="P7" s="84"/>
      <c r="Q7" s="83" t="s">
        <v>6</v>
      </c>
      <c r="R7" s="85"/>
      <c r="S7" s="86"/>
      <c r="T7" s="83" t="s">
        <v>6</v>
      </c>
      <c r="U7" s="84"/>
      <c r="V7" s="83" t="s">
        <v>6</v>
      </c>
      <c r="W7" s="85"/>
      <c r="X7" s="86"/>
      <c r="Y7" s="83" t="s">
        <v>6</v>
      </c>
      <c r="Z7" s="84"/>
      <c r="AA7" s="87" t="s">
        <v>6</v>
      </c>
      <c r="AB7" s="85"/>
      <c r="AC7" s="86"/>
      <c r="AD7" s="83" t="s">
        <v>6</v>
      </c>
      <c r="AE7" s="86"/>
      <c r="AF7" s="83" t="s">
        <v>6</v>
      </c>
      <c r="AG7" s="85"/>
      <c r="AH7" s="86"/>
      <c r="AI7" s="83" t="s">
        <v>6</v>
      </c>
      <c r="AJ7" s="84"/>
      <c r="AK7" s="83" t="s">
        <v>6</v>
      </c>
      <c r="AL7" s="85"/>
      <c r="AM7" s="86"/>
      <c r="AN7" s="83" t="s">
        <v>6</v>
      </c>
      <c r="AO7" s="84"/>
      <c r="AP7" s="87" t="s">
        <v>6</v>
      </c>
      <c r="AQ7" s="88"/>
    </row>
    <row r="8" spans="1:43" ht="18.75" hidden="1" customHeight="1" x14ac:dyDescent="0.25">
      <c r="C8" s="18" t="s">
        <v>34</v>
      </c>
      <c r="D8" s="19"/>
      <c r="E8" s="20">
        <v>3578</v>
      </c>
      <c r="F8" s="21">
        <v>13.7</v>
      </c>
      <c r="G8" s="22"/>
      <c r="H8" s="23">
        <v>1385</v>
      </c>
      <c r="I8" s="24">
        <v>38.700000000000003</v>
      </c>
      <c r="J8" s="22"/>
      <c r="K8" s="21">
        <v>23.3</v>
      </c>
      <c r="L8" s="22"/>
      <c r="M8" s="23">
        <v>1243.8</v>
      </c>
      <c r="N8" s="24">
        <v>34.799999999999997</v>
      </c>
      <c r="O8" s="22"/>
      <c r="P8" s="21">
        <v>23.4</v>
      </c>
      <c r="Q8" s="22"/>
      <c r="R8" s="23">
        <v>50.6</v>
      </c>
      <c r="S8" s="24">
        <v>1.4</v>
      </c>
      <c r="T8" s="22"/>
      <c r="U8" s="21">
        <v>15.8</v>
      </c>
      <c r="V8" s="22"/>
      <c r="W8" s="23">
        <v>90.3</v>
      </c>
      <c r="X8" s="24">
        <v>2.5</v>
      </c>
      <c r="Y8" s="22"/>
      <c r="Z8" s="21">
        <v>25.8</v>
      </c>
      <c r="AA8" s="25"/>
      <c r="AB8" s="23">
        <v>1168</v>
      </c>
      <c r="AC8" s="21">
        <v>32.6</v>
      </c>
      <c r="AD8" s="22"/>
      <c r="AE8" s="21">
        <v>-4.9000000000000004</v>
      </c>
      <c r="AF8" s="22"/>
      <c r="AG8" s="23">
        <v>637.70000000000005</v>
      </c>
      <c r="AH8" s="24">
        <v>17.8</v>
      </c>
      <c r="AI8" s="22"/>
      <c r="AJ8" s="21">
        <v>-3.2</v>
      </c>
      <c r="AK8" s="22"/>
      <c r="AL8" s="23">
        <v>530.29999999999995</v>
      </c>
      <c r="AM8" s="24">
        <v>14.8</v>
      </c>
      <c r="AN8" s="22"/>
      <c r="AO8" s="21">
        <v>-7</v>
      </c>
      <c r="AP8" s="25"/>
      <c r="AQ8" s="80">
        <f>E8-SUM(H8,AB8)</f>
        <v>1025</v>
      </c>
    </row>
    <row r="9" spans="1:43" ht="18.75" hidden="1" customHeight="1" x14ac:dyDescent="0.25">
      <c r="C9" s="10" t="s">
        <v>15</v>
      </c>
      <c r="D9" s="11"/>
      <c r="E9" s="12">
        <v>7986</v>
      </c>
      <c r="F9" s="13">
        <v>4.7</v>
      </c>
      <c r="G9" s="14"/>
      <c r="H9" s="15">
        <v>3972</v>
      </c>
      <c r="I9" s="16">
        <v>49.7</v>
      </c>
      <c r="J9" s="14"/>
      <c r="K9" s="13">
        <v>15.2</v>
      </c>
      <c r="L9" s="14"/>
      <c r="M9" s="15">
        <v>3481</v>
      </c>
      <c r="N9" s="16">
        <v>43.6</v>
      </c>
      <c r="O9" s="14"/>
      <c r="P9" s="13">
        <v>13.3</v>
      </c>
      <c r="Q9" s="14"/>
      <c r="R9" s="15">
        <v>147.5</v>
      </c>
      <c r="S9" s="16">
        <v>1.9</v>
      </c>
      <c r="T9" s="14"/>
      <c r="U9" s="13">
        <v>16.899999999999999</v>
      </c>
      <c r="V9" s="14"/>
      <c r="W9" s="15">
        <v>343.3</v>
      </c>
      <c r="X9" s="16">
        <v>4.3</v>
      </c>
      <c r="Y9" s="14"/>
      <c r="Z9" s="13">
        <v>38.5</v>
      </c>
      <c r="AA9" s="17"/>
      <c r="AB9" s="15">
        <v>2183.6</v>
      </c>
      <c r="AC9" s="13">
        <v>27.3</v>
      </c>
      <c r="AD9" s="14"/>
      <c r="AE9" s="13">
        <v>-11.9</v>
      </c>
      <c r="AF9" s="14"/>
      <c r="AG9" s="15">
        <v>1153.4000000000001</v>
      </c>
      <c r="AH9" s="16">
        <v>14.4</v>
      </c>
      <c r="AI9" s="14"/>
      <c r="AJ9" s="13">
        <v>7.2</v>
      </c>
      <c r="AK9" s="14"/>
      <c r="AL9" s="15">
        <v>1030.3</v>
      </c>
      <c r="AM9" s="16">
        <v>12.9</v>
      </c>
      <c r="AN9" s="14"/>
      <c r="AO9" s="13">
        <v>-26.6</v>
      </c>
      <c r="AP9" s="17"/>
      <c r="AQ9" s="79">
        <f t="shared" ref="AQ9:AQ31" si="0">E9-SUM(H9,AB9)</f>
        <v>1830.3999999999996</v>
      </c>
    </row>
    <row r="10" spans="1:43" ht="18.75" hidden="1" customHeight="1" x14ac:dyDescent="0.25">
      <c r="A10" s="8"/>
      <c r="B10" s="4"/>
      <c r="C10" s="10" t="s">
        <v>16</v>
      </c>
      <c r="D10" s="11"/>
      <c r="E10" s="12">
        <v>12106</v>
      </c>
      <c r="F10" s="13">
        <v>7.9</v>
      </c>
      <c r="G10" s="14"/>
      <c r="H10" s="15">
        <v>6711</v>
      </c>
      <c r="I10" s="16">
        <v>55.4</v>
      </c>
      <c r="J10" s="14"/>
      <c r="K10" s="13">
        <v>9.5</v>
      </c>
      <c r="L10" s="14"/>
      <c r="M10" s="15">
        <v>5471.9</v>
      </c>
      <c r="N10" s="16">
        <v>45.2</v>
      </c>
      <c r="O10" s="14"/>
      <c r="P10" s="13">
        <v>8.6</v>
      </c>
      <c r="Q10" s="14"/>
      <c r="R10" s="15">
        <v>248.2</v>
      </c>
      <c r="S10" s="16">
        <v>2</v>
      </c>
      <c r="T10" s="14"/>
      <c r="U10" s="13">
        <v>8.4</v>
      </c>
      <c r="V10" s="14"/>
      <c r="W10" s="15">
        <v>989.5</v>
      </c>
      <c r="X10" s="16">
        <v>8.1999999999999993</v>
      </c>
      <c r="Y10" s="14"/>
      <c r="Z10" s="13">
        <v>15.1</v>
      </c>
      <c r="AA10" s="17"/>
      <c r="AB10" s="15">
        <v>2557.5</v>
      </c>
      <c r="AC10" s="13">
        <v>21.1</v>
      </c>
      <c r="AD10" s="14"/>
      <c r="AE10" s="13">
        <v>7.7</v>
      </c>
      <c r="AF10" s="14"/>
      <c r="AG10" s="15">
        <v>1706.3</v>
      </c>
      <c r="AH10" s="16">
        <v>14.1</v>
      </c>
      <c r="AI10" s="14"/>
      <c r="AJ10" s="13">
        <v>8.6999999999999993</v>
      </c>
      <c r="AK10" s="14"/>
      <c r="AL10" s="15">
        <v>851.2</v>
      </c>
      <c r="AM10" s="16">
        <v>7</v>
      </c>
      <c r="AN10" s="14"/>
      <c r="AO10" s="13">
        <v>5.7</v>
      </c>
      <c r="AP10" s="17"/>
      <c r="AQ10" s="79">
        <f t="shared" si="0"/>
        <v>2837.5</v>
      </c>
    </row>
    <row r="11" spans="1:43" ht="18.75" hidden="1" customHeight="1" x14ac:dyDescent="0.25">
      <c r="A11" s="8"/>
      <c r="B11" s="4"/>
      <c r="C11" s="10" t="s">
        <v>17</v>
      </c>
      <c r="D11" s="11"/>
      <c r="E11" s="12">
        <v>15067</v>
      </c>
      <c r="F11" s="13">
        <v>5.7</v>
      </c>
      <c r="G11" s="14"/>
      <c r="H11" s="15">
        <v>8804</v>
      </c>
      <c r="I11" s="16">
        <v>58.4</v>
      </c>
      <c r="J11" s="14"/>
      <c r="K11" s="13">
        <v>5</v>
      </c>
      <c r="L11" s="14"/>
      <c r="M11" s="15">
        <v>6989</v>
      </c>
      <c r="N11" s="16">
        <v>46.4</v>
      </c>
      <c r="O11" s="14"/>
      <c r="P11" s="13">
        <v>5.2</v>
      </c>
      <c r="Q11" s="14"/>
      <c r="R11" s="15">
        <v>354.4</v>
      </c>
      <c r="S11" s="16">
        <v>2.2999999999999998</v>
      </c>
      <c r="T11" s="14"/>
      <c r="U11" s="13">
        <v>13.5</v>
      </c>
      <c r="V11" s="14"/>
      <c r="W11" s="15">
        <v>1461</v>
      </c>
      <c r="X11" s="16">
        <v>9.6999999999999993</v>
      </c>
      <c r="Y11" s="14"/>
      <c r="Z11" s="13">
        <v>2.2999999999999998</v>
      </c>
      <c r="AA11" s="17"/>
      <c r="AB11" s="15">
        <v>2646.6</v>
      </c>
      <c r="AC11" s="13">
        <v>17.600000000000001</v>
      </c>
      <c r="AD11" s="14"/>
      <c r="AE11" s="13">
        <v>6.7</v>
      </c>
      <c r="AF11" s="14"/>
      <c r="AG11" s="15">
        <v>1727.4</v>
      </c>
      <c r="AH11" s="16">
        <v>11.5</v>
      </c>
      <c r="AI11" s="14"/>
      <c r="AJ11" s="13">
        <v>7.5</v>
      </c>
      <c r="AK11" s="14"/>
      <c r="AL11" s="15">
        <v>919.3</v>
      </c>
      <c r="AM11" s="16">
        <v>6.1</v>
      </c>
      <c r="AN11" s="14"/>
      <c r="AO11" s="13">
        <v>5.3</v>
      </c>
      <c r="AP11" s="17"/>
      <c r="AQ11" s="79">
        <f t="shared" si="0"/>
        <v>3616.3999999999996</v>
      </c>
    </row>
    <row r="12" spans="1:43" ht="18.75" customHeight="1" x14ac:dyDescent="0.25">
      <c r="A12" s="8"/>
      <c r="B12" s="4"/>
      <c r="C12" s="10" t="s">
        <v>35</v>
      </c>
      <c r="D12" s="11"/>
      <c r="E12" s="12">
        <v>21094.799999999999</v>
      </c>
      <c r="F12" s="13">
        <v>11.7</v>
      </c>
      <c r="G12" s="14"/>
      <c r="H12" s="15">
        <v>10172</v>
      </c>
      <c r="I12" s="16">
        <v>48.2</v>
      </c>
      <c r="J12" s="14"/>
      <c r="K12" s="13">
        <v>3.4</v>
      </c>
      <c r="L12" s="14"/>
      <c r="M12" s="15">
        <v>8023.2</v>
      </c>
      <c r="N12" s="16">
        <v>38</v>
      </c>
      <c r="O12" s="14"/>
      <c r="P12" s="13">
        <v>4.4000000000000004</v>
      </c>
      <c r="Q12" s="14"/>
      <c r="R12" s="15">
        <v>452.2</v>
      </c>
      <c r="S12" s="16">
        <v>2.1</v>
      </c>
      <c r="T12" s="14"/>
      <c r="U12" s="13">
        <v>6.6</v>
      </c>
      <c r="V12" s="14"/>
      <c r="W12" s="15">
        <v>1696.2</v>
      </c>
      <c r="X12" s="16">
        <v>8</v>
      </c>
      <c r="Y12" s="14"/>
      <c r="Z12" s="13">
        <v>-2</v>
      </c>
      <c r="AA12" s="17"/>
      <c r="AB12" s="15">
        <v>4074.2</v>
      </c>
      <c r="AC12" s="13">
        <v>19.3</v>
      </c>
      <c r="AD12" s="14"/>
      <c r="AE12" s="13">
        <v>18.7</v>
      </c>
      <c r="AF12" s="14"/>
      <c r="AG12" s="15">
        <v>2372.1</v>
      </c>
      <c r="AH12" s="16">
        <v>11.2</v>
      </c>
      <c r="AI12" s="14"/>
      <c r="AJ12" s="13">
        <v>13.3</v>
      </c>
      <c r="AK12" s="14"/>
      <c r="AL12" s="15">
        <v>1702.1</v>
      </c>
      <c r="AM12" s="16">
        <v>8.1</v>
      </c>
      <c r="AN12" s="14"/>
      <c r="AO12" s="13">
        <v>27</v>
      </c>
      <c r="AP12" s="17"/>
      <c r="AQ12" s="79">
        <f t="shared" si="0"/>
        <v>6848.5999999999985</v>
      </c>
    </row>
    <row r="13" spans="1:43" ht="18.75" customHeight="1" x14ac:dyDescent="0.25">
      <c r="A13" s="8"/>
      <c r="B13" s="4"/>
      <c r="C13" s="10" t="s">
        <v>38</v>
      </c>
      <c r="D13" s="11"/>
      <c r="E13" s="12">
        <v>22509.1</v>
      </c>
      <c r="F13" s="13">
        <v>6.7</v>
      </c>
      <c r="G13" s="14"/>
      <c r="H13" s="15">
        <v>10729</v>
      </c>
      <c r="I13" s="16">
        <v>47.7</v>
      </c>
      <c r="J13" s="14"/>
      <c r="K13" s="13">
        <v>5.5</v>
      </c>
      <c r="L13" s="14"/>
      <c r="M13" s="15">
        <v>8475.2999999999993</v>
      </c>
      <c r="N13" s="16">
        <v>37.700000000000003</v>
      </c>
      <c r="O13" s="14"/>
      <c r="P13" s="13">
        <v>5.6</v>
      </c>
      <c r="Q13" s="14"/>
      <c r="R13" s="15">
        <v>482.9</v>
      </c>
      <c r="S13" s="16">
        <v>2.1</v>
      </c>
      <c r="T13" s="14"/>
      <c r="U13" s="13">
        <v>6.9</v>
      </c>
      <c r="V13" s="14"/>
      <c r="W13" s="15">
        <v>1770.8</v>
      </c>
      <c r="X13" s="16">
        <v>7.9</v>
      </c>
      <c r="Y13" s="14"/>
      <c r="Z13" s="13">
        <v>4.4000000000000004</v>
      </c>
      <c r="AA13" s="17"/>
      <c r="AB13" s="15">
        <v>4327.3999999999996</v>
      </c>
      <c r="AC13" s="13">
        <v>19.2</v>
      </c>
      <c r="AD13" s="14"/>
      <c r="AE13" s="13">
        <v>6.2</v>
      </c>
      <c r="AF13" s="14"/>
      <c r="AG13" s="15">
        <v>2447</v>
      </c>
      <c r="AH13" s="16">
        <v>10.9</v>
      </c>
      <c r="AI13" s="14"/>
      <c r="AJ13" s="13">
        <v>3.2</v>
      </c>
      <c r="AK13" s="14"/>
      <c r="AL13" s="15">
        <v>1880.4</v>
      </c>
      <c r="AM13" s="16">
        <v>8.4</v>
      </c>
      <c r="AN13" s="14"/>
      <c r="AO13" s="13">
        <v>10.5</v>
      </c>
      <c r="AP13" s="17"/>
      <c r="AQ13" s="79">
        <f t="shared" si="0"/>
        <v>7452.6999999999989</v>
      </c>
    </row>
    <row r="14" spans="1:43" ht="18.75" customHeight="1" x14ac:dyDescent="0.25">
      <c r="A14" s="8"/>
      <c r="B14" s="4"/>
      <c r="C14" s="10" t="s">
        <v>39</v>
      </c>
      <c r="D14" s="11"/>
      <c r="E14" s="12">
        <v>22755.9</v>
      </c>
      <c r="F14" s="13">
        <v>1.1000000000000001</v>
      </c>
      <c r="G14" s="14"/>
      <c r="H14" s="15">
        <v>10926.5</v>
      </c>
      <c r="I14" s="16">
        <v>48</v>
      </c>
      <c r="J14" s="14"/>
      <c r="K14" s="13">
        <v>1.8</v>
      </c>
      <c r="L14" s="14"/>
      <c r="M14" s="15">
        <v>8770.7999999999993</v>
      </c>
      <c r="N14" s="16">
        <v>38.5</v>
      </c>
      <c r="O14" s="14"/>
      <c r="P14" s="13">
        <v>3.5</v>
      </c>
      <c r="Q14" s="14"/>
      <c r="R14" s="15">
        <v>505.7</v>
      </c>
      <c r="S14" s="16">
        <v>2.2000000000000002</v>
      </c>
      <c r="T14" s="14"/>
      <c r="U14" s="13">
        <v>4.8</v>
      </c>
      <c r="V14" s="14"/>
      <c r="W14" s="15">
        <v>1650</v>
      </c>
      <c r="X14" s="16">
        <v>7.3</v>
      </c>
      <c r="Y14" s="14"/>
      <c r="Z14" s="13">
        <v>-6.8</v>
      </c>
      <c r="AA14" s="17"/>
      <c r="AB14" s="15">
        <v>4519</v>
      </c>
      <c r="AC14" s="13">
        <v>19.899999999999999</v>
      </c>
      <c r="AD14" s="14"/>
      <c r="AE14" s="13">
        <v>4.4000000000000004</v>
      </c>
      <c r="AF14" s="14"/>
      <c r="AG14" s="15">
        <v>2493.3000000000002</v>
      </c>
      <c r="AH14" s="16">
        <v>11</v>
      </c>
      <c r="AI14" s="14"/>
      <c r="AJ14" s="13">
        <v>1.9</v>
      </c>
      <c r="AK14" s="14"/>
      <c r="AL14" s="15">
        <v>2025.7</v>
      </c>
      <c r="AM14" s="16">
        <v>8.9</v>
      </c>
      <c r="AN14" s="14"/>
      <c r="AO14" s="13">
        <v>7.8</v>
      </c>
      <c r="AP14" s="17"/>
      <c r="AQ14" s="79">
        <f t="shared" si="0"/>
        <v>7310.4000000000015</v>
      </c>
    </row>
    <row r="15" spans="1:43" ht="18.75" customHeight="1" x14ac:dyDescent="0.25">
      <c r="A15" s="8"/>
      <c r="B15" s="4"/>
      <c r="C15" s="10" t="s">
        <v>40</v>
      </c>
      <c r="D15" s="11"/>
      <c r="E15" s="12">
        <v>23735.9</v>
      </c>
      <c r="F15" s="13">
        <v>4.3</v>
      </c>
      <c r="G15" s="14"/>
      <c r="H15" s="15">
        <v>11095.3</v>
      </c>
      <c r="I15" s="16">
        <v>46.7</v>
      </c>
      <c r="J15" s="14"/>
      <c r="K15" s="13">
        <v>1.5</v>
      </c>
      <c r="L15" s="14"/>
      <c r="M15" s="15">
        <v>9068.9</v>
      </c>
      <c r="N15" s="16">
        <v>38.200000000000003</v>
      </c>
      <c r="O15" s="14"/>
      <c r="P15" s="13">
        <v>3.4</v>
      </c>
      <c r="Q15" s="14"/>
      <c r="R15" s="15">
        <v>542</v>
      </c>
      <c r="S15" s="16">
        <v>2.2999999999999998</v>
      </c>
      <c r="T15" s="14"/>
      <c r="U15" s="13">
        <v>7.1</v>
      </c>
      <c r="V15" s="14"/>
      <c r="W15" s="15">
        <v>1484.3</v>
      </c>
      <c r="X15" s="16">
        <v>6.2</v>
      </c>
      <c r="Y15" s="14"/>
      <c r="Z15" s="13">
        <v>-10.1</v>
      </c>
      <c r="AA15" s="17"/>
      <c r="AB15" s="15">
        <v>5631.4</v>
      </c>
      <c r="AC15" s="13">
        <v>23.7</v>
      </c>
      <c r="AD15" s="14"/>
      <c r="AE15" s="13">
        <v>24.6</v>
      </c>
      <c r="AF15" s="14"/>
      <c r="AG15" s="15">
        <v>2991.2</v>
      </c>
      <c r="AH15" s="16">
        <v>12.6</v>
      </c>
      <c r="AI15" s="14"/>
      <c r="AJ15" s="13">
        <v>20</v>
      </c>
      <c r="AK15" s="14"/>
      <c r="AL15" s="15">
        <v>2640.2</v>
      </c>
      <c r="AM15" s="16">
        <v>11.1</v>
      </c>
      <c r="AN15" s="14"/>
      <c r="AO15" s="13">
        <v>30.3</v>
      </c>
      <c r="AP15" s="17"/>
      <c r="AQ15" s="79">
        <f t="shared" si="0"/>
        <v>7009.2000000000044</v>
      </c>
    </row>
    <row r="16" spans="1:43" ht="18.75" customHeight="1" x14ac:dyDescent="0.25">
      <c r="A16" s="8"/>
      <c r="B16" s="4"/>
      <c r="C16" s="10" t="s">
        <v>41</v>
      </c>
      <c r="D16" s="11"/>
      <c r="E16" s="12">
        <v>25401.1</v>
      </c>
      <c r="F16" s="13">
        <v>7</v>
      </c>
      <c r="G16" s="14"/>
      <c r="H16" s="15">
        <v>11359.3</v>
      </c>
      <c r="I16" s="16">
        <v>44.7</v>
      </c>
      <c r="J16" s="14"/>
      <c r="K16" s="13">
        <v>2.4</v>
      </c>
      <c r="L16" s="14"/>
      <c r="M16" s="15">
        <v>9204.1</v>
      </c>
      <c r="N16" s="16">
        <v>36.200000000000003</v>
      </c>
      <c r="O16" s="14"/>
      <c r="P16" s="13">
        <v>1.5</v>
      </c>
      <c r="Q16" s="14"/>
      <c r="R16" s="15">
        <v>572.5</v>
      </c>
      <c r="S16" s="16">
        <v>2.2999999999999998</v>
      </c>
      <c r="T16" s="14"/>
      <c r="U16" s="13">
        <v>5.7</v>
      </c>
      <c r="V16" s="14"/>
      <c r="W16" s="15">
        <v>1581.7</v>
      </c>
      <c r="X16" s="16">
        <v>6.2</v>
      </c>
      <c r="Y16" s="14"/>
      <c r="Z16" s="13">
        <v>6.6</v>
      </c>
      <c r="AA16" s="17"/>
      <c r="AB16" s="15">
        <v>6626.4</v>
      </c>
      <c r="AC16" s="13">
        <v>26.1</v>
      </c>
      <c r="AD16" s="14"/>
      <c r="AE16" s="13">
        <v>17.7</v>
      </c>
      <c r="AF16" s="14"/>
      <c r="AG16" s="15">
        <v>3569.8</v>
      </c>
      <c r="AH16" s="16">
        <v>14.1</v>
      </c>
      <c r="AI16" s="14"/>
      <c r="AJ16" s="13">
        <v>19.399999999999999</v>
      </c>
      <c r="AK16" s="14"/>
      <c r="AL16" s="15">
        <v>3056.7</v>
      </c>
      <c r="AM16" s="16">
        <v>12</v>
      </c>
      <c r="AN16" s="14"/>
      <c r="AO16" s="13">
        <v>15.8</v>
      </c>
      <c r="AP16" s="17"/>
      <c r="AQ16" s="79">
        <f t="shared" si="0"/>
        <v>7415.4000000000015</v>
      </c>
    </row>
    <row r="17" spans="1:43" ht="18.75" customHeight="1" x14ac:dyDescent="0.25">
      <c r="A17" s="8"/>
      <c r="B17" s="4"/>
      <c r="C17" s="10" t="s">
        <v>42</v>
      </c>
      <c r="D17" s="11"/>
      <c r="E17" s="12">
        <v>25262.6</v>
      </c>
      <c r="F17" s="13">
        <v>-0.5</v>
      </c>
      <c r="G17" s="14"/>
      <c r="H17" s="15">
        <v>11606.3</v>
      </c>
      <c r="I17" s="16">
        <v>45.9</v>
      </c>
      <c r="J17" s="14"/>
      <c r="K17" s="13">
        <v>2.2000000000000002</v>
      </c>
      <c r="L17" s="14"/>
      <c r="M17" s="15">
        <v>9364.1</v>
      </c>
      <c r="N17" s="16">
        <v>37.1</v>
      </c>
      <c r="O17" s="14"/>
      <c r="P17" s="13">
        <v>1.7</v>
      </c>
      <c r="Q17" s="14"/>
      <c r="R17" s="15">
        <v>617.1</v>
      </c>
      <c r="S17" s="16">
        <v>2.4</v>
      </c>
      <c r="T17" s="14"/>
      <c r="U17" s="13">
        <v>7.7</v>
      </c>
      <c r="V17" s="14"/>
      <c r="W17" s="15">
        <v>1625.1</v>
      </c>
      <c r="X17" s="16">
        <v>6.4</v>
      </c>
      <c r="Y17" s="14"/>
      <c r="Z17" s="13">
        <v>2.7</v>
      </c>
      <c r="AA17" s="17"/>
      <c r="AB17" s="15">
        <v>6078.9</v>
      </c>
      <c r="AC17" s="13">
        <v>24.1</v>
      </c>
      <c r="AD17" s="14"/>
      <c r="AE17" s="13">
        <v>-8.3000000000000007</v>
      </c>
      <c r="AF17" s="14"/>
      <c r="AG17" s="15">
        <v>2999.9</v>
      </c>
      <c r="AH17" s="16">
        <v>11.9</v>
      </c>
      <c r="AI17" s="14"/>
      <c r="AJ17" s="13">
        <v>-16</v>
      </c>
      <c r="AK17" s="14"/>
      <c r="AL17" s="15">
        <v>3079</v>
      </c>
      <c r="AM17" s="16">
        <v>12.2</v>
      </c>
      <c r="AN17" s="14"/>
      <c r="AO17" s="13">
        <v>0.7</v>
      </c>
      <c r="AP17" s="17"/>
      <c r="AQ17" s="79">
        <f t="shared" si="0"/>
        <v>7577.4000000000015</v>
      </c>
    </row>
    <row r="18" spans="1:43" ht="18.75" customHeight="1" x14ac:dyDescent="0.25">
      <c r="A18" s="8"/>
      <c r="B18" s="4"/>
      <c r="C18" s="10" t="s">
        <v>43</v>
      </c>
      <c r="D18" s="11"/>
      <c r="E18" s="12">
        <v>27021.9</v>
      </c>
      <c r="F18" s="13">
        <v>7</v>
      </c>
      <c r="G18" s="14"/>
      <c r="H18" s="15">
        <v>12071</v>
      </c>
      <c r="I18" s="16">
        <v>44.7</v>
      </c>
      <c r="J18" s="14"/>
      <c r="K18" s="13">
        <v>4</v>
      </c>
      <c r="L18" s="14"/>
      <c r="M18" s="15">
        <v>9611.9</v>
      </c>
      <c r="N18" s="16">
        <v>35.6</v>
      </c>
      <c r="O18" s="14"/>
      <c r="P18" s="13">
        <v>2.6</v>
      </c>
      <c r="Q18" s="14"/>
      <c r="R18" s="15">
        <v>654.20000000000005</v>
      </c>
      <c r="S18" s="16">
        <v>2.4</v>
      </c>
      <c r="T18" s="14"/>
      <c r="U18" s="13">
        <v>6</v>
      </c>
      <c r="V18" s="14"/>
      <c r="W18" s="15">
        <v>1805.1</v>
      </c>
      <c r="X18" s="16">
        <v>6.7</v>
      </c>
      <c r="Y18" s="14"/>
      <c r="Z18" s="13">
        <v>11.1</v>
      </c>
      <c r="AA18" s="17"/>
      <c r="AB18" s="15">
        <v>7328.4</v>
      </c>
      <c r="AC18" s="13">
        <v>27.1</v>
      </c>
      <c r="AD18" s="14"/>
      <c r="AE18" s="13">
        <v>20.5</v>
      </c>
      <c r="AF18" s="14"/>
      <c r="AG18" s="15">
        <v>4028.6</v>
      </c>
      <c r="AH18" s="16">
        <v>14.9</v>
      </c>
      <c r="AI18" s="14"/>
      <c r="AJ18" s="13">
        <v>34.299999999999997</v>
      </c>
      <c r="AK18" s="14"/>
      <c r="AL18" s="15">
        <v>3299.8</v>
      </c>
      <c r="AM18" s="16">
        <v>12.2</v>
      </c>
      <c r="AN18" s="14"/>
      <c r="AO18" s="13">
        <v>7.2</v>
      </c>
      <c r="AP18" s="17"/>
      <c r="AQ18" s="79">
        <f t="shared" si="0"/>
        <v>7622.5</v>
      </c>
    </row>
    <row r="19" spans="1:43" ht="18.75" customHeight="1" x14ac:dyDescent="0.25">
      <c r="A19" s="8"/>
      <c r="B19" s="4"/>
      <c r="C19" s="10" t="s">
        <v>44</v>
      </c>
      <c r="D19" s="11"/>
      <c r="E19" s="12">
        <v>25241.3</v>
      </c>
      <c r="F19" s="13">
        <v>-6.6</v>
      </c>
      <c r="G19" s="14"/>
      <c r="H19" s="15">
        <v>12465.7</v>
      </c>
      <c r="I19" s="16">
        <v>49.4</v>
      </c>
      <c r="J19" s="14"/>
      <c r="K19" s="13">
        <v>3.3</v>
      </c>
      <c r="L19" s="14"/>
      <c r="M19" s="15">
        <v>9887.5</v>
      </c>
      <c r="N19" s="16">
        <v>39.200000000000003</v>
      </c>
      <c r="O19" s="14"/>
      <c r="P19" s="13">
        <v>2.9</v>
      </c>
      <c r="Q19" s="14"/>
      <c r="R19" s="15">
        <v>642.5</v>
      </c>
      <c r="S19" s="16">
        <v>2.5</v>
      </c>
      <c r="T19" s="14"/>
      <c r="U19" s="13">
        <v>-1.7</v>
      </c>
      <c r="V19" s="14"/>
      <c r="W19" s="15">
        <v>1933.8</v>
      </c>
      <c r="X19" s="16">
        <v>7.7</v>
      </c>
      <c r="Y19" s="14"/>
      <c r="Z19" s="13">
        <v>7.1</v>
      </c>
      <c r="AA19" s="17"/>
      <c r="AB19" s="15">
        <v>5826.4</v>
      </c>
      <c r="AC19" s="13">
        <v>23.1</v>
      </c>
      <c r="AD19" s="14"/>
      <c r="AE19" s="13">
        <v>-20.5</v>
      </c>
      <c r="AF19" s="14"/>
      <c r="AG19" s="15">
        <v>3517.4</v>
      </c>
      <c r="AH19" s="16">
        <v>13.9</v>
      </c>
      <c r="AI19" s="14"/>
      <c r="AJ19" s="13">
        <v>-12.7</v>
      </c>
      <c r="AK19" s="14"/>
      <c r="AL19" s="15">
        <v>2309</v>
      </c>
      <c r="AM19" s="16">
        <v>9.1</v>
      </c>
      <c r="AN19" s="14"/>
      <c r="AO19" s="13">
        <v>-30</v>
      </c>
      <c r="AP19" s="17"/>
      <c r="AQ19" s="79">
        <f t="shared" si="0"/>
        <v>6949.2000000000007</v>
      </c>
    </row>
    <row r="20" spans="1:43" ht="18.75" customHeight="1" x14ac:dyDescent="0.25">
      <c r="A20" s="8"/>
      <c r="B20" s="4"/>
      <c r="C20" s="10" t="s">
        <v>45</v>
      </c>
      <c r="D20" s="11"/>
      <c r="E20" s="12">
        <v>25220.799999999999</v>
      </c>
      <c r="F20" s="13">
        <v>-0.1</v>
      </c>
      <c r="G20" s="14"/>
      <c r="H20" s="15">
        <v>12946.4</v>
      </c>
      <c r="I20" s="16">
        <v>51.3</v>
      </c>
      <c r="J20" s="14"/>
      <c r="K20" s="13">
        <v>3.9</v>
      </c>
      <c r="L20" s="14"/>
      <c r="M20" s="15">
        <v>10017.6</v>
      </c>
      <c r="N20" s="16">
        <v>39.700000000000003</v>
      </c>
      <c r="O20" s="14"/>
      <c r="P20" s="13">
        <v>1.3</v>
      </c>
      <c r="Q20" s="14"/>
      <c r="R20" s="15">
        <v>677.4</v>
      </c>
      <c r="S20" s="16">
        <v>2.7</v>
      </c>
      <c r="T20" s="14"/>
      <c r="U20" s="13">
        <v>5.3</v>
      </c>
      <c r="V20" s="14"/>
      <c r="W20" s="15">
        <v>2251.4</v>
      </c>
      <c r="X20" s="16">
        <v>8.9</v>
      </c>
      <c r="Y20" s="14"/>
      <c r="Z20" s="13">
        <v>16.399999999999999</v>
      </c>
      <c r="AA20" s="17"/>
      <c r="AB20" s="15">
        <v>5207</v>
      </c>
      <c r="AC20" s="13">
        <v>20.6</v>
      </c>
      <c r="AD20" s="14"/>
      <c r="AE20" s="13">
        <v>-10.6</v>
      </c>
      <c r="AF20" s="14"/>
      <c r="AG20" s="15">
        <v>3270.5</v>
      </c>
      <c r="AH20" s="16">
        <v>13</v>
      </c>
      <c r="AI20" s="14"/>
      <c r="AJ20" s="13">
        <v>-7</v>
      </c>
      <c r="AK20" s="14"/>
      <c r="AL20" s="15">
        <v>1934.5</v>
      </c>
      <c r="AM20" s="16">
        <v>7.7</v>
      </c>
      <c r="AN20" s="14"/>
      <c r="AO20" s="13">
        <v>-16.2</v>
      </c>
      <c r="AP20" s="17"/>
      <c r="AQ20" s="79">
        <f t="shared" si="0"/>
        <v>7067.3999999999978</v>
      </c>
    </row>
    <row r="21" spans="1:43" ht="18.75" customHeight="1" x14ac:dyDescent="0.25">
      <c r="A21" s="8"/>
      <c r="B21" s="4"/>
      <c r="C21" s="10" t="s">
        <v>46</v>
      </c>
      <c r="D21" s="11"/>
      <c r="E21" s="12">
        <v>28383.599999999999</v>
      </c>
      <c r="F21" s="13">
        <v>12.5</v>
      </c>
      <c r="G21" s="14"/>
      <c r="H21" s="15">
        <v>13255.3</v>
      </c>
      <c r="I21" s="16">
        <v>46.7</v>
      </c>
      <c r="J21" s="14"/>
      <c r="K21" s="13">
        <v>2.4</v>
      </c>
      <c r="L21" s="14"/>
      <c r="M21" s="15">
        <v>10039.700000000001</v>
      </c>
      <c r="N21" s="16">
        <v>35.4</v>
      </c>
      <c r="O21" s="14"/>
      <c r="P21" s="13">
        <v>0.2</v>
      </c>
      <c r="Q21" s="14"/>
      <c r="R21" s="15">
        <v>701.7</v>
      </c>
      <c r="S21" s="16">
        <v>2.5</v>
      </c>
      <c r="T21" s="14"/>
      <c r="U21" s="13">
        <v>3.7</v>
      </c>
      <c r="V21" s="14"/>
      <c r="W21" s="15">
        <v>2513.9</v>
      </c>
      <c r="X21" s="16">
        <v>8.8000000000000007</v>
      </c>
      <c r="Y21" s="14"/>
      <c r="Z21" s="13">
        <v>11.7</v>
      </c>
      <c r="AA21" s="17"/>
      <c r="AB21" s="15">
        <v>5016.6000000000004</v>
      </c>
      <c r="AC21" s="13">
        <v>17.7</v>
      </c>
      <c r="AD21" s="14"/>
      <c r="AE21" s="13">
        <v>-3.6</v>
      </c>
      <c r="AF21" s="14"/>
      <c r="AG21" s="15">
        <v>3350.1</v>
      </c>
      <c r="AH21" s="16">
        <v>11.8</v>
      </c>
      <c r="AI21" s="14"/>
      <c r="AJ21" s="13">
        <v>2.4</v>
      </c>
      <c r="AK21" s="14"/>
      <c r="AL21" s="15">
        <v>1665.5</v>
      </c>
      <c r="AM21" s="16">
        <v>5.9</v>
      </c>
      <c r="AN21" s="14"/>
      <c r="AO21" s="13">
        <v>-13.9</v>
      </c>
      <c r="AP21" s="17"/>
      <c r="AQ21" s="79">
        <f t="shared" si="0"/>
        <v>10111.699999999997</v>
      </c>
    </row>
    <row r="22" spans="1:43" ht="18.75" customHeight="1" x14ac:dyDescent="0.25">
      <c r="A22" s="8"/>
      <c r="B22" s="4"/>
      <c r="C22" s="10" t="s">
        <v>47</v>
      </c>
      <c r="D22" s="11"/>
      <c r="E22" s="12">
        <v>28894.3</v>
      </c>
      <c r="F22" s="13">
        <v>1.8</v>
      </c>
      <c r="G22" s="14"/>
      <c r="H22" s="15">
        <v>13381.6</v>
      </c>
      <c r="I22" s="16">
        <v>46.3</v>
      </c>
      <c r="J22" s="14"/>
      <c r="K22" s="13">
        <v>1</v>
      </c>
      <c r="L22" s="14"/>
      <c r="M22" s="15">
        <v>9939.2999999999993</v>
      </c>
      <c r="N22" s="16">
        <v>34.4</v>
      </c>
      <c r="O22" s="14"/>
      <c r="P22" s="13">
        <v>-1</v>
      </c>
      <c r="Q22" s="14"/>
      <c r="R22" s="15">
        <v>721.3</v>
      </c>
      <c r="S22" s="16">
        <v>2.5</v>
      </c>
      <c r="T22" s="14"/>
      <c r="U22" s="13">
        <v>2.7</v>
      </c>
      <c r="V22" s="14"/>
      <c r="W22" s="15">
        <v>2721.1</v>
      </c>
      <c r="X22" s="16">
        <v>9.4</v>
      </c>
      <c r="Y22" s="14"/>
      <c r="Z22" s="13">
        <v>8.1999999999999993</v>
      </c>
      <c r="AA22" s="17"/>
      <c r="AB22" s="15">
        <v>4443.7</v>
      </c>
      <c r="AC22" s="13">
        <v>15.4</v>
      </c>
      <c r="AD22" s="14"/>
      <c r="AE22" s="13">
        <v>-11.4</v>
      </c>
      <c r="AF22" s="14"/>
      <c r="AG22" s="15">
        <v>3115.4</v>
      </c>
      <c r="AH22" s="16">
        <v>10.8</v>
      </c>
      <c r="AI22" s="14"/>
      <c r="AJ22" s="13">
        <v>-7</v>
      </c>
      <c r="AK22" s="14"/>
      <c r="AL22" s="15">
        <v>1328.3</v>
      </c>
      <c r="AM22" s="16">
        <v>4.5999999999999996</v>
      </c>
      <c r="AN22" s="14"/>
      <c r="AO22" s="13">
        <v>-20.2</v>
      </c>
      <c r="AP22" s="17"/>
      <c r="AQ22" s="79">
        <f t="shared" si="0"/>
        <v>11069</v>
      </c>
    </row>
    <row r="23" spans="1:43" ht="18.75" customHeight="1" x14ac:dyDescent="0.25">
      <c r="A23" s="8"/>
      <c r="B23" s="4"/>
      <c r="C23" s="10" t="s">
        <v>48</v>
      </c>
      <c r="D23" s="11"/>
      <c r="E23" s="12">
        <v>28886.3</v>
      </c>
      <c r="F23" s="13">
        <v>0</v>
      </c>
      <c r="G23" s="14"/>
      <c r="H23" s="15">
        <v>13694.7</v>
      </c>
      <c r="I23" s="16">
        <v>47.4</v>
      </c>
      <c r="J23" s="14"/>
      <c r="K23" s="13">
        <v>2.2999999999999998</v>
      </c>
      <c r="L23" s="14"/>
      <c r="M23" s="15">
        <v>9856.2000000000007</v>
      </c>
      <c r="N23" s="16">
        <v>34.1</v>
      </c>
      <c r="O23" s="14"/>
      <c r="P23" s="13">
        <v>-0.8</v>
      </c>
      <c r="Q23" s="14"/>
      <c r="R23" s="15">
        <v>729.4</v>
      </c>
      <c r="S23" s="16">
        <v>2.5</v>
      </c>
      <c r="T23" s="14"/>
      <c r="U23" s="13">
        <v>1.1000000000000001</v>
      </c>
      <c r="V23" s="14"/>
      <c r="W23" s="15">
        <v>3109.1</v>
      </c>
      <c r="X23" s="16">
        <v>10.8</v>
      </c>
      <c r="Y23" s="14"/>
      <c r="Z23" s="13">
        <v>14.3</v>
      </c>
      <c r="AA23" s="17"/>
      <c r="AB23" s="15">
        <v>4459.1000000000004</v>
      </c>
      <c r="AC23" s="13">
        <v>15.4</v>
      </c>
      <c r="AD23" s="14"/>
      <c r="AE23" s="13">
        <v>0.3</v>
      </c>
      <c r="AF23" s="14"/>
      <c r="AG23" s="15">
        <v>2859.2</v>
      </c>
      <c r="AH23" s="16">
        <v>9.9</v>
      </c>
      <c r="AI23" s="14"/>
      <c r="AJ23" s="13">
        <v>-8.1999999999999993</v>
      </c>
      <c r="AK23" s="14"/>
      <c r="AL23" s="15">
        <v>1599.9</v>
      </c>
      <c r="AM23" s="16">
        <v>5.5</v>
      </c>
      <c r="AN23" s="14"/>
      <c r="AO23" s="13">
        <v>20.5</v>
      </c>
      <c r="AP23" s="17"/>
      <c r="AQ23" s="79">
        <f t="shared" si="0"/>
        <v>10732.499999999996</v>
      </c>
    </row>
    <row r="24" spans="1:43" ht="18.75" customHeight="1" x14ac:dyDescent="0.25">
      <c r="A24" s="8"/>
      <c r="B24" s="4"/>
      <c r="C24" s="10" t="s">
        <v>49</v>
      </c>
      <c r="D24" s="11"/>
      <c r="E24" s="12">
        <v>30055.1</v>
      </c>
      <c r="F24" s="13">
        <v>4</v>
      </c>
      <c r="G24" s="14"/>
      <c r="H24" s="15">
        <v>13832.9</v>
      </c>
      <c r="I24" s="16">
        <v>46</v>
      </c>
      <c r="J24" s="14"/>
      <c r="K24" s="13">
        <v>1</v>
      </c>
      <c r="L24" s="14"/>
      <c r="M24" s="15">
        <v>9733.7999999999993</v>
      </c>
      <c r="N24" s="16">
        <v>32.4</v>
      </c>
      <c r="O24" s="14"/>
      <c r="P24" s="13">
        <v>-1.2</v>
      </c>
      <c r="Q24" s="14"/>
      <c r="R24" s="15">
        <v>781.3</v>
      </c>
      <c r="S24" s="16">
        <v>2.6</v>
      </c>
      <c r="T24" s="14"/>
      <c r="U24" s="13">
        <v>7.1</v>
      </c>
      <c r="V24" s="14"/>
      <c r="W24" s="15">
        <v>3317.9</v>
      </c>
      <c r="X24" s="16">
        <v>11</v>
      </c>
      <c r="Y24" s="14"/>
      <c r="Z24" s="13">
        <v>6.8</v>
      </c>
      <c r="AA24" s="17"/>
      <c r="AB24" s="15">
        <v>4141.8999999999996</v>
      </c>
      <c r="AC24" s="13">
        <v>13.8</v>
      </c>
      <c r="AD24" s="14"/>
      <c r="AE24" s="13">
        <v>-7.1</v>
      </c>
      <c r="AF24" s="14"/>
      <c r="AG24" s="15">
        <v>2678.5</v>
      </c>
      <c r="AH24" s="16">
        <v>8.9</v>
      </c>
      <c r="AI24" s="14"/>
      <c r="AJ24" s="13">
        <v>-6.3</v>
      </c>
      <c r="AK24" s="14"/>
      <c r="AL24" s="15">
        <v>1463.4</v>
      </c>
      <c r="AM24" s="16">
        <v>4.9000000000000004</v>
      </c>
      <c r="AN24" s="14"/>
      <c r="AO24" s="13">
        <v>-8.6</v>
      </c>
      <c r="AP24" s="17"/>
      <c r="AQ24" s="79">
        <f t="shared" si="0"/>
        <v>12080.3</v>
      </c>
    </row>
    <row r="25" spans="1:43" ht="18.75" customHeight="1" x14ac:dyDescent="0.25">
      <c r="A25" s="8"/>
      <c r="B25" s="4"/>
      <c r="C25" s="10" t="s">
        <v>50</v>
      </c>
      <c r="D25" s="11"/>
      <c r="E25" s="12">
        <v>30010.3</v>
      </c>
      <c r="F25" s="13">
        <v>-0.1</v>
      </c>
      <c r="G25" s="14"/>
      <c r="H25" s="15">
        <v>13827.9</v>
      </c>
      <c r="I25" s="16">
        <v>46.1</v>
      </c>
      <c r="J25" s="14"/>
      <c r="K25" s="13">
        <v>-2.9999999999999997E-4</v>
      </c>
      <c r="L25" s="14"/>
      <c r="M25" s="15">
        <v>9583.2000000000007</v>
      </c>
      <c r="N25" s="16">
        <v>31.9</v>
      </c>
      <c r="O25" s="14"/>
      <c r="P25" s="13">
        <v>-1.6</v>
      </c>
      <c r="Q25" s="14"/>
      <c r="R25" s="15">
        <v>685.4</v>
      </c>
      <c r="S25" s="16">
        <v>2.2999999999999998</v>
      </c>
      <c r="T25" s="14"/>
      <c r="U25" s="13">
        <v>-12.3</v>
      </c>
      <c r="V25" s="14"/>
      <c r="W25" s="15">
        <v>3559.2</v>
      </c>
      <c r="X25" s="16">
        <v>11.9</v>
      </c>
      <c r="Y25" s="14"/>
      <c r="Z25" s="13">
        <v>7.3</v>
      </c>
      <c r="AA25" s="17"/>
      <c r="AB25" s="15">
        <v>3726.2</v>
      </c>
      <c r="AC25" s="13">
        <v>12.4</v>
      </c>
      <c r="AD25" s="14"/>
      <c r="AE25" s="13">
        <v>-10</v>
      </c>
      <c r="AF25" s="14"/>
      <c r="AG25" s="15">
        <v>2598.3000000000002</v>
      </c>
      <c r="AH25" s="16">
        <v>8.6999999999999993</v>
      </c>
      <c r="AI25" s="14"/>
      <c r="AJ25" s="13">
        <v>-3</v>
      </c>
      <c r="AK25" s="14"/>
      <c r="AL25" s="15">
        <v>1127.8</v>
      </c>
      <c r="AM25" s="16">
        <v>3.8</v>
      </c>
      <c r="AN25" s="14"/>
      <c r="AO25" s="13">
        <v>-22.9</v>
      </c>
      <c r="AP25" s="17"/>
      <c r="AQ25" s="79">
        <f t="shared" si="0"/>
        <v>12456.2</v>
      </c>
    </row>
    <row r="26" spans="1:43" ht="18.75" customHeight="1" x14ac:dyDescent="0.25">
      <c r="A26" s="8"/>
      <c r="B26" s="4"/>
      <c r="C26" s="10" t="s">
        <v>51</v>
      </c>
      <c r="D26" s="11"/>
      <c r="E26" s="12">
        <v>29067.8</v>
      </c>
      <c r="F26" s="13">
        <v>-3.1</v>
      </c>
      <c r="G26" s="14"/>
      <c r="H26" s="15">
        <v>13415.9</v>
      </c>
      <c r="I26" s="16">
        <v>46.2</v>
      </c>
      <c r="J26" s="14"/>
      <c r="K26" s="13">
        <v>-3</v>
      </c>
      <c r="L26" s="14"/>
      <c r="M26" s="15">
        <v>9557.7000000000007</v>
      </c>
      <c r="N26" s="16">
        <v>32.9</v>
      </c>
      <c r="O26" s="14"/>
      <c r="P26" s="13">
        <v>-0.3</v>
      </c>
      <c r="Q26" s="14"/>
      <c r="R26" s="15">
        <v>417.8</v>
      </c>
      <c r="S26" s="16">
        <v>1.4</v>
      </c>
      <c r="T26" s="14"/>
      <c r="U26" s="13">
        <v>-39</v>
      </c>
      <c r="V26" s="14"/>
      <c r="W26" s="15">
        <v>3440.4</v>
      </c>
      <c r="X26" s="16">
        <v>11.8</v>
      </c>
      <c r="Y26" s="14"/>
      <c r="Z26" s="13">
        <v>-3.3</v>
      </c>
      <c r="AA26" s="17"/>
      <c r="AB26" s="15">
        <v>3303</v>
      </c>
      <c r="AC26" s="13">
        <v>11.4</v>
      </c>
      <c r="AD26" s="14"/>
      <c r="AE26" s="13">
        <v>-11.4</v>
      </c>
      <c r="AF26" s="14"/>
      <c r="AG26" s="15">
        <v>2403.1</v>
      </c>
      <c r="AH26" s="16">
        <v>8.3000000000000007</v>
      </c>
      <c r="AI26" s="14"/>
      <c r="AJ26" s="13">
        <v>-7.5</v>
      </c>
      <c r="AK26" s="14"/>
      <c r="AL26" s="15">
        <v>899.9</v>
      </c>
      <c r="AM26" s="16">
        <v>3.1</v>
      </c>
      <c r="AN26" s="14"/>
      <c r="AO26" s="13">
        <v>-20.2</v>
      </c>
      <c r="AP26" s="17"/>
      <c r="AQ26" s="79">
        <f t="shared" si="0"/>
        <v>12348.899999999998</v>
      </c>
    </row>
    <row r="27" spans="1:43" ht="18.75" customHeight="1" x14ac:dyDescent="0.25">
      <c r="A27" s="8"/>
      <c r="B27" s="4"/>
      <c r="C27" s="10" t="s">
        <v>52</v>
      </c>
      <c r="D27" s="11"/>
      <c r="E27" s="12">
        <v>29731.200000000001</v>
      </c>
      <c r="F27" s="13">
        <v>2.2999999999999998</v>
      </c>
      <c r="G27" s="14"/>
      <c r="H27" s="15">
        <v>13387.2</v>
      </c>
      <c r="I27" s="16">
        <v>45</v>
      </c>
      <c r="J27" s="14"/>
      <c r="K27" s="13">
        <v>-0.2</v>
      </c>
      <c r="L27" s="14"/>
      <c r="M27" s="15">
        <v>9506.9</v>
      </c>
      <c r="N27" s="16">
        <v>32</v>
      </c>
      <c r="O27" s="14"/>
      <c r="P27" s="13">
        <v>-0.5</v>
      </c>
      <c r="Q27" s="14"/>
      <c r="R27" s="15">
        <v>433.7</v>
      </c>
      <c r="S27" s="16">
        <v>1.4</v>
      </c>
      <c r="T27" s="14"/>
      <c r="U27" s="13">
        <v>3.8</v>
      </c>
      <c r="V27" s="14"/>
      <c r="W27" s="15">
        <v>3446.6</v>
      </c>
      <c r="X27" s="16">
        <v>11.6</v>
      </c>
      <c r="Y27" s="14"/>
      <c r="Z27" s="13">
        <v>0.2</v>
      </c>
      <c r="AA27" s="17"/>
      <c r="AB27" s="15">
        <v>3337.2</v>
      </c>
      <c r="AC27" s="13">
        <v>11.2</v>
      </c>
      <c r="AD27" s="14"/>
      <c r="AE27" s="13">
        <v>1</v>
      </c>
      <c r="AF27" s="14"/>
      <c r="AG27" s="15">
        <v>2399.9</v>
      </c>
      <c r="AH27" s="16">
        <v>8.1</v>
      </c>
      <c r="AI27" s="14"/>
      <c r="AJ27" s="13">
        <v>-0.1</v>
      </c>
      <c r="AK27" s="14"/>
      <c r="AL27" s="15">
        <v>937.3</v>
      </c>
      <c r="AM27" s="16">
        <v>3.2</v>
      </c>
      <c r="AN27" s="14"/>
      <c r="AO27" s="13">
        <v>4.2</v>
      </c>
      <c r="AP27" s="17"/>
      <c r="AQ27" s="79">
        <f t="shared" si="0"/>
        <v>13006.8</v>
      </c>
    </row>
    <row r="28" spans="1:43" ht="18.75" customHeight="1" x14ac:dyDescent="0.25">
      <c r="A28" s="8"/>
      <c r="B28" s="4"/>
      <c r="C28" s="10" t="s">
        <v>53</v>
      </c>
      <c r="D28" s="11"/>
      <c r="E28" s="12">
        <v>29322.7</v>
      </c>
      <c r="F28" s="13">
        <v>-1.4</v>
      </c>
      <c r="G28" s="14"/>
      <c r="H28" s="15">
        <v>12831</v>
      </c>
      <c r="I28" s="16">
        <v>43.8</v>
      </c>
      <c r="J28" s="14"/>
      <c r="K28" s="13">
        <v>-4.2</v>
      </c>
      <c r="L28" s="14"/>
      <c r="M28" s="15">
        <v>8919.6</v>
      </c>
      <c r="N28" s="16">
        <v>30.4</v>
      </c>
      <c r="O28" s="14"/>
      <c r="P28" s="13">
        <v>-6.2</v>
      </c>
      <c r="Q28" s="14"/>
      <c r="R28" s="15">
        <v>436.2</v>
      </c>
      <c r="S28" s="16">
        <v>1.5</v>
      </c>
      <c r="T28" s="14"/>
      <c r="U28" s="13">
        <v>0.5</v>
      </c>
      <c r="V28" s="14"/>
      <c r="W28" s="15">
        <v>3474.9</v>
      </c>
      <c r="X28" s="16">
        <v>11.9</v>
      </c>
      <c r="Y28" s="14"/>
      <c r="Z28" s="13">
        <v>0.8</v>
      </c>
      <c r="AA28" s="17"/>
      <c r="AB28" s="15">
        <v>2950</v>
      </c>
      <c r="AC28" s="13">
        <v>10.1</v>
      </c>
      <c r="AD28" s="14"/>
      <c r="AE28" s="13">
        <v>-11.6</v>
      </c>
      <c r="AF28" s="14"/>
      <c r="AG28" s="15">
        <v>2324.8000000000002</v>
      </c>
      <c r="AH28" s="16">
        <v>7.9</v>
      </c>
      <c r="AI28" s="14"/>
      <c r="AJ28" s="13">
        <v>-3.1</v>
      </c>
      <c r="AK28" s="14"/>
      <c r="AL28" s="15">
        <v>625.1</v>
      </c>
      <c r="AM28" s="16">
        <v>2.1</v>
      </c>
      <c r="AN28" s="14"/>
      <c r="AO28" s="13">
        <v>-33.299999999999997</v>
      </c>
      <c r="AP28" s="17"/>
      <c r="AQ28" s="79">
        <f t="shared" si="0"/>
        <v>13541.7</v>
      </c>
    </row>
    <row r="29" spans="1:43" ht="18.75" customHeight="1" x14ac:dyDescent="0.25">
      <c r="A29" s="8"/>
      <c r="B29" s="4"/>
      <c r="C29" s="10" t="s">
        <v>54</v>
      </c>
      <c r="D29" s="11"/>
      <c r="E29" s="12">
        <v>31103.5</v>
      </c>
      <c r="F29" s="13">
        <v>6.1</v>
      </c>
      <c r="G29" s="26"/>
      <c r="H29" s="15">
        <v>12631</v>
      </c>
      <c r="I29" s="27">
        <v>40.6</v>
      </c>
      <c r="J29" s="26"/>
      <c r="K29" s="13">
        <v>-1.6</v>
      </c>
      <c r="L29" s="26"/>
      <c r="M29" s="15">
        <v>9057.7999999999993</v>
      </c>
      <c r="N29" s="16">
        <v>29.1</v>
      </c>
      <c r="O29" s="26"/>
      <c r="P29" s="13">
        <v>1.5</v>
      </c>
      <c r="Q29" s="26"/>
      <c r="R29" s="15">
        <v>409.1</v>
      </c>
      <c r="S29" s="27">
        <v>1.3</v>
      </c>
      <c r="T29" s="26"/>
      <c r="U29" s="13">
        <v>-6.2</v>
      </c>
      <c r="V29" s="26"/>
      <c r="W29" s="15">
        <v>3164</v>
      </c>
      <c r="X29" s="27">
        <v>10.199999999999999</v>
      </c>
      <c r="Y29" s="26"/>
      <c r="Z29" s="13">
        <v>-8.9</v>
      </c>
      <c r="AA29" s="28"/>
      <c r="AB29" s="15">
        <v>2933</v>
      </c>
      <c r="AC29" s="13">
        <v>9.4</v>
      </c>
      <c r="AD29" s="26"/>
      <c r="AE29" s="13">
        <v>-0.6</v>
      </c>
      <c r="AF29" s="26"/>
      <c r="AG29" s="15">
        <v>2213</v>
      </c>
      <c r="AH29" s="16">
        <v>7.1</v>
      </c>
      <c r="AI29" s="26"/>
      <c r="AJ29" s="13">
        <v>-4.8</v>
      </c>
      <c r="AK29" s="26"/>
      <c r="AL29" s="15">
        <v>720</v>
      </c>
      <c r="AM29" s="27">
        <v>2.2999999999999998</v>
      </c>
      <c r="AN29" s="26"/>
      <c r="AO29" s="13">
        <v>15.2</v>
      </c>
      <c r="AP29" s="28"/>
      <c r="AQ29" s="79">
        <f t="shared" si="0"/>
        <v>15539.5</v>
      </c>
    </row>
    <row r="30" spans="1:43" ht="18.75" customHeight="1" x14ac:dyDescent="0.25">
      <c r="A30" s="8"/>
      <c r="B30" s="4"/>
      <c r="C30" s="10" t="s">
        <v>55</v>
      </c>
      <c r="D30" s="11"/>
      <c r="E30" s="12">
        <v>30410</v>
      </c>
      <c r="F30" s="13">
        <v>-2.2000000000000002</v>
      </c>
      <c r="G30" s="14"/>
      <c r="H30" s="15">
        <v>12622</v>
      </c>
      <c r="I30" s="16">
        <v>41.5</v>
      </c>
      <c r="J30" s="14"/>
      <c r="K30" s="13">
        <v>-0.1</v>
      </c>
      <c r="L30" s="14"/>
      <c r="M30" s="15">
        <v>9142.2999999999993</v>
      </c>
      <c r="N30" s="16">
        <v>30.1</v>
      </c>
      <c r="O30" s="14"/>
      <c r="P30" s="13">
        <v>0.9</v>
      </c>
      <c r="Q30" s="14"/>
      <c r="R30" s="15">
        <v>367.6</v>
      </c>
      <c r="S30" s="16">
        <v>1.2</v>
      </c>
      <c r="T30" s="14"/>
      <c r="U30" s="29">
        <v>-10</v>
      </c>
      <c r="V30" s="14"/>
      <c r="W30" s="15">
        <v>3112.4</v>
      </c>
      <c r="X30" s="16">
        <v>10.199999999999999</v>
      </c>
      <c r="Y30" s="14"/>
      <c r="Z30" s="13">
        <v>-1.6</v>
      </c>
      <c r="AA30" s="17"/>
      <c r="AB30" s="15">
        <v>2644</v>
      </c>
      <c r="AC30" s="13">
        <v>8.6999999999999993</v>
      </c>
      <c r="AD30" s="14"/>
      <c r="AE30" s="13">
        <v>-9.9</v>
      </c>
      <c r="AF30" s="14"/>
      <c r="AG30" s="15">
        <v>1929</v>
      </c>
      <c r="AH30" s="16">
        <v>6.3</v>
      </c>
      <c r="AI30" s="14"/>
      <c r="AJ30" s="13">
        <v>-12.8</v>
      </c>
      <c r="AK30" s="14"/>
      <c r="AL30" s="15">
        <v>715</v>
      </c>
      <c r="AM30" s="16">
        <v>2.4</v>
      </c>
      <c r="AN30" s="14"/>
      <c r="AO30" s="13">
        <v>-0.7</v>
      </c>
      <c r="AP30" s="17"/>
      <c r="AQ30" s="79">
        <f t="shared" si="0"/>
        <v>15144</v>
      </c>
    </row>
    <row r="31" spans="1:43" ht="18.75" customHeight="1" x14ac:dyDescent="0.25">
      <c r="A31" s="8"/>
      <c r="B31" s="4"/>
      <c r="C31" s="10" t="s">
        <v>56</v>
      </c>
      <c r="D31" s="11"/>
      <c r="E31" s="12">
        <v>29113.9</v>
      </c>
      <c r="F31" s="13">
        <v>-4.3</v>
      </c>
      <c r="G31" s="30"/>
      <c r="H31" s="15">
        <v>11949</v>
      </c>
      <c r="I31" s="31">
        <v>41</v>
      </c>
      <c r="J31" s="30"/>
      <c r="K31" s="13">
        <v>-5.3</v>
      </c>
      <c r="L31" s="30"/>
      <c r="M31" s="15">
        <v>8668.5</v>
      </c>
      <c r="N31" s="16">
        <v>29.8</v>
      </c>
      <c r="O31" s="30"/>
      <c r="P31" s="13">
        <v>-5.2</v>
      </c>
      <c r="Q31" s="30"/>
      <c r="R31" s="15">
        <v>387.6</v>
      </c>
      <c r="S31" s="31">
        <v>1.3</v>
      </c>
      <c r="T31" s="30"/>
      <c r="U31" s="13">
        <v>5.4</v>
      </c>
      <c r="V31" s="30"/>
      <c r="W31" s="15">
        <v>2892.7</v>
      </c>
      <c r="X31" s="31">
        <v>9.9</v>
      </c>
      <c r="Y31" s="30"/>
      <c r="Z31" s="13">
        <v>-7</v>
      </c>
      <c r="AA31" s="32"/>
      <c r="AB31" s="15">
        <v>2082</v>
      </c>
      <c r="AC31" s="13">
        <v>7.2</v>
      </c>
      <c r="AD31" s="30"/>
      <c r="AE31" s="13">
        <v>-21.3</v>
      </c>
      <c r="AF31" s="30"/>
      <c r="AG31" s="15">
        <v>1592</v>
      </c>
      <c r="AH31" s="16">
        <v>5.5</v>
      </c>
      <c r="AI31" s="30"/>
      <c r="AJ31" s="13">
        <v>-17.5</v>
      </c>
      <c r="AK31" s="30"/>
      <c r="AL31" s="15">
        <v>490</v>
      </c>
      <c r="AM31" s="31">
        <v>1.7</v>
      </c>
      <c r="AN31" s="30"/>
      <c r="AO31" s="13">
        <v>-31.5</v>
      </c>
      <c r="AP31" s="32"/>
      <c r="AQ31" s="79">
        <f t="shared" si="0"/>
        <v>15082.900000000001</v>
      </c>
    </row>
    <row r="32" spans="1:43" ht="18.75" customHeight="1" x14ac:dyDescent="0.25">
      <c r="A32" s="8"/>
      <c r="B32" s="4"/>
      <c r="C32" s="10" t="s">
        <v>57</v>
      </c>
      <c r="D32" s="11"/>
      <c r="E32" s="12">
        <v>31654</v>
      </c>
      <c r="F32" s="13">
        <v>8.6999999999999993</v>
      </c>
      <c r="G32" s="30"/>
      <c r="H32" s="15">
        <v>11489</v>
      </c>
      <c r="I32" s="31">
        <v>36.299999999999997</v>
      </c>
      <c r="J32" s="30"/>
      <c r="K32" s="13">
        <v>-3.8</v>
      </c>
      <c r="L32" s="30"/>
      <c r="M32" s="15">
        <v>8286</v>
      </c>
      <c r="N32" s="16">
        <v>26.2</v>
      </c>
      <c r="O32" s="30"/>
      <c r="P32" s="13">
        <v>-4.4000000000000004</v>
      </c>
      <c r="Q32" s="30"/>
      <c r="R32" s="15">
        <v>414</v>
      </c>
      <c r="S32" s="31">
        <v>1.3</v>
      </c>
      <c r="T32" s="30"/>
      <c r="U32" s="13">
        <v>6.8</v>
      </c>
      <c r="V32" s="30"/>
      <c r="W32" s="15">
        <v>2790</v>
      </c>
      <c r="X32" s="31">
        <v>8.8000000000000007</v>
      </c>
      <c r="Y32" s="30"/>
      <c r="Z32" s="13">
        <v>-3.6</v>
      </c>
      <c r="AA32" s="32"/>
      <c r="AB32" s="15">
        <v>2303</v>
      </c>
      <c r="AC32" s="13">
        <v>7.3</v>
      </c>
      <c r="AD32" s="30"/>
      <c r="AE32" s="13">
        <v>10.6</v>
      </c>
      <c r="AF32" s="30"/>
      <c r="AG32" s="15">
        <v>1349</v>
      </c>
      <c r="AH32" s="16">
        <v>4.3</v>
      </c>
      <c r="AI32" s="30"/>
      <c r="AJ32" s="13">
        <v>-15.2</v>
      </c>
      <c r="AK32" s="30"/>
      <c r="AL32" s="15">
        <v>954</v>
      </c>
      <c r="AM32" s="31">
        <v>3</v>
      </c>
      <c r="AN32" s="30"/>
      <c r="AO32" s="13">
        <v>94.6</v>
      </c>
      <c r="AP32" s="32"/>
      <c r="AQ32" s="79">
        <f t="shared" ref="AQ32:AQ37" si="1">E32-SUM(H32,AB32)</f>
        <v>17862</v>
      </c>
    </row>
    <row r="33" spans="1:43" ht="18.75" customHeight="1" x14ac:dyDescent="0.25">
      <c r="A33" s="8"/>
      <c r="B33" s="4"/>
      <c r="C33" s="10" t="s">
        <v>58</v>
      </c>
      <c r="D33" s="11"/>
      <c r="E33" s="12">
        <v>32218</v>
      </c>
      <c r="F33" s="13">
        <v>1.8</v>
      </c>
      <c r="G33" s="30"/>
      <c r="H33" s="15">
        <v>11512</v>
      </c>
      <c r="I33" s="31">
        <v>35.700000000000003</v>
      </c>
      <c r="J33" s="30"/>
      <c r="K33" s="13">
        <v>0.2</v>
      </c>
      <c r="L33" s="30"/>
      <c r="M33" s="15">
        <v>8210</v>
      </c>
      <c r="N33" s="16">
        <v>25.5</v>
      </c>
      <c r="O33" s="30"/>
      <c r="P33" s="13">
        <v>-0.9</v>
      </c>
      <c r="Q33" s="30"/>
      <c r="R33" s="15">
        <v>429</v>
      </c>
      <c r="S33" s="31">
        <v>1.3</v>
      </c>
      <c r="T33" s="30"/>
      <c r="U33" s="13">
        <v>3.6</v>
      </c>
      <c r="V33" s="30"/>
      <c r="W33" s="15">
        <v>2873</v>
      </c>
      <c r="X33" s="31">
        <v>8.9</v>
      </c>
      <c r="Y33" s="30"/>
      <c r="Z33" s="13">
        <v>3</v>
      </c>
      <c r="AA33" s="32"/>
      <c r="AB33" s="15">
        <v>2064</v>
      </c>
      <c r="AC33" s="13">
        <v>6.4</v>
      </c>
      <c r="AD33" s="30"/>
      <c r="AE33" s="13">
        <v>-10.4</v>
      </c>
      <c r="AF33" s="30"/>
      <c r="AG33" s="15">
        <v>929</v>
      </c>
      <c r="AH33" s="16">
        <v>2.9</v>
      </c>
      <c r="AI33" s="30"/>
      <c r="AJ33" s="13">
        <v>-31.1</v>
      </c>
      <c r="AK33" s="30"/>
      <c r="AL33" s="15">
        <v>1135</v>
      </c>
      <c r="AM33" s="31">
        <v>3.5</v>
      </c>
      <c r="AN33" s="30"/>
      <c r="AO33" s="13">
        <v>19</v>
      </c>
      <c r="AP33" s="32"/>
      <c r="AQ33" s="79">
        <f t="shared" si="1"/>
        <v>18642</v>
      </c>
    </row>
    <row r="34" spans="1:43" ht="18.75" customHeight="1" x14ac:dyDescent="0.25">
      <c r="A34" s="8"/>
      <c r="B34" s="4"/>
      <c r="C34" s="10" t="s">
        <v>59</v>
      </c>
      <c r="D34" s="60"/>
      <c r="E34" s="46">
        <v>30377</v>
      </c>
      <c r="F34" s="47">
        <v>-5.7</v>
      </c>
      <c r="G34" s="48"/>
      <c r="H34" s="49">
        <v>11527</v>
      </c>
      <c r="I34" s="50">
        <v>37.9</v>
      </c>
      <c r="J34" s="48"/>
      <c r="K34" s="47">
        <v>0.1</v>
      </c>
      <c r="L34" s="48"/>
      <c r="M34" s="49">
        <v>8237</v>
      </c>
      <c r="N34" s="51">
        <v>27.1</v>
      </c>
      <c r="O34" s="48"/>
      <c r="P34" s="47">
        <v>0.3</v>
      </c>
      <c r="Q34" s="48"/>
      <c r="R34" s="49">
        <v>451</v>
      </c>
      <c r="S34" s="50">
        <v>1.5</v>
      </c>
      <c r="T34" s="48"/>
      <c r="U34" s="47">
        <v>5.0999999999999996</v>
      </c>
      <c r="V34" s="48"/>
      <c r="W34" s="49">
        <v>2839</v>
      </c>
      <c r="X34" s="50">
        <v>9.3000000000000007</v>
      </c>
      <c r="Y34" s="48"/>
      <c r="Z34" s="47">
        <v>-1.2</v>
      </c>
      <c r="AA34" s="52"/>
      <c r="AB34" s="49">
        <v>1773</v>
      </c>
      <c r="AC34" s="47">
        <v>5.8</v>
      </c>
      <c r="AD34" s="48"/>
      <c r="AE34" s="47">
        <v>-14.1</v>
      </c>
      <c r="AF34" s="48"/>
      <c r="AG34" s="49">
        <v>1158</v>
      </c>
      <c r="AH34" s="51">
        <v>3.8</v>
      </c>
      <c r="AI34" s="48"/>
      <c r="AJ34" s="47">
        <v>24.7</v>
      </c>
      <c r="AK34" s="48"/>
      <c r="AL34" s="49">
        <v>615</v>
      </c>
      <c r="AM34" s="50">
        <v>2</v>
      </c>
      <c r="AN34" s="48"/>
      <c r="AO34" s="47">
        <v>-45.8</v>
      </c>
      <c r="AP34" s="52"/>
      <c r="AQ34" s="79">
        <f t="shared" si="1"/>
        <v>17077</v>
      </c>
    </row>
    <row r="35" spans="1:43" ht="18.75" customHeight="1" x14ac:dyDescent="0.25">
      <c r="A35" s="8"/>
      <c r="B35" s="4"/>
      <c r="C35" s="10" t="s">
        <v>60</v>
      </c>
      <c r="D35" s="11"/>
      <c r="E35" s="12">
        <v>28931</v>
      </c>
      <c r="F35" s="13">
        <v>-4.8</v>
      </c>
      <c r="G35" s="30"/>
      <c r="H35" s="15">
        <v>11329</v>
      </c>
      <c r="I35" s="31">
        <v>39.200000000000003</v>
      </c>
      <c r="J35" s="30"/>
      <c r="K35" s="13">
        <v>-1.7</v>
      </c>
      <c r="L35" s="30"/>
      <c r="M35" s="15">
        <v>8221</v>
      </c>
      <c r="N35" s="16">
        <v>28.4</v>
      </c>
      <c r="O35" s="30"/>
      <c r="P35" s="13">
        <v>-0.2</v>
      </c>
      <c r="Q35" s="30"/>
      <c r="R35" s="15">
        <v>451</v>
      </c>
      <c r="S35" s="31">
        <v>1.6</v>
      </c>
      <c r="T35" s="30"/>
      <c r="U35" s="13">
        <v>0</v>
      </c>
      <c r="V35" s="30"/>
      <c r="W35" s="15">
        <v>2657</v>
      </c>
      <c r="X35" s="31">
        <v>9.1999999999999993</v>
      </c>
      <c r="Y35" s="30"/>
      <c r="Z35" s="13">
        <v>-6.4</v>
      </c>
      <c r="AA35" s="32"/>
      <c r="AB35" s="15">
        <v>1520</v>
      </c>
      <c r="AC35" s="13">
        <v>5.3</v>
      </c>
      <c r="AD35" s="30"/>
      <c r="AE35" s="13">
        <v>-14.3</v>
      </c>
      <c r="AF35" s="30"/>
      <c r="AG35" s="15">
        <v>930</v>
      </c>
      <c r="AH35" s="16">
        <v>3.2</v>
      </c>
      <c r="AI35" s="30"/>
      <c r="AJ35" s="13">
        <v>-19.7</v>
      </c>
      <c r="AK35" s="30"/>
      <c r="AL35" s="15">
        <v>590</v>
      </c>
      <c r="AM35" s="31">
        <v>2</v>
      </c>
      <c r="AN35" s="30"/>
      <c r="AO35" s="13">
        <v>-4.0999999999999996</v>
      </c>
      <c r="AP35" s="32"/>
      <c r="AQ35" s="79">
        <f t="shared" si="1"/>
        <v>16082</v>
      </c>
    </row>
    <row r="36" spans="1:43" ht="18.75" customHeight="1" x14ac:dyDescent="0.25">
      <c r="A36" s="8"/>
      <c r="B36" s="4"/>
      <c r="C36" s="10" t="s">
        <v>61</v>
      </c>
      <c r="D36" s="11"/>
      <c r="E36" s="12">
        <v>29014</v>
      </c>
      <c r="F36" s="13">
        <v>0.3</v>
      </c>
      <c r="G36" s="30"/>
      <c r="H36" s="15">
        <v>11546</v>
      </c>
      <c r="I36" s="31">
        <v>39.799999999999997</v>
      </c>
      <c r="J36" s="30"/>
      <c r="K36" s="13">
        <v>1.9</v>
      </c>
      <c r="L36" s="30"/>
      <c r="M36" s="15">
        <v>7820</v>
      </c>
      <c r="N36" s="16">
        <v>27</v>
      </c>
      <c r="O36" s="30"/>
      <c r="P36" s="13">
        <v>-4.9000000000000004</v>
      </c>
      <c r="Q36" s="30"/>
      <c r="R36" s="15">
        <v>465</v>
      </c>
      <c r="S36" s="31">
        <v>1.6</v>
      </c>
      <c r="T36" s="30"/>
      <c r="U36" s="13">
        <v>3.1</v>
      </c>
      <c r="V36" s="30"/>
      <c r="W36" s="15">
        <v>3261</v>
      </c>
      <c r="X36" s="31">
        <v>11.2</v>
      </c>
      <c r="Y36" s="30"/>
      <c r="Z36" s="13">
        <v>22.7</v>
      </c>
      <c r="AA36" s="32"/>
      <c r="AB36" s="15">
        <v>1492</v>
      </c>
      <c r="AC36" s="13">
        <v>5.0999999999999996</v>
      </c>
      <c r="AD36" s="30"/>
      <c r="AE36" s="13">
        <v>-1.8</v>
      </c>
      <c r="AF36" s="30"/>
      <c r="AG36" s="15">
        <v>962</v>
      </c>
      <c r="AH36" s="16">
        <v>3.3</v>
      </c>
      <c r="AI36" s="30"/>
      <c r="AJ36" s="13">
        <v>3.4</v>
      </c>
      <c r="AK36" s="30"/>
      <c r="AL36" s="15">
        <v>530</v>
      </c>
      <c r="AM36" s="31">
        <v>1.8</v>
      </c>
      <c r="AN36" s="30"/>
      <c r="AO36" s="13">
        <v>-10.199999999999999</v>
      </c>
      <c r="AP36" s="32"/>
      <c r="AQ36" s="79">
        <f t="shared" si="1"/>
        <v>15976</v>
      </c>
    </row>
    <row r="37" spans="1:43" ht="18.75" customHeight="1" x14ac:dyDescent="0.25">
      <c r="A37" s="8"/>
      <c r="B37" s="4"/>
      <c r="C37" s="10" t="s">
        <v>62</v>
      </c>
      <c r="D37" s="11"/>
      <c r="E37" s="12">
        <v>29683.9</v>
      </c>
      <c r="F37" s="13">
        <v>2.2999999999999998</v>
      </c>
      <c r="G37" s="30"/>
      <c r="H37" s="15">
        <v>11962</v>
      </c>
      <c r="I37" s="31">
        <v>40.299999999999997</v>
      </c>
      <c r="J37" s="30"/>
      <c r="K37" s="13">
        <v>3.6</v>
      </c>
      <c r="L37" s="30"/>
      <c r="M37" s="15">
        <v>8339.7999999999993</v>
      </c>
      <c r="N37" s="16">
        <v>28.1</v>
      </c>
      <c r="O37" s="30"/>
      <c r="P37" s="13">
        <v>6.6</v>
      </c>
      <c r="Q37" s="30"/>
      <c r="R37" s="15">
        <v>439.6</v>
      </c>
      <c r="S37" s="31">
        <v>1.5</v>
      </c>
      <c r="T37" s="30"/>
      <c r="U37" s="13">
        <v>-5.4</v>
      </c>
      <c r="V37" s="30"/>
      <c r="W37" s="15">
        <v>3182</v>
      </c>
      <c r="X37" s="31">
        <v>10.7</v>
      </c>
      <c r="Y37" s="30"/>
      <c r="Z37" s="13">
        <v>-2.4</v>
      </c>
      <c r="AA37" s="32"/>
      <c r="AB37" s="15">
        <v>1682.5</v>
      </c>
      <c r="AC37" s="13">
        <v>5.7</v>
      </c>
      <c r="AD37" s="30"/>
      <c r="AE37" s="13">
        <v>12.8</v>
      </c>
      <c r="AF37" s="30"/>
      <c r="AG37" s="15">
        <v>916</v>
      </c>
      <c r="AH37" s="16">
        <v>3.1</v>
      </c>
      <c r="AI37" s="30"/>
      <c r="AJ37" s="13">
        <v>-4.8</v>
      </c>
      <c r="AK37" s="30"/>
      <c r="AL37" s="15">
        <v>766.5</v>
      </c>
      <c r="AM37" s="31">
        <v>2.6</v>
      </c>
      <c r="AN37" s="30"/>
      <c r="AO37" s="13">
        <v>44.7</v>
      </c>
      <c r="AP37" s="32"/>
      <c r="AQ37" s="79">
        <f t="shared" si="1"/>
        <v>16039.400000000001</v>
      </c>
    </row>
    <row r="38" spans="1:43" ht="18.75" customHeight="1" x14ac:dyDescent="0.25">
      <c r="A38" s="8"/>
      <c r="B38" s="4"/>
      <c r="C38" s="10" t="s">
        <v>63</v>
      </c>
      <c r="D38" s="11"/>
      <c r="E38" s="12">
        <v>31830.9</v>
      </c>
      <c r="F38" s="13">
        <v>7.2</v>
      </c>
      <c r="G38" s="30"/>
      <c r="H38" s="15">
        <v>11988</v>
      </c>
      <c r="I38" s="31">
        <v>37.700000000000003</v>
      </c>
      <c r="J38" s="30"/>
      <c r="K38" s="13">
        <v>0.2</v>
      </c>
      <c r="L38" s="30"/>
      <c r="M38" s="15">
        <v>8234.7000000000007</v>
      </c>
      <c r="N38" s="16">
        <v>25.9</v>
      </c>
      <c r="O38" s="30"/>
      <c r="P38" s="13">
        <v>-1.3</v>
      </c>
      <c r="Q38" s="30"/>
      <c r="R38" s="15">
        <v>486.8</v>
      </c>
      <c r="S38" s="31">
        <v>1.5</v>
      </c>
      <c r="T38" s="30"/>
      <c r="U38" s="13">
        <v>10.7</v>
      </c>
      <c r="V38" s="30"/>
      <c r="W38" s="15">
        <v>3266</v>
      </c>
      <c r="X38" s="31">
        <v>10.3</v>
      </c>
      <c r="Y38" s="30"/>
      <c r="Z38" s="13">
        <v>2.6</v>
      </c>
      <c r="AA38" s="32"/>
      <c r="AB38" s="15">
        <v>1561.4</v>
      </c>
      <c r="AC38" s="13">
        <v>4.9000000000000004</v>
      </c>
      <c r="AD38" s="30"/>
      <c r="AE38" s="13">
        <v>-7.2</v>
      </c>
      <c r="AF38" s="30"/>
      <c r="AG38" s="15">
        <v>776.1</v>
      </c>
      <c r="AH38" s="16">
        <v>2.4</v>
      </c>
      <c r="AI38" s="30"/>
      <c r="AJ38" s="13">
        <v>-15.3</v>
      </c>
      <c r="AK38" s="30"/>
      <c r="AL38" s="15">
        <v>785.2</v>
      </c>
      <c r="AM38" s="31">
        <v>2.5</v>
      </c>
      <c r="AN38" s="30"/>
      <c r="AO38" s="13">
        <v>2.2999999999999998</v>
      </c>
      <c r="AP38" s="32"/>
      <c r="AQ38" s="79">
        <v>18281.5</v>
      </c>
    </row>
    <row r="39" spans="1:43" ht="18.75" customHeight="1" x14ac:dyDescent="0.25">
      <c r="A39" s="8"/>
      <c r="B39" s="4"/>
      <c r="C39" s="10" t="s">
        <v>64</v>
      </c>
      <c r="D39" s="11"/>
      <c r="E39" s="12">
        <v>30608.2</v>
      </c>
      <c r="F39" s="13">
        <v>-3.8</v>
      </c>
      <c r="G39" s="30"/>
      <c r="H39" s="15">
        <v>11907.4</v>
      </c>
      <c r="I39" s="31">
        <v>38.9</v>
      </c>
      <c r="J39" s="30"/>
      <c r="K39" s="13">
        <v>-0.7</v>
      </c>
      <c r="L39" s="30"/>
      <c r="M39" s="15">
        <v>8240</v>
      </c>
      <c r="N39" s="16">
        <v>26.9</v>
      </c>
      <c r="O39" s="30"/>
      <c r="P39" s="13">
        <v>0.1</v>
      </c>
      <c r="Q39" s="30"/>
      <c r="R39" s="15">
        <v>526</v>
      </c>
      <c r="S39" s="31">
        <v>1.7</v>
      </c>
      <c r="T39" s="30"/>
      <c r="U39" s="13">
        <v>8.1</v>
      </c>
      <c r="V39" s="30"/>
      <c r="W39" s="15">
        <v>3141.4</v>
      </c>
      <c r="X39" s="31">
        <v>10.3</v>
      </c>
      <c r="Y39" s="30"/>
      <c r="Z39" s="13">
        <v>-3.8</v>
      </c>
      <c r="AA39" s="32"/>
      <c r="AB39" s="15">
        <v>1617</v>
      </c>
      <c r="AC39" s="13">
        <v>5.3</v>
      </c>
      <c r="AD39" s="30"/>
      <c r="AE39" s="13">
        <v>3.6</v>
      </c>
      <c r="AF39" s="30"/>
      <c r="AG39" s="15">
        <v>851</v>
      </c>
      <c r="AH39" s="16">
        <v>2.8</v>
      </c>
      <c r="AI39" s="30"/>
      <c r="AJ39" s="13">
        <v>9.6999999999999993</v>
      </c>
      <c r="AK39" s="30"/>
      <c r="AL39" s="15">
        <v>766</v>
      </c>
      <c r="AM39" s="31">
        <v>2.5</v>
      </c>
      <c r="AN39" s="30"/>
      <c r="AO39" s="13">
        <v>-2.4</v>
      </c>
      <c r="AP39" s="32"/>
      <c r="AQ39" s="79">
        <f>E39-SUM(H39,AB39)</f>
        <v>17083.800000000003</v>
      </c>
    </row>
    <row r="40" spans="1:43" ht="18.75" customHeight="1" x14ac:dyDescent="0.25">
      <c r="A40" s="8"/>
      <c r="B40" s="4"/>
      <c r="C40" s="10" t="s">
        <v>65</v>
      </c>
      <c r="D40" s="11"/>
      <c r="E40" s="12">
        <v>30001.3</v>
      </c>
      <c r="F40" s="13">
        <v>-2</v>
      </c>
      <c r="G40" s="30"/>
      <c r="H40" s="15">
        <v>10447.700000000001</v>
      </c>
      <c r="I40" s="31">
        <v>34.799999999999997</v>
      </c>
      <c r="J40" s="30"/>
      <c r="K40" s="13">
        <v>-12.3</v>
      </c>
      <c r="L40" s="30"/>
      <c r="M40" s="15">
        <v>6792.9</v>
      </c>
      <c r="N40" s="16">
        <v>22.6</v>
      </c>
      <c r="O40" s="30"/>
      <c r="P40" s="13">
        <v>-17.600000000000001</v>
      </c>
      <c r="Q40" s="30"/>
      <c r="R40" s="15">
        <v>526.79999999999995</v>
      </c>
      <c r="S40" s="31">
        <v>1.8</v>
      </c>
      <c r="T40" s="30"/>
      <c r="U40" s="13">
        <v>0.2</v>
      </c>
      <c r="V40" s="30"/>
      <c r="W40" s="15">
        <v>3128</v>
      </c>
      <c r="X40" s="31">
        <v>10.4</v>
      </c>
      <c r="Y40" s="30"/>
      <c r="Z40" s="13">
        <v>-0.4</v>
      </c>
      <c r="AA40" s="32"/>
      <c r="AB40" s="15">
        <v>1513</v>
      </c>
      <c r="AC40" s="13">
        <v>5</v>
      </c>
      <c r="AD40" s="30"/>
      <c r="AE40" s="13">
        <v>-6.4</v>
      </c>
      <c r="AF40" s="30"/>
      <c r="AG40" s="15">
        <v>854.6</v>
      </c>
      <c r="AH40" s="16">
        <v>2.8</v>
      </c>
      <c r="AI40" s="30"/>
      <c r="AJ40" s="13">
        <v>0.4</v>
      </c>
      <c r="AK40" s="30"/>
      <c r="AL40" s="15">
        <v>658.4</v>
      </c>
      <c r="AM40" s="31">
        <v>2.2000000000000002</v>
      </c>
      <c r="AN40" s="30"/>
      <c r="AO40" s="13">
        <v>-14</v>
      </c>
      <c r="AP40" s="32"/>
      <c r="AQ40" s="79">
        <f>E40-SUM(H40,AB40)</f>
        <v>18040.599999999999</v>
      </c>
    </row>
    <row r="41" spans="1:43" ht="18.75" customHeight="1" x14ac:dyDescent="0.25">
      <c r="A41" s="8"/>
      <c r="B41" s="4"/>
      <c r="C41" s="10" t="s">
        <v>75</v>
      </c>
      <c r="D41" s="11"/>
      <c r="E41" s="12">
        <v>24477</v>
      </c>
      <c r="F41" s="13">
        <v>-18.399999999999999</v>
      </c>
      <c r="G41" s="30"/>
      <c r="H41" s="15">
        <v>10390.200000000001</v>
      </c>
      <c r="I41" s="31">
        <v>42.4</v>
      </c>
      <c r="J41" s="30"/>
      <c r="K41" s="13">
        <v>-0.6</v>
      </c>
      <c r="L41" s="30"/>
      <c r="M41" s="15">
        <v>6726</v>
      </c>
      <c r="N41" s="16">
        <v>27.5</v>
      </c>
      <c r="O41" s="30"/>
      <c r="P41" s="13">
        <v>-1</v>
      </c>
      <c r="Q41" s="30"/>
      <c r="R41" s="15">
        <v>505</v>
      </c>
      <c r="S41" s="31">
        <v>2.1</v>
      </c>
      <c r="T41" s="30"/>
      <c r="U41" s="13">
        <v>-4.0999999999999996</v>
      </c>
      <c r="V41" s="30"/>
      <c r="W41" s="15">
        <v>3159</v>
      </c>
      <c r="X41" s="31">
        <v>12.9</v>
      </c>
      <c r="Y41" s="30"/>
      <c r="Z41" s="13">
        <v>1</v>
      </c>
      <c r="AA41" s="32"/>
      <c r="AB41" s="15">
        <v>1592</v>
      </c>
      <c r="AC41" s="13">
        <v>6.5</v>
      </c>
      <c r="AD41" s="30"/>
      <c r="AE41" s="13">
        <v>5.2</v>
      </c>
      <c r="AF41" s="30"/>
      <c r="AG41" s="15">
        <v>902</v>
      </c>
      <c r="AH41" s="16">
        <v>3.7</v>
      </c>
      <c r="AI41" s="30"/>
      <c r="AJ41" s="13">
        <v>5.5</v>
      </c>
      <c r="AK41" s="30"/>
      <c r="AL41" s="15">
        <v>690</v>
      </c>
      <c r="AM41" s="31">
        <v>2.8</v>
      </c>
      <c r="AN41" s="30"/>
      <c r="AO41" s="13">
        <v>4.9000000000000004</v>
      </c>
      <c r="AP41" s="32"/>
      <c r="AQ41" s="79">
        <f>E41-SUM(H41,AB41)</f>
        <v>12494.8</v>
      </c>
    </row>
    <row r="42" spans="1:43" ht="18.75" customHeight="1" x14ac:dyDescent="0.25">
      <c r="A42" s="8"/>
      <c r="B42" s="4"/>
      <c r="C42" s="105" t="s">
        <v>74</v>
      </c>
      <c r="D42" s="11"/>
      <c r="E42" s="12">
        <v>24396</v>
      </c>
      <c r="F42" s="13">
        <v>-0.3</v>
      </c>
      <c r="G42" s="30"/>
      <c r="H42" s="15">
        <v>10512</v>
      </c>
      <c r="I42" s="31">
        <v>43.1</v>
      </c>
      <c r="J42" s="30"/>
      <c r="K42" s="13">
        <v>1.2</v>
      </c>
      <c r="L42" s="30"/>
      <c r="M42" s="15">
        <v>6736</v>
      </c>
      <c r="N42" s="16">
        <v>27.6</v>
      </c>
      <c r="O42" s="30"/>
      <c r="P42" s="13">
        <v>0.1</v>
      </c>
      <c r="Q42" s="30"/>
      <c r="R42" s="15">
        <v>516</v>
      </c>
      <c r="S42" s="31">
        <v>2.1</v>
      </c>
      <c r="T42" s="30"/>
      <c r="U42" s="13">
        <v>2.2000000000000002</v>
      </c>
      <c r="V42" s="30"/>
      <c r="W42" s="15">
        <v>3260</v>
      </c>
      <c r="X42" s="31">
        <v>13.4</v>
      </c>
      <c r="Y42" s="30"/>
      <c r="Z42" s="13">
        <v>3.2</v>
      </c>
      <c r="AA42" s="32"/>
      <c r="AB42" s="15">
        <v>1519</v>
      </c>
      <c r="AC42" s="13">
        <v>6.2</v>
      </c>
      <c r="AD42" s="30"/>
      <c r="AE42" s="13">
        <v>-4.5999999999999996</v>
      </c>
      <c r="AF42" s="30"/>
      <c r="AG42" s="15">
        <v>886</v>
      </c>
      <c r="AH42" s="16">
        <v>3.6</v>
      </c>
      <c r="AI42" s="30"/>
      <c r="AJ42" s="13">
        <v>-1.8</v>
      </c>
      <c r="AK42" s="30"/>
      <c r="AL42" s="15">
        <v>634</v>
      </c>
      <c r="AM42" s="31">
        <v>2.6</v>
      </c>
      <c r="AN42" s="30"/>
      <c r="AO42" s="13">
        <v>-8.1</v>
      </c>
      <c r="AP42" s="32"/>
      <c r="AQ42" s="79">
        <f>E42-SUM(H42,AB42)</f>
        <v>12365</v>
      </c>
    </row>
    <row r="43" spans="1:43" ht="18.75" customHeight="1" x14ac:dyDescent="0.25">
      <c r="A43" s="8"/>
      <c r="B43" s="4"/>
      <c r="C43" s="105" t="s">
        <v>76</v>
      </c>
      <c r="D43" s="11"/>
      <c r="E43" s="12">
        <v>36378</v>
      </c>
      <c r="F43" s="13">
        <v>49.1</v>
      </c>
      <c r="G43" s="30"/>
      <c r="H43" s="15">
        <v>10453</v>
      </c>
      <c r="I43" s="31">
        <v>28.7</v>
      </c>
      <c r="J43" s="30"/>
      <c r="K43" s="13">
        <v>-0.6</v>
      </c>
      <c r="L43" s="30"/>
      <c r="M43" s="15">
        <v>6671</v>
      </c>
      <c r="N43" s="16">
        <v>18.3</v>
      </c>
      <c r="O43" s="30"/>
      <c r="P43" s="13">
        <v>-1</v>
      </c>
      <c r="Q43" s="30"/>
      <c r="R43" s="15">
        <v>545</v>
      </c>
      <c r="S43" s="31">
        <v>1.5</v>
      </c>
      <c r="T43" s="30"/>
      <c r="U43" s="13">
        <v>5.6</v>
      </c>
      <c r="V43" s="30"/>
      <c r="W43" s="15">
        <v>3237</v>
      </c>
      <c r="X43" s="31">
        <v>8.9</v>
      </c>
      <c r="Y43" s="30"/>
      <c r="Z43" s="13">
        <v>-0.7</v>
      </c>
      <c r="AA43" s="32"/>
      <c r="AB43" s="15">
        <v>1469</v>
      </c>
      <c r="AC43" s="13">
        <v>4</v>
      </c>
      <c r="AD43" s="30"/>
      <c r="AE43" s="13">
        <v>-3.3</v>
      </c>
      <c r="AF43" s="30"/>
      <c r="AG43" s="15">
        <v>971</v>
      </c>
      <c r="AH43" s="16">
        <v>2.7</v>
      </c>
      <c r="AI43" s="30"/>
      <c r="AJ43" s="13">
        <v>9.6</v>
      </c>
      <c r="AK43" s="30"/>
      <c r="AL43" s="15">
        <v>497</v>
      </c>
      <c r="AM43" s="31">
        <v>1.4</v>
      </c>
      <c r="AN43" s="30"/>
      <c r="AO43" s="13">
        <v>-21.6</v>
      </c>
      <c r="AP43" s="32"/>
      <c r="AQ43" s="79">
        <f t="shared" ref="AQ43" si="2">E43-SUM(H43,AB43)</f>
        <v>24456</v>
      </c>
    </row>
    <row r="44" spans="1:43" ht="18.75" customHeight="1" x14ac:dyDescent="0.25">
      <c r="A44" s="8"/>
      <c r="B44" s="4"/>
      <c r="C44" s="105" t="s">
        <v>77</v>
      </c>
      <c r="D44" s="11"/>
      <c r="E44" s="12">
        <v>45303</v>
      </c>
      <c r="F44" s="13">
        <v>24.5</v>
      </c>
      <c r="G44" s="30"/>
      <c r="H44" s="15">
        <v>10531</v>
      </c>
      <c r="I44" s="31">
        <v>23.2</v>
      </c>
      <c r="J44" s="30"/>
      <c r="K44" s="13">
        <v>0.7</v>
      </c>
      <c r="L44" s="30"/>
      <c r="M44" s="15">
        <v>6600</v>
      </c>
      <c r="N44" s="16">
        <v>14.6</v>
      </c>
      <c r="O44" s="30"/>
      <c r="P44" s="13">
        <v>-1.1000000000000001</v>
      </c>
      <c r="Q44" s="30"/>
      <c r="R44" s="15">
        <v>610</v>
      </c>
      <c r="S44" s="31">
        <v>1.3</v>
      </c>
      <c r="T44" s="30"/>
      <c r="U44" s="13">
        <v>11.9</v>
      </c>
      <c r="V44" s="30"/>
      <c r="W44" s="15">
        <v>3320</v>
      </c>
      <c r="X44" s="31">
        <v>7.3</v>
      </c>
      <c r="Y44" s="30"/>
      <c r="Z44" s="13">
        <v>2.6</v>
      </c>
      <c r="AA44" s="32"/>
      <c r="AB44" s="15">
        <v>1567</v>
      </c>
      <c r="AC44" s="13">
        <v>3.5</v>
      </c>
      <c r="AD44" s="30"/>
      <c r="AE44" s="13">
        <v>6.7</v>
      </c>
      <c r="AF44" s="30"/>
      <c r="AG44" s="15">
        <v>996</v>
      </c>
      <c r="AH44" s="16">
        <v>2.2000000000000002</v>
      </c>
      <c r="AI44" s="30"/>
      <c r="AJ44" s="13">
        <v>2.6</v>
      </c>
      <c r="AK44" s="30"/>
      <c r="AL44" s="15">
        <v>571</v>
      </c>
      <c r="AM44" s="31">
        <v>1.3</v>
      </c>
      <c r="AN44" s="30"/>
      <c r="AO44" s="13">
        <v>14.9</v>
      </c>
      <c r="AP44" s="32"/>
      <c r="AQ44" s="79">
        <f>E44-SUM(H44,AB44)</f>
        <v>33205</v>
      </c>
    </row>
    <row r="45" spans="1:43" s="8" customFormat="1" ht="15" customHeight="1" x14ac:dyDescent="0.25">
      <c r="B45" s="4"/>
      <c r="C45" s="115" t="s">
        <v>78</v>
      </c>
      <c r="D45" s="116"/>
      <c r="E45" s="117">
        <v>37995</v>
      </c>
      <c r="F45" s="118">
        <v>-16.100000000000001</v>
      </c>
      <c r="G45" s="119"/>
      <c r="H45" s="120">
        <v>10857</v>
      </c>
      <c r="I45" s="121">
        <v>28.6</v>
      </c>
      <c r="J45" s="119"/>
      <c r="K45" s="118">
        <v>3.1</v>
      </c>
      <c r="L45" s="119"/>
      <c r="M45" s="120">
        <v>6764</v>
      </c>
      <c r="N45" s="121">
        <v>17.8</v>
      </c>
      <c r="O45" s="119"/>
      <c r="P45" s="118">
        <v>2.5</v>
      </c>
      <c r="Q45" s="119"/>
      <c r="R45" s="120">
        <v>718</v>
      </c>
      <c r="S45" s="121">
        <v>1.9</v>
      </c>
      <c r="T45" s="119"/>
      <c r="U45" s="118">
        <v>17.7</v>
      </c>
      <c r="V45" s="119"/>
      <c r="W45" s="120">
        <v>3376</v>
      </c>
      <c r="X45" s="121">
        <v>8.9</v>
      </c>
      <c r="Y45" s="119"/>
      <c r="Z45" s="118">
        <v>1.7</v>
      </c>
      <c r="AA45" s="122"/>
      <c r="AB45" s="120">
        <v>1604</v>
      </c>
      <c r="AC45" s="118">
        <v>4.2</v>
      </c>
      <c r="AD45" s="119"/>
      <c r="AE45" s="118">
        <v>2.4</v>
      </c>
      <c r="AF45" s="119"/>
      <c r="AG45" s="120">
        <v>883</v>
      </c>
      <c r="AH45" s="121">
        <v>2.2999999999999998</v>
      </c>
      <c r="AI45" s="119"/>
      <c r="AJ45" s="118">
        <v>-11.3</v>
      </c>
      <c r="AK45" s="119"/>
      <c r="AL45" s="120">
        <v>721</v>
      </c>
      <c r="AM45" s="121">
        <v>1.9</v>
      </c>
      <c r="AN45" s="119"/>
      <c r="AO45" s="118">
        <v>26.3</v>
      </c>
      <c r="AP45" s="122"/>
      <c r="AQ45" s="79">
        <f>E45-SUM(H45,AB45)</f>
        <v>25534</v>
      </c>
    </row>
    <row r="46" spans="1:43" ht="18.75" customHeight="1" x14ac:dyDescent="0.2">
      <c r="A46" s="8"/>
      <c r="B46" s="4"/>
      <c r="C46" s="139" t="s">
        <v>79</v>
      </c>
      <c r="D46" s="123" t="s">
        <v>30</v>
      </c>
      <c r="E46" s="124"/>
      <c r="F46" s="125"/>
      <c r="G46" s="126"/>
      <c r="H46" s="127"/>
      <c r="I46" s="128"/>
      <c r="J46" s="126"/>
      <c r="K46" s="125"/>
      <c r="L46" s="126"/>
      <c r="M46" s="127"/>
      <c r="N46" s="128"/>
      <c r="O46" s="126"/>
      <c r="P46" s="125"/>
      <c r="Q46" s="126"/>
      <c r="R46" s="127"/>
      <c r="S46" s="128"/>
      <c r="T46" s="126"/>
      <c r="U46" s="125"/>
      <c r="V46" s="126"/>
      <c r="W46" s="127"/>
      <c r="X46" s="128"/>
      <c r="Y46" s="126"/>
      <c r="Z46" s="125"/>
      <c r="AA46" s="129"/>
      <c r="AB46" s="127"/>
      <c r="AC46" s="125"/>
      <c r="AD46" s="126"/>
      <c r="AE46" s="125"/>
      <c r="AF46" s="126"/>
      <c r="AG46" s="127"/>
      <c r="AH46" s="128"/>
      <c r="AI46" s="126"/>
      <c r="AJ46" s="125"/>
      <c r="AK46" s="126"/>
      <c r="AL46" s="127"/>
      <c r="AM46" s="128"/>
      <c r="AN46" s="126"/>
      <c r="AO46" s="125"/>
      <c r="AP46" s="129"/>
    </row>
    <row r="47" spans="1:43" ht="21.75" customHeight="1" thickBot="1" x14ac:dyDescent="0.3">
      <c r="C47" s="140"/>
      <c r="D47" s="130"/>
      <c r="E47" s="108">
        <v>32338</v>
      </c>
      <c r="F47" s="109">
        <v>-14.9</v>
      </c>
      <c r="G47" s="110"/>
      <c r="H47" s="111">
        <v>10591</v>
      </c>
      <c r="I47" s="112">
        <v>32.799999999999997</v>
      </c>
      <c r="J47" s="110"/>
      <c r="K47" s="109">
        <v>-2.5</v>
      </c>
      <c r="L47" s="110"/>
      <c r="M47" s="111">
        <v>6591</v>
      </c>
      <c r="N47" s="112">
        <v>20.399999999999999</v>
      </c>
      <c r="O47" s="110"/>
      <c r="P47" s="109">
        <v>-2.6</v>
      </c>
      <c r="Q47" s="110"/>
      <c r="R47" s="111">
        <v>684</v>
      </c>
      <c r="S47" s="112">
        <v>2.1</v>
      </c>
      <c r="T47" s="110"/>
      <c r="U47" s="109">
        <v>-4.7</v>
      </c>
      <c r="V47" s="110"/>
      <c r="W47" s="111">
        <v>3316</v>
      </c>
      <c r="X47" s="112">
        <v>10.3</v>
      </c>
      <c r="Y47" s="110"/>
      <c r="Z47" s="109">
        <v>-1.8</v>
      </c>
      <c r="AA47" s="113"/>
      <c r="AB47" s="111">
        <v>1683</v>
      </c>
      <c r="AC47" s="109">
        <v>5.2</v>
      </c>
      <c r="AD47" s="110"/>
      <c r="AE47" s="109">
        <v>4.9000000000000004</v>
      </c>
      <c r="AF47" s="110"/>
      <c r="AG47" s="111">
        <v>904</v>
      </c>
      <c r="AH47" s="112">
        <v>2.8</v>
      </c>
      <c r="AI47" s="110"/>
      <c r="AJ47" s="109">
        <v>2.4</v>
      </c>
      <c r="AK47" s="110"/>
      <c r="AL47" s="111">
        <v>772</v>
      </c>
      <c r="AM47" s="112">
        <v>2.4</v>
      </c>
      <c r="AN47" s="110"/>
      <c r="AO47" s="109">
        <v>7.1</v>
      </c>
      <c r="AP47" s="131"/>
      <c r="AQ47" s="79">
        <f>E47-SUM(H47,AB47)</f>
        <v>20064</v>
      </c>
    </row>
    <row r="48" spans="1:43" ht="14" x14ac:dyDescent="0.2">
      <c r="D48" s="6"/>
    </row>
    <row r="49" spans="3:42" x14ac:dyDescent="0.2">
      <c r="C49" s="1">
        <v>24</v>
      </c>
      <c r="F49" s="44">
        <f t="shared" ref="F49:F57" si="3">ROUND((E35-E34)/E34*100,1)</f>
        <v>-4.8</v>
      </c>
      <c r="H49" s="9"/>
      <c r="I49" s="1">
        <f t="shared" ref="I49:I57" si="4">ROUND(H35/$E35*100,1)</f>
        <v>39.200000000000003</v>
      </c>
      <c r="K49" s="44">
        <f t="shared" ref="K49:K57" si="5">ROUND((H35-H34)/H34*100,1)</f>
        <v>-1.7</v>
      </c>
      <c r="N49" s="1">
        <f t="shared" ref="N49:N57" si="6">ROUND(M35/$E35*100,1)</f>
        <v>28.4</v>
      </c>
      <c r="P49" s="44">
        <f t="shared" ref="P49:P57" si="7">ROUND((M35-M34)/M34*100,1)</f>
        <v>-0.2</v>
      </c>
      <c r="S49" s="1">
        <f t="shared" ref="S49:S57" si="8">ROUND(R35/$E35*100,1)</f>
        <v>1.6</v>
      </c>
      <c r="U49" s="44">
        <f t="shared" ref="U49:U57" si="9">ROUND((R35-R34)/R34*100,1)</f>
        <v>0</v>
      </c>
      <c r="X49" s="1">
        <f t="shared" ref="X49:X57" si="10">ROUND(W35/$E35*100,1)</f>
        <v>9.1999999999999993</v>
      </c>
      <c r="Z49" s="44">
        <f t="shared" ref="Z49:Z57" si="11">ROUND((W35-W34)/W34*100,1)</f>
        <v>-6.4</v>
      </c>
      <c r="AC49" s="1">
        <f t="shared" ref="AC49:AC57" si="12">ROUND(AB35/$E35*100,1)</f>
        <v>5.3</v>
      </c>
      <c r="AE49" s="44">
        <f t="shared" ref="AE49:AE57" si="13">ROUND((AB35-AB34)/AB34*100,1)</f>
        <v>-14.3</v>
      </c>
      <c r="AH49" s="1">
        <f t="shared" ref="AH49:AH57" si="14">ROUND(AG35/$E35*100,1)</f>
        <v>3.2</v>
      </c>
      <c r="AJ49" s="44">
        <f t="shared" ref="AJ49:AJ57" si="15">ROUND((AG35-AG34)/AG34*100,1)</f>
        <v>-19.7</v>
      </c>
      <c r="AM49" s="61">
        <f t="shared" ref="AM49:AM57" si="16">ROUND(AL35/$E35*100,1)</f>
        <v>2</v>
      </c>
      <c r="AO49" s="44">
        <f t="shared" ref="AO49:AO57" si="17">ROUND((AL35-AL34)/AL34*100,1)</f>
        <v>-4.0999999999999996</v>
      </c>
    </row>
    <row r="50" spans="3:42" x14ac:dyDescent="0.2">
      <c r="C50" s="1">
        <v>25</v>
      </c>
      <c r="F50" s="44">
        <f t="shared" si="3"/>
        <v>0.3</v>
      </c>
      <c r="I50" s="1">
        <f t="shared" si="4"/>
        <v>39.799999999999997</v>
      </c>
      <c r="J50" s="44" t="e">
        <f>ROUND((#REF!-I32)/I32*100,1)</f>
        <v>#REF!</v>
      </c>
      <c r="K50" s="44">
        <f t="shared" si="5"/>
        <v>1.9</v>
      </c>
      <c r="N50" s="61">
        <f t="shared" si="6"/>
        <v>27</v>
      </c>
      <c r="O50" s="44" t="e">
        <f>ROUND((#REF!-N32)/N32*100,1)</f>
        <v>#REF!</v>
      </c>
      <c r="P50" s="44">
        <f t="shared" si="7"/>
        <v>-4.9000000000000004</v>
      </c>
      <c r="S50" s="1">
        <f t="shared" si="8"/>
        <v>1.6</v>
      </c>
      <c r="T50" s="44" t="e">
        <f>ROUND((#REF!-S32)/S32*100,1)</f>
        <v>#REF!</v>
      </c>
      <c r="U50" s="44">
        <f t="shared" si="9"/>
        <v>3.1</v>
      </c>
      <c r="X50" s="1">
        <f t="shared" si="10"/>
        <v>11.2</v>
      </c>
      <c r="Y50" s="44" t="e">
        <f>ROUND((#REF!-X32)/X32*100,1)</f>
        <v>#REF!</v>
      </c>
      <c r="Z50" s="44">
        <f t="shared" si="11"/>
        <v>22.7</v>
      </c>
      <c r="AC50" s="1">
        <f t="shared" si="12"/>
        <v>5.0999999999999996</v>
      </c>
      <c r="AD50" s="44" t="e">
        <f>ROUND((#REF!-AC32)/AC32*100,1)</f>
        <v>#REF!</v>
      </c>
      <c r="AE50" s="44">
        <f t="shared" si="13"/>
        <v>-1.8</v>
      </c>
      <c r="AH50" s="1">
        <f t="shared" si="14"/>
        <v>3.3</v>
      </c>
      <c r="AI50" s="44" t="e">
        <f>ROUND((#REF!-AH32)/AH32*100,1)</f>
        <v>#REF!</v>
      </c>
      <c r="AJ50" s="44">
        <f t="shared" si="15"/>
        <v>3.4</v>
      </c>
      <c r="AM50" s="61">
        <f t="shared" si="16"/>
        <v>1.8</v>
      </c>
      <c r="AN50" s="44" t="e">
        <f>ROUND((#REF!-AM32)/AM32*100,1)</f>
        <v>#REF!</v>
      </c>
      <c r="AO50" s="44">
        <f t="shared" si="17"/>
        <v>-10.199999999999999</v>
      </c>
    </row>
    <row r="51" spans="3:42" x14ac:dyDescent="0.2">
      <c r="C51" s="1">
        <v>26</v>
      </c>
      <c r="F51" s="44">
        <f t="shared" si="3"/>
        <v>2.2999999999999998</v>
      </c>
      <c r="I51" s="1">
        <f t="shared" si="4"/>
        <v>40.299999999999997</v>
      </c>
      <c r="J51" s="44" t="e">
        <f>ROUND((#REF!-I33)/I33*100,1)</f>
        <v>#REF!</v>
      </c>
      <c r="K51" s="44">
        <f t="shared" si="5"/>
        <v>3.6</v>
      </c>
      <c r="N51" s="61">
        <f t="shared" si="6"/>
        <v>28.1</v>
      </c>
      <c r="O51" s="44" t="e">
        <f>ROUND((#REF!-N33)/N33*100,1)</f>
        <v>#REF!</v>
      </c>
      <c r="P51" s="44">
        <f t="shared" si="7"/>
        <v>6.6</v>
      </c>
      <c r="S51" s="1">
        <f t="shared" si="8"/>
        <v>1.5</v>
      </c>
      <c r="T51" s="44" t="e">
        <f>ROUND((#REF!-S33)/S33*100,1)</f>
        <v>#REF!</v>
      </c>
      <c r="U51" s="44">
        <f t="shared" si="9"/>
        <v>-5.5</v>
      </c>
      <c r="X51" s="1">
        <f t="shared" si="10"/>
        <v>10.7</v>
      </c>
      <c r="Y51" s="44" t="e">
        <f>ROUND((#REF!-X33)/X33*100,1)</f>
        <v>#REF!</v>
      </c>
      <c r="Z51" s="44">
        <f t="shared" si="11"/>
        <v>-2.4</v>
      </c>
      <c r="AC51" s="1">
        <f t="shared" si="12"/>
        <v>5.7</v>
      </c>
      <c r="AD51" s="44" t="e">
        <f>ROUND((#REF!-AC33)/AC33*100,1)</f>
        <v>#REF!</v>
      </c>
      <c r="AE51" s="44">
        <f t="shared" si="13"/>
        <v>12.8</v>
      </c>
      <c r="AH51" s="1">
        <f t="shared" si="14"/>
        <v>3.1</v>
      </c>
      <c r="AI51" s="44" t="e">
        <f>ROUND((#REF!-AH33)/AH33*100,1)</f>
        <v>#REF!</v>
      </c>
      <c r="AJ51" s="44">
        <f t="shared" si="15"/>
        <v>-4.8</v>
      </c>
      <c r="AM51" s="61">
        <f t="shared" si="16"/>
        <v>2.6</v>
      </c>
      <c r="AN51" s="44" t="e">
        <f>ROUND((#REF!-AM33)/AM33*100,1)</f>
        <v>#REF!</v>
      </c>
      <c r="AO51" s="44">
        <f t="shared" si="17"/>
        <v>44.6</v>
      </c>
    </row>
    <row r="52" spans="3:42" x14ac:dyDescent="0.2">
      <c r="C52" s="1">
        <v>27</v>
      </c>
      <c r="F52" s="44">
        <f t="shared" si="3"/>
        <v>7.2</v>
      </c>
      <c r="I52" s="1">
        <f t="shared" si="4"/>
        <v>37.700000000000003</v>
      </c>
      <c r="J52" s="44" t="e">
        <f>ROUND((#REF!-I34)/I34*100,1)</f>
        <v>#REF!</v>
      </c>
      <c r="K52" s="44">
        <f t="shared" si="5"/>
        <v>0.2</v>
      </c>
      <c r="N52" s="61">
        <f t="shared" si="6"/>
        <v>25.9</v>
      </c>
      <c r="O52" s="44" t="e">
        <f>ROUND((#REF!-N34)/N34*100,1)</f>
        <v>#REF!</v>
      </c>
      <c r="P52" s="44">
        <f t="shared" si="7"/>
        <v>-1.3</v>
      </c>
      <c r="S52" s="1">
        <f t="shared" si="8"/>
        <v>1.5</v>
      </c>
      <c r="T52" s="44" t="e">
        <f>ROUND((#REF!-S34)/S34*100,1)</f>
        <v>#REF!</v>
      </c>
      <c r="U52" s="44">
        <f t="shared" si="9"/>
        <v>10.7</v>
      </c>
      <c r="X52" s="1">
        <f t="shared" si="10"/>
        <v>10.3</v>
      </c>
      <c r="Y52" s="44" t="e">
        <f>ROUND((#REF!-X34)/X34*100,1)</f>
        <v>#REF!</v>
      </c>
      <c r="Z52" s="44">
        <f t="shared" si="11"/>
        <v>2.6</v>
      </c>
      <c r="AC52" s="1">
        <f t="shared" si="12"/>
        <v>4.9000000000000004</v>
      </c>
      <c r="AD52" s="44" t="e">
        <f>ROUND((#REF!-AC34)/AC34*100,1)</f>
        <v>#REF!</v>
      </c>
      <c r="AE52" s="44">
        <f t="shared" si="13"/>
        <v>-7.2</v>
      </c>
      <c r="AH52" s="1">
        <f t="shared" si="14"/>
        <v>2.4</v>
      </c>
      <c r="AI52" s="44" t="e">
        <f>ROUND((#REF!-AH34)/AH34*100,1)</f>
        <v>#REF!</v>
      </c>
      <c r="AJ52" s="44">
        <f t="shared" si="15"/>
        <v>-15.3</v>
      </c>
      <c r="AM52" s="61">
        <f t="shared" si="16"/>
        <v>2.5</v>
      </c>
      <c r="AN52" s="44" t="e">
        <f>ROUND((#REF!-AM34)/AM34*100,1)</f>
        <v>#REF!</v>
      </c>
      <c r="AO52" s="44">
        <f t="shared" si="17"/>
        <v>2.4</v>
      </c>
    </row>
    <row r="53" spans="3:42" x14ac:dyDescent="0.2">
      <c r="C53" s="1">
        <v>28</v>
      </c>
      <c r="F53" s="44">
        <f t="shared" si="3"/>
        <v>-3.8</v>
      </c>
      <c r="I53" s="1">
        <f t="shared" si="4"/>
        <v>38.9</v>
      </c>
      <c r="J53" s="44" t="e">
        <f>ROUND((#REF!-I35)/I35*100,1)</f>
        <v>#REF!</v>
      </c>
      <c r="K53" s="44">
        <f t="shared" si="5"/>
        <v>-0.7</v>
      </c>
      <c r="N53" s="61">
        <f t="shared" si="6"/>
        <v>26.9</v>
      </c>
      <c r="O53" s="44" t="e">
        <f>ROUND((#REF!-N35)/N35*100,1)</f>
        <v>#REF!</v>
      </c>
      <c r="P53" s="44">
        <f t="shared" si="7"/>
        <v>0.1</v>
      </c>
      <c r="S53" s="1">
        <f t="shared" si="8"/>
        <v>1.7</v>
      </c>
      <c r="T53" s="44" t="e">
        <f>ROUND((#REF!-S35)/S35*100,1)</f>
        <v>#REF!</v>
      </c>
      <c r="U53" s="44">
        <f t="shared" si="9"/>
        <v>8.1</v>
      </c>
      <c r="X53" s="1">
        <f t="shared" si="10"/>
        <v>10.3</v>
      </c>
      <c r="Y53" s="44" t="e">
        <f>ROUND((#REF!-X35)/X35*100,1)</f>
        <v>#REF!</v>
      </c>
      <c r="Z53" s="44">
        <f t="shared" si="11"/>
        <v>-3.8</v>
      </c>
      <c r="AC53" s="1">
        <f t="shared" si="12"/>
        <v>5.3</v>
      </c>
      <c r="AD53" s="44" t="e">
        <f>ROUND((#REF!-AC35)/AC35*100,1)</f>
        <v>#REF!</v>
      </c>
      <c r="AE53" s="44">
        <f t="shared" si="13"/>
        <v>3.6</v>
      </c>
      <c r="AH53" s="1">
        <f t="shared" si="14"/>
        <v>2.8</v>
      </c>
      <c r="AI53" s="44" t="e">
        <f>ROUND((#REF!-AH35)/AH35*100,1)</f>
        <v>#REF!</v>
      </c>
      <c r="AJ53" s="44">
        <f t="shared" si="15"/>
        <v>9.6999999999999993</v>
      </c>
      <c r="AM53" s="61">
        <f t="shared" si="16"/>
        <v>2.5</v>
      </c>
      <c r="AN53" s="44" t="e">
        <f>ROUND((#REF!-AM35)/AM35*100,1)</f>
        <v>#REF!</v>
      </c>
      <c r="AO53" s="44">
        <f t="shared" si="17"/>
        <v>-2.4</v>
      </c>
    </row>
    <row r="54" spans="3:42" x14ac:dyDescent="0.2">
      <c r="C54" s="1">
        <v>29</v>
      </c>
      <c r="F54" s="44">
        <f t="shared" si="3"/>
        <v>-2</v>
      </c>
      <c r="I54" s="1">
        <f t="shared" si="4"/>
        <v>34.799999999999997</v>
      </c>
      <c r="J54" s="44" t="e">
        <f>ROUND((#REF!-I36)/I36*100,1)</f>
        <v>#REF!</v>
      </c>
      <c r="K54" s="44">
        <f t="shared" si="5"/>
        <v>-12.3</v>
      </c>
      <c r="N54" s="61">
        <f t="shared" si="6"/>
        <v>22.6</v>
      </c>
      <c r="O54" s="44" t="e">
        <f>ROUND((#REF!-N36)/N36*100,1)</f>
        <v>#REF!</v>
      </c>
      <c r="P54" s="44">
        <f t="shared" si="7"/>
        <v>-17.600000000000001</v>
      </c>
      <c r="S54" s="1">
        <f t="shared" si="8"/>
        <v>1.8</v>
      </c>
      <c r="T54" s="44" t="e">
        <f>ROUND((#REF!-S36)/S36*100,1)</f>
        <v>#REF!</v>
      </c>
      <c r="U54" s="44">
        <f t="shared" si="9"/>
        <v>0.2</v>
      </c>
      <c r="X54" s="1">
        <f t="shared" si="10"/>
        <v>10.4</v>
      </c>
      <c r="Y54" s="44" t="e">
        <f>ROUND((#REF!-X36)/X36*100,1)</f>
        <v>#REF!</v>
      </c>
      <c r="Z54" s="44">
        <f t="shared" si="11"/>
        <v>-0.4</v>
      </c>
      <c r="AC54" s="1">
        <f t="shared" si="12"/>
        <v>5</v>
      </c>
      <c r="AD54" s="44" t="e">
        <f>ROUND((#REF!-AC36)/AC36*100,1)</f>
        <v>#REF!</v>
      </c>
      <c r="AE54" s="44">
        <f t="shared" si="13"/>
        <v>-6.4</v>
      </c>
      <c r="AH54" s="1">
        <f t="shared" si="14"/>
        <v>2.8</v>
      </c>
      <c r="AI54" s="44" t="e">
        <f>ROUND((#REF!-AH36)/AH36*100,1)</f>
        <v>#REF!</v>
      </c>
      <c r="AJ54" s="44">
        <f t="shared" si="15"/>
        <v>0.4</v>
      </c>
      <c r="AM54" s="61">
        <f t="shared" si="16"/>
        <v>2.2000000000000002</v>
      </c>
      <c r="AN54" s="44" t="e">
        <f>ROUND((#REF!-AM36)/AM36*100,1)</f>
        <v>#REF!</v>
      </c>
      <c r="AO54" s="44">
        <f t="shared" si="17"/>
        <v>-14</v>
      </c>
    </row>
    <row r="55" spans="3:42" x14ac:dyDescent="0.2">
      <c r="C55" s="1">
        <v>30</v>
      </c>
      <c r="F55" s="44">
        <f t="shared" si="3"/>
        <v>-18.399999999999999</v>
      </c>
      <c r="I55" s="1">
        <f t="shared" si="4"/>
        <v>42.4</v>
      </c>
      <c r="J55" s="44" t="e">
        <f>ROUND((#REF!-I37)/I37*100,1)</f>
        <v>#REF!</v>
      </c>
      <c r="K55" s="44">
        <f t="shared" si="5"/>
        <v>-0.6</v>
      </c>
      <c r="N55" s="61">
        <f t="shared" si="6"/>
        <v>27.5</v>
      </c>
      <c r="O55" s="44" t="e">
        <f>ROUND((#REF!-N37)/N37*100,1)</f>
        <v>#REF!</v>
      </c>
      <c r="P55" s="44">
        <f t="shared" si="7"/>
        <v>-1</v>
      </c>
      <c r="S55" s="1">
        <f t="shared" si="8"/>
        <v>2.1</v>
      </c>
      <c r="T55" s="44" t="e">
        <f>ROUND((#REF!-S37)/S37*100,1)</f>
        <v>#REF!</v>
      </c>
      <c r="U55" s="44">
        <f t="shared" si="9"/>
        <v>-4.0999999999999996</v>
      </c>
      <c r="X55" s="1">
        <f t="shared" si="10"/>
        <v>12.9</v>
      </c>
      <c r="Y55" s="44" t="e">
        <f>ROUND((#REF!-X37)/X37*100,1)</f>
        <v>#REF!</v>
      </c>
      <c r="Z55" s="44">
        <f t="shared" si="11"/>
        <v>1</v>
      </c>
      <c r="AC55" s="1">
        <f t="shared" si="12"/>
        <v>6.5</v>
      </c>
      <c r="AD55" s="44" t="e">
        <f>ROUND((#REF!-AC37)/AC37*100,1)</f>
        <v>#REF!</v>
      </c>
      <c r="AE55" s="44">
        <f t="shared" si="13"/>
        <v>5.2</v>
      </c>
      <c r="AH55" s="1">
        <f t="shared" si="14"/>
        <v>3.7</v>
      </c>
      <c r="AI55" s="44" t="e">
        <f>ROUND((#REF!-AH37)/AH37*100,1)</f>
        <v>#REF!</v>
      </c>
      <c r="AJ55" s="44">
        <f t="shared" si="15"/>
        <v>5.5</v>
      </c>
      <c r="AM55" s="61">
        <f t="shared" si="16"/>
        <v>2.8</v>
      </c>
      <c r="AN55" s="44" t="e">
        <f>ROUND((#REF!-AM37)/AM37*100,1)</f>
        <v>#REF!</v>
      </c>
      <c r="AO55" s="44">
        <f t="shared" si="17"/>
        <v>4.8</v>
      </c>
    </row>
    <row r="56" spans="3:42" x14ac:dyDescent="0.2">
      <c r="C56" s="1">
        <v>1</v>
      </c>
      <c r="F56" s="44">
        <f t="shared" si="3"/>
        <v>-0.3</v>
      </c>
      <c r="I56" s="1">
        <f t="shared" si="4"/>
        <v>43.1</v>
      </c>
      <c r="J56" s="44" t="e">
        <f>ROUND((#REF!-I38)/I38*100,1)</f>
        <v>#REF!</v>
      </c>
      <c r="K56" s="44">
        <f t="shared" si="5"/>
        <v>1.2</v>
      </c>
      <c r="N56" s="61">
        <f t="shared" si="6"/>
        <v>27.6</v>
      </c>
      <c r="O56" s="44" t="e">
        <f>ROUND((#REF!-N38)/N38*100,1)</f>
        <v>#REF!</v>
      </c>
      <c r="P56" s="44">
        <f t="shared" si="7"/>
        <v>0.1</v>
      </c>
      <c r="S56" s="1">
        <f t="shared" si="8"/>
        <v>2.1</v>
      </c>
      <c r="T56" s="44" t="e">
        <f>ROUND((#REF!-S38)/S38*100,1)</f>
        <v>#REF!</v>
      </c>
      <c r="U56" s="44">
        <f t="shared" si="9"/>
        <v>2.2000000000000002</v>
      </c>
      <c r="X56" s="1">
        <f t="shared" si="10"/>
        <v>13.4</v>
      </c>
      <c r="Y56" s="44" t="e">
        <f>ROUND((#REF!-X38)/X38*100,1)</f>
        <v>#REF!</v>
      </c>
      <c r="Z56" s="44">
        <f t="shared" si="11"/>
        <v>3.2</v>
      </c>
      <c r="AC56" s="1">
        <f t="shared" si="12"/>
        <v>6.2</v>
      </c>
      <c r="AD56" s="44" t="e">
        <f>ROUND((#REF!-AC38)/AC38*100,1)</f>
        <v>#REF!</v>
      </c>
      <c r="AE56" s="44">
        <f t="shared" si="13"/>
        <v>-4.5999999999999996</v>
      </c>
      <c r="AH56" s="1">
        <f t="shared" si="14"/>
        <v>3.6</v>
      </c>
      <c r="AI56" s="44" t="e">
        <f>ROUND((#REF!-AH38)/AH38*100,1)</f>
        <v>#REF!</v>
      </c>
      <c r="AJ56" s="44">
        <f t="shared" si="15"/>
        <v>-1.8</v>
      </c>
      <c r="AM56" s="61">
        <f t="shared" si="16"/>
        <v>2.6</v>
      </c>
      <c r="AN56" s="44" t="e">
        <f>ROUND((#REF!-AM38)/AM38*100,1)</f>
        <v>#REF!</v>
      </c>
      <c r="AO56" s="44">
        <f t="shared" si="17"/>
        <v>-8.1</v>
      </c>
    </row>
    <row r="57" spans="3:42" x14ac:dyDescent="0.2">
      <c r="C57" s="1">
        <v>2</v>
      </c>
      <c r="F57" s="44">
        <f t="shared" si="3"/>
        <v>49.1</v>
      </c>
      <c r="I57" s="1">
        <f t="shared" si="4"/>
        <v>28.7</v>
      </c>
      <c r="J57" s="44" t="e">
        <f>ROUND((#REF!-I39)/I39*100,1)</f>
        <v>#REF!</v>
      </c>
      <c r="K57" s="44">
        <f t="shared" si="5"/>
        <v>-0.6</v>
      </c>
      <c r="N57" s="61">
        <f t="shared" si="6"/>
        <v>18.3</v>
      </c>
      <c r="O57" s="44" t="e">
        <f>ROUND((#REF!-N39)/N39*100,1)</f>
        <v>#REF!</v>
      </c>
      <c r="P57" s="44">
        <f t="shared" si="7"/>
        <v>-1</v>
      </c>
      <c r="S57" s="1">
        <f t="shared" si="8"/>
        <v>1.5</v>
      </c>
      <c r="T57" s="44" t="e">
        <f>ROUND((#REF!-S39)/S39*100,1)</f>
        <v>#REF!</v>
      </c>
      <c r="U57" s="44">
        <f t="shared" si="9"/>
        <v>5.6</v>
      </c>
      <c r="X57" s="1">
        <f t="shared" si="10"/>
        <v>8.9</v>
      </c>
      <c r="Y57" s="44" t="e">
        <f>ROUND((#REF!-X39)/X39*100,1)</f>
        <v>#REF!</v>
      </c>
      <c r="Z57" s="44">
        <f t="shared" si="11"/>
        <v>-0.7</v>
      </c>
      <c r="AC57" s="1">
        <f t="shared" si="12"/>
        <v>4</v>
      </c>
      <c r="AD57" s="44" t="e">
        <f>ROUND((#REF!-AC39)/AC39*100,1)</f>
        <v>#REF!</v>
      </c>
      <c r="AE57" s="44">
        <f t="shared" si="13"/>
        <v>-3.3</v>
      </c>
      <c r="AH57" s="1">
        <f t="shared" si="14"/>
        <v>2.7</v>
      </c>
      <c r="AI57" s="44" t="e">
        <f>ROUND((#REF!-AH39)/AH39*100,1)</f>
        <v>#REF!</v>
      </c>
      <c r="AJ57" s="44">
        <f t="shared" si="15"/>
        <v>9.6</v>
      </c>
      <c r="AM57" s="61">
        <f t="shared" si="16"/>
        <v>1.4</v>
      </c>
      <c r="AN57" s="44" t="e">
        <f>ROUND((#REF!-AM39)/AM39*100,1)</f>
        <v>#REF!</v>
      </c>
      <c r="AO57" s="44">
        <f t="shared" si="17"/>
        <v>-21.6</v>
      </c>
    </row>
    <row r="58" spans="3:42" x14ac:dyDescent="0.2">
      <c r="C58" s="1">
        <v>3</v>
      </c>
      <c r="F58" s="44">
        <f>ROUND((E45-E43)/E43*100,1)</f>
        <v>4.4000000000000004</v>
      </c>
      <c r="I58" s="1">
        <f>ROUND(H45/$E45*100,1)</f>
        <v>28.6</v>
      </c>
      <c r="J58" s="44" t="e">
        <f>ROUND((#REF!-I40)/I40*100,1)</f>
        <v>#REF!</v>
      </c>
      <c r="K58" s="44">
        <f>ROUND((H45-H43)/H43*100,1)</f>
        <v>3.9</v>
      </c>
      <c r="N58" s="61">
        <f t="shared" ref="N58" si="18">ROUND(M45/$E45*100,1)</f>
        <v>17.8</v>
      </c>
      <c r="O58" s="44" t="e">
        <f>ROUND((#REF!-N40)/N40*100,1)</f>
        <v>#REF!</v>
      </c>
      <c r="P58" s="44">
        <f>ROUND((M45-M43)/M43*100,1)</f>
        <v>1.4</v>
      </c>
      <c r="S58" s="1">
        <f t="shared" ref="S58" si="19">ROUND(R45/$E45*100,1)</f>
        <v>1.9</v>
      </c>
      <c r="T58" s="44" t="e">
        <f>ROUND((#REF!-S40)/S40*100,1)</f>
        <v>#REF!</v>
      </c>
      <c r="U58" s="44">
        <f>ROUND((R45-R43)/R43*100,1)</f>
        <v>31.7</v>
      </c>
      <c r="X58" s="1">
        <f t="shared" ref="X58" si="20">ROUND(W45/$E45*100,1)</f>
        <v>8.9</v>
      </c>
      <c r="Y58" s="44" t="e">
        <f>ROUND((#REF!-X40)/X40*100,1)</f>
        <v>#REF!</v>
      </c>
      <c r="Z58" s="44">
        <f>ROUND((W45-W43)/W43*100,1)</f>
        <v>4.3</v>
      </c>
      <c r="AC58" s="1">
        <f t="shared" ref="AC58" si="21">ROUND(AB45/$E45*100,1)</f>
        <v>4.2</v>
      </c>
      <c r="AD58" s="44" t="e">
        <f>ROUND((#REF!-AC40)/AC40*100,1)</f>
        <v>#REF!</v>
      </c>
      <c r="AE58" s="44">
        <f>ROUND((AB45-AB43)/AB43*100,1)</f>
        <v>9.1999999999999993</v>
      </c>
      <c r="AH58" s="1">
        <f t="shared" ref="AH58" si="22">ROUND(AG45/$E45*100,1)</f>
        <v>2.2999999999999998</v>
      </c>
      <c r="AI58" s="44" t="e">
        <f>ROUND((#REF!-AH40)/AH40*100,1)</f>
        <v>#REF!</v>
      </c>
      <c r="AJ58" s="44">
        <f>ROUND((AG45-AG43)/AG43*100,1)</f>
        <v>-9.1</v>
      </c>
      <c r="AM58" s="61">
        <f t="shared" ref="AM58" si="23">ROUND(AL45/$E45*100,1)</f>
        <v>1.9</v>
      </c>
      <c r="AN58" s="44" t="e">
        <f>ROUND((#REF!-AM40)/AM40*100,1)</f>
        <v>#REF!</v>
      </c>
      <c r="AO58" s="44">
        <f>ROUND((AL45-AL43)/AL43*100,1)</f>
        <v>45.1</v>
      </c>
    </row>
    <row r="59" spans="3:42" x14ac:dyDescent="0.2">
      <c r="C59" s="1">
        <v>4</v>
      </c>
      <c r="F59" s="44">
        <f>ROUND((E47-E45)/E45*100,1)</f>
        <v>-14.9</v>
      </c>
      <c r="G59" s="44">
        <f t="shared" ref="G59:AP59" si="24">ROUND((F47-F45)/F45*100,1)</f>
        <v>-7.5</v>
      </c>
      <c r="H59" s="44"/>
      <c r="I59" s="44">
        <f>ROUND(H47/$E47*100,1)</f>
        <v>32.799999999999997</v>
      </c>
      <c r="J59" s="44">
        <f t="shared" si="24"/>
        <v>14.7</v>
      </c>
      <c r="K59" s="44">
        <f>ROUND((H47-H45)/H45*100,1)</f>
        <v>-2.5</v>
      </c>
      <c r="L59" s="44">
        <f t="shared" si="24"/>
        <v>-180.6</v>
      </c>
      <c r="M59" s="44"/>
      <c r="N59" s="44">
        <f>ROUND(M47/$E47*100,1)</f>
        <v>20.399999999999999</v>
      </c>
      <c r="O59" s="44">
        <f t="shared" si="24"/>
        <v>14.6</v>
      </c>
      <c r="P59" s="44">
        <f>ROUND((M47-M45)/M45*100,1)</f>
        <v>-2.6</v>
      </c>
      <c r="Q59" s="44">
        <f t="shared" si="24"/>
        <v>-204</v>
      </c>
      <c r="R59" s="44"/>
      <c r="S59" s="1">
        <f>ROUND(R47/$E47*100,1)</f>
        <v>2.1</v>
      </c>
      <c r="T59" s="44">
        <f t="shared" si="24"/>
        <v>10.5</v>
      </c>
      <c r="U59" s="44">
        <f>ROUND((R47-R45)/R45*100,1)</f>
        <v>-4.7</v>
      </c>
      <c r="V59" s="44">
        <f t="shared" si="24"/>
        <v>-126.6</v>
      </c>
      <c r="W59" s="44"/>
      <c r="X59" s="44">
        <f>ROUND(W47/$E47*100,1)</f>
        <v>10.3</v>
      </c>
      <c r="Y59" s="44">
        <f t="shared" si="24"/>
        <v>15.7</v>
      </c>
      <c r="Z59" s="44">
        <f>ROUND((W47-W45)/W45*100,1)</f>
        <v>-1.8</v>
      </c>
      <c r="AA59" s="44">
        <f t="shared" si="24"/>
        <v>-205.9</v>
      </c>
      <c r="AB59" s="44"/>
      <c r="AC59" s="44">
        <f>ROUND(AB47/$E47*100,1)</f>
        <v>5.2</v>
      </c>
      <c r="AD59" s="44">
        <f t="shared" si="24"/>
        <v>23.8</v>
      </c>
      <c r="AE59" s="44">
        <f>ROUND((AB47-AB45)/AB45*100,1)</f>
        <v>4.9000000000000004</v>
      </c>
      <c r="AF59" s="44">
        <f t="shared" si="24"/>
        <v>104.2</v>
      </c>
      <c r="AG59" s="44"/>
      <c r="AH59" s="44">
        <f>ROUND(AG47/$E47*100,1)</f>
        <v>2.8</v>
      </c>
      <c r="AI59" s="44">
        <f t="shared" si="24"/>
        <v>21.7</v>
      </c>
      <c r="AJ59" s="44">
        <f>ROUND((AG47-AG45)/AG45*100,1)</f>
        <v>2.4</v>
      </c>
      <c r="AK59" s="44">
        <f t="shared" si="24"/>
        <v>-121.2</v>
      </c>
      <c r="AL59" s="44"/>
      <c r="AM59" s="44">
        <f>ROUND(AL47/$E47*100,1)</f>
        <v>2.4</v>
      </c>
      <c r="AN59" s="44">
        <f t="shared" si="24"/>
        <v>26.3</v>
      </c>
      <c r="AO59" s="44">
        <f>ROUND((AL47-AL45)/AL45*100,1)</f>
        <v>7.1</v>
      </c>
      <c r="AP59" s="44">
        <f t="shared" si="24"/>
        <v>-73</v>
      </c>
    </row>
    <row r="60" spans="3:42" x14ac:dyDescent="0.2">
      <c r="H60" s="1" t="s">
        <v>25</v>
      </c>
    </row>
    <row r="61" spans="3:42" x14ac:dyDescent="0.2">
      <c r="H61" s="1" t="s">
        <v>24</v>
      </c>
    </row>
  </sheetData>
  <mergeCells count="34">
    <mergeCell ref="M4:Q4"/>
    <mergeCell ref="M5:Q5"/>
    <mergeCell ref="R5:V5"/>
    <mergeCell ref="W5:AA5"/>
    <mergeCell ref="C4:C5"/>
    <mergeCell ref="H4:L5"/>
    <mergeCell ref="D4:G5"/>
    <mergeCell ref="X6:Y6"/>
    <mergeCell ref="Z6:AA6"/>
    <mergeCell ref="R4:V4"/>
    <mergeCell ref="S6:T6"/>
    <mergeCell ref="U6:V6"/>
    <mergeCell ref="X1:AA1"/>
    <mergeCell ref="AM1:AP1"/>
    <mergeCell ref="AG5:AK5"/>
    <mergeCell ref="AL5:AP5"/>
    <mergeCell ref="AG4:AK4"/>
    <mergeCell ref="AL4:AP4"/>
    <mergeCell ref="W4:AA4"/>
    <mergeCell ref="AQ4:AQ5"/>
    <mergeCell ref="AM6:AN6"/>
    <mergeCell ref="AO6:AP6"/>
    <mergeCell ref="AC6:AD6"/>
    <mergeCell ref="AE6:AF6"/>
    <mergeCell ref="AH6:AI6"/>
    <mergeCell ref="AJ6:AK6"/>
    <mergeCell ref="AB4:AF5"/>
    <mergeCell ref="C46:C47"/>
    <mergeCell ref="D6:E6"/>
    <mergeCell ref="K6:L6"/>
    <mergeCell ref="N6:O6"/>
    <mergeCell ref="P6:Q6"/>
    <mergeCell ref="I6:J6"/>
    <mergeCell ref="F6:G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horizontalDpi="300" verticalDpi="300" r:id="rId1"/>
  <headerFooter alignWithMargins="0"/>
  <rowBreaks count="1" manualBreakCount="1">
    <brk id="46" max="41" man="1"/>
  </rowBreaks>
  <colBreaks count="1" manualBreakCount="1">
    <brk id="27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表①</vt:lpstr>
      <vt:lpstr>表②</vt:lpstr>
      <vt:lpstr>グラフ用</vt:lpstr>
      <vt:lpstr>グラフ!Print_Area</vt:lpstr>
      <vt:lpstr>グラフ用!Print_Area</vt:lpstr>
      <vt:lpstr>表①!Print_Area</vt:lpstr>
      <vt:lpstr>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2024-08-21T11:54:16Z</cp:lastPrinted>
  <dcterms:created xsi:type="dcterms:W3CDTF">2004-09-02T05:53:57Z</dcterms:created>
  <dcterms:modified xsi:type="dcterms:W3CDTF">2024-10-01T05:59:55Z</dcterms:modified>
</cp:coreProperties>
</file>