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61$\doc\0200_推進課\0500_総務・企画グループ\0002_企画関係\01_☆調査もの\R05調査物\240112大阪府地域防災計画関連資料集の修正\総務課提出\"/>
    </mc:Choice>
  </mc:AlternateContent>
  <xr:revisionPtr revIDLastSave="0" documentId="13_ncr:1_{B013CA66-F721-45A9-83B1-088AE8E97263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ため池水防計画総括" sheetId="5" r:id="rId1"/>
    <sheet name="堤高15m以上ため池一覧" sheetId="4" r:id="rId2"/>
  </sheets>
  <definedNames>
    <definedName name="_xlnm.Print_Area" localSheetId="1">堤高15m以上ため池一覧!$A$1:$H$63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5" l="1"/>
  <c r="G53" i="5"/>
  <c r="F53" i="5"/>
  <c r="E53" i="5"/>
  <c r="D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53" i="5" s="1"/>
  <c r="G39" i="5"/>
  <c r="F39" i="5"/>
  <c r="E39" i="5"/>
  <c r="D39" i="5"/>
  <c r="H38" i="5"/>
  <c r="H37" i="5"/>
  <c r="H36" i="5"/>
  <c r="H35" i="5"/>
  <c r="H34" i="5"/>
  <c r="H39" i="5" s="1"/>
  <c r="H33" i="5"/>
  <c r="H32" i="5"/>
  <c r="H31" i="5"/>
  <c r="H30" i="5"/>
  <c r="G26" i="5"/>
  <c r="F26" i="5"/>
  <c r="E26" i="5"/>
  <c r="D26" i="5"/>
  <c r="H25" i="5"/>
  <c r="H24" i="5"/>
  <c r="H23" i="5"/>
  <c r="H22" i="5"/>
  <c r="H21" i="5"/>
  <c r="H20" i="5"/>
  <c r="H19" i="5"/>
  <c r="H26" i="5" s="1"/>
  <c r="H18" i="5"/>
  <c r="H17" i="5"/>
  <c r="H16" i="5"/>
  <c r="H15" i="5"/>
  <c r="G14" i="5"/>
  <c r="G54" i="5" s="1"/>
  <c r="F14" i="5"/>
  <c r="F54" i="5" s="1"/>
  <c r="E14" i="5"/>
  <c r="E54" i="5" s="1"/>
  <c r="D14" i="5"/>
  <c r="H13" i="5"/>
  <c r="H12" i="5"/>
  <c r="H11" i="5"/>
  <c r="H10" i="5"/>
  <c r="H9" i="5"/>
  <c r="H8" i="5"/>
  <c r="H7" i="5"/>
  <c r="H14" i="5" s="1"/>
  <c r="H6" i="5"/>
  <c r="H5" i="5"/>
  <c r="H4" i="5"/>
  <c r="C62" i="4"/>
  <c r="C27" i="4"/>
  <c r="C19" i="4"/>
  <c r="C63" i="4" s="1"/>
  <c r="C9" i="4"/>
  <c r="H54" i="5" l="1"/>
</calcChain>
</file>

<file path=xl/sharedStrings.xml><?xml version="1.0" encoding="utf-8"?>
<sst xmlns="http://schemas.openxmlformats.org/spreadsheetml/2006/main" count="399" uniqueCount="250">
  <si>
    <t>関係事務所</t>
    <rPh sb="0" eb="2">
      <t>カンケイ</t>
    </rPh>
    <rPh sb="2" eb="4">
      <t>ジム</t>
    </rPh>
    <rPh sb="4" eb="5">
      <t>ショ</t>
    </rPh>
    <phoneticPr fontId="2"/>
  </si>
  <si>
    <t>関係市町村名</t>
    <rPh sb="0" eb="2">
      <t>カンケイ</t>
    </rPh>
    <rPh sb="2" eb="5">
      <t>シチョウソン</t>
    </rPh>
    <rPh sb="5" eb="6">
      <t>メイ</t>
    </rPh>
    <phoneticPr fontId="2"/>
  </si>
  <si>
    <t>Ａ級</t>
    <rPh sb="1" eb="2">
      <t>キュウ</t>
    </rPh>
    <phoneticPr fontId="2"/>
  </si>
  <si>
    <t>計</t>
    <rPh sb="0" eb="1">
      <t>ケイ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</si>
  <si>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</si>
  <si>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</si>
  <si>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島本町</t>
    <rPh sb="0" eb="3">
      <t>シマモトチョウ</t>
    </rPh>
    <phoneticPr fontId="2"/>
  </si>
  <si>
    <t>高槻市</t>
    <rPh sb="0" eb="3">
      <t>タカツキシ</t>
    </rPh>
    <phoneticPr fontId="2"/>
  </si>
  <si>
    <t>茨木市</t>
    <rPh sb="0" eb="3">
      <t>イバラキシ</t>
    </rPh>
    <phoneticPr fontId="2"/>
  </si>
  <si>
    <t>摂津市</t>
    <rPh sb="0" eb="3">
      <t>セッツシ</t>
    </rPh>
    <phoneticPr fontId="2"/>
  </si>
  <si>
    <t>吹田市</t>
    <rPh sb="0" eb="3">
      <t>スイタシ</t>
    </rPh>
    <phoneticPr fontId="2"/>
  </si>
  <si>
    <t>能勢町</t>
    <rPh sb="0" eb="3">
      <t>ノセチョウ</t>
    </rPh>
    <phoneticPr fontId="2"/>
  </si>
  <si>
    <t>豊能町</t>
    <rPh sb="0" eb="3">
      <t>トヨノチョウ</t>
    </rPh>
    <phoneticPr fontId="2"/>
  </si>
  <si>
    <t>箕面市</t>
    <rPh sb="0" eb="3">
      <t>ミノオシ</t>
    </rPh>
    <phoneticPr fontId="2"/>
  </si>
  <si>
    <t>池田市</t>
    <rPh sb="0" eb="3">
      <t>イケダシ</t>
    </rPh>
    <phoneticPr fontId="2"/>
  </si>
  <si>
    <t>豊中市</t>
    <rPh sb="0" eb="3">
      <t>トヨナカシ</t>
    </rPh>
    <phoneticPr fontId="2"/>
  </si>
  <si>
    <t>大阪市</t>
    <rPh sb="0" eb="2">
      <t>オオサカ</t>
    </rPh>
    <rPh sb="2" eb="3">
      <t>シ</t>
    </rPh>
    <phoneticPr fontId="2"/>
  </si>
  <si>
    <t>東大阪市</t>
    <rPh sb="0" eb="1">
      <t>ヒガシ</t>
    </rPh>
    <rPh sb="1" eb="3">
      <t>オオサカ</t>
    </rPh>
    <rPh sb="3" eb="4">
      <t>シ</t>
    </rPh>
    <phoneticPr fontId="2"/>
  </si>
  <si>
    <t>八尾市</t>
    <rPh sb="0" eb="3">
      <t>ヤオシ</t>
    </rPh>
    <phoneticPr fontId="2"/>
  </si>
  <si>
    <t>柏原市</t>
    <rPh sb="0" eb="3">
      <t>カシワラシ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</si>
  <si>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</si>
  <si>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</si>
  <si>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</si>
  <si>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</si>
  <si>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</si>
  <si>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</si>
  <si>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</si>
  <si>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太子町</t>
    <rPh sb="0" eb="3">
      <t>タイシチョウ</t>
    </rPh>
    <phoneticPr fontId="2"/>
  </si>
  <si>
    <t>河南町</t>
    <rPh sb="0" eb="3">
      <t>カナンチョウ</t>
    </rPh>
    <phoneticPr fontId="2"/>
  </si>
  <si>
    <t>大阪狭山市</t>
    <rPh sb="0" eb="5">
      <t>オオサカサヤマシ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</si>
  <si>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</si>
  <si>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藤井寺市</t>
    <rPh sb="0" eb="4">
      <t>フジイデラシ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</si>
  <si>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</si>
  <si>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</si>
  <si>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</si>
  <si>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3">
      <t>マツバラシ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</si>
  <si>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</si>
  <si>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</si>
  <si>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阪南市</t>
    <rPh sb="0" eb="3">
      <t>ハンナンシ</t>
    </rPh>
    <phoneticPr fontId="2"/>
  </si>
  <si>
    <t>岬町</t>
    <rPh sb="0" eb="2">
      <t>ミサキチョウ</t>
    </rPh>
    <phoneticPr fontId="2"/>
  </si>
  <si>
    <t>岸和田市</t>
    <rPh sb="0" eb="4">
      <t>キシワダシ</t>
    </rPh>
    <phoneticPr fontId="2"/>
  </si>
  <si>
    <t>貝塚市</t>
    <rPh sb="0" eb="2">
      <t>カイヅカ</t>
    </rPh>
    <rPh sb="2" eb="3">
      <t>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</si>
  <si>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</si>
  <si>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</si>
  <si>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忠岡町</t>
    <rPh sb="0" eb="2">
      <t>タダオカ</t>
    </rPh>
    <rPh sb="2" eb="3">
      <t>チョウ</t>
    </rPh>
    <phoneticPr fontId="2"/>
  </si>
  <si>
    <t>堺市</t>
    <rPh sb="0" eb="2">
      <t>サカイシ</t>
    </rPh>
    <phoneticPr fontId="2"/>
  </si>
  <si>
    <t>高石市</t>
    <rPh sb="0" eb="3">
      <t>タカイシシ</t>
    </rPh>
    <phoneticPr fontId="2"/>
  </si>
  <si>
    <t>泉大津市</t>
    <rPh sb="0" eb="4">
      <t>イズミオオツシ</t>
    </rPh>
    <phoneticPr fontId="2"/>
  </si>
  <si>
    <t>和泉市</t>
    <rPh sb="0" eb="2">
      <t>イズミ</t>
    </rPh>
    <rPh sb="2" eb="3">
      <t>シ</t>
    </rPh>
    <phoneticPr fontId="2"/>
  </si>
  <si>
    <t>合計</t>
    <rPh sb="0" eb="2">
      <t>ゴウケイ</t>
    </rPh>
    <phoneticPr fontId="2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</si>
  <si>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2"/>
  </si>
  <si>
    <t>中部農と緑の総合事務所</t>
    <rPh sb="0" eb="1">
      <t>ナカ</t>
    </rPh>
    <phoneticPr fontId="2"/>
  </si>
  <si>
    <t>南河内農と緑の総合事務所</t>
    <rPh sb="0" eb="3">
      <t>ミナミカワチ</t>
    </rPh>
    <phoneticPr fontId="2"/>
  </si>
  <si>
    <t>泉州農と緑の総合事務所</t>
    <rPh sb="0" eb="2">
      <t>センシュウ</t>
    </rPh>
    <phoneticPr fontId="2"/>
  </si>
  <si>
    <t>05</t>
    <phoneticPr fontId="2"/>
  </si>
  <si>
    <t>07</t>
    <phoneticPr fontId="2"/>
  </si>
  <si>
    <t>11</t>
    <phoneticPr fontId="2"/>
  </si>
  <si>
    <t>24</t>
    <phoneticPr fontId="2"/>
  </si>
  <si>
    <t>33</t>
    <phoneticPr fontId="2"/>
  </si>
  <si>
    <t>03</t>
    <phoneticPr fontId="2"/>
  </si>
  <si>
    <t>04</t>
    <phoneticPr fontId="2"/>
  </si>
  <si>
    <t>20</t>
    <phoneticPr fontId="2"/>
  </si>
  <si>
    <t>34</t>
    <phoneticPr fontId="2"/>
  </si>
  <si>
    <t>35</t>
    <phoneticPr fontId="2"/>
  </si>
  <si>
    <t>00</t>
    <phoneticPr fontId="2"/>
  </si>
  <si>
    <t>12</t>
    <phoneticPr fontId="2"/>
  </si>
  <si>
    <t>21</t>
    <phoneticPr fontId="2"/>
  </si>
  <si>
    <t>27</t>
    <phoneticPr fontId="2"/>
  </si>
  <si>
    <t>09</t>
    <phoneticPr fontId="2"/>
  </si>
  <si>
    <t>10</t>
    <phoneticPr fontId="2"/>
  </si>
  <si>
    <t>15</t>
    <phoneticPr fontId="2"/>
  </si>
  <si>
    <t>18</t>
    <phoneticPr fontId="2"/>
  </si>
  <si>
    <t>23</t>
    <phoneticPr fontId="2"/>
  </si>
  <si>
    <t>29</t>
    <phoneticPr fontId="2"/>
  </si>
  <si>
    <t>30</t>
    <phoneticPr fontId="2"/>
  </si>
  <si>
    <t>01</t>
    <phoneticPr fontId="2"/>
  </si>
  <si>
    <t>06</t>
    <phoneticPr fontId="2"/>
  </si>
  <si>
    <t>19</t>
    <phoneticPr fontId="2"/>
  </si>
  <si>
    <t>25</t>
    <phoneticPr fontId="2"/>
  </si>
  <si>
    <t>36</t>
    <phoneticPr fontId="2"/>
  </si>
  <si>
    <t>02</t>
    <phoneticPr fontId="2"/>
  </si>
  <si>
    <t>08</t>
    <phoneticPr fontId="2"/>
  </si>
  <si>
    <t>13</t>
    <phoneticPr fontId="2"/>
  </si>
  <si>
    <t>28</t>
    <phoneticPr fontId="2"/>
  </si>
  <si>
    <t>32</t>
    <phoneticPr fontId="2"/>
  </si>
  <si>
    <t>37</t>
    <phoneticPr fontId="2"/>
  </si>
  <si>
    <t>38</t>
    <phoneticPr fontId="2"/>
  </si>
  <si>
    <t>39</t>
    <phoneticPr fontId="2"/>
  </si>
  <si>
    <t>14</t>
    <phoneticPr fontId="2"/>
  </si>
  <si>
    <t>16</t>
    <phoneticPr fontId="2"/>
  </si>
  <si>
    <t>　</t>
    <phoneticPr fontId="2"/>
  </si>
  <si>
    <t>17</t>
    <phoneticPr fontId="2"/>
  </si>
  <si>
    <t>22</t>
    <phoneticPr fontId="2"/>
  </si>
  <si>
    <t>26</t>
    <phoneticPr fontId="2"/>
  </si>
  <si>
    <t>31</t>
    <phoneticPr fontId="2"/>
  </si>
  <si>
    <t>40</t>
    <phoneticPr fontId="2"/>
  </si>
  <si>
    <t>41</t>
    <phoneticPr fontId="2"/>
  </si>
  <si>
    <t>42</t>
    <phoneticPr fontId="2"/>
  </si>
  <si>
    <t>その他</t>
    <rPh sb="2" eb="3">
      <t>タ</t>
    </rPh>
    <phoneticPr fontId="2"/>
  </si>
  <si>
    <t>　</t>
  </si>
  <si>
    <t>（令和５年12月末時点）</t>
    <rPh sb="1" eb="3">
      <t>レイワ</t>
    </rPh>
    <rPh sb="4" eb="5">
      <t>ネン</t>
    </rPh>
    <rPh sb="7" eb="8">
      <t>ガツ</t>
    </rPh>
    <rPh sb="8" eb="9">
      <t>マツ</t>
    </rPh>
    <rPh sb="9" eb="11">
      <t>ジテン</t>
    </rPh>
    <phoneticPr fontId="2"/>
  </si>
  <si>
    <t>水防値</t>
    <rPh sb="0" eb="2">
      <t>スイボウ</t>
    </rPh>
    <rPh sb="2" eb="3">
      <t>アタイ</t>
    </rPh>
    <phoneticPr fontId="2"/>
  </si>
  <si>
    <t>ため池名</t>
    <rPh sb="2" eb="3">
      <t>イケ</t>
    </rPh>
    <rPh sb="3" eb="4">
      <t>メイ</t>
    </rPh>
    <phoneticPr fontId="2"/>
  </si>
  <si>
    <t>深谷池</t>
  </si>
  <si>
    <t>30号池</t>
  </si>
  <si>
    <t>見立ダム池</t>
  </si>
  <si>
    <t>才ｹ原池</t>
  </si>
  <si>
    <t>月谷池</t>
  </si>
  <si>
    <t>立原池</t>
  </si>
  <si>
    <t>峰の惣池</t>
  </si>
  <si>
    <t>豊浦山池</t>
  </si>
  <si>
    <t>下岡池</t>
  </si>
  <si>
    <t>魚ヶ谷池</t>
  </si>
  <si>
    <t>寒谷池</t>
  </si>
  <si>
    <t>堂尾池</t>
  </si>
  <si>
    <t>白旗池</t>
  </si>
  <si>
    <t>寺ｹ池</t>
  </si>
  <si>
    <t>滝畑ダム</t>
  </si>
  <si>
    <t>732号池</t>
  </si>
  <si>
    <t>新池</t>
  </si>
  <si>
    <t>中之島(芝)池</t>
  </si>
  <si>
    <t>南今池</t>
  </si>
  <si>
    <t>文化池</t>
  </si>
  <si>
    <t>大正池</t>
  </si>
  <si>
    <t>隣徳池</t>
  </si>
  <si>
    <t>大池</t>
  </si>
  <si>
    <t>滝ノ池</t>
  </si>
  <si>
    <t>新池（上之郷）</t>
  </si>
  <si>
    <t>稲倉池</t>
  </si>
  <si>
    <t>新滝の池</t>
  </si>
  <si>
    <t>大野池</t>
  </si>
  <si>
    <t>光明池</t>
  </si>
  <si>
    <t>平井新池下池</t>
  </si>
  <si>
    <t>石谷下池</t>
  </si>
  <si>
    <t>昭和池</t>
  </si>
  <si>
    <t>堀河ダム池</t>
  </si>
  <si>
    <t>自然田新池</t>
  </si>
  <si>
    <t>大谷池</t>
  </si>
  <si>
    <t>裏芝池</t>
  </si>
  <si>
    <t>池谷下池</t>
  </si>
  <si>
    <t>池谷池</t>
  </si>
  <si>
    <t>表谷池</t>
  </si>
  <si>
    <t>大河内池</t>
  </si>
  <si>
    <t>鳥取池</t>
  </si>
  <si>
    <t>逢帰ダム</t>
  </si>
  <si>
    <t>沢池</t>
  </si>
  <si>
    <t>蛸池</t>
  </si>
  <si>
    <t>長谷池</t>
  </si>
  <si>
    <t>口池</t>
  </si>
  <si>
    <t>明治池</t>
  </si>
  <si>
    <t>コチハタ池</t>
  </si>
  <si>
    <t>奥池(逢帰奥池)</t>
    <rPh sb="0" eb="1">
      <t>オク</t>
    </rPh>
    <rPh sb="1" eb="2">
      <t>イケ</t>
    </rPh>
    <rPh sb="3" eb="4">
      <t>ア</t>
    </rPh>
    <rPh sb="4" eb="5">
      <t>カエ</t>
    </rPh>
    <phoneticPr fontId="6"/>
  </si>
  <si>
    <t>C</t>
  </si>
  <si>
    <t>その他</t>
    <rPh sb="2" eb="3">
      <t>タ</t>
    </rPh>
    <phoneticPr fontId="4"/>
  </si>
  <si>
    <t>A</t>
  </si>
  <si>
    <t>B</t>
  </si>
  <si>
    <t>その他</t>
    <rPh sb="2" eb="3">
      <t>タ</t>
    </rPh>
    <phoneticPr fontId="7"/>
  </si>
  <si>
    <t>番号</t>
    <rPh sb="0" eb="2">
      <t>バンゴウ</t>
    </rPh>
    <phoneticPr fontId="2"/>
  </si>
  <si>
    <t>ため池防災関係水防区域   ため池水防計画総括表</t>
    <phoneticPr fontId="2"/>
  </si>
  <si>
    <t>所在地</t>
    <rPh sb="0" eb="3">
      <t>ショザイチ</t>
    </rPh>
    <phoneticPr fontId="2"/>
  </si>
  <si>
    <t>四條畷市</t>
  </si>
  <si>
    <t>堤高15ｍ以上　ため池一覧</t>
    <phoneticPr fontId="2"/>
  </si>
  <si>
    <t>ため池管理者</t>
    <rPh sb="2" eb="3">
      <t>イケ</t>
    </rPh>
    <rPh sb="3" eb="6">
      <t>カンリシャ</t>
    </rPh>
    <phoneticPr fontId="2"/>
  </si>
  <si>
    <t>堤高
（ｍ）</t>
    <rPh sb="0" eb="2">
      <t>テイコウ</t>
    </rPh>
    <phoneticPr fontId="2"/>
  </si>
  <si>
    <t>（令和５年12月末時点）</t>
    <phoneticPr fontId="2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</si>
  <si>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1">
      <t>ジムショ</t>
    </rPh>
    <phoneticPr fontId="2"/>
  </si>
  <si>
    <t>関係
事務所</t>
    <rPh sb="0" eb="2">
      <t>カンケイ</t>
    </rPh>
    <rPh sb="3" eb="6">
      <t>ジムショ</t>
    </rPh>
    <phoneticPr fontId="2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</si>
  <si>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1">
      <t>ジムショ</t>
    </rPh>
    <phoneticPr fontId="2"/>
  </si>
  <si>
    <t>南河内農と緑の総合事務所</t>
    <rPh sb="0" eb="1">
      <t>ミナミ</t>
    </rPh>
    <rPh sb="1" eb="3">
      <t>カワチ</t>
    </rPh>
    <rPh sb="3" eb="4">
      <t>ノウ</t>
    </rPh>
    <rPh sb="5" eb="6">
      <t>ミドリ</t>
    </rPh>
    <rPh sb="7" eb="12">
      <t>ソウゴウジムショ</t>
    </rPh>
    <phoneticPr fontId="2"/>
  </si>
  <si>
    <t>泉州農と緑の総合事務所</t>
    <rPh sb="0" eb="2">
      <t>センシュウ</t>
    </rPh>
    <rPh sb="2" eb="3">
      <t>ノウ</t>
    </rPh>
    <rPh sb="4" eb="5">
      <t>ミドリ</t>
    </rPh>
    <rPh sb="6" eb="8">
      <t>ソウゴウ</t>
    </rPh>
    <rPh sb="8" eb="11">
      <t>ジムショ</t>
    </rPh>
    <phoneticPr fontId="2"/>
  </si>
  <si>
    <t>小計</t>
    <rPh sb="0" eb="2">
      <t>ショウケイ</t>
    </rPh>
    <phoneticPr fontId="2"/>
  </si>
  <si>
    <t>吉野</t>
  </si>
  <si>
    <t>滝畑</t>
  </si>
  <si>
    <t>淡輪西水利組合</t>
  </si>
  <si>
    <t>岬町</t>
  </si>
  <si>
    <t>川久保実行組合</t>
  </si>
  <si>
    <t>茨木市教育委員会</t>
  </si>
  <si>
    <t>上下水道局</t>
  </si>
  <si>
    <t>吉野農業協同組合</t>
  </si>
  <si>
    <t>服部水利実行組合</t>
  </si>
  <si>
    <t>善根寺水利組合</t>
  </si>
  <si>
    <t>下田原土地改良区</t>
  </si>
  <si>
    <t>上原水利組合</t>
  </si>
  <si>
    <t>山田水利組合</t>
  </si>
  <si>
    <t>尾生水利組合</t>
  </si>
  <si>
    <t>日根野土地改良区</t>
  </si>
  <si>
    <t>上之郷土地改良区</t>
  </si>
  <si>
    <t>稲倉池土地改良区</t>
  </si>
  <si>
    <t>用水運営協議会</t>
  </si>
  <si>
    <t>光明池土地改良区</t>
  </si>
  <si>
    <t>納花新池水利組合</t>
  </si>
  <si>
    <t>大掛水利組合</t>
  </si>
  <si>
    <t>西畑原水利組合</t>
  </si>
  <si>
    <t>畑池総原水利組合</t>
  </si>
  <si>
    <t>貝掛水利組合</t>
  </si>
  <si>
    <t>箱作東水利組合</t>
  </si>
  <si>
    <t>箱作西水利組合</t>
  </si>
  <si>
    <t>上孝子組合</t>
  </si>
  <si>
    <t>西川水利組合</t>
  </si>
  <si>
    <t>淡輪東水利組合</t>
  </si>
  <si>
    <t>寺ケ池水利組合</t>
    <rPh sb="0" eb="1">
      <t>テラ</t>
    </rPh>
    <rPh sb="2" eb="3">
      <t>イケ</t>
    </rPh>
    <rPh sb="3" eb="5">
      <t>スイリ</t>
    </rPh>
    <rPh sb="5" eb="7">
      <t>クミアイ</t>
    </rPh>
    <phoneticPr fontId="2"/>
  </si>
  <si>
    <t>大阪府</t>
    <rPh sb="0" eb="3">
      <t>オオサカフ</t>
    </rPh>
    <phoneticPr fontId="2"/>
  </si>
  <si>
    <t>東豊中町3丁目</t>
    <phoneticPr fontId="2"/>
  </si>
  <si>
    <t>豊中市</t>
    <phoneticPr fontId="2"/>
  </si>
  <si>
    <t>川久保</t>
    <phoneticPr fontId="2"/>
  </si>
  <si>
    <t>大字錢原</t>
    <phoneticPr fontId="2"/>
  </si>
  <si>
    <t>箕面</t>
    <phoneticPr fontId="2"/>
  </si>
  <si>
    <t>恩智</t>
    <phoneticPr fontId="2"/>
  </si>
  <si>
    <t>服部川</t>
    <phoneticPr fontId="2"/>
  </si>
  <si>
    <t>東豊浦町</t>
    <phoneticPr fontId="2"/>
  </si>
  <si>
    <t>豊浦財産区</t>
    <rPh sb="2" eb="5">
      <t>ザイサンク</t>
    </rPh>
    <phoneticPr fontId="2"/>
  </si>
  <si>
    <t>六万寺町</t>
    <phoneticPr fontId="2"/>
  </si>
  <si>
    <t>六万寺財産区</t>
    <rPh sb="3" eb="6">
      <t>ザイサンク</t>
    </rPh>
    <phoneticPr fontId="2"/>
  </si>
  <si>
    <t>善根寺町</t>
    <phoneticPr fontId="2"/>
  </si>
  <si>
    <t>大字下田原</t>
    <phoneticPr fontId="2"/>
  </si>
  <si>
    <t>倉治</t>
    <phoneticPr fontId="2"/>
  </si>
  <si>
    <t>倉治区</t>
    <rPh sb="2" eb="3">
      <t>ク</t>
    </rPh>
    <phoneticPr fontId="2"/>
  </si>
  <si>
    <t>木戸町</t>
    <phoneticPr fontId="2"/>
  </si>
  <si>
    <t>飛鳥水利組合</t>
    <phoneticPr fontId="2"/>
  </si>
  <si>
    <t>上原西町</t>
    <phoneticPr fontId="2"/>
  </si>
  <si>
    <t>飛鳥</t>
    <phoneticPr fontId="2"/>
  </si>
  <si>
    <t>山田</t>
    <phoneticPr fontId="2"/>
  </si>
  <si>
    <t>豊田</t>
    <phoneticPr fontId="2"/>
  </si>
  <si>
    <t>尾生町</t>
    <phoneticPr fontId="2"/>
  </si>
  <si>
    <t>日根野</t>
    <phoneticPr fontId="2"/>
  </si>
  <si>
    <t>上之郷</t>
    <phoneticPr fontId="2"/>
  </si>
  <si>
    <t>尾井町</t>
    <phoneticPr fontId="2"/>
  </si>
  <si>
    <t>和田町</t>
    <phoneticPr fontId="2"/>
  </si>
  <si>
    <t>平井町</t>
    <phoneticPr fontId="2"/>
  </si>
  <si>
    <t>信達岡中</t>
    <phoneticPr fontId="2"/>
  </si>
  <si>
    <t>新家</t>
    <phoneticPr fontId="2"/>
  </si>
  <si>
    <t>信達童子畑</t>
    <phoneticPr fontId="2"/>
  </si>
  <si>
    <t>石田</t>
    <phoneticPr fontId="2"/>
  </si>
  <si>
    <t>自然田</t>
    <phoneticPr fontId="2"/>
  </si>
  <si>
    <t>鳥取中</t>
    <phoneticPr fontId="2"/>
  </si>
  <si>
    <t>貝掛</t>
    <phoneticPr fontId="2"/>
  </si>
  <si>
    <t>箱作</t>
    <phoneticPr fontId="2"/>
  </si>
  <si>
    <t>桑畑</t>
    <phoneticPr fontId="2"/>
  </si>
  <si>
    <t>淡輪</t>
    <phoneticPr fontId="2"/>
  </si>
  <si>
    <t>孝子</t>
    <phoneticPr fontId="2"/>
  </si>
  <si>
    <t>深日</t>
    <phoneticPr fontId="2"/>
  </si>
  <si>
    <t>多奈川谷川</t>
    <phoneticPr fontId="2"/>
  </si>
  <si>
    <t>堺市大正池土地改良区</t>
    <rPh sb="0" eb="2">
      <t>サカイシ</t>
    </rPh>
    <phoneticPr fontId="2"/>
  </si>
  <si>
    <t>岡中水利組合</t>
    <rPh sb="4" eb="6">
      <t>クミアイ</t>
    </rPh>
    <phoneticPr fontId="2"/>
  </si>
  <si>
    <t>童子畑水利組合</t>
    <rPh sb="5" eb="7">
      <t>クミアイ</t>
    </rPh>
    <phoneticPr fontId="2"/>
  </si>
  <si>
    <t>阪南市</t>
    <phoneticPr fontId="2"/>
  </si>
  <si>
    <t>深日南池土地改良区</t>
    <rPh sb="0" eb="1">
      <t>フカ</t>
    </rPh>
    <rPh sb="1" eb="2">
      <t>ヒ</t>
    </rPh>
    <phoneticPr fontId="2"/>
  </si>
  <si>
    <t>深日北池水利組合</t>
    <rPh sb="0" eb="1">
      <t>フカ</t>
    </rPh>
    <rPh sb="1" eb="2">
      <t>ニチ</t>
    </rPh>
    <phoneticPr fontId="2"/>
  </si>
  <si>
    <t>恩智土木水利委員会</t>
    <phoneticPr fontId="2"/>
  </si>
  <si>
    <t>恩智惣池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</si>
</sst>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distributed" vertical="center" indent="1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1"/>
    </xf>
    <xf numFmtId="3" fontId="5" fillId="0" borderId="6" xfId="0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distributed" vertical="center" indent="1"/>
    </xf>
    <xf numFmtId="3" fontId="3" fillId="0" borderId="4" xfId="0" applyNumberFormat="1" applyFont="1" applyBorder="1" applyAlignment="1">
      <alignment horizontal="right" vertical="center" indent="1"/>
    </xf>
    <xf numFmtId="3" fontId="3" fillId="0" borderId="19" xfId="0" applyNumberFormat="1" applyFont="1" applyBorder="1" applyAlignment="1">
      <alignment horizontal="right" vertical="center" indent="1"/>
    </xf>
    <xf numFmtId="0" fontId="5" fillId="0" borderId="10" xfId="0" applyFont="1" applyBorder="1" applyAlignment="1">
      <alignment horizontal="distributed" vertical="center" indent="1"/>
    </xf>
    <xf numFmtId="3" fontId="5" fillId="0" borderId="11" xfId="0" applyNumberFormat="1" applyFont="1" applyBorder="1" applyAlignment="1">
      <alignment horizontal="right" vertical="center" indent="1"/>
    </xf>
    <xf numFmtId="3" fontId="3" fillId="0" borderId="11" xfId="0" applyNumberFormat="1" applyFont="1" applyBorder="1" applyAlignment="1">
      <alignment horizontal="right" vertical="center" indent="1"/>
    </xf>
    <xf numFmtId="3" fontId="3" fillId="0" borderId="6" xfId="0" applyNumberFormat="1" applyFont="1" applyBorder="1" applyAlignment="1">
      <alignment horizontal="right" vertical="center" indent="1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indent="1"/>
    </xf>
    <xf numFmtId="3" fontId="5" fillId="0" borderId="14" xfId="0" applyNumberFormat="1" applyFont="1" applyBorder="1" applyAlignment="1">
      <alignment horizontal="right" vertical="center" indent="1"/>
    </xf>
    <xf numFmtId="3" fontId="3" fillId="0" borderId="14" xfId="0" applyNumberFormat="1" applyFont="1" applyBorder="1" applyAlignment="1">
      <alignment horizontal="right" vertical="center" indent="1"/>
    </xf>
    <xf numFmtId="3" fontId="5" fillId="0" borderId="16" xfId="0" applyNumberFormat="1" applyFont="1" applyBorder="1" applyAlignment="1">
      <alignment horizontal="right" vertical="center" indent="1"/>
    </xf>
    <xf numFmtId="0" fontId="5" fillId="0" borderId="20" xfId="0" applyFont="1" applyBorder="1" applyAlignment="1">
      <alignment horizontal="right" vertical="center" indent="1"/>
    </xf>
    <xf numFmtId="49" fontId="5" fillId="0" borderId="1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 indent="1"/>
    </xf>
    <xf numFmtId="0" fontId="5" fillId="0" borderId="14" xfId="0" applyFont="1" applyBorder="1" applyAlignment="1">
      <alignment horizontal="right" vertical="center" indent="1"/>
    </xf>
    <xf numFmtId="0" fontId="5" fillId="0" borderId="16" xfId="0" applyFont="1" applyBorder="1" applyAlignment="1">
      <alignment horizontal="right" vertical="center" indent="1"/>
    </xf>
    <xf numFmtId="0" fontId="5" fillId="0" borderId="0" xfId="0" applyFont="1" applyFill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 indent="1"/>
    </xf>
    <xf numFmtId="0" fontId="5" fillId="0" borderId="14" xfId="0" applyNumberFormat="1" applyFont="1" applyFill="1" applyBorder="1" applyAlignment="1">
      <alignment horizontal="right" vertical="center" indent="1"/>
    </xf>
    <xf numFmtId="0" fontId="5" fillId="0" borderId="20" xfId="0" applyNumberFormat="1" applyFont="1" applyFill="1" applyBorder="1" applyAlignment="1">
      <alignment horizontal="right" vertical="center" indent="1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left" vertical="center" indent="1"/>
    </xf>
    <xf numFmtId="3" fontId="5" fillId="0" borderId="14" xfId="0" applyNumberFormat="1" applyFont="1" applyFill="1" applyBorder="1" applyAlignment="1">
      <alignment horizontal="left" vertical="center" indent="1"/>
    </xf>
    <xf numFmtId="0" fontId="5" fillId="0" borderId="20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left" vertical="center" indent="1"/>
    </xf>
    <xf numFmtId="3" fontId="5" fillId="0" borderId="11" xfId="0" applyNumberFormat="1" applyFont="1" applyBorder="1" applyAlignment="1">
      <alignment horizontal="left" vertical="center" indent="1"/>
    </xf>
    <xf numFmtId="3" fontId="5" fillId="0" borderId="20" xfId="0" applyNumberFormat="1" applyFont="1" applyFill="1" applyBorder="1" applyAlignment="1">
      <alignment horizontal="left" vertical="center" indent="1"/>
    </xf>
    <xf numFmtId="0" fontId="5" fillId="0" borderId="24" xfId="1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left" vertical="center" indent="1"/>
    </xf>
    <xf numFmtId="3" fontId="5" fillId="0" borderId="16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left" vertical="center" indent="1" shrinkToFit="1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 applyAlignment="1">
      <alignment horizontal="distributed" vertical="center" wrapText="1" indent="1"/>
    </xf>
    <xf numFmtId="0" fontId="5" fillId="0" borderId="3" xfId="0" applyFont="1" applyFill="1" applyBorder="1" applyAlignment="1">
      <alignment horizontal="distributed" vertical="center" wrapText="1" indent="1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1"/>
    </xf>
    <xf numFmtId="0" fontId="5" fillId="0" borderId="35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9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3" fontId="3" fillId="0" borderId="16" xfId="0" applyNumberFormat="1" applyFont="1" applyBorder="1" applyAlignment="1">
      <alignment horizontal="right" vertical="center" indent="1"/>
    </xf>
    <xf numFmtId="3" fontId="3" fillId="0" borderId="2" xfId="0" applyNumberFormat="1" applyFont="1" applyBorder="1" applyAlignment="1">
      <alignment horizontal="right" vertical="center" indent="1"/>
    </xf>
    <xf numFmtId="3" fontId="3" fillId="0" borderId="12" xfId="0" applyNumberFormat="1" applyFont="1" applyBorder="1" applyAlignment="1">
      <alignment horizontal="right" vertical="center" indent="1"/>
    </xf>
    <xf numFmtId="3" fontId="3" fillId="0" borderId="15" xfId="0" applyNumberFormat="1" applyFont="1" applyBorder="1" applyAlignment="1">
      <alignment horizontal="right" vertical="center" indent="1"/>
    </xf>
    <xf numFmtId="3" fontId="3" fillId="0" borderId="1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horizontal="right" vertical="center" indent="1"/>
    </xf>
    <xf numFmtId="0" fontId="3" fillId="0" borderId="31" xfId="0" applyFont="1" applyBorder="1" applyAlignment="1">
      <alignment horizontal="right" vertical="center" indent="1"/>
    </xf>
    <xf numFmtId="0" fontId="3" fillId="0" borderId="18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righ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5" xfId="0" applyFont="1" applyBorder="1" applyAlignment="1">
      <alignment horizontal="right" vertical="center" indent="1"/>
    </xf>
    <xf numFmtId="0" fontId="3" fillId="0" borderId="16" xfId="0" applyFont="1" applyBorder="1" applyAlignment="1">
      <alignment horizontal="right" vertical="center" indent="1"/>
    </xf>
    <xf numFmtId="0" fontId="3" fillId="0" borderId="17" xfId="0" applyFont="1" applyBorder="1" applyAlignment="1">
      <alignment horizontal="right" vertical="center" indent="1"/>
    </xf>
    <xf numFmtId="0" fontId="3" fillId="0" borderId="19" xfId="0" applyFont="1" applyBorder="1" applyAlignment="1">
      <alignment horizontal="right" vertical="center" indent="1"/>
    </xf>
    <xf numFmtId="3" fontId="3" fillId="0" borderId="3" xfId="0" applyNumberFormat="1" applyFont="1" applyBorder="1" applyAlignment="1">
      <alignment horizontal="righ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indent="2"/>
    </xf>
    <xf numFmtId="0" fontId="5" fillId="0" borderId="29" xfId="0" applyFont="1" applyBorder="1" applyAlignment="1">
      <alignment horizontal="distributed" vertical="center" indent="2"/>
    </xf>
    <xf numFmtId="0" fontId="5" fillId="0" borderId="30" xfId="0" applyFont="1" applyBorder="1" applyAlignment="1">
      <alignment horizontal="distributed" vertical="center" indent="2"/>
    </xf>
    <xf numFmtId="0" fontId="5" fillId="0" borderId="2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indent="1"/>
    </xf>
    <xf numFmtId="0" fontId="5" fillId="0" borderId="22" xfId="0" applyFont="1" applyFill="1" applyBorder="1" applyAlignment="1">
      <alignment horizontal="distributed" vertical="center" indent="1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 textRotation="255"/>
    </xf>
    <xf numFmtId="0" fontId="5" fillId="0" borderId="27" xfId="0" applyNumberFormat="1" applyFont="1" applyBorder="1" applyAlignment="1">
      <alignment horizontal="center" vertical="center" textRotation="255"/>
    </xf>
    <xf numFmtId="3" fontId="5" fillId="0" borderId="23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 textRotation="255"/>
    </xf>
    <xf numFmtId="0" fontId="5" fillId="0" borderId="26" xfId="0" applyNumberFormat="1" applyFont="1" applyFill="1" applyBorder="1" applyAlignment="1">
      <alignment horizontal="center" vertical="center" textRotation="255"/>
    </xf>
    <xf numFmtId="0" fontId="5" fillId="0" borderId="27" xfId="0" applyNumberFormat="1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 textRotation="255"/>
    </xf>
    <xf numFmtId="0" fontId="5" fillId="0" borderId="26" xfId="1" applyNumberFormat="1" applyFont="1" applyFill="1" applyBorder="1" applyAlignment="1">
      <alignment horizontal="center" vertical="center" textRotation="255"/>
    </xf>
    <xf numFmtId="0" fontId="5" fillId="0" borderId="27" xfId="1" applyNumberFormat="1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6" xfId="0" applyFont="1" applyBorder="1" applyAlignment="1">
      <alignment horizontal="left" vertical="center" indent="1"/>
    </xf>
  </cellXfs>
  <cellStyles count="3">
    <cellStyle name="桁区切り" xfId="1" builtinId="6"/>
    <cellStyle name="標準" xfId="0" builtinId="0"/>
    <cellStyle name="標準 3" xfId="2" xr:uid="{A8E289F0-4CBE-4E39-81F4-27D2EF7FC6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E339-D8B4-4D64-A3AE-0C858E17E827}">
  <dimension ref="A1:H54"/>
  <sheetViews>
    <sheetView view="pageBreakPreview" zoomScaleNormal="100" zoomScaleSheetLayoutView="100" workbookViewId="0">
      <selection activeCell="K8" sqref="K8"/>
    </sheetView>
  </sheetViews>
  <sheetFormatPr defaultColWidth="9" defaultRowHeight="26.25" customHeight="1" x14ac:dyDescent="0.2"/>
  <cols>
    <col min="1" max="1" width="10" style="85" customWidth="1"/>
    <col min="2" max="2" width="4" style="85" bestFit="1" customWidth="1"/>
    <col min="3" max="3" width="17.453125" style="85" customWidth="1"/>
    <col min="4" max="8" width="13.90625" style="85" customWidth="1"/>
    <col min="9" max="16384" width="9" style="85"/>
  </cols>
  <sheetData>
    <row r="1" spans="1:8" ht="26.25" customHeight="1" x14ac:dyDescent="0.2">
      <c r="A1" s="84" t="s">
        <v>158</v>
      </c>
      <c r="B1" s="84"/>
      <c r="C1" s="84"/>
      <c r="D1" s="84"/>
      <c r="E1" s="84"/>
      <c r="F1" s="84"/>
      <c r="G1" s="84"/>
      <c r="H1" s="84"/>
    </row>
    <row r="2" spans="1:8" ht="26.25" customHeight="1" thickBot="1" x14ac:dyDescent="0.25">
      <c r="A2" s="84"/>
      <c r="B2" s="84"/>
      <c r="C2" s="84"/>
      <c r="D2" s="84"/>
      <c r="E2" s="84"/>
      <c r="H2" s="86" t="s">
        <v>100</v>
      </c>
    </row>
    <row r="3" spans="1:8" s="92" customFormat="1" ht="26.25" customHeight="1" thickBot="1" x14ac:dyDescent="0.25">
      <c r="A3" s="87" t="s">
        <v>0</v>
      </c>
      <c r="B3" s="113" t="s">
        <v>1</v>
      </c>
      <c r="C3" s="114"/>
      <c r="D3" s="88" t="s">
        <v>2</v>
      </c>
      <c r="E3" s="88" t="s">
        <v>4</v>
      </c>
      <c r="F3" s="89" t="s">
        <v>5</v>
      </c>
      <c r="G3" s="90" t="s">
        <v>98</v>
      </c>
      <c r="H3" s="91" t="s">
        <v>3</v>
      </c>
    </row>
    <row r="4" spans="1:8" ht="26.25" customHeight="1" x14ac:dyDescent="0.2">
      <c r="A4" s="115" t="s">
        <v>50</v>
      </c>
      <c r="B4" s="5" t="s">
        <v>54</v>
      </c>
      <c r="C4" s="6" t="s">
        <v>10</v>
      </c>
      <c r="D4" s="7"/>
      <c r="E4" s="14">
        <v>1</v>
      </c>
      <c r="F4" s="14">
        <v>2</v>
      </c>
      <c r="G4" s="9">
        <v>29</v>
      </c>
      <c r="H4" s="94">
        <f>SUM(D4:G4)</f>
        <v>32</v>
      </c>
    </row>
    <row r="5" spans="1:8" ht="26.25" customHeight="1" x14ac:dyDescent="0.2">
      <c r="A5" s="116"/>
      <c r="B5" s="5" t="s">
        <v>55</v>
      </c>
      <c r="C5" s="8" t="s">
        <v>7</v>
      </c>
      <c r="D5" s="7"/>
      <c r="E5" s="14">
        <v>1</v>
      </c>
      <c r="F5" s="14">
        <v>13</v>
      </c>
      <c r="G5" s="9">
        <v>31</v>
      </c>
      <c r="H5" s="94">
        <f t="shared" ref="H5:H13" si="0">SUM(D5:G5)</f>
        <v>45</v>
      </c>
    </row>
    <row r="6" spans="1:8" ht="26.25" customHeight="1" x14ac:dyDescent="0.2">
      <c r="A6" s="116"/>
      <c r="B6" s="5" t="s">
        <v>56</v>
      </c>
      <c r="C6" s="8" t="s">
        <v>8</v>
      </c>
      <c r="D6" s="7"/>
      <c r="E6" s="14">
        <v>4</v>
      </c>
      <c r="F6" s="14">
        <v>21</v>
      </c>
      <c r="G6" s="9">
        <v>58</v>
      </c>
      <c r="H6" s="94">
        <f t="shared" si="0"/>
        <v>83</v>
      </c>
    </row>
    <row r="7" spans="1:8" ht="26.25" customHeight="1" x14ac:dyDescent="0.2">
      <c r="A7" s="116"/>
      <c r="B7" s="5" t="s">
        <v>57</v>
      </c>
      <c r="C7" s="8" t="s">
        <v>9</v>
      </c>
      <c r="D7" s="7"/>
      <c r="E7" s="14"/>
      <c r="F7" s="14">
        <v>0</v>
      </c>
      <c r="G7" s="10"/>
      <c r="H7" s="93">
        <f t="shared" si="0"/>
        <v>0</v>
      </c>
    </row>
    <row r="8" spans="1:8" ht="26.25" customHeight="1" x14ac:dyDescent="0.2">
      <c r="A8" s="116"/>
      <c r="B8" s="5" t="s">
        <v>58</v>
      </c>
      <c r="C8" s="11" t="s">
        <v>6</v>
      </c>
      <c r="D8" s="12"/>
      <c r="E8" s="13"/>
      <c r="F8" s="13">
        <v>3</v>
      </c>
      <c r="G8" s="9">
        <v>2</v>
      </c>
      <c r="H8" s="94">
        <f t="shared" si="0"/>
        <v>5</v>
      </c>
    </row>
    <row r="9" spans="1:8" ht="26.25" customHeight="1" x14ac:dyDescent="0.2">
      <c r="A9" s="116"/>
      <c r="B9" s="5" t="s">
        <v>59</v>
      </c>
      <c r="C9" s="8" t="s">
        <v>15</v>
      </c>
      <c r="D9" s="7"/>
      <c r="E9" s="14">
        <v>4</v>
      </c>
      <c r="F9" s="14">
        <v>6</v>
      </c>
      <c r="G9" s="10">
        <v>2</v>
      </c>
      <c r="H9" s="93">
        <f t="shared" si="0"/>
        <v>12</v>
      </c>
    </row>
    <row r="10" spans="1:8" ht="26.25" customHeight="1" x14ac:dyDescent="0.2">
      <c r="A10" s="116"/>
      <c r="B10" s="5" t="s">
        <v>60</v>
      </c>
      <c r="C10" s="11" t="s">
        <v>14</v>
      </c>
      <c r="D10" s="12"/>
      <c r="E10" s="13">
        <v>3</v>
      </c>
      <c r="F10" s="13">
        <v>4</v>
      </c>
      <c r="G10" s="9">
        <v>10</v>
      </c>
      <c r="H10" s="94">
        <f t="shared" si="0"/>
        <v>17</v>
      </c>
    </row>
    <row r="11" spans="1:8" ht="26.25" customHeight="1" x14ac:dyDescent="0.2">
      <c r="A11" s="116"/>
      <c r="B11" s="5" t="s">
        <v>61</v>
      </c>
      <c r="C11" s="8" t="s">
        <v>13</v>
      </c>
      <c r="D11" s="7">
        <v>1</v>
      </c>
      <c r="E11" s="14">
        <v>5</v>
      </c>
      <c r="F11" s="14">
        <v>18</v>
      </c>
      <c r="G11" s="9">
        <v>29</v>
      </c>
      <c r="H11" s="94">
        <f t="shared" si="0"/>
        <v>53</v>
      </c>
    </row>
    <row r="12" spans="1:8" ht="26.25" customHeight="1" x14ac:dyDescent="0.2">
      <c r="A12" s="116"/>
      <c r="B12" s="5" t="s">
        <v>62</v>
      </c>
      <c r="C12" s="8" t="s">
        <v>12</v>
      </c>
      <c r="D12" s="7"/>
      <c r="E12" s="14"/>
      <c r="F12" s="14">
        <v>3</v>
      </c>
      <c r="G12" s="9">
        <v>31</v>
      </c>
      <c r="H12" s="94">
        <f t="shared" si="0"/>
        <v>34</v>
      </c>
    </row>
    <row r="13" spans="1:8" ht="26.25" customHeight="1" thickBot="1" x14ac:dyDescent="0.25">
      <c r="A13" s="116"/>
      <c r="B13" s="15" t="s">
        <v>63</v>
      </c>
      <c r="C13" s="16" t="s">
        <v>11</v>
      </c>
      <c r="D13" s="17"/>
      <c r="E13" s="18"/>
      <c r="F13" s="18">
        <v>3</v>
      </c>
      <c r="G13" s="97">
        <v>183</v>
      </c>
      <c r="H13" s="98">
        <f t="shared" si="0"/>
        <v>186</v>
      </c>
    </row>
    <row r="14" spans="1:8" ht="26.25" customHeight="1" thickTop="1" thickBot="1" x14ac:dyDescent="0.25">
      <c r="A14" s="117"/>
      <c r="B14" s="118" t="s">
        <v>3</v>
      </c>
      <c r="C14" s="119"/>
      <c r="D14" s="19">
        <f>SUM(D4:D13)</f>
        <v>1</v>
      </c>
      <c r="E14" s="95">
        <f>SUM(E4:E13)</f>
        <v>18</v>
      </c>
      <c r="F14" s="95">
        <f>SUM(F4:F13)</f>
        <v>73</v>
      </c>
      <c r="G14" s="95">
        <f>SUM(G4:G13)</f>
        <v>375</v>
      </c>
      <c r="H14" s="99">
        <f>SUM(H4:H13)</f>
        <v>467</v>
      </c>
    </row>
    <row r="15" spans="1:8" ht="26.25" customHeight="1" x14ac:dyDescent="0.2">
      <c r="A15" s="115" t="s">
        <v>51</v>
      </c>
      <c r="B15" s="5" t="s">
        <v>64</v>
      </c>
      <c r="C15" s="6" t="s">
        <v>16</v>
      </c>
      <c r="D15" s="20"/>
      <c r="E15" s="100"/>
      <c r="F15" s="100"/>
      <c r="G15" s="101"/>
      <c r="H15" s="102">
        <f>SUM(D15:G15)</f>
        <v>0</v>
      </c>
    </row>
    <row r="16" spans="1:8" ht="26.25" customHeight="1" x14ac:dyDescent="0.2">
      <c r="A16" s="116"/>
      <c r="B16" s="21" t="s">
        <v>65</v>
      </c>
      <c r="C16" s="8" t="s">
        <v>18</v>
      </c>
      <c r="D16" s="22"/>
      <c r="E16" s="103">
        <v>2</v>
      </c>
      <c r="F16" s="103">
        <v>39</v>
      </c>
      <c r="G16" s="104">
        <v>105</v>
      </c>
      <c r="H16" s="105">
        <f>SUM(D16:G16)</f>
        <v>146</v>
      </c>
    </row>
    <row r="17" spans="1:8" ht="26.25" customHeight="1" x14ac:dyDescent="0.2">
      <c r="A17" s="116"/>
      <c r="B17" s="21" t="s">
        <v>66</v>
      </c>
      <c r="C17" s="8" t="s">
        <v>19</v>
      </c>
      <c r="D17" s="22"/>
      <c r="E17" s="103">
        <v>1</v>
      </c>
      <c r="F17" s="103">
        <v>4</v>
      </c>
      <c r="G17" s="104">
        <v>13</v>
      </c>
      <c r="H17" s="105">
        <f>SUM(D17:G17)</f>
        <v>18</v>
      </c>
    </row>
    <row r="18" spans="1:8" ht="26.25" customHeight="1" x14ac:dyDescent="0.2">
      <c r="A18" s="116"/>
      <c r="B18" s="21" t="s">
        <v>67</v>
      </c>
      <c r="C18" s="8" t="s">
        <v>17</v>
      </c>
      <c r="D18" s="22"/>
      <c r="E18" s="103">
        <v>5</v>
      </c>
      <c r="F18" s="103">
        <v>11</v>
      </c>
      <c r="G18" s="104">
        <v>35</v>
      </c>
      <c r="H18" s="105">
        <f t="shared" ref="H18:H23" si="1">SUM(D18:G18)</f>
        <v>51</v>
      </c>
    </row>
    <row r="19" spans="1:8" ht="26.25" customHeight="1" x14ac:dyDescent="0.2">
      <c r="A19" s="116"/>
      <c r="B19" s="21" t="s">
        <v>68</v>
      </c>
      <c r="C19" s="8" t="s">
        <v>22</v>
      </c>
      <c r="D19" s="22"/>
      <c r="E19" s="103"/>
      <c r="F19" s="103"/>
      <c r="G19" s="104"/>
      <c r="H19" s="105">
        <f t="shared" si="1"/>
        <v>0</v>
      </c>
    </row>
    <row r="20" spans="1:8" ht="26.25" customHeight="1" x14ac:dyDescent="0.2">
      <c r="A20" s="116"/>
      <c r="B20" s="21" t="s">
        <v>69</v>
      </c>
      <c r="C20" s="8" t="s">
        <v>20</v>
      </c>
      <c r="D20" s="22"/>
      <c r="E20" s="103">
        <v>5</v>
      </c>
      <c r="F20" s="103">
        <v>12</v>
      </c>
      <c r="G20" s="104">
        <v>43</v>
      </c>
      <c r="H20" s="105">
        <f t="shared" si="1"/>
        <v>60</v>
      </c>
    </row>
    <row r="21" spans="1:8" ht="26.25" customHeight="1" x14ac:dyDescent="0.2">
      <c r="A21" s="116"/>
      <c r="B21" s="21" t="s">
        <v>70</v>
      </c>
      <c r="C21" s="8" t="s">
        <v>21</v>
      </c>
      <c r="D21" s="22"/>
      <c r="E21" s="103"/>
      <c r="F21" s="103">
        <v>5</v>
      </c>
      <c r="G21" s="104">
        <v>5</v>
      </c>
      <c r="H21" s="105">
        <f t="shared" si="1"/>
        <v>10</v>
      </c>
    </row>
    <row r="22" spans="1:8" ht="26.25" customHeight="1" x14ac:dyDescent="0.2">
      <c r="A22" s="116"/>
      <c r="B22" s="21" t="s">
        <v>71</v>
      </c>
      <c r="C22" s="8" t="s">
        <v>24</v>
      </c>
      <c r="D22" s="22"/>
      <c r="E22" s="103"/>
      <c r="F22" s="103">
        <v>1</v>
      </c>
      <c r="G22" s="104">
        <v>4</v>
      </c>
      <c r="H22" s="105">
        <f t="shared" si="1"/>
        <v>5</v>
      </c>
    </row>
    <row r="23" spans="1:8" ht="26.25" customHeight="1" x14ac:dyDescent="0.2">
      <c r="A23" s="116"/>
      <c r="B23" s="21" t="s">
        <v>72</v>
      </c>
      <c r="C23" s="8" t="s">
        <v>23</v>
      </c>
      <c r="D23" s="22"/>
      <c r="E23" s="103"/>
      <c r="F23" s="103"/>
      <c r="G23" s="104"/>
      <c r="H23" s="105">
        <f t="shared" si="1"/>
        <v>0</v>
      </c>
    </row>
    <row r="24" spans="1:8" ht="26.25" customHeight="1" x14ac:dyDescent="0.2">
      <c r="A24" s="116"/>
      <c r="B24" s="21" t="s">
        <v>73</v>
      </c>
      <c r="C24" s="8" t="s">
        <v>25</v>
      </c>
      <c r="D24" s="22"/>
      <c r="E24" s="103">
        <v>3</v>
      </c>
      <c r="F24" s="103">
        <v>8</v>
      </c>
      <c r="G24" s="104">
        <v>4</v>
      </c>
      <c r="H24" s="105">
        <f>SUM(D24:G24)</f>
        <v>15</v>
      </c>
    </row>
    <row r="25" spans="1:8" ht="26.25" customHeight="1" thickBot="1" x14ac:dyDescent="0.25">
      <c r="A25" s="116"/>
      <c r="B25" s="15" t="s">
        <v>74</v>
      </c>
      <c r="C25" s="16" t="s">
        <v>26</v>
      </c>
      <c r="D25" s="23">
        <v>1</v>
      </c>
      <c r="E25" s="106">
        <v>3</v>
      </c>
      <c r="F25" s="106">
        <v>9</v>
      </c>
      <c r="G25" s="107">
        <v>15</v>
      </c>
      <c r="H25" s="108">
        <f>SUM(D25:G25)</f>
        <v>28</v>
      </c>
    </row>
    <row r="26" spans="1:8" ht="26.25" customHeight="1" thickTop="1" thickBot="1" x14ac:dyDescent="0.25">
      <c r="A26" s="117"/>
      <c r="B26" s="118" t="s">
        <v>3</v>
      </c>
      <c r="C26" s="119"/>
      <c r="D26" s="24">
        <f>SUM(D15:D25)</f>
        <v>1</v>
      </c>
      <c r="E26" s="109">
        <f>SUM(E15:E25)</f>
        <v>19</v>
      </c>
      <c r="F26" s="109">
        <f>SUM(F15:F25)</f>
        <v>89</v>
      </c>
      <c r="G26" s="109">
        <f>SUM(G15:G25)</f>
        <v>224</v>
      </c>
      <c r="H26" s="110">
        <f>SUM(H15:H25)</f>
        <v>333</v>
      </c>
    </row>
    <row r="27" spans="1:8" ht="26.25" customHeight="1" x14ac:dyDescent="0.2">
      <c r="A27" s="84"/>
      <c r="B27" s="84"/>
      <c r="C27" s="84"/>
      <c r="D27" s="84"/>
      <c r="E27" s="84"/>
      <c r="H27" s="84"/>
    </row>
    <row r="28" spans="1:8" ht="26.25" customHeight="1" thickBot="1" x14ac:dyDescent="0.25">
      <c r="A28" s="84"/>
      <c r="B28" s="84"/>
      <c r="C28" s="84"/>
      <c r="D28" s="84"/>
      <c r="E28" s="84"/>
      <c r="H28" s="84"/>
    </row>
    <row r="29" spans="1:8" s="92" customFormat="1" ht="26.25" customHeight="1" thickBot="1" x14ac:dyDescent="0.25">
      <c r="A29" s="87" t="s">
        <v>0</v>
      </c>
      <c r="B29" s="113" t="s">
        <v>1</v>
      </c>
      <c r="C29" s="114"/>
      <c r="D29" s="88" t="s">
        <v>2</v>
      </c>
      <c r="E29" s="88" t="s">
        <v>4</v>
      </c>
      <c r="F29" s="89" t="s">
        <v>5</v>
      </c>
      <c r="G29" s="90" t="s">
        <v>98</v>
      </c>
      <c r="H29" s="91" t="s">
        <v>3</v>
      </c>
    </row>
    <row r="30" spans="1:8" ht="26.25" customHeight="1" x14ac:dyDescent="0.2">
      <c r="A30" s="115" t="s">
        <v>52</v>
      </c>
      <c r="B30" s="5" t="s">
        <v>88</v>
      </c>
      <c r="C30" s="11" t="s">
        <v>33</v>
      </c>
      <c r="D30" s="14"/>
      <c r="E30" s="14">
        <v>4</v>
      </c>
      <c r="F30" s="14">
        <v>36</v>
      </c>
      <c r="G30" s="104">
        <v>85</v>
      </c>
      <c r="H30" s="94">
        <f t="shared" ref="H30:H38" si="2">SUM(D30:G30)</f>
        <v>125</v>
      </c>
    </row>
    <row r="31" spans="1:8" ht="26.25" customHeight="1" x14ac:dyDescent="0.2">
      <c r="A31" s="116"/>
      <c r="B31" s="21" t="s">
        <v>89</v>
      </c>
      <c r="C31" s="8" t="s">
        <v>34</v>
      </c>
      <c r="D31" s="14">
        <v>2</v>
      </c>
      <c r="E31" s="14" t="s">
        <v>99</v>
      </c>
      <c r="F31" s="14">
        <v>17</v>
      </c>
      <c r="G31" s="104">
        <v>70</v>
      </c>
      <c r="H31" s="94">
        <f t="shared" si="2"/>
        <v>89</v>
      </c>
    </row>
    <row r="32" spans="1:8" ht="26.25" customHeight="1" x14ac:dyDescent="0.2">
      <c r="A32" s="116"/>
      <c r="B32" s="21" t="s">
        <v>91</v>
      </c>
      <c r="C32" s="8" t="s">
        <v>35</v>
      </c>
      <c r="D32" s="14"/>
      <c r="E32" s="14">
        <v>2</v>
      </c>
      <c r="F32" s="14">
        <v>4</v>
      </c>
      <c r="G32" s="111">
        <v>26</v>
      </c>
      <c r="H32" s="94">
        <f t="shared" si="2"/>
        <v>32</v>
      </c>
    </row>
    <row r="33" spans="1:8" ht="26.25" customHeight="1" x14ac:dyDescent="0.2">
      <c r="A33" s="116"/>
      <c r="B33" s="21" t="s">
        <v>92</v>
      </c>
      <c r="C33" s="11" t="s">
        <v>32</v>
      </c>
      <c r="D33" s="13"/>
      <c r="E33" s="13">
        <v>3</v>
      </c>
      <c r="F33" s="13">
        <v>12</v>
      </c>
      <c r="G33" s="104">
        <v>53</v>
      </c>
      <c r="H33" s="94">
        <f t="shared" si="2"/>
        <v>68</v>
      </c>
    </row>
    <row r="34" spans="1:8" ht="26.25" customHeight="1" x14ac:dyDescent="0.2">
      <c r="A34" s="116"/>
      <c r="B34" s="21" t="s">
        <v>93</v>
      </c>
      <c r="C34" s="8" t="s">
        <v>31</v>
      </c>
      <c r="D34" s="14"/>
      <c r="E34" s="14">
        <v>1</v>
      </c>
      <c r="F34" s="14">
        <v>2</v>
      </c>
      <c r="G34" s="104">
        <v>3</v>
      </c>
      <c r="H34" s="94">
        <f t="shared" si="2"/>
        <v>6</v>
      </c>
    </row>
    <row r="35" spans="1:8" ht="26.25" customHeight="1" x14ac:dyDescent="0.2">
      <c r="A35" s="116"/>
      <c r="B35" s="21" t="s">
        <v>94</v>
      </c>
      <c r="C35" s="8" t="s">
        <v>29</v>
      </c>
      <c r="D35" s="14"/>
      <c r="E35" s="14">
        <v>3</v>
      </c>
      <c r="F35" s="14">
        <v>11</v>
      </c>
      <c r="G35" s="111">
        <v>22</v>
      </c>
      <c r="H35" s="94">
        <f t="shared" si="2"/>
        <v>36</v>
      </c>
    </row>
    <row r="36" spans="1:8" ht="26.25" customHeight="1" x14ac:dyDescent="0.2">
      <c r="A36" s="116"/>
      <c r="B36" s="21" t="s">
        <v>95</v>
      </c>
      <c r="C36" s="11" t="s">
        <v>27</v>
      </c>
      <c r="D36" s="13"/>
      <c r="E36" s="13">
        <v>1</v>
      </c>
      <c r="F36" s="13">
        <v>12</v>
      </c>
      <c r="G36" s="104">
        <v>33</v>
      </c>
      <c r="H36" s="94">
        <f t="shared" si="2"/>
        <v>46</v>
      </c>
    </row>
    <row r="37" spans="1:8" ht="26.25" customHeight="1" x14ac:dyDescent="0.2">
      <c r="A37" s="116"/>
      <c r="B37" s="21" t="s">
        <v>96</v>
      </c>
      <c r="C37" s="8" t="s">
        <v>28</v>
      </c>
      <c r="D37" s="14" t="s">
        <v>90</v>
      </c>
      <c r="E37" s="14" t="s">
        <v>99</v>
      </c>
      <c r="F37" s="14">
        <v>15</v>
      </c>
      <c r="G37" s="104">
        <v>12</v>
      </c>
      <c r="H37" s="94">
        <f t="shared" si="2"/>
        <v>27</v>
      </c>
    </row>
    <row r="38" spans="1:8" ht="26.25" customHeight="1" thickBot="1" x14ac:dyDescent="0.25">
      <c r="A38" s="116"/>
      <c r="B38" s="15" t="s">
        <v>97</v>
      </c>
      <c r="C38" s="16" t="s">
        <v>30</v>
      </c>
      <c r="D38" s="18"/>
      <c r="E38" s="18"/>
      <c r="F38" s="18">
        <v>1</v>
      </c>
      <c r="G38" s="107">
        <v>2</v>
      </c>
      <c r="H38" s="98">
        <f t="shared" si="2"/>
        <v>3</v>
      </c>
    </row>
    <row r="39" spans="1:8" ht="26.25" customHeight="1" thickTop="1" thickBot="1" x14ac:dyDescent="0.25">
      <c r="A39" s="117"/>
      <c r="B39" s="118" t="s">
        <v>3</v>
      </c>
      <c r="C39" s="119"/>
      <c r="D39" s="95">
        <f>SUM(D30:D38)</f>
        <v>2</v>
      </c>
      <c r="E39" s="95">
        <f>SUM(E30:E38)</f>
        <v>14</v>
      </c>
      <c r="F39" s="95">
        <f t="shared" ref="F39:H39" si="3">SUM(F30:F38)</f>
        <v>110</v>
      </c>
      <c r="G39" s="95">
        <f t="shared" si="3"/>
        <v>306</v>
      </c>
      <c r="H39" s="95">
        <f t="shared" si="3"/>
        <v>432</v>
      </c>
    </row>
    <row r="40" spans="1:8" ht="26.25" customHeight="1" x14ac:dyDescent="0.2">
      <c r="A40" s="115" t="s">
        <v>53</v>
      </c>
      <c r="B40" s="5" t="s">
        <v>75</v>
      </c>
      <c r="C40" s="11" t="s">
        <v>45</v>
      </c>
      <c r="D40" s="14">
        <v>1</v>
      </c>
      <c r="E40" s="14">
        <v>23</v>
      </c>
      <c r="F40" s="14">
        <v>44</v>
      </c>
      <c r="G40" s="9">
        <v>225</v>
      </c>
      <c r="H40" s="94">
        <f t="shared" ref="H40:H52" si="4">SUM(D40:G40)</f>
        <v>293</v>
      </c>
    </row>
    <row r="41" spans="1:8" ht="26.25" customHeight="1" x14ac:dyDescent="0.2">
      <c r="A41" s="116"/>
      <c r="B41" s="21" t="s">
        <v>76</v>
      </c>
      <c r="C41" s="8" t="s">
        <v>47</v>
      </c>
      <c r="D41" s="14"/>
      <c r="E41" s="14">
        <v>1</v>
      </c>
      <c r="F41" s="14">
        <v>1</v>
      </c>
      <c r="G41" s="9">
        <v>2</v>
      </c>
      <c r="H41" s="94">
        <f t="shared" si="4"/>
        <v>4</v>
      </c>
    </row>
    <row r="42" spans="1:8" ht="26.25" customHeight="1" x14ac:dyDescent="0.2">
      <c r="A42" s="116"/>
      <c r="B42" s="21" t="s">
        <v>77</v>
      </c>
      <c r="C42" s="8" t="s">
        <v>48</v>
      </c>
      <c r="D42" s="14">
        <v>2</v>
      </c>
      <c r="E42" s="14">
        <v>5</v>
      </c>
      <c r="F42" s="14">
        <v>56</v>
      </c>
      <c r="G42" s="10">
        <v>118</v>
      </c>
      <c r="H42" s="93">
        <f t="shared" si="4"/>
        <v>181</v>
      </c>
    </row>
    <row r="43" spans="1:8" ht="26.25" customHeight="1" x14ac:dyDescent="0.2">
      <c r="A43" s="116"/>
      <c r="B43" s="21" t="s">
        <v>78</v>
      </c>
      <c r="C43" s="11" t="s">
        <v>46</v>
      </c>
      <c r="D43" s="13"/>
      <c r="E43" s="13"/>
      <c r="F43" s="13"/>
      <c r="G43" s="9">
        <v>1</v>
      </c>
      <c r="H43" s="94">
        <f t="shared" si="4"/>
        <v>1</v>
      </c>
    </row>
    <row r="44" spans="1:8" ht="26.25" customHeight="1" x14ac:dyDescent="0.2">
      <c r="A44" s="116"/>
      <c r="B44" s="21" t="s">
        <v>79</v>
      </c>
      <c r="C44" s="8" t="s">
        <v>44</v>
      </c>
      <c r="D44" s="14"/>
      <c r="E44" s="14"/>
      <c r="F44" s="14"/>
      <c r="G44" s="9">
        <v>1</v>
      </c>
      <c r="H44" s="94">
        <f t="shared" si="4"/>
        <v>1</v>
      </c>
    </row>
    <row r="45" spans="1:8" ht="26.25" customHeight="1" x14ac:dyDescent="0.2">
      <c r="A45" s="116"/>
      <c r="B45" s="21" t="s">
        <v>80</v>
      </c>
      <c r="C45" s="8" t="s">
        <v>40</v>
      </c>
      <c r="D45" s="14">
        <v>2</v>
      </c>
      <c r="E45" s="14">
        <v>14</v>
      </c>
      <c r="F45" s="14">
        <v>61</v>
      </c>
      <c r="G45" s="9">
        <v>104</v>
      </c>
      <c r="H45" s="94">
        <f t="shared" si="4"/>
        <v>181</v>
      </c>
    </row>
    <row r="46" spans="1:8" ht="26.25" customHeight="1" x14ac:dyDescent="0.2">
      <c r="A46" s="116"/>
      <c r="B46" s="21" t="s">
        <v>81</v>
      </c>
      <c r="C46" s="8" t="s">
        <v>41</v>
      </c>
      <c r="D46" s="14"/>
      <c r="E46" s="14">
        <v>12</v>
      </c>
      <c r="F46" s="14">
        <v>35</v>
      </c>
      <c r="G46" s="9">
        <v>59</v>
      </c>
      <c r="H46" s="94">
        <f t="shared" si="4"/>
        <v>106</v>
      </c>
    </row>
    <row r="47" spans="1:8" ht="26.25" customHeight="1" x14ac:dyDescent="0.2">
      <c r="A47" s="116"/>
      <c r="B47" s="21" t="s">
        <v>82</v>
      </c>
      <c r="C47" s="8" t="s">
        <v>42</v>
      </c>
      <c r="D47" s="14">
        <v>5</v>
      </c>
      <c r="E47" s="14">
        <v>10</v>
      </c>
      <c r="F47" s="14">
        <v>26</v>
      </c>
      <c r="G47" s="10">
        <v>28</v>
      </c>
      <c r="H47" s="93">
        <f t="shared" si="4"/>
        <v>69</v>
      </c>
    </row>
    <row r="48" spans="1:8" ht="26.25" customHeight="1" x14ac:dyDescent="0.2">
      <c r="A48" s="116"/>
      <c r="B48" s="21" t="s">
        <v>83</v>
      </c>
      <c r="C48" s="8" t="s">
        <v>43</v>
      </c>
      <c r="D48" s="14">
        <v>2</v>
      </c>
      <c r="E48" s="14">
        <v>7</v>
      </c>
      <c r="F48" s="14">
        <v>39</v>
      </c>
      <c r="G48" s="9">
        <v>38</v>
      </c>
      <c r="H48" s="94">
        <f t="shared" si="4"/>
        <v>86</v>
      </c>
    </row>
    <row r="49" spans="1:8" ht="26.25" customHeight="1" x14ac:dyDescent="0.2">
      <c r="A49" s="116"/>
      <c r="B49" s="21" t="s">
        <v>84</v>
      </c>
      <c r="C49" s="8" t="s">
        <v>38</v>
      </c>
      <c r="D49" s="14">
        <v>4</v>
      </c>
      <c r="E49" s="14">
        <v>2</v>
      </c>
      <c r="F49" s="14">
        <v>29</v>
      </c>
      <c r="G49" s="9">
        <v>23</v>
      </c>
      <c r="H49" s="94">
        <f t="shared" si="4"/>
        <v>58</v>
      </c>
    </row>
    <row r="50" spans="1:8" ht="26.25" customHeight="1" x14ac:dyDescent="0.2">
      <c r="A50" s="116"/>
      <c r="B50" s="21" t="s">
        <v>85</v>
      </c>
      <c r="C50" s="11" t="s">
        <v>36</v>
      </c>
      <c r="D50" s="13"/>
      <c r="E50" s="13">
        <v>4</v>
      </c>
      <c r="F50" s="13">
        <v>19</v>
      </c>
      <c r="G50" s="9">
        <v>74</v>
      </c>
      <c r="H50" s="94">
        <f t="shared" si="4"/>
        <v>97</v>
      </c>
    </row>
    <row r="51" spans="1:8" ht="26.25" customHeight="1" x14ac:dyDescent="0.2">
      <c r="A51" s="116"/>
      <c r="B51" s="21" t="s">
        <v>86</v>
      </c>
      <c r="C51" s="8" t="s">
        <v>37</v>
      </c>
      <c r="D51" s="14"/>
      <c r="E51" s="14"/>
      <c r="F51" s="14">
        <v>2</v>
      </c>
      <c r="G51" s="9"/>
      <c r="H51" s="94">
        <f t="shared" si="4"/>
        <v>2</v>
      </c>
    </row>
    <row r="52" spans="1:8" ht="26.25" customHeight="1" thickBot="1" x14ac:dyDescent="0.25">
      <c r="A52" s="116"/>
      <c r="B52" s="15" t="s">
        <v>87</v>
      </c>
      <c r="C52" s="16" t="s">
        <v>39</v>
      </c>
      <c r="D52" s="18">
        <v>2</v>
      </c>
      <c r="E52" s="18"/>
      <c r="F52" s="18">
        <v>17</v>
      </c>
      <c r="G52" s="97">
        <v>68</v>
      </c>
      <c r="H52" s="98">
        <f t="shared" si="4"/>
        <v>87</v>
      </c>
    </row>
    <row r="53" spans="1:8" ht="26.25" customHeight="1" thickTop="1" thickBot="1" x14ac:dyDescent="0.25">
      <c r="A53" s="117"/>
      <c r="B53" s="118" t="s">
        <v>3</v>
      </c>
      <c r="C53" s="119"/>
      <c r="D53" s="95">
        <f>SUM(D40:D52)</f>
        <v>18</v>
      </c>
      <c r="E53" s="95">
        <f>SUM(E40:E52)</f>
        <v>78</v>
      </c>
      <c r="F53" s="95">
        <f>SUM(F40:F52)</f>
        <v>329</v>
      </c>
      <c r="G53" s="95">
        <f>SUM(G40:G52)</f>
        <v>741</v>
      </c>
      <c r="H53" s="99">
        <f>SUM(H40:H52)</f>
        <v>1166</v>
      </c>
    </row>
    <row r="54" spans="1:8" ht="26.25" customHeight="1" thickBot="1" x14ac:dyDescent="0.25">
      <c r="A54" s="120" t="s">
        <v>49</v>
      </c>
      <c r="B54" s="121"/>
      <c r="C54" s="122"/>
      <c r="D54" s="96">
        <f>SUM(D14,D26,D39,D53)</f>
        <v>22</v>
      </c>
      <c r="E54" s="96">
        <f>SUM(E14,E26,E39,E53)</f>
        <v>129</v>
      </c>
      <c r="F54" s="96">
        <f>SUM(F14,F26,F39,F53)</f>
        <v>601</v>
      </c>
      <c r="G54" s="96">
        <f>SUM(G14,G26,G39,G53)</f>
        <v>1646</v>
      </c>
      <c r="H54" s="112">
        <f>SUM(D54:G54)</f>
        <v>2398</v>
      </c>
    </row>
  </sheetData>
  <mergeCells count="11">
    <mergeCell ref="A30:A39"/>
    <mergeCell ref="B39:C39"/>
    <mergeCell ref="A40:A53"/>
    <mergeCell ref="B53:C53"/>
    <mergeCell ref="A54:C54"/>
    <mergeCell ref="B29:C29"/>
    <mergeCell ref="B3:C3"/>
    <mergeCell ref="A4:A14"/>
    <mergeCell ref="B14:C14"/>
    <mergeCell ref="A15:A26"/>
    <mergeCell ref="B26:C26"/>
  </mergeCells>
  <phoneticPr fontId="2"/>
  <pageMargins left="0.78740157480314965" right="0.78740157480314965" top="0.98425196850393704" bottom="0.98425196850393704" header="0.51181102362204722" footer="0.51181102362204722"/>
  <pageSetup paperSize="9" scale="83" firstPageNumber="47" orientation="portrait" useFirstPageNumber="1" horizontalDpi="300" verticalDpi="300" r:id="rId1"/>
  <headerFooter alignWithMargins="0"/>
  <rowBreaks count="1" manualBreakCount="1">
    <brk id="2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7970-1E50-45A1-B7B8-0D0E2513A0D9}">
  <dimension ref="A1:H63"/>
  <sheetViews>
    <sheetView tabSelected="1" view="pageBreakPreview" zoomScale="85" zoomScaleNormal="100" zoomScaleSheetLayoutView="85" workbookViewId="0">
      <selection activeCell="G7" sqref="G7"/>
    </sheetView>
  </sheetViews>
  <sheetFormatPr defaultColWidth="9" defaultRowHeight="26.25" customHeight="1" x14ac:dyDescent="0.2"/>
  <cols>
    <col min="1" max="1" width="12.08984375" style="1" customWidth="1"/>
    <col min="2" max="2" width="15" style="1" customWidth="1"/>
    <col min="3" max="3" width="18" style="1" customWidth="1"/>
    <col min="4" max="4" width="14.90625" style="1" customWidth="1"/>
    <col min="5" max="5" width="19.6328125" style="51" customWidth="1"/>
    <col min="6" max="6" width="11" style="2" customWidth="1"/>
    <col min="7" max="7" width="23.453125" style="1" customWidth="1"/>
    <col min="8" max="8" width="11.36328125" style="1" customWidth="1"/>
    <col min="9" max="16384" width="9" style="1"/>
  </cols>
  <sheetData>
    <row r="1" spans="1:8" ht="26.25" customHeight="1" x14ac:dyDescent="0.2">
      <c r="A1" s="73" t="s">
        <v>161</v>
      </c>
      <c r="C1" s="3"/>
      <c r="D1" s="3"/>
      <c r="E1" s="48"/>
      <c r="F1" s="52"/>
      <c r="G1" s="3"/>
      <c r="H1" s="3"/>
    </row>
    <row r="2" spans="1:8" ht="20.5" customHeight="1" thickBot="1" x14ac:dyDescent="0.25">
      <c r="B2" s="3"/>
      <c r="C2" s="3"/>
      <c r="D2" s="3"/>
      <c r="E2" s="48"/>
      <c r="F2" s="52"/>
      <c r="G2" s="3"/>
      <c r="H2" s="25" t="s">
        <v>164</v>
      </c>
    </row>
    <row r="3" spans="1:8" s="2" customFormat="1" ht="35.5" customHeight="1" thickBot="1" x14ac:dyDescent="0.25">
      <c r="A3" s="74" t="s">
        <v>166</v>
      </c>
      <c r="B3" s="4" t="s">
        <v>157</v>
      </c>
      <c r="C3" s="4" t="s">
        <v>102</v>
      </c>
      <c r="D3" s="126" t="s">
        <v>159</v>
      </c>
      <c r="E3" s="127"/>
      <c r="F3" s="53" t="s">
        <v>101</v>
      </c>
      <c r="G3" s="4" t="s">
        <v>162</v>
      </c>
      <c r="H3" s="75" t="s">
        <v>163</v>
      </c>
    </row>
    <row r="4" spans="1:8" ht="32" customHeight="1" x14ac:dyDescent="0.2">
      <c r="A4" s="140" t="s">
        <v>165</v>
      </c>
      <c r="B4" s="67">
        <v>272030010</v>
      </c>
      <c r="C4" s="38" t="s">
        <v>103</v>
      </c>
      <c r="D4" s="38" t="s">
        <v>15</v>
      </c>
      <c r="E4" s="38" t="s">
        <v>202</v>
      </c>
      <c r="F4" s="54" t="s">
        <v>152</v>
      </c>
      <c r="G4" s="38" t="s">
        <v>203</v>
      </c>
      <c r="H4" s="76">
        <v>15.2</v>
      </c>
    </row>
    <row r="5" spans="1:8" ht="32" customHeight="1" x14ac:dyDescent="0.2">
      <c r="A5" s="141"/>
      <c r="B5" s="68">
        <v>272070103</v>
      </c>
      <c r="C5" s="31" t="s">
        <v>104</v>
      </c>
      <c r="D5" s="31" t="s">
        <v>7</v>
      </c>
      <c r="E5" s="31" t="s">
        <v>204</v>
      </c>
      <c r="F5" s="55" t="s">
        <v>153</v>
      </c>
      <c r="G5" s="31" t="s">
        <v>175</v>
      </c>
      <c r="H5" s="77">
        <v>25</v>
      </c>
    </row>
    <row r="6" spans="1:8" ht="32" customHeight="1" x14ac:dyDescent="0.2">
      <c r="A6" s="141"/>
      <c r="B6" s="68">
        <v>272110002</v>
      </c>
      <c r="C6" s="31" t="s">
        <v>105</v>
      </c>
      <c r="D6" s="31" t="s">
        <v>8</v>
      </c>
      <c r="E6" s="31" t="s">
        <v>205</v>
      </c>
      <c r="F6" s="55" t="s">
        <v>153</v>
      </c>
      <c r="G6" s="31" t="s">
        <v>176</v>
      </c>
      <c r="H6" s="77">
        <v>16</v>
      </c>
    </row>
    <row r="7" spans="1:8" ht="32" customHeight="1" x14ac:dyDescent="0.2">
      <c r="A7" s="141"/>
      <c r="B7" s="68">
        <v>272200012</v>
      </c>
      <c r="C7" s="31" t="s">
        <v>106</v>
      </c>
      <c r="D7" s="31" t="s">
        <v>13</v>
      </c>
      <c r="E7" s="31" t="s">
        <v>206</v>
      </c>
      <c r="F7" s="55" t="s">
        <v>154</v>
      </c>
      <c r="G7" s="31" t="s">
        <v>177</v>
      </c>
      <c r="H7" s="77">
        <v>16.5</v>
      </c>
    </row>
    <row r="8" spans="1:8" ht="32" customHeight="1" thickBot="1" x14ac:dyDescent="0.25">
      <c r="A8" s="141"/>
      <c r="B8" s="69">
        <v>273220015</v>
      </c>
      <c r="C8" s="32" t="s">
        <v>107</v>
      </c>
      <c r="D8" s="32" t="s">
        <v>12</v>
      </c>
      <c r="E8" s="32" t="s">
        <v>171</v>
      </c>
      <c r="F8" s="56" t="s">
        <v>153</v>
      </c>
      <c r="G8" s="32" t="s">
        <v>178</v>
      </c>
      <c r="H8" s="78">
        <v>16.5</v>
      </c>
    </row>
    <row r="9" spans="1:8" ht="32" customHeight="1" thickTop="1" thickBot="1" x14ac:dyDescent="0.25">
      <c r="A9" s="142"/>
      <c r="B9" s="39" t="s">
        <v>170</v>
      </c>
      <c r="C9" s="40">
        <f>COUNTA(C4:C8)</f>
        <v>5</v>
      </c>
      <c r="D9" s="128"/>
      <c r="E9" s="129"/>
      <c r="F9" s="129"/>
      <c r="G9" s="129"/>
      <c r="H9" s="130"/>
    </row>
    <row r="10" spans="1:8" ht="32" customHeight="1" x14ac:dyDescent="0.2">
      <c r="A10" s="143" t="s">
        <v>167</v>
      </c>
      <c r="B10" s="57">
        <v>272120003</v>
      </c>
      <c r="C10" s="33" t="s">
        <v>108</v>
      </c>
      <c r="D10" s="33" t="s">
        <v>18</v>
      </c>
      <c r="E10" s="33" t="s">
        <v>207</v>
      </c>
      <c r="F10" s="57" t="s">
        <v>152</v>
      </c>
      <c r="G10" s="146" t="s">
        <v>248</v>
      </c>
      <c r="H10" s="76">
        <v>15</v>
      </c>
    </row>
    <row r="11" spans="1:8" ht="32" customHeight="1" x14ac:dyDescent="0.2">
      <c r="A11" s="144"/>
      <c r="B11" s="58">
        <v>272120008</v>
      </c>
      <c r="C11" s="34" t="s">
        <v>249</v>
      </c>
      <c r="D11" s="34" t="s">
        <v>18</v>
      </c>
      <c r="E11" s="34" t="s">
        <v>207</v>
      </c>
      <c r="F11" s="58" t="s">
        <v>152</v>
      </c>
      <c r="G11" s="146" t="s">
        <v>248</v>
      </c>
      <c r="H11" s="77">
        <v>18.100000000000001</v>
      </c>
    </row>
    <row r="12" spans="1:8" ht="32" customHeight="1" x14ac:dyDescent="0.2">
      <c r="A12" s="144"/>
      <c r="B12" s="58">
        <v>272120031</v>
      </c>
      <c r="C12" s="34" t="s">
        <v>109</v>
      </c>
      <c r="D12" s="34" t="s">
        <v>18</v>
      </c>
      <c r="E12" s="34" t="s">
        <v>208</v>
      </c>
      <c r="F12" s="58" t="s">
        <v>153</v>
      </c>
      <c r="G12" s="34" t="s">
        <v>179</v>
      </c>
      <c r="H12" s="77">
        <v>15</v>
      </c>
    </row>
    <row r="13" spans="1:8" ht="32" customHeight="1" x14ac:dyDescent="0.2">
      <c r="A13" s="144"/>
      <c r="B13" s="58">
        <v>272270002</v>
      </c>
      <c r="C13" s="34" t="s">
        <v>110</v>
      </c>
      <c r="D13" s="34" t="s">
        <v>17</v>
      </c>
      <c r="E13" s="34" t="s">
        <v>209</v>
      </c>
      <c r="F13" s="58" t="s">
        <v>152</v>
      </c>
      <c r="G13" s="34" t="s">
        <v>210</v>
      </c>
      <c r="H13" s="77">
        <v>15</v>
      </c>
    </row>
    <row r="14" spans="1:8" ht="32" customHeight="1" x14ac:dyDescent="0.2">
      <c r="A14" s="144"/>
      <c r="B14" s="58">
        <v>272270009</v>
      </c>
      <c r="C14" s="34" t="s">
        <v>111</v>
      </c>
      <c r="D14" s="34" t="s">
        <v>17</v>
      </c>
      <c r="E14" s="34" t="s">
        <v>211</v>
      </c>
      <c r="F14" s="58" t="s">
        <v>155</v>
      </c>
      <c r="G14" s="34" t="s">
        <v>212</v>
      </c>
      <c r="H14" s="77">
        <v>17.2</v>
      </c>
    </row>
    <row r="15" spans="1:8" ht="32" customHeight="1" x14ac:dyDescent="0.2">
      <c r="A15" s="144"/>
      <c r="B15" s="58">
        <v>272270060</v>
      </c>
      <c r="C15" s="34" t="s">
        <v>112</v>
      </c>
      <c r="D15" s="34" t="s">
        <v>17</v>
      </c>
      <c r="E15" s="34" t="s">
        <v>213</v>
      </c>
      <c r="F15" s="58" t="s">
        <v>153</v>
      </c>
      <c r="G15" s="34" t="s">
        <v>180</v>
      </c>
      <c r="H15" s="77">
        <v>15</v>
      </c>
    </row>
    <row r="16" spans="1:8" ht="32" customHeight="1" x14ac:dyDescent="0.2">
      <c r="A16" s="144"/>
      <c r="B16" s="58">
        <v>272290001</v>
      </c>
      <c r="C16" s="34" t="s">
        <v>113</v>
      </c>
      <c r="D16" s="34" t="s">
        <v>25</v>
      </c>
      <c r="E16" s="34" t="s">
        <v>214</v>
      </c>
      <c r="F16" s="58" t="s">
        <v>152</v>
      </c>
      <c r="G16" s="34" t="s">
        <v>181</v>
      </c>
      <c r="H16" s="77">
        <v>16.100000000000001</v>
      </c>
    </row>
    <row r="17" spans="1:8" ht="32" customHeight="1" x14ac:dyDescent="0.2">
      <c r="A17" s="144"/>
      <c r="B17" s="58">
        <v>272290011</v>
      </c>
      <c r="C17" s="34" t="s">
        <v>114</v>
      </c>
      <c r="D17" s="34" t="s">
        <v>160</v>
      </c>
      <c r="E17" s="34" t="s">
        <v>214</v>
      </c>
      <c r="F17" s="58" t="s">
        <v>152</v>
      </c>
      <c r="G17" s="34" t="s">
        <v>181</v>
      </c>
      <c r="H17" s="77">
        <v>16.899999999999999</v>
      </c>
    </row>
    <row r="18" spans="1:8" ht="32" customHeight="1" thickBot="1" x14ac:dyDescent="0.25">
      <c r="A18" s="144"/>
      <c r="B18" s="59">
        <v>272300009</v>
      </c>
      <c r="C18" s="35" t="s">
        <v>115</v>
      </c>
      <c r="D18" s="35" t="s">
        <v>26</v>
      </c>
      <c r="E18" s="35" t="s">
        <v>215</v>
      </c>
      <c r="F18" s="59" t="s">
        <v>154</v>
      </c>
      <c r="G18" s="35" t="s">
        <v>216</v>
      </c>
      <c r="H18" s="78">
        <v>18.5</v>
      </c>
    </row>
    <row r="19" spans="1:8" ht="32" customHeight="1" thickTop="1" thickBot="1" x14ac:dyDescent="0.25">
      <c r="A19" s="145"/>
      <c r="B19" s="41" t="s">
        <v>170</v>
      </c>
      <c r="C19" s="42">
        <f>COUNTA(C10:C18)</f>
        <v>9</v>
      </c>
      <c r="D19" s="133"/>
      <c r="E19" s="134"/>
      <c r="F19" s="134"/>
      <c r="G19" s="134"/>
      <c r="H19" s="135"/>
    </row>
    <row r="20" spans="1:8" ht="32" customHeight="1" x14ac:dyDescent="0.2">
      <c r="A20" s="131" t="s">
        <v>168</v>
      </c>
      <c r="B20" s="70">
        <v>272160011</v>
      </c>
      <c r="C20" s="37" t="s">
        <v>116</v>
      </c>
      <c r="D20" s="37" t="s">
        <v>34</v>
      </c>
      <c r="E20" s="37" t="s">
        <v>217</v>
      </c>
      <c r="F20" s="60" t="s">
        <v>154</v>
      </c>
      <c r="G20" s="37" t="s">
        <v>200</v>
      </c>
      <c r="H20" s="79">
        <v>15.1</v>
      </c>
    </row>
    <row r="21" spans="1:8" ht="32" customHeight="1" x14ac:dyDescent="0.2">
      <c r="A21" s="131"/>
      <c r="B21" s="71">
        <v>272160030</v>
      </c>
      <c r="C21" s="36" t="s">
        <v>117</v>
      </c>
      <c r="D21" s="36" t="s">
        <v>34</v>
      </c>
      <c r="E21" s="36" t="s">
        <v>172</v>
      </c>
      <c r="F21" s="61" t="s">
        <v>154</v>
      </c>
      <c r="G21" s="36" t="s">
        <v>201</v>
      </c>
      <c r="H21" s="80">
        <v>62</v>
      </c>
    </row>
    <row r="22" spans="1:8" ht="32" customHeight="1" x14ac:dyDescent="0.2">
      <c r="A22" s="131"/>
      <c r="B22" s="71">
        <v>272160163</v>
      </c>
      <c r="C22" s="36" t="s">
        <v>118</v>
      </c>
      <c r="D22" s="36" t="s">
        <v>34</v>
      </c>
      <c r="E22" s="36" t="s">
        <v>219</v>
      </c>
      <c r="F22" s="61" t="s">
        <v>153</v>
      </c>
      <c r="G22" s="36" t="s">
        <v>182</v>
      </c>
      <c r="H22" s="80">
        <v>15</v>
      </c>
    </row>
    <row r="23" spans="1:8" ht="32" customHeight="1" x14ac:dyDescent="0.2">
      <c r="A23" s="131"/>
      <c r="B23" s="70">
        <v>272220013</v>
      </c>
      <c r="C23" s="37" t="s">
        <v>119</v>
      </c>
      <c r="D23" s="37" t="s">
        <v>32</v>
      </c>
      <c r="E23" s="37" t="s">
        <v>220</v>
      </c>
      <c r="F23" s="60" t="s">
        <v>152</v>
      </c>
      <c r="G23" s="47" t="s">
        <v>218</v>
      </c>
      <c r="H23" s="79">
        <v>15</v>
      </c>
    </row>
    <row r="24" spans="1:8" ht="32" customHeight="1" x14ac:dyDescent="0.2">
      <c r="A24" s="131"/>
      <c r="B24" s="71">
        <v>273810005</v>
      </c>
      <c r="C24" s="36" t="s">
        <v>120</v>
      </c>
      <c r="D24" s="36" t="s">
        <v>27</v>
      </c>
      <c r="E24" s="36" t="s">
        <v>221</v>
      </c>
      <c r="F24" s="61" t="s">
        <v>152</v>
      </c>
      <c r="G24" s="36" t="s">
        <v>183</v>
      </c>
      <c r="H24" s="80">
        <v>15</v>
      </c>
    </row>
    <row r="25" spans="1:8" ht="32" customHeight="1" x14ac:dyDescent="0.2">
      <c r="A25" s="131"/>
      <c r="B25" s="71">
        <v>273810009</v>
      </c>
      <c r="C25" s="36" t="s">
        <v>121</v>
      </c>
      <c r="D25" s="36" t="s">
        <v>27</v>
      </c>
      <c r="E25" s="36" t="s">
        <v>221</v>
      </c>
      <c r="F25" s="61" t="s">
        <v>152</v>
      </c>
      <c r="G25" s="36" t="s">
        <v>183</v>
      </c>
      <c r="H25" s="80">
        <v>21.7</v>
      </c>
    </row>
    <row r="26" spans="1:8" ht="32" customHeight="1" thickBot="1" x14ac:dyDescent="0.25">
      <c r="A26" s="131"/>
      <c r="B26" s="72">
        <v>273810011</v>
      </c>
      <c r="C26" s="43" t="s">
        <v>122</v>
      </c>
      <c r="D26" s="43" t="s">
        <v>27</v>
      </c>
      <c r="E26" s="43" t="s">
        <v>221</v>
      </c>
      <c r="F26" s="62" t="s">
        <v>152</v>
      </c>
      <c r="G26" s="43" t="s">
        <v>183</v>
      </c>
      <c r="H26" s="81">
        <v>25</v>
      </c>
    </row>
    <row r="27" spans="1:8" ht="32" customHeight="1" thickTop="1" thickBot="1" x14ac:dyDescent="0.25">
      <c r="A27" s="132"/>
      <c r="B27" s="45" t="s">
        <v>170</v>
      </c>
      <c r="C27" s="44">
        <f>COUNTA(C20:C26)</f>
        <v>7</v>
      </c>
      <c r="D27" s="133"/>
      <c r="E27" s="134"/>
      <c r="F27" s="134"/>
      <c r="G27" s="134"/>
      <c r="H27" s="135"/>
    </row>
    <row r="28" spans="1:8" ht="9" customHeight="1" x14ac:dyDescent="0.2">
      <c r="B28" s="30"/>
      <c r="C28" s="30"/>
      <c r="D28" s="30"/>
      <c r="E28" s="49"/>
      <c r="F28" s="63"/>
      <c r="G28" s="30"/>
      <c r="H28" s="30"/>
    </row>
    <row r="29" spans="1:8" ht="9" customHeight="1" thickBot="1" x14ac:dyDescent="0.25">
      <c r="B29" s="29"/>
      <c r="C29" s="29"/>
      <c r="D29" s="29"/>
      <c r="E29" s="50"/>
      <c r="F29" s="64"/>
      <c r="G29" s="29"/>
      <c r="H29" s="29"/>
    </row>
    <row r="30" spans="1:8" s="2" customFormat="1" ht="35.5" customHeight="1" thickBot="1" x14ac:dyDescent="0.25">
      <c r="A30" s="74" t="s">
        <v>166</v>
      </c>
      <c r="B30" s="4" t="s">
        <v>157</v>
      </c>
      <c r="C30" s="4" t="s">
        <v>102</v>
      </c>
      <c r="D30" s="126" t="s">
        <v>159</v>
      </c>
      <c r="E30" s="127"/>
      <c r="F30" s="53" t="s">
        <v>101</v>
      </c>
      <c r="G30" s="4" t="s">
        <v>162</v>
      </c>
      <c r="H30" s="82" t="s">
        <v>163</v>
      </c>
    </row>
    <row r="31" spans="1:8" ht="32" customHeight="1" x14ac:dyDescent="0.2">
      <c r="A31" s="136" t="s">
        <v>169</v>
      </c>
      <c r="B31" s="28">
        <v>271450394</v>
      </c>
      <c r="C31" s="38" t="s">
        <v>123</v>
      </c>
      <c r="D31" s="38" t="s">
        <v>45</v>
      </c>
      <c r="E31" s="38" t="s">
        <v>222</v>
      </c>
      <c r="F31" s="54" t="s">
        <v>154</v>
      </c>
      <c r="G31" s="66" t="s">
        <v>242</v>
      </c>
      <c r="H31" s="76">
        <v>23</v>
      </c>
    </row>
    <row r="32" spans="1:8" ht="32" customHeight="1" x14ac:dyDescent="0.2">
      <c r="A32" s="137"/>
      <c r="B32" s="26">
        <v>272020062</v>
      </c>
      <c r="C32" s="31" t="s">
        <v>124</v>
      </c>
      <c r="D32" s="31" t="s">
        <v>40</v>
      </c>
      <c r="E32" s="31" t="s">
        <v>223</v>
      </c>
      <c r="F32" s="55" t="s">
        <v>154</v>
      </c>
      <c r="G32" s="31" t="s">
        <v>184</v>
      </c>
      <c r="H32" s="77">
        <v>16.2</v>
      </c>
    </row>
    <row r="33" spans="1:8" ht="32" customHeight="1" x14ac:dyDescent="0.2">
      <c r="A33" s="137"/>
      <c r="B33" s="26">
        <v>272130026</v>
      </c>
      <c r="C33" s="31" t="s">
        <v>125</v>
      </c>
      <c r="D33" s="31" t="s">
        <v>42</v>
      </c>
      <c r="E33" s="31" t="s">
        <v>224</v>
      </c>
      <c r="F33" s="55" t="s">
        <v>154</v>
      </c>
      <c r="G33" s="31" t="s">
        <v>185</v>
      </c>
      <c r="H33" s="77">
        <v>16</v>
      </c>
    </row>
    <row r="34" spans="1:8" ht="32" customHeight="1" x14ac:dyDescent="0.2">
      <c r="A34" s="137"/>
      <c r="B34" s="26">
        <v>272130042</v>
      </c>
      <c r="C34" s="31" t="s">
        <v>126</v>
      </c>
      <c r="D34" s="31" t="s">
        <v>42</v>
      </c>
      <c r="E34" s="31" t="s">
        <v>225</v>
      </c>
      <c r="F34" s="65" t="s">
        <v>154</v>
      </c>
      <c r="G34" s="31" t="s">
        <v>186</v>
      </c>
      <c r="H34" s="77">
        <v>18.5</v>
      </c>
    </row>
    <row r="35" spans="1:8" ht="32" customHeight="1" x14ac:dyDescent="0.2">
      <c r="A35" s="137"/>
      <c r="B35" s="26">
        <v>272130043</v>
      </c>
      <c r="C35" s="31" t="s">
        <v>127</v>
      </c>
      <c r="D35" s="31" t="s">
        <v>42</v>
      </c>
      <c r="E35" s="31" t="s">
        <v>225</v>
      </c>
      <c r="F35" s="55" t="s">
        <v>154</v>
      </c>
      <c r="G35" s="31" t="s">
        <v>186</v>
      </c>
      <c r="H35" s="77">
        <v>18.3</v>
      </c>
    </row>
    <row r="36" spans="1:8" ht="32" customHeight="1" x14ac:dyDescent="0.2">
      <c r="A36" s="137"/>
      <c r="B36" s="26">
        <v>272130051</v>
      </c>
      <c r="C36" s="31" t="s">
        <v>128</v>
      </c>
      <c r="D36" s="31" t="s">
        <v>42</v>
      </c>
      <c r="E36" s="31" t="s">
        <v>224</v>
      </c>
      <c r="F36" s="55" t="s">
        <v>154</v>
      </c>
      <c r="G36" s="31" t="s">
        <v>187</v>
      </c>
      <c r="H36" s="77">
        <v>32.200000000000003</v>
      </c>
    </row>
    <row r="37" spans="1:8" ht="32" customHeight="1" x14ac:dyDescent="0.2">
      <c r="A37" s="137"/>
      <c r="B37" s="26">
        <v>272130079</v>
      </c>
      <c r="C37" s="31" t="s">
        <v>129</v>
      </c>
      <c r="D37" s="31" t="s">
        <v>42</v>
      </c>
      <c r="E37" s="31" t="s">
        <v>225</v>
      </c>
      <c r="F37" s="55" t="s">
        <v>154</v>
      </c>
      <c r="G37" s="31" t="s">
        <v>188</v>
      </c>
      <c r="H37" s="77">
        <v>26</v>
      </c>
    </row>
    <row r="38" spans="1:8" ht="32" customHeight="1" x14ac:dyDescent="0.2">
      <c r="A38" s="137"/>
      <c r="B38" s="26">
        <v>272190001</v>
      </c>
      <c r="C38" s="31" t="s">
        <v>130</v>
      </c>
      <c r="D38" s="31" t="s">
        <v>48</v>
      </c>
      <c r="E38" s="31" t="s">
        <v>226</v>
      </c>
      <c r="F38" s="55" t="s">
        <v>154</v>
      </c>
      <c r="G38" s="31" t="s">
        <v>189</v>
      </c>
      <c r="H38" s="77">
        <v>15.7</v>
      </c>
    </row>
    <row r="39" spans="1:8" ht="32" customHeight="1" x14ac:dyDescent="0.2">
      <c r="A39" s="137"/>
      <c r="B39" s="26">
        <v>272190019</v>
      </c>
      <c r="C39" s="31" t="s">
        <v>131</v>
      </c>
      <c r="D39" s="31" t="s">
        <v>48</v>
      </c>
      <c r="E39" s="31" t="s">
        <v>227</v>
      </c>
      <c r="F39" s="55" t="s">
        <v>154</v>
      </c>
      <c r="G39" s="31" t="s">
        <v>189</v>
      </c>
      <c r="H39" s="77">
        <v>26</v>
      </c>
    </row>
    <row r="40" spans="1:8" ht="32" customHeight="1" x14ac:dyDescent="0.2">
      <c r="A40" s="137"/>
      <c r="B40" s="26">
        <v>272190172</v>
      </c>
      <c r="C40" s="31" t="s">
        <v>132</v>
      </c>
      <c r="D40" s="31" t="s">
        <v>48</v>
      </c>
      <c r="E40" s="31" t="s">
        <v>228</v>
      </c>
      <c r="F40" s="55" t="s">
        <v>152</v>
      </c>
      <c r="G40" s="31" t="s">
        <v>190</v>
      </c>
      <c r="H40" s="77">
        <v>15</v>
      </c>
    </row>
    <row r="41" spans="1:8" ht="32" customHeight="1" x14ac:dyDescent="0.2">
      <c r="A41" s="137"/>
      <c r="B41" s="26">
        <v>272280005</v>
      </c>
      <c r="C41" s="31" t="s">
        <v>133</v>
      </c>
      <c r="D41" s="31" t="s">
        <v>43</v>
      </c>
      <c r="E41" s="31" t="s">
        <v>229</v>
      </c>
      <c r="F41" s="55" t="s">
        <v>152</v>
      </c>
      <c r="G41" s="31" t="s">
        <v>243</v>
      </c>
      <c r="H41" s="77">
        <v>15.8</v>
      </c>
    </row>
    <row r="42" spans="1:8" ht="32" customHeight="1" x14ac:dyDescent="0.2">
      <c r="A42" s="137"/>
      <c r="B42" s="26">
        <v>272280033</v>
      </c>
      <c r="C42" s="31" t="s">
        <v>134</v>
      </c>
      <c r="D42" s="31" t="s">
        <v>43</v>
      </c>
      <c r="E42" s="31" t="s">
        <v>230</v>
      </c>
      <c r="F42" s="55" t="s">
        <v>154</v>
      </c>
      <c r="G42" s="31" t="s">
        <v>191</v>
      </c>
      <c r="H42" s="77">
        <v>58.2</v>
      </c>
    </row>
    <row r="43" spans="1:8" ht="32" customHeight="1" x14ac:dyDescent="0.2">
      <c r="A43" s="137"/>
      <c r="B43" s="26">
        <v>272280037</v>
      </c>
      <c r="C43" s="31" t="s">
        <v>135</v>
      </c>
      <c r="D43" s="31" t="s">
        <v>43</v>
      </c>
      <c r="E43" s="31" t="s">
        <v>231</v>
      </c>
      <c r="F43" s="55" t="s">
        <v>154</v>
      </c>
      <c r="G43" s="31" t="s">
        <v>244</v>
      </c>
      <c r="H43" s="77">
        <v>45.4</v>
      </c>
    </row>
    <row r="44" spans="1:8" ht="32" customHeight="1" x14ac:dyDescent="0.2">
      <c r="A44" s="137"/>
      <c r="B44" s="26">
        <v>272320001</v>
      </c>
      <c r="C44" s="31" t="s">
        <v>136</v>
      </c>
      <c r="D44" s="31" t="s">
        <v>38</v>
      </c>
      <c r="E44" s="31" t="s">
        <v>232</v>
      </c>
      <c r="F44" s="65" t="s">
        <v>154</v>
      </c>
      <c r="G44" s="31" t="s">
        <v>192</v>
      </c>
      <c r="H44" s="77">
        <v>15</v>
      </c>
    </row>
    <row r="45" spans="1:8" ht="32" customHeight="1" x14ac:dyDescent="0.2">
      <c r="A45" s="137"/>
      <c r="B45" s="26">
        <v>272320008</v>
      </c>
      <c r="C45" s="31" t="s">
        <v>137</v>
      </c>
      <c r="D45" s="31" t="s">
        <v>38</v>
      </c>
      <c r="E45" s="31" t="s">
        <v>233</v>
      </c>
      <c r="F45" s="55" t="s">
        <v>154</v>
      </c>
      <c r="G45" s="31" t="s">
        <v>193</v>
      </c>
      <c r="H45" s="77">
        <v>18.7</v>
      </c>
    </row>
    <row r="46" spans="1:8" ht="32" customHeight="1" x14ac:dyDescent="0.2">
      <c r="A46" s="137"/>
      <c r="B46" s="26">
        <v>272320009</v>
      </c>
      <c r="C46" s="31" t="s">
        <v>138</v>
      </c>
      <c r="D46" s="31" t="s">
        <v>38</v>
      </c>
      <c r="E46" s="31" t="s">
        <v>234</v>
      </c>
      <c r="F46" s="55" t="s">
        <v>154</v>
      </c>
      <c r="G46" s="31" t="s">
        <v>245</v>
      </c>
      <c r="H46" s="77">
        <v>26.1</v>
      </c>
    </row>
    <row r="47" spans="1:8" ht="32" customHeight="1" x14ac:dyDescent="0.2">
      <c r="A47" s="137"/>
      <c r="B47" s="26">
        <v>272320020</v>
      </c>
      <c r="C47" s="31" t="s">
        <v>139</v>
      </c>
      <c r="D47" s="31" t="s">
        <v>38</v>
      </c>
      <c r="E47" s="31" t="s">
        <v>235</v>
      </c>
      <c r="F47" s="55" t="s">
        <v>152</v>
      </c>
      <c r="G47" s="31" t="s">
        <v>194</v>
      </c>
      <c r="H47" s="77">
        <v>16.600000000000001</v>
      </c>
    </row>
    <row r="48" spans="1:8" ht="32" customHeight="1" x14ac:dyDescent="0.2">
      <c r="A48" s="137"/>
      <c r="B48" s="26">
        <v>272320025</v>
      </c>
      <c r="C48" s="31" t="s">
        <v>140</v>
      </c>
      <c r="D48" s="31" t="s">
        <v>38</v>
      </c>
      <c r="E48" s="31" t="s">
        <v>236</v>
      </c>
      <c r="F48" s="55" t="s">
        <v>152</v>
      </c>
      <c r="G48" s="31" t="s">
        <v>195</v>
      </c>
      <c r="H48" s="77">
        <v>15.7</v>
      </c>
    </row>
    <row r="49" spans="1:8" ht="32" customHeight="1" x14ac:dyDescent="0.2">
      <c r="A49" s="137"/>
      <c r="B49" s="26">
        <v>272320029</v>
      </c>
      <c r="C49" s="31" t="s">
        <v>141</v>
      </c>
      <c r="D49" s="31" t="s">
        <v>38</v>
      </c>
      <c r="E49" s="31" t="s">
        <v>236</v>
      </c>
      <c r="F49" s="55" t="s">
        <v>152</v>
      </c>
      <c r="G49" s="31" t="s">
        <v>196</v>
      </c>
      <c r="H49" s="77">
        <v>15</v>
      </c>
    </row>
    <row r="50" spans="1:8" ht="32" customHeight="1" x14ac:dyDescent="0.2">
      <c r="A50" s="137"/>
      <c r="B50" s="26">
        <v>272320030</v>
      </c>
      <c r="C50" s="31" t="s">
        <v>142</v>
      </c>
      <c r="D50" s="31" t="s">
        <v>38</v>
      </c>
      <c r="E50" s="31" t="s">
        <v>236</v>
      </c>
      <c r="F50" s="55" t="s">
        <v>152</v>
      </c>
      <c r="G50" s="31" t="s">
        <v>196</v>
      </c>
      <c r="H50" s="77">
        <v>16.399999999999999</v>
      </c>
    </row>
    <row r="51" spans="1:8" ht="32" customHeight="1" x14ac:dyDescent="0.2">
      <c r="A51" s="137"/>
      <c r="B51" s="26">
        <v>272320031</v>
      </c>
      <c r="C51" s="31" t="s">
        <v>143</v>
      </c>
      <c r="D51" s="31" t="s">
        <v>38</v>
      </c>
      <c r="E51" s="31" t="s">
        <v>237</v>
      </c>
      <c r="F51" s="55" t="s">
        <v>154</v>
      </c>
      <c r="G51" s="31" t="s">
        <v>245</v>
      </c>
      <c r="H51" s="77">
        <v>29.5</v>
      </c>
    </row>
    <row r="52" spans="1:8" ht="32" customHeight="1" x14ac:dyDescent="0.2">
      <c r="A52" s="137"/>
      <c r="B52" s="26">
        <v>273660002</v>
      </c>
      <c r="C52" s="31" t="s">
        <v>137</v>
      </c>
      <c r="D52" s="31" t="s">
        <v>39</v>
      </c>
      <c r="E52" s="31" t="s">
        <v>238</v>
      </c>
      <c r="F52" s="55" t="s">
        <v>152</v>
      </c>
      <c r="G52" s="31" t="s">
        <v>173</v>
      </c>
      <c r="H52" s="77">
        <v>15.2</v>
      </c>
    </row>
    <row r="53" spans="1:8" ht="32" customHeight="1" x14ac:dyDescent="0.2">
      <c r="A53" s="137"/>
      <c r="B53" s="26">
        <v>273660003</v>
      </c>
      <c r="C53" s="31" t="s">
        <v>144</v>
      </c>
      <c r="D53" s="31" t="s">
        <v>39</v>
      </c>
      <c r="E53" s="31" t="s">
        <v>239</v>
      </c>
      <c r="F53" s="55" t="s">
        <v>154</v>
      </c>
      <c r="G53" s="31" t="s">
        <v>174</v>
      </c>
      <c r="H53" s="77">
        <v>33.200000000000003</v>
      </c>
    </row>
    <row r="54" spans="1:8" ht="32" customHeight="1" x14ac:dyDescent="0.2">
      <c r="A54" s="137"/>
      <c r="B54" s="26">
        <v>273660010</v>
      </c>
      <c r="C54" s="31" t="s">
        <v>145</v>
      </c>
      <c r="D54" s="31" t="s">
        <v>39</v>
      </c>
      <c r="E54" s="31" t="s">
        <v>238</v>
      </c>
      <c r="F54" s="55" t="s">
        <v>152</v>
      </c>
      <c r="G54" s="31" t="s">
        <v>174</v>
      </c>
      <c r="H54" s="77">
        <v>21</v>
      </c>
    </row>
    <row r="55" spans="1:8" ht="32" customHeight="1" x14ac:dyDescent="0.2">
      <c r="A55" s="137"/>
      <c r="B55" s="26">
        <v>273660015</v>
      </c>
      <c r="C55" s="31" t="s">
        <v>146</v>
      </c>
      <c r="D55" s="31" t="s">
        <v>39</v>
      </c>
      <c r="E55" s="31" t="s">
        <v>240</v>
      </c>
      <c r="F55" s="65" t="s">
        <v>154</v>
      </c>
      <c r="G55" s="31" t="s">
        <v>246</v>
      </c>
      <c r="H55" s="77">
        <v>15</v>
      </c>
    </row>
    <row r="56" spans="1:8" ht="32" customHeight="1" x14ac:dyDescent="0.2">
      <c r="A56" s="137"/>
      <c r="B56" s="26">
        <v>273660017</v>
      </c>
      <c r="C56" s="31" t="s">
        <v>147</v>
      </c>
      <c r="D56" s="31" t="s">
        <v>39</v>
      </c>
      <c r="E56" s="31" t="s">
        <v>239</v>
      </c>
      <c r="F56" s="55" t="s">
        <v>153</v>
      </c>
      <c r="G56" s="31" t="s">
        <v>197</v>
      </c>
      <c r="H56" s="77">
        <v>15</v>
      </c>
    </row>
    <row r="57" spans="1:8" ht="32" customHeight="1" x14ac:dyDescent="0.2">
      <c r="A57" s="137"/>
      <c r="B57" s="26">
        <v>273660032</v>
      </c>
      <c r="C57" s="31" t="s">
        <v>148</v>
      </c>
      <c r="D57" s="31" t="s">
        <v>39</v>
      </c>
      <c r="E57" s="31" t="s">
        <v>241</v>
      </c>
      <c r="F57" s="55" t="s">
        <v>152</v>
      </c>
      <c r="G57" s="31" t="s">
        <v>198</v>
      </c>
      <c r="H57" s="77">
        <v>15</v>
      </c>
    </row>
    <row r="58" spans="1:8" ht="32" customHeight="1" x14ac:dyDescent="0.2">
      <c r="A58" s="137"/>
      <c r="B58" s="26">
        <v>273660036</v>
      </c>
      <c r="C58" s="31" t="s">
        <v>149</v>
      </c>
      <c r="D58" s="31" t="s">
        <v>39</v>
      </c>
      <c r="E58" s="31" t="s">
        <v>238</v>
      </c>
      <c r="F58" s="65" t="s">
        <v>153</v>
      </c>
      <c r="G58" s="31" t="s">
        <v>199</v>
      </c>
      <c r="H58" s="77">
        <v>17</v>
      </c>
    </row>
    <row r="59" spans="1:8" ht="32" customHeight="1" x14ac:dyDescent="0.2">
      <c r="A59" s="137"/>
      <c r="B59" s="26">
        <v>273660051</v>
      </c>
      <c r="C59" s="31" t="s">
        <v>119</v>
      </c>
      <c r="D59" s="31" t="s">
        <v>39</v>
      </c>
      <c r="E59" s="31" t="s">
        <v>240</v>
      </c>
      <c r="F59" s="55" t="s">
        <v>152</v>
      </c>
      <c r="G59" s="31" t="s">
        <v>247</v>
      </c>
      <c r="H59" s="77">
        <v>17</v>
      </c>
    </row>
    <row r="60" spans="1:8" ht="32" customHeight="1" x14ac:dyDescent="0.2">
      <c r="A60" s="137"/>
      <c r="B60" s="26">
        <v>273660123</v>
      </c>
      <c r="C60" s="31" t="s">
        <v>150</v>
      </c>
      <c r="D60" s="31" t="s">
        <v>39</v>
      </c>
      <c r="E60" s="31" t="s">
        <v>238</v>
      </c>
      <c r="F60" s="55" t="s">
        <v>153</v>
      </c>
      <c r="G60" s="31" t="s">
        <v>199</v>
      </c>
      <c r="H60" s="77">
        <v>15</v>
      </c>
    </row>
    <row r="61" spans="1:8" ht="32" customHeight="1" thickBot="1" x14ac:dyDescent="0.25">
      <c r="A61" s="137"/>
      <c r="B61" s="27">
        <v>273660127</v>
      </c>
      <c r="C61" s="32" t="s">
        <v>151</v>
      </c>
      <c r="D61" s="32" t="s">
        <v>39</v>
      </c>
      <c r="E61" s="32" t="s">
        <v>239</v>
      </c>
      <c r="F61" s="56" t="s">
        <v>156</v>
      </c>
      <c r="G61" s="32" t="s">
        <v>197</v>
      </c>
      <c r="H61" s="78">
        <v>15</v>
      </c>
    </row>
    <row r="62" spans="1:8" ht="32" customHeight="1" thickTop="1" thickBot="1" x14ac:dyDescent="0.25">
      <c r="A62" s="138"/>
      <c r="B62" s="83" t="s">
        <v>170</v>
      </c>
      <c r="C62" s="40">
        <f>COUNTA(C31:C61)</f>
        <v>31</v>
      </c>
      <c r="D62" s="128"/>
      <c r="E62" s="129"/>
      <c r="F62" s="129"/>
      <c r="G62" s="129"/>
      <c r="H62" s="130"/>
    </row>
    <row r="63" spans="1:8" ht="32" customHeight="1" thickBot="1" x14ac:dyDescent="0.25">
      <c r="A63" s="139" t="s">
        <v>49</v>
      </c>
      <c r="B63" s="124"/>
      <c r="C63" s="46">
        <f>SUM(C9,C19,C27,C62)</f>
        <v>52</v>
      </c>
      <c r="D63" s="123"/>
      <c r="E63" s="124"/>
      <c r="F63" s="124"/>
      <c r="G63" s="124"/>
      <c r="H63" s="125"/>
    </row>
  </sheetData>
  <mergeCells count="12">
    <mergeCell ref="D63:H63"/>
    <mergeCell ref="D30:E30"/>
    <mergeCell ref="D62:H62"/>
    <mergeCell ref="D3:E3"/>
    <mergeCell ref="A20:A27"/>
    <mergeCell ref="D9:H9"/>
    <mergeCell ref="D19:H19"/>
    <mergeCell ref="D27:H27"/>
    <mergeCell ref="A31:A62"/>
    <mergeCell ref="A63:B63"/>
    <mergeCell ref="A4:A9"/>
    <mergeCell ref="A10:A19"/>
  </mergeCells>
  <phoneticPr fontId="2"/>
  <pageMargins left="0.78740157480314965" right="0.78740157480314965" top="0.98425196850393704" bottom="0.59055118110236227" header="0.51181102362204722" footer="0.51181102362204722"/>
  <pageSetup paperSize="9" scale="69" firstPageNumber="47" orientation="portrait" useFirstPageNumber="1" horizontalDpi="300" verticalDpi="300" r:id="rId1"/>
  <headerFooter alignWithMargins="0"/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8C471AB36C9841A40D997BE0086252" ma:contentTypeVersion="1" ma:contentTypeDescription="新しいドキュメントを作成します。" ma:contentTypeScope="" ma:versionID="64f0f9655c6edf30c0dcb0da8923035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C05B1-4ABC-43DC-83C0-C5D93FA8FE10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6626CF-0755-4E53-BA89-BED506E750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B1F3D-EAFB-48BA-AC46-CD4DDD3E1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0d389-098a-4f82-adda-c0435a7f62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ため池水防計画総括</vt:lpstr>
      <vt:lpstr>堤高15m以上ため池一覧</vt:lpstr>
      <vt:lpstr>堤高15m以上ため池一覧!Print_Area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升田　真理子</dc:creator>
  <cp:lastModifiedBy>田出　ゆりか</cp:lastModifiedBy>
  <cp:lastPrinted>2024-01-16T01:17:15Z</cp:lastPrinted>
  <dcterms:created xsi:type="dcterms:W3CDTF">2018-02-22T02:23:08Z</dcterms:created>
  <dcterms:modified xsi:type="dcterms:W3CDTF">2024-01-16T08:26:23Z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0x010100D28C471AB36C9841A40D997BE0086252</vt:lpwstr>
  </property>
</Properties>
</file>