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5DBBE5B-3101-4FEE-BB32-E3329BF859A7}" xr6:coauthVersionLast="47" xr6:coauthVersionMax="47" xr10:uidLastSave="{00000000-0000-0000-0000-000000000000}"/>
  <bookViews>
    <workbookView xWindow="-120" yWindow="-120" windowWidth="29040" windowHeight="17790" tabRatio="793" xr2:uid="{00000000-000D-0000-FFFF-FFFF00000000}"/>
  </bookViews>
  <sheets>
    <sheet name="はじめに" sheetId="11" r:id="rId1"/>
    <sheet name="【入力シート】" sheetId="12" r:id="rId2"/>
    <sheet name="【経済波及効果推計シート】" sheetId="2" r:id="rId3"/>
    <sheet name="各係数" sheetId="1" r:id="rId4"/>
    <sheet name="【参考】計算フロー図 " sheetId="16" r:id="rId5"/>
    <sheet name="生産者価格への変換（計算シート）" sheetId="13" r:id="rId6"/>
    <sheet name="リスト用" sheetId="14" state="hidden" r:id="rId7"/>
  </sheets>
  <externalReferences>
    <externalReference r:id="rId8"/>
    <externalReference r:id="rId9"/>
    <externalReference r:id="rId10"/>
  </externalReferences>
  <definedNames>
    <definedName name="chu">[1]Sheet2!$A$2:$B$101</definedName>
    <definedName name="dai">[1]Sheet2!$D$2:$E$42</definedName>
    <definedName name="_xlnm.Print_Area" localSheetId="0">はじめに!$A$1:$AN$63</definedName>
    <definedName name="推計項目" localSheetId="4">'[2]【20160526】（コンバート値）生産額推計一覧表'!#REF!</definedName>
    <definedName name="推計項目">'[3]【20160526】（コンバート値）生産額推計一覧表'!#REF!</definedName>
    <definedName name="推計方法" localSheetId="4">'[2]【20160526】（コンバート値）生産額推計一覧表'!#REF!</definedName>
    <definedName name="推計方法">'[3]【20160526】（コンバート値）生産額推計一覧表'!#REF!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2" l="1"/>
  <c r="G16" i="13" l="1"/>
  <c r="G15" i="13"/>
  <c r="G14" i="13"/>
  <c r="G13" i="13"/>
  <c r="G12" i="13"/>
  <c r="H11" i="13"/>
  <c r="H10" i="13"/>
  <c r="H9" i="13"/>
  <c r="H8" i="13"/>
  <c r="H7" i="13"/>
  <c r="H6" i="13"/>
  <c r="H5" i="13"/>
  <c r="H4" i="13"/>
  <c r="G5" i="13"/>
  <c r="G6" i="13"/>
  <c r="G7" i="13"/>
  <c r="G8" i="13"/>
  <c r="G9" i="13"/>
  <c r="G10" i="13"/>
  <c r="G11" i="13"/>
  <c r="H12" i="13"/>
  <c r="H13" i="13"/>
  <c r="H14" i="13"/>
  <c r="H15"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4" i="13"/>
  <c r="K15" i="13" l="1"/>
  <c r="J17" i="13"/>
  <c r="K19" i="13"/>
  <c r="J21" i="13"/>
  <c r="K21" i="13"/>
  <c r="K23" i="13"/>
  <c r="J25" i="13"/>
  <c r="K25" i="13"/>
  <c r="K27" i="13"/>
  <c r="J29" i="13"/>
  <c r="K31" i="13"/>
  <c r="J33" i="13"/>
  <c r="K33" i="13"/>
  <c r="J37" i="13"/>
  <c r="K37" i="13"/>
  <c r="J41" i="13"/>
  <c r="K41" i="13"/>
  <c r="K43" i="13"/>
  <c r="J45" i="13"/>
  <c r="K45" i="13"/>
  <c r="J49" i="13"/>
  <c r="K49" i="13"/>
  <c r="K51" i="13"/>
  <c r="J53" i="13"/>
  <c r="K53" i="13"/>
  <c r="K55" i="13"/>
  <c r="J57" i="13"/>
  <c r="K59" i="13"/>
  <c r="J61" i="13"/>
  <c r="K61" i="13"/>
  <c r="K63" i="13"/>
  <c r="J65" i="13"/>
  <c r="K65" i="13"/>
  <c r="J69" i="13"/>
  <c r="K71" i="13"/>
  <c r="K75" i="13"/>
  <c r="J77" i="13"/>
  <c r="K77" i="13"/>
  <c r="K87" i="13"/>
  <c r="J89" i="13"/>
  <c r="K91" i="13"/>
  <c r="J93" i="13"/>
  <c r="K93" i="13"/>
  <c r="K95" i="13"/>
  <c r="J97" i="13"/>
  <c r="K97" i="13"/>
  <c r="J101" i="13"/>
  <c r="K103" i="13"/>
  <c r="J105" i="13"/>
  <c r="K105" i="13"/>
  <c r="K107" i="13"/>
  <c r="K109" i="13"/>
  <c r="K17" i="13"/>
  <c r="K29" i="13"/>
  <c r="K39" i="13"/>
  <c r="K47" i="13"/>
  <c r="K57" i="13"/>
  <c r="K69" i="13"/>
  <c r="K89" i="13"/>
  <c r="K101" i="13"/>
  <c r="K10" i="13"/>
  <c r="K11" i="13"/>
  <c r="K12" i="13"/>
  <c r="K14" i="13"/>
  <c r="K18" i="13"/>
  <c r="K20" i="13"/>
  <c r="K22" i="13"/>
  <c r="K24" i="13"/>
  <c r="K30" i="13"/>
  <c r="K32" i="13"/>
  <c r="K34" i="13"/>
  <c r="K36" i="13"/>
  <c r="K38" i="13"/>
  <c r="K40" i="13"/>
  <c r="K46" i="13"/>
  <c r="K48" i="13"/>
  <c r="K50" i="13"/>
  <c r="K52" i="13"/>
  <c r="K54" i="13"/>
  <c r="K58" i="13"/>
  <c r="K60" i="13"/>
  <c r="K62" i="13"/>
  <c r="K66" i="13"/>
  <c r="K68" i="13"/>
  <c r="K70" i="13"/>
  <c r="K74" i="13"/>
  <c r="K76" i="13"/>
  <c r="K86" i="13"/>
  <c r="K90" i="13"/>
  <c r="K92" i="13"/>
  <c r="K94" i="13"/>
  <c r="K98" i="13"/>
  <c r="K100" i="13"/>
  <c r="K102" i="13"/>
  <c r="K106" i="13"/>
  <c r="K108" i="13"/>
  <c r="K110" i="13"/>
  <c r="K16" i="13"/>
  <c r="K28" i="13"/>
  <c r="K44" i="13"/>
  <c r="K56" i="13"/>
  <c r="K64" i="13"/>
  <c r="K72" i="13"/>
  <c r="K88" i="13"/>
  <c r="K96" i="13"/>
  <c r="K104" i="13"/>
  <c r="J14" i="13"/>
  <c r="J15" i="13"/>
  <c r="J16" i="13"/>
  <c r="J18" i="13"/>
  <c r="J19" i="13"/>
  <c r="J20" i="13"/>
  <c r="J22" i="13"/>
  <c r="J23" i="13"/>
  <c r="J24" i="13"/>
  <c r="J26" i="13"/>
  <c r="J27" i="13"/>
  <c r="J28" i="13"/>
  <c r="J30" i="13"/>
  <c r="J31" i="13"/>
  <c r="J32" i="13"/>
  <c r="J34" i="13"/>
  <c r="J35" i="13"/>
  <c r="J36" i="13"/>
  <c r="J38" i="13"/>
  <c r="J39" i="13"/>
  <c r="J40" i="13"/>
  <c r="J42" i="13"/>
  <c r="J43" i="13"/>
  <c r="J44" i="13"/>
  <c r="J46" i="13"/>
  <c r="J47" i="13"/>
  <c r="J48" i="13"/>
  <c r="J50" i="13"/>
  <c r="J51" i="13"/>
  <c r="J52" i="13"/>
  <c r="J54" i="13"/>
  <c r="J55" i="13"/>
  <c r="J56" i="13"/>
  <c r="J58" i="13"/>
  <c r="J59" i="13"/>
  <c r="J60" i="13"/>
  <c r="J62" i="13"/>
  <c r="J63" i="13"/>
  <c r="J64" i="13"/>
  <c r="J66" i="13"/>
  <c r="J67" i="13"/>
  <c r="J68" i="13"/>
  <c r="J70" i="13"/>
  <c r="J71" i="13"/>
  <c r="J72" i="13"/>
  <c r="J74" i="13"/>
  <c r="J75" i="13"/>
  <c r="J76" i="13"/>
  <c r="J86" i="13"/>
  <c r="J87" i="13"/>
  <c r="J88" i="13"/>
  <c r="J90" i="13"/>
  <c r="J91" i="13"/>
  <c r="J92" i="13"/>
  <c r="J94" i="13"/>
  <c r="J95" i="13"/>
  <c r="J96" i="13"/>
  <c r="J98" i="13"/>
  <c r="J99" i="13"/>
  <c r="J100" i="13"/>
  <c r="J102" i="13"/>
  <c r="J103" i="13"/>
  <c r="J104" i="13"/>
  <c r="J106" i="13"/>
  <c r="J107" i="13"/>
  <c r="J108" i="13"/>
  <c r="K9" i="13"/>
  <c r="K13" i="13"/>
  <c r="K26" i="13"/>
  <c r="K35" i="13"/>
  <c r="K42" i="13"/>
  <c r="K67" i="13"/>
  <c r="K99" i="13"/>
  <c r="J9" i="13"/>
  <c r="J10" i="13"/>
  <c r="J11" i="13"/>
  <c r="J12" i="13"/>
  <c r="J13" i="13"/>
  <c r="J109" i="13"/>
  <c r="J110" i="13"/>
  <c r="K8" i="13"/>
  <c r="J8" i="13"/>
  <c r="K7" i="13"/>
  <c r="J7" i="13"/>
  <c r="K6" i="13"/>
  <c r="J6" i="13"/>
  <c r="K5" i="13"/>
  <c r="J5" i="13"/>
  <c r="K4" i="13"/>
  <c r="J4" i="13"/>
  <c r="P1" i="2"/>
  <c r="L85" i="13" l="1"/>
  <c r="L81" i="13"/>
  <c r="L83" i="13"/>
  <c r="L82" i="13"/>
  <c r="D85" i="2" s="1"/>
  <c r="F85" i="2" s="1"/>
  <c r="L84" i="13"/>
  <c r="D87" i="2" s="1"/>
  <c r="F87" i="2" s="1"/>
  <c r="L80" i="13"/>
  <c r="D83" i="2" s="1"/>
  <c r="F83" i="2" s="1"/>
  <c r="L79" i="13"/>
  <c r="D82" i="2" s="1"/>
  <c r="F82" i="2" s="1"/>
  <c r="L78" i="13"/>
  <c r="D81" i="2" s="1"/>
  <c r="F81" i="2" s="1"/>
  <c r="L86" i="13"/>
  <c r="D89" i="2" s="1"/>
  <c r="F89" i="2" s="1"/>
  <c r="D88" i="2"/>
  <c r="F88" i="2" s="1"/>
  <c r="D86" i="2"/>
  <c r="F86" i="2" s="1"/>
  <c r="D84" i="2"/>
  <c r="F84" i="2" s="1"/>
  <c r="L4" i="13"/>
  <c r="D7" i="2" s="1"/>
  <c r="F7" i="2" s="1"/>
  <c r="L73" i="13"/>
  <c r="D76" i="2" s="1"/>
  <c r="F76" i="2" s="1"/>
  <c r="L27" i="13"/>
  <c r="D30" i="2" s="1"/>
  <c r="F30" i="2" s="1"/>
  <c r="L87" i="13"/>
  <c r="D90" i="2" s="1"/>
  <c r="F90" i="2" s="1"/>
  <c r="L49" i="13"/>
  <c r="D52" i="2" s="1"/>
  <c r="F52" i="2" s="1"/>
  <c r="L57" i="13"/>
  <c r="D60" i="2" s="1"/>
  <c r="F60" i="2" s="1"/>
  <c r="L53" i="13"/>
  <c r="D56" i="2" s="1"/>
  <c r="F56" i="2" s="1"/>
  <c r="L11" i="13"/>
  <c r="D14" i="2" s="1"/>
  <c r="F14" i="2" s="1"/>
  <c r="L89" i="13"/>
  <c r="D92" i="2" s="1"/>
  <c r="F92" i="2" s="1"/>
  <c r="L110" i="13"/>
  <c r="D113" i="2" s="1"/>
  <c r="L108" i="13"/>
  <c r="D111" i="2" s="1"/>
  <c r="F111" i="2" s="1"/>
  <c r="L76" i="13"/>
  <c r="D79" i="2" s="1"/>
  <c r="F79" i="2" s="1"/>
  <c r="L71" i="13"/>
  <c r="D74" i="2" s="1"/>
  <c r="F74" i="2" s="1"/>
  <c r="L39" i="13"/>
  <c r="D42" i="2" s="1"/>
  <c r="F42" i="2" s="1"/>
  <c r="L64" i="13"/>
  <c r="D67" i="2" s="1"/>
  <c r="F67" i="2" s="1"/>
  <c r="L60" i="13"/>
  <c r="D63" i="2" s="1"/>
  <c r="F63" i="2" s="1"/>
  <c r="L44" i="13"/>
  <c r="D47" i="2" s="1"/>
  <c r="F47" i="2" s="1"/>
  <c r="L32" i="13"/>
  <c r="D35" i="2" s="1"/>
  <c r="F35" i="2" s="1"/>
  <c r="L96" i="13"/>
  <c r="D99" i="2" s="1"/>
  <c r="F99" i="2" s="1"/>
  <c r="L92" i="13"/>
  <c r="D95" i="2" s="1"/>
  <c r="F95" i="2" s="1"/>
  <c r="L88" i="13"/>
  <c r="D91" i="2" s="1"/>
  <c r="F91" i="2" s="1"/>
  <c r="L28" i="13"/>
  <c r="D31" i="2" s="1"/>
  <c r="F31" i="2" s="1"/>
  <c r="L24" i="13"/>
  <c r="D27" i="2" s="1"/>
  <c r="F27" i="2" s="1"/>
  <c r="L22" i="13"/>
  <c r="D25" i="2" s="1"/>
  <c r="F25" i="2" s="1"/>
  <c r="L16" i="13"/>
  <c r="D19" i="2" s="1"/>
  <c r="F19" i="2" s="1"/>
  <c r="L14" i="13"/>
  <c r="D17" i="2" s="1"/>
  <c r="F17" i="2" s="1"/>
  <c r="L12" i="13"/>
  <c r="D15" i="2" s="1"/>
  <c r="F15" i="2" s="1"/>
  <c r="L10" i="13"/>
  <c r="D13" i="2" s="1"/>
  <c r="F13" i="2" s="1"/>
  <c r="L109" i="13"/>
  <c r="D112" i="2" s="1"/>
  <c r="L56" i="13"/>
  <c r="D59" i="2" s="1"/>
  <c r="F59" i="2" s="1"/>
  <c r="L54" i="13"/>
  <c r="D57" i="2" s="1"/>
  <c r="F57" i="2" s="1"/>
  <c r="L52" i="13"/>
  <c r="D55" i="2" s="1"/>
  <c r="F55" i="2" s="1"/>
  <c r="L48" i="13"/>
  <c r="D51" i="2" s="1"/>
  <c r="F51" i="2" s="1"/>
  <c r="L95" i="13"/>
  <c r="D98" i="2" s="1"/>
  <c r="F98" i="2" s="1"/>
  <c r="L63" i="13"/>
  <c r="D66" i="2" s="1"/>
  <c r="F66" i="2" s="1"/>
  <c r="L46" i="13"/>
  <c r="D49" i="2" s="1"/>
  <c r="F49" i="2" s="1"/>
  <c r="L31" i="13"/>
  <c r="D34" i="2" s="1"/>
  <c r="F34" i="2" s="1"/>
  <c r="L104" i="13"/>
  <c r="D107" i="2" s="1"/>
  <c r="F107" i="2" s="1"/>
  <c r="L102" i="13"/>
  <c r="D105" i="2" s="1"/>
  <c r="F105" i="2" s="1"/>
  <c r="L100" i="13"/>
  <c r="D103" i="2" s="1"/>
  <c r="F103" i="2" s="1"/>
  <c r="L72" i="13"/>
  <c r="D75" i="2" s="1"/>
  <c r="F75" i="2" s="1"/>
  <c r="L70" i="13"/>
  <c r="D73" i="2" s="1"/>
  <c r="F73" i="2" s="1"/>
  <c r="L68" i="13"/>
  <c r="D71" i="2" s="1"/>
  <c r="F71" i="2" s="1"/>
  <c r="L40" i="13"/>
  <c r="D43" i="2" s="1"/>
  <c r="F43" i="2" s="1"/>
  <c r="L38" i="13"/>
  <c r="D41" i="2" s="1"/>
  <c r="F41" i="2" s="1"/>
  <c r="L36" i="13"/>
  <c r="D39" i="2" s="1"/>
  <c r="F39" i="2" s="1"/>
  <c r="L21" i="13"/>
  <c r="D24" i="2" s="1"/>
  <c r="F24" i="2" s="1"/>
  <c r="L17" i="13"/>
  <c r="D20" i="2" s="1"/>
  <c r="F20" i="2" s="1"/>
  <c r="L105" i="13"/>
  <c r="D108" i="2" s="1"/>
  <c r="F108" i="2" s="1"/>
  <c r="L101" i="13"/>
  <c r="D104" i="2" s="1"/>
  <c r="F104" i="2" s="1"/>
  <c r="L97" i="13"/>
  <c r="D100" i="2" s="1"/>
  <c r="F100" i="2" s="1"/>
  <c r="L69" i="13"/>
  <c r="D72" i="2" s="1"/>
  <c r="F72" i="2" s="1"/>
  <c r="L65" i="13"/>
  <c r="D68" i="2" s="1"/>
  <c r="F68" i="2" s="1"/>
  <c r="L62" i="13"/>
  <c r="D65" i="2" s="1"/>
  <c r="F65" i="2" s="1"/>
  <c r="L47" i="13"/>
  <c r="D50" i="2" s="1"/>
  <c r="F50" i="2" s="1"/>
  <c r="L41" i="13"/>
  <c r="D44" i="2" s="1"/>
  <c r="F44" i="2" s="1"/>
  <c r="L37" i="13"/>
  <c r="D40" i="2" s="1"/>
  <c r="F40" i="2" s="1"/>
  <c r="L33" i="13"/>
  <c r="D36" i="2" s="1"/>
  <c r="F36" i="2" s="1"/>
  <c r="L20" i="13"/>
  <c r="D23" i="2" s="1"/>
  <c r="F23" i="2" s="1"/>
  <c r="L13" i="13"/>
  <c r="D16" i="2" s="1"/>
  <c r="F16" i="2" s="1"/>
  <c r="L107" i="13"/>
  <c r="D110" i="2" s="1"/>
  <c r="F110" i="2" s="1"/>
  <c r="L98" i="13"/>
  <c r="D101" i="2" s="1"/>
  <c r="F101" i="2" s="1"/>
  <c r="L91" i="13"/>
  <c r="D94" i="2" s="1"/>
  <c r="F94" i="2" s="1"/>
  <c r="L75" i="13"/>
  <c r="D78" i="2" s="1"/>
  <c r="F78" i="2" s="1"/>
  <c r="L66" i="13"/>
  <c r="D69" i="2" s="1"/>
  <c r="F69" i="2" s="1"/>
  <c r="L59" i="13"/>
  <c r="D62" i="2" s="1"/>
  <c r="F62" i="2" s="1"/>
  <c r="L50" i="13"/>
  <c r="D53" i="2" s="1"/>
  <c r="F53" i="2" s="1"/>
  <c r="L43" i="13"/>
  <c r="D46" i="2" s="1"/>
  <c r="F46" i="2" s="1"/>
  <c r="L34" i="13"/>
  <c r="D37" i="2" s="1"/>
  <c r="F37" i="2" s="1"/>
  <c r="L25" i="13"/>
  <c r="D28" i="2" s="1"/>
  <c r="F28" i="2" s="1"/>
  <c r="L23" i="13"/>
  <c r="D26" i="2" s="1"/>
  <c r="F26" i="2" s="1"/>
  <c r="L18" i="13"/>
  <c r="D21" i="2" s="1"/>
  <c r="F21" i="2" s="1"/>
  <c r="L9" i="13"/>
  <c r="D12" i="2" s="1"/>
  <c r="F12" i="2" s="1"/>
  <c r="L103" i="13"/>
  <c r="D106" i="2" s="1"/>
  <c r="F106" i="2" s="1"/>
  <c r="L94" i="13"/>
  <c r="D97" i="2" s="1"/>
  <c r="F97" i="2" s="1"/>
  <c r="L55" i="13"/>
  <c r="D58" i="2" s="1"/>
  <c r="F58" i="2" s="1"/>
  <c r="L30" i="13"/>
  <c r="D33" i="2" s="1"/>
  <c r="F33" i="2" s="1"/>
  <c r="L19" i="13"/>
  <c r="D22" i="2" s="1"/>
  <c r="F22" i="2" s="1"/>
  <c r="L106" i="13"/>
  <c r="D109" i="2" s="1"/>
  <c r="F109" i="2" s="1"/>
  <c r="L99" i="13"/>
  <c r="D102" i="2" s="1"/>
  <c r="F102" i="2" s="1"/>
  <c r="L93" i="13"/>
  <c r="D96" i="2" s="1"/>
  <c r="F96" i="2" s="1"/>
  <c r="L90" i="13"/>
  <c r="D93" i="2" s="1"/>
  <c r="F93" i="2" s="1"/>
  <c r="L77" i="13"/>
  <c r="D80" i="2" s="1"/>
  <c r="F80" i="2" s="1"/>
  <c r="L74" i="13"/>
  <c r="D77" i="2" s="1"/>
  <c r="F77" i="2" s="1"/>
  <c r="L67" i="13"/>
  <c r="D70" i="2" s="1"/>
  <c r="F70" i="2" s="1"/>
  <c r="L61" i="13"/>
  <c r="D64" i="2" s="1"/>
  <c r="F64" i="2" s="1"/>
  <c r="L58" i="13"/>
  <c r="D61" i="2" s="1"/>
  <c r="F61" i="2" s="1"/>
  <c r="L51" i="13"/>
  <c r="D54" i="2" s="1"/>
  <c r="F54" i="2" s="1"/>
  <c r="L45" i="13"/>
  <c r="D48" i="2" s="1"/>
  <c r="F48" i="2" s="1"/>
  <c r="L42" i="13"/>
  <c r="D45" i="2" s="1"/>
  <c r="F45" i="2" s="1"/>
  <c r="L35" i="13"/>
  <c r="D38" i="2" s="1"/>
  <c r="F38" i="2" s="1"/>
  <c r="L29" i="13"/>
  <c r="D32" i="2" s="1"/>
  <c r="F32" i="2" s="1"/>
  <c r="L26" i="13"/>
  <c r="D29" i="2" s="1"/>
  <c r="F29" i="2" s="1"/>
  <c r="L15" i="13"/>
  <c r="D18" i="2" s="1"/>
  <c r="F18" i="2" s="1"/>
  <c r="L6" i="13"/>
  <c r="D9" i="2" s="1"/>
  <c r="F9" i="2" s="1"/>
  <c r="L8" i="13"/>
  <c r="D11" i="2" s="1"/>
  <c r="F11" i="2" s="1"/>
  <c r="L5" i="13"/>
  <c r="D8" i="2" s="1"/>
  <c r="F8" i="2" s="1"/>
  <c r="L7" i="13"/>
  <c r="D10" i="2" s="1"/>
  <c r="F10" i="2" s="1"/>
  <c r="F112" i="2" l="1"/>
  <c r="F113" i="2"/>
  <c r="H7" i="2" l="1" a="1"/>
  <c r="H7" i="2"/>
  <c r="L7" i="2" s="1"/>
  <c r="H106" i="2"/>
  <c r="H70" i="2"/>
  <c r="H38" i="2"/>
  <c r="H113" i="2"/>
  <c r="H81" i="2"/>
  <c r="H45" i="2"/>
  <c r="H25" i="2"/>
  <c r="H112" i="2"/>
  <c r="H96" i="2"/>
  <c r="H80" i="2"/>
  <c r="H64" i="2"/>
  <c r="H48" i="2"/>
  <c r="H32" i="2"/>
  <c r="H16" i="2"/>
  <c r="H102" i="2"/>
  <c r="H74" i="2"/>
  <c r="H42" i="2"/>
  <c r="H10" i="2"/>
  <c r="H85" i="2"/>
  <c r="H57" i="2"/>
  <c r="H111" i="2"/>
  <c r="H95" i="2"/>
  <c r="H79" i="2"/>
  <c r="H63" i="2"/>
  <c r="H47" i="2"/>
  <c r="H31" i="2"/>
  <c r="H15" i="2"/>
  <c r="H14" i="2"/>
  <c r="H100" i="2"/>
  <c r="H52" i="2"/>
  <c r="J52" i="2" s="1"/>
  <c r="H110" i="2"/>
  <c r="H18" i="2"/>
  <c r="H13" i="2"/>
  <c r="H67" i="2"/>
  <c r="H19" i="2"/>
  <c r="H98" i="2"/>
  <c r="H62" i="2"/>
  <c r="H30" i="2"/>
  <c r="H105" i="2"/>
  <c r="H69" i="2"/>
  <c r="H37" i="2"/>
  <c r="H21" i="2"/>
  <c r="H108" i="2"/>
  <c r="H92" i="2"/>
  <c r="H76" i="2"/>
  <c r="H60" i="2"/>
  <c r="H44" i="2"/>
  <c r="H28" i="2"/>
  <c r="H12" i="2"/>
  <c r="H94" i="2"/>
  <c r="H66" i="2"/>
  <c r="H34" i="2"/>
  <c r="H109" i="2"/>
  <c r="H77" i="2"/>
  <c r="H49" i="2"/>
  <c r="H107" i="2"/>
  <c r="H91" i="2"/>
  <c r="H75" i="2"/>
  <c r="H59" i="2"/>
  <c r="H43" i="2"/>
  <c r="H27" i="2"/>
  <c r="H11" i="2"/>
  <c r="H46" i="2"/>
  <c r="H53" i="2"/>
  <c r="J53" i="2" s="1"/>
  <c r="H9" i="2"/>
  <c r="H68" i="2"/>
  <c r="H36" i="2"/>
  <c r="H78" i="2"/>
  <c r="H93" i="2"/>
  <c r="H99" i="2"/>
  <c r="H51" i="2"/>
  <c r="H90" i="2"/>
  <c r="H54" i="2"/>
  <c r="J54" i="2" s="1"/>
  <c r="H22" i="2"/>
  <c r="H97" i="2"/>
  <c r="H61" i="2"/>
  <c r="H33" i="2"/>
  <c r="H17" i="2"/>
  <c r="H104" i="2"/>
  <c r="H88" i="2"/>
  <c r="H72" i="2"/>
  <c r="H56" i="2"/>
  <c r="J56" i="2" s="1"/>
  <c r="H40" i="2"/>
  <c r="H24" i="2"/>
  <c r="H8" i="2"/>
  <c r="H86" i="2"/>
  <c r="H58" i="2"/>
  <c r="H26" i="2"/>
  <c r="H101" i="2"/>
  <c r="H73" i="2"/>
  <c r="H41" i="2"/>
  <c r="H103" i="2"/>
  <c r="H87" i="2"/>
  <c r="H71" i="2"/>
  <c r="H55" i="2"/>
  <c r="J55" i="2" s="1"/>
  <c r="H39" i="2"/>
  <c r="H23" i="2"/>
  <c r="H82" i="2"/>
  <c r="H89" i="2"/>
  <c r="H29" i="2"/>
  <c r="H84" i="2"/>
  <c r="H20" i="2"/>
  <c r="H50" i="2"/>
  <c r="H65" i="2"/>
  <c r="H83" i="2"/>
  <c r="H35" i="2"/>
  <c r="J7" i="2" l="1"/>
  <c r="N7" i="2"/>
  <c r="N101" i="2"/>
  <c r="J101" i="2"/>
  <c r="L101" i="2"/>
  <c r="L67" i="2"/>
  <c r="N67" i="2"/>
  <c r="J67" i="2"/>
  <c r="N62" i="2"/>
  <c r="J62" i="2"/>
  <c r="L62" i="2"/>
  <c r="N92" i="2"/>
  <c r="J92" i="2"/>
  <c r="L92" i="2"/>
  <c r="N63" i="2"/>
  <c r="J63" i="2"/>
  <c r="L63" i="2"/>
  <c r="N35" i="2"/>
  <c r="J35" i="2"/>
  <c r="L35" i="2"/>
  <c r="N10" i="2"/>
  <c r="J10" i="2"/>
  <c r="L10" i="2"/>
  <c r="N13" i="2"/>
  <c r="J13" i="2"/>
  <c r="L13" i="2"/>
  <c r="N76" i="2"/>
  <c r="J76" i="2"/>
  <c r="L76" i="2"/>
  <c r="N64" i="2"/>
  <c r="J64" i="2"/>
  <c r="L64" i="2"/>
  <c r="N39" i="2"/>
  <c r="J39" i="2"/>
  <c r="L39" i="2"/>
  <c r="N26" i="2"/>
  <c r="J26" i="2"/>
  <c r="L26" i="2"/>
  <c r="N100" i="2"/>
  <c r="J100" i="2"/>
  <c r="L100" i="2"/>
  <c r="J30" i="2"/>
  <c r="N30" i="2"/>
  <c r="L30" i="2"/>
  <c r="N93" i="2"/>
  <c r="J93" i="2"/>
  <c r="L93" i="2"/>
  <c r="N97" i="2"/>
  <c r="J97" i="2"/>
  <c r="L97" i="2"/>
  <c r="N46" i="2"/>
  <c r="J46" i="2"/>
  <c r="L46" i="2"/>
  <c r="J42" i="2"/>
  <c r="N42" i="2"/>
  <c r="L42" i="2"/>
  <c r="L89" i="2"/>
  <c r="N89" i="2"/>
  <c r="J89" i="2"/>
  <c r="N14" i="2"/>
  <c r="J14" i="2"/>
  <c r="L14" i="2"/>
  <c r="N105" i="2"/>
  <c r="J105" i="2"/>
  <c r="L105" i="2"/>
  <c r="N110" i="2"/>
  <c r="J110" i="2"/>
  <c r="L110" i="2"/>
  <c r="N71" i="2"/>
  <c r="J71" i="2"/>
  <c r="L71" i="2"/>
  <c r="N107" i="2"/>
  <c r="J107" i="2"/>
  <c r="L107" i="2"/>
  <c r="N9" i="2"/>
  <c r="J9" i="2"/>
  <c r="L9" i="2"/>
  <c r="N11" i="2"/>
  <c r="J11" i="2"/>
  <c r="L11" i="2"/>
  <c r="N36" i="2"/>
  <c r="J36" i="2"/>
  <c r="L36" i="2"/>
  <c r="N21" i="2"/>
  <c r="J21" i="2"/>
  <c r="L21" i="2"/>
  <c r="N84" i="2"/>
  <c r="J84" i="2"/>
  <c r="L84" i="2"/>
  <c r="N58" i="2"/>
  <c r="J58" i="2"/>
  <c r="L58" i="2"/>
  <c r="N27" i="2"/>
  <c r="J27" i="2"/>
  <c r="L27" i="2"/>
  <c r="L17" i="2"/>
  <c r="N17" i="2"/>
  <c r="J17" i="2"/>
  <c r="N54" i="2"/>
  <c r="L54" i="2"/>
  <c r="N38" i="2"/>
  <c r="J38" i="2"/>
  <c r="L38" i="2"/>
  <c r="L55" i="2"/>
  <c r="N55" i="2"/>
  <c r="J90" i="2"/>
  <c r="N90" i="2"/>
  <c r="L90" i="2"/>
  <c r="N34" i="2"/>
  <c r="J34" i="2"/>
  <c r="L34" i="2"/>
  <c r="N95" i="2"/>
  <c r="J95" i="2"/>
  <c r="L95" i="2"/>
  <c r="N59" i="2"/>
  <c r="J59" i="2"/>
  <c r="L59" i="2"/>
  <c r="N25" i="2"/>
  <c r="J25" i="2"/>
  <c r="L25" i="2"/>
  <c r="N70" i="2"/>
  <c r="J70" i="2"/>
  <c r="L70" i="2"/>
  <c r="N75" i="2"/>
  <c r="J75" i="2"/>
  <c r="L75" i="2"/>
  <c r="N29" i="2"/>
  <c r="J29" i="2"/>
  <c r="L29" i="2"/>
  <c r="J66" i="2"/>
  <c r="N66" i="2"/>
  <c r="L66" i="2"/>
  <c r="L43" i="2"/>
  <c r="N43" i="2"/>
  <c r="J43" i="2"/>
  <c r="N99" i="2"/>
  <c r="J99" i="2"/>
  <c r="L99" i="2"/>
  <c r="N88" i="2"/>
  <c r="J88" i="2"/>
  <c r="L88" i="2"/>
  <c r="N24" i="2"/>
  <c r="J24" i="2"/>
  <c r="L24" i="2"/>
  <c r="N72" i="2"/>
  <c r="J72" i="2"/>
  <c r="L72" i="2"/>
  <c r="N83" i="2"/>
  <c r="J83" i="2"/>
  <c r="L83" i="2"/>
  <c r="N20" i="2"/>
  <c r="J20" i="2"/>
  <c r="L20" i="2"/>
  <c r="N108" i="2"/>
  <c r="J108" i="2"/>
  <c r="L108" i="2"/>
  <c r="N45" i="2"/>
  <c r="J45" i="2"/>
  <c r="L45" i="2"/>
  <c r="N85" i="2"/>
  <c r="J85" i="2"/>
  <c r="L85" i="2"/>
  <c r="N82" i="2"/>
  <c r="J82" i="2"/>
  <c r="L82" i="2"/>
  <c r="N15" i="2"/>
  <c r="J15" i="2"/>
  <c r="L15" i="2"/>
  <c r="L41" i="2"/>
  <c r="N41" i="2"/>
  <c r="J41" i="2"/>
  <c r="L113" i="2"/>
  <c r="N113" i="2"/>
  <c r="J113" i="2"/>
  <c r="N68" i="2"/>
  <c r="J68" i="2"/>
  <c r="L68" i="2"/>
  <c r="N48" i="2"/>
  <c r="J48" i="2"/>
  <c r="L48" i="2"/>
  <c r="N18" i="2"/>
  <c r="L18" i="2"/>
  <c r="J18" i="2"/>
  <c r="L91" i="2"/>
  <c r="N91" i="2"/>
  <c r="J91" i="2"/>
  <c r="L103" i="2"/>
  <c r="N103" i="2"/>
  <c r="J103" i="2"/>
  <c r="N112" i="2"/>
  <c r="J112" i="2"/>
  <c r="L112" i="2"/>
  <c r="N33" i="2"/>
  <c r="J33" i="2"/>
  <c r="L33" i="2"/>
  <c r="N12" i="2"/>
  <c r="J12" i="2"/>
  <c r="L12" i="2"/>
  <c r="N32" i="2"/>
  <c r="J32" i="2"/>
  <c r="L32" i="2"/>
  <c r="N37" i="2"/>
  <c r="J37" i="2"/>
  <c r="L37" i="2"/>
  <c r="N57" i="2"/>
  <c r="J57" i="2"/>
  <c r="L57" i="2"/>
  <c r="N50" i="2"/>
  <c r="J50" i="2"/>
  <c r="L50" i="2"/>
  <c r="N94" i="2"/>
  <c r="J94" i="2"/>
  <c r="L94" i="2"/>
  <c r="N16" i="2"/>
  <c r="J16" i="2"/>
  <c r="L16" i="2"/>
  <c r="L53" i="2"/>
  <c r="N53" i="2"/>
  <c r="N73" i="2"/>
  <c r="J73" i="2"/>
  <c r="L73" i="2"/>
  <c r="N96" i="2"/>
  <c r="J96" i="2"/>
  <c r="L96" i="2"/>
  <c r="L79" i="2"/>
  <c r="N79" i="2"/>
  <c r="J79" i="2"/>
  <c r="N104" i="2"/>
  <c r="J104" i="2"/>
  <c r="L104" i="2"/>
  <c r="N111" i="2"/>
  <c r="J111" i="2"/>
  <c r="L111" i="2"/>
  <c r="N102" i="2"/>
  <c r="J102" i="2"/>
  <c r="L102" i="2"/>
  <c r="N87" i="2"/>
  <c r="J87" i="2"/>
  <c r="L87" i="2"/>
  <c r="N86" i="2"/>
  <c r="J86" i="2"/>
  <c r="L86" i="2"/>
  <c r="J78" i="2"/>
  <c r="N78" i="2"/>
  <c r="L78" i="2"/>
  <c r="N8" i="2"/>
  <c r="J8" i="2"/>
  <c r="L8" i="2"/>
  <c r="L19" i="2"/>
  <c r="N19" i="2"/>
  <c r="J19" i="2"/>
  <c r="N60" i="2"/>
  <c r="J60" i="2"/>
  <c r="L60" i="2"/>
  <c r="N44" i="2"/>
  <c r="J44" i="2"/>
  <c r="L44" i="2"/>
  <c r="N61" i="2"/>
  <c r="J61" i="2"/>
  <c r="L61" i="2"/>
  <c r="N69" i="2"/>
  <c r="J69" i="2"/>
  <c r="L69" i="2"/>
  <c r="N98" i="2"/>
  <c r="J98" i="2"/>
  <c r="L98" i="2"/>
  <c r="N106" i="2"/>
  <c r="J106" i="2"/>
  <c r="L106" i="2"/>
  <c r="N28" i="2"/>
  <c r="J28" i="2"/>
  <c r="L28" i="2"/>
  <c r="L65" i="2"/>
  <c r="N65" i="2"/>
  <c r="J65" i="2"/>
  <c r="N52" i="2"/>
  <c r="L52" i="2"/>
  <c r="N80" i="2"/>
  <c r="J80" i="2"/>
  <c r="L80" i="2"/>
  <c r="N74" i="2"/>
  <c r="J74" i="2"/>
  <c r="L74" i="2"/>
  <c r="N22" i="2"/>
  <c r="J22" i="2"/>
  <c r="L22" i="2"/>
  <c r="N23" i="2"/>
  <c r="J23" i="2"/>
  <c r="L23" i="2"/>
  <c r="L31" i="2"/>
  <c r="N31" i="2"/>
  <c r="J31" i="2"/>
  <c r="N49" i="2"/>
  <c r="J49" i="2"/>
  <c r="L49" i="2"/>
  <c r="N56" i="2"/>
  <c r="L56" i="2"/>
  <c r="N109" i="2"/>
  <c r="J109" i="2"/>
  <c r="L109" i="2"/>
  <c r="N81" i="2"/>
  <c r="J81" i="2"/>
  <c r="L81" i="2"/>
  <c r="N51" i="2"/>
  <c r="J51" i="2"/>
  <c r="L51" i="2"/>
  <c r="N47" i="2"/>
  <c r="J47" i="2"/>
  <c r="L47" i="2"/>
  <c r="N40" i="2"/>
  <c r="J40" i="2"/>
  <c r="L40" i="2"/>
  <c r="L77" i="2"/>
  <c r="N77" i="2"/>
  <c r="J77" i="2"/>
  <c r="F4" i="2"/>
  <c r="AA10" i="2" s="1"/>
  <c r="D4" i="2" l="1"/>
  <c r="AA8" i="2" s="1"/>
  <c r="N4" i="2" l="1"/>
  <c r="H4" i="2"/>
  <c r="Z18" i="2" s="1"/>
  <c r="AD18" i="2" l="1"/>
  <c r="P8" i="2"/>
  <c r="P20" i="2"/>
  <c r="P32" i="2"/>
  <c r="P44" i="2"/>
  <c r="P56" i="2"/>
  <c r="P68" i="2"/>
  <c r="P80" i="2"/>
  <c r="P92" i="2"/>
  <c r="P104" i="2"/>
  <c r="P9" i="2"/>
  <c r="P21" i="2"/>
  <c r="P33" i="2"/>
  <c r="P45" i="2"/>
  <c r="P57" i="2"/>
  <c r="P69" i="2"/>
  <c r="P81" i="2"/>
  <c r="P93" i="2"/>
  <c r="P105" i="2"/>
  <c r="P10" i="2"/>
  <c r="P22" i="2"/>
  <c r="P34" i="2"/>
  <c r="P46" i="2"/>
  <c r="P58" i="2"/>
  <c r="P70" i="2"/>
  <c r="P82" i="2"/>
  <c r="P94" i="2"/>
  <c r="P106" i="2"/>
  <c r="P11" i="2"/>
  <c r="P23" i="2"/>
  <c r="P35" i="2"/>
  <c r="P47" i="2"/>
  <c r="P59" i="2"/>
  <c r="P71" i="2"/>
  <c r="P83" i="2"/>
  <c r="P95" i="2"/>
  <c r="P107" i="2"/>
  <c r="P12" i="2"/>
  <c r="P24" i="2"/>
  <c r="P36" i="2"/>
  <c r="P48" i="2"/>
  <c r="P60" i="2"/>
  <c r="P72" i="2"/>
  <c r="P84" i="2"/>
  <c r="P96" i="2"/>
  <c r="P108" i="2"/>
  <c r="P13" i="2"/>
  <c r="P25" i="2"/>
  <c r="P37" i="2"/>
  <c r="P49" i="2"/>
  <c r="P61" i="2"/>
  <c r="P73" i="2"/>
  <c r="P85" i="2"/>
  <c r="P97" i="2"/>
  <c r="P109" i="2"/>
  <c r="P14" i="2"/>
  <c r="P26" i="2"/>
  <c r="P38" i="2"/>
  <c r="P50" i="2"/>
  <c r="P62" i="2"/>
  <c r="P74" i="2"/>
  <c r="P86" i="2"/>
  <c r="P98" i="2"/>
  <c r="P110" i="2"/>
  <c r="P15" i="2"/>
  <c r="P27" i="2"/>
  <c r="P39" i="2"/>
  <c r="P51" i="2"/>
  <c r="P63" i="2"/>
  <c r="P75" i="2"/>
  <c r="P87" i="2"/>
  <c r="P99" i="2"/>
  <c r="P111" i="2"/>
  <c r="P16" i="2"/>
  <c r="P28" i="2"/>
  <c r="P40" i="2"/>
  <c r="P52" i="2"/>
  <c r="P64" i="2"/>
  <c r="P76" i="2"/>
  <c r="P88" i="2"/>
  <c r="P100" i="2"/>
  <c r="P112" i="2"/>
  <c r="P17" i="2"/>
  <c r="P29" i="2"/>
  <c r="P41" i="2"/>
  <c r="P53" i="2"/>
  <c r="P65" i="2"/>
  <c r="P77" i="2"/>
  <c r="P89" i="2"/>
  <c r="P101" i="2"/>
  <c r="P18" i="2"/>
  <c r="P30" i="2"/>
  <c r="P42" i="2"/>
  <c r="P54" i="2"/>
  <c r="P66" i="2"/>
  <c r="P78" i="2"/>
  <c r="P90" i="2"/>
  <c r="P102" i="2"/>
  <c r="P113" i="2"/>
  <c r="P19" i="2"/>
  <c r="P31" i="2"/>
  <c r="P43" i="2"/>
  <c r="P55" i="2"/>
  <c r="P67" i="2"/>
  <c r="P79" i="2"/>
  <c r="P91" i="2"/>
  <c r="P103" i="2"/>
  <c r="P7" i="2"/>
  <c r="J4" i="2"/>
  <c r="AB18" i="2" s="1"/>
  <c r="L4" i="2"/>
  <c r="AF18" i="2" s="1"/>
  <c r="V103" i="2" l="1"/>
  <c r="T103" i="2"/>
  <c r="R103" i="2"/>
  <c r="V66" i="2"/>
  <c r="T66" i="2"/>
  <c r="R66" i="2"/>
  <c r="V29" i="2"/>
  <c r="T29" i="2"/>
  <c r="R29" i="2"/>
  <c r="V99" i="2"/>
  <c r="T99" i="2"/>
  <c r="R99" i="2"/>
  <c r="V62" i="2"/>
  <c r="T62" i="2"/>
  <c r="R62" i="2"/>
  <c r="V25" i="2"/>
  <c r="T25" i="2"/>
  <c r="R25" i="2"/>
  <c r="V95" i="2"/>
  <c r="T95" i="2"/>
  <c r="R95" i="2"/>
  <c r="V58" i="2"/>
  <c r="T58" i="2"/>
  <c r="R58" i="2"/>
  <c r="V21" i="2"/>
  <c r="T21" i="2"/>
  <c r="R21" i="2"/>
  <c r="V91" i="2"/>
  <c r="T91" i="2"/>
  <c r="R91" i="2"/>
  <c r="V9" i="2"/>
  <c r="T9" i="2"/>
  <c r="R9" i="2"/>
  <c r="V112" i="2"/>
  <c r="T112" i="2"/>
  <c r="R112" i="2"/>
  <c r="V104" i="2"/>
  <c r="T104" i="2"/>
  <c r="R104" i="2"/>
  <c r="V63" i="2"/>
  <c r="T63" i="2"/>
  <c r="R63" i="2"/>
  <c r="V51" i="2"/>
  <c r="T51" i="2"/>
  <c r="R51" i="2"/>
  <c r="V14" i="2"/>
  <c r="T14" i="2"/>
  <c r="R14" i="2"/>
  <c r="V84" i="2"/>
  <c r="T84" i="2"/>
  <c r="R84" i="2"/>
  <c r="V47" i="2"/>
  <c r="T47" i="2"/>
  <c r="R47" i="2"/>
  <c r="V10" i="2"/>
  <c r="T10" i="2"/>
  <c r="R10" i="2"/>
  <c r="V80" i="2"/>
  <c r="T80" i="2"/>
  <c r="R80" i="2"/>
  <c r="V83" i="2"/>
  <c r="T83" i="2"/>
  <c r="R83" i="2"/>
  <c r="V71" i="2"/>
  <c r="T71" i="2"/>
  <c r="R71" i="2"/>
  <c r="V67" i="2"/>
  <c r="T67" i="2"/>
  <c r="R67" i="2"/>
  <c r="V26" i="2"/>
  <c r="T26" i="2"/>
  <c r="R26" i="2"/>
  <c r="V43" i="2"/>
  <c r="T43" i="2"/>
  <c r="R43" i="2"/>
  <c r="V39" i="2"/>
  <c r="T39" i="2"/>
  <c r="R39" i="2"/>
  <c r="V109" i="2"/>
  <c r="T109" i="2"/>
  <c r="R109" i="2"/>
  <c r="V72" i="2"/>
  <c r="T72" i="2"/>
  <c r="R72" i="2"/>
  <c r="V35" i="2"/>
  <c r="T35" i="2"/>
  <c r="R35" i="2"/>
  <c r="V105" i="2"/>
  <c r="T105" i="2"/>
  <c r="R105" i="2"/>
  <c r="V68" i="2"/>
  <c r="T68" i="2"/>
  <c r="R68" i="2"/>
  <c r="V87" i="2"/>
  <c r="T87" i="2"/>
  <c r="R87" i="2"/>
  <c r="V38" i="2"/>
  <c r="T38" i="2"/>
  <c r="R38" i="2"/>
  <c r="V100" i="2"/>
  <c r="T100" i="2"/>
  <c r="R100" i="2"/>
  <c r="V59" i="2"/>
  <c r="T59" i="2"/>
  <c r="R59" i="2"/>
  <c r="V18" i="2"/>
  <c r="T18" i="2"/>
  <c r="R18" i="2"/>
  <c r="V64" i="2"/>
  <c r="T64" i="2"/>
  <c r="R64" i="2"/>
  <c r="V27" i="2"/>
  <c r="T27" i="2"/>
  <c r="R27" i="2"/>
  <c r="V97" i="2"/>
  <c r="T97" i="2"/>
  <c r="R97" i="2"/>
  <c r="V60" i="2"/>
  <c r="T60" i="2"/>
  <c r="R60" i="2"/>
  <c r="V23" i="2"/>
  <c r="T23" i="2"/>
  <c r="R23" i="2"/>
  <c r="V93" i="2"/>
  <c r="T93" i="2"/>
  <c r="R93" i="2"/>
  <c r="V56" i="2"/>
  <c r="T56" i="2"/>
  <c r="R56" i="2"/>
  <c r="V50" i="2"/>
  <c r="T50" i="2"/>
  <c r="R50" i="2"/>
  <c r="V108" i="2"/>
  <c r="T108" i="2"/>
  <c r="R108" i="2"/>
  <c r="V22" i="2"/>
  <c r="T22" i="2"/>
  <c r="R22" i="2"/>
  <c r="V55" i="2"/>
  <c r="T55" i="2"/>
  <c r="R55" i="2"/>
  <c r="V76" i="2"/>
  <c r="T76" i="2"/>
  <c r="R76" i="2"/>
  <c r="V19" i="2"/>
  <c r="T19" i="2"/>
  <c r="R19" i="2"/>
  <c r="V89" i="2"/>
  <c r="T89" i="2"/>
  <c r="R89" i="2"/>
  <c r="V52" i="2"/>
  <c r="T52" i="2"/>
  <c r="R52" i="2"/>
  <c r="V15" i="2"/>
  <c r="T15" i="2"/>
  <c r="R15" i="2"/>
  <c r="V85" i="2"/>
  <c r="T85" i="2"/>
  <c r="R85" i="2"/>
  <c r="V48" i="2"/>
  <c r="T48" i="2"/>
  <c r="R48" i="2"/>
  <c r="V11" i="2"/>
  <c r="T11" i="2"/>
  <c r="R11" i="2"/>
  <c r="V81" i="2"/>
  <c r="T81" i="2"/>
  <c r="R81" i="2"/>
  <c r="V44" i="2"/>
  <c r="T44" i="2"/>
  <c r="R44" i="2"/>
  <c r="V17" i="2"/>
  <c r="T17" i="2"/>
  <c r="R17" i="2"/>
  <c r="V75" i="2"/>
  <c r="T75" i="2"/>
  <c r="R75" i="2"/>
  <c r="V30" i="2"/>
  <c r="T30" i="2"/>
  <c r="R30" i="2"/>
  <c r="V92" i="2"/>
  <c r="T92" i="2"/>
  <c r="R92" i="2"/>
  <c r="V101" i="2"/>
  <c r="T101" i="2"/>
  <c r="R101" i="2"/>
  <c r="V113" i="2"/>
  <c r="T113" i="2"/>
  <c r="R113" i="2"/>
  <c r="V77" i="2"/>
  <c r="T77" i="2"/>
  <c r="R77" i="2"/>
  <c r="V40" i="2"/>
  <c r="T40" i="2"/>
  <c r="R40" i="2"/>
  <c r="V110" i="2"/>
  <c r="T110" i="2"/>
  <c r="R110" i="2"/>
  <c r="V73" i="2"/>
  <c r="T73" i="2"/>
  <c r="R73" i="2"/>
  <c r="V36" i="2"/>
  <c r="T36" i="2"/>
  <c r="R36" i="2"/>
  <c r="V106" i="2"/>
  <c r="T106" i="2"/>
  <c r="R106" i="2"/>
  <c r="V69" i="2"/>
  <c r="T69" i="2"/>
  <c r="R69" i="2"/>
  <c r="V32" i="2"/>
  <c r="T32" i="2"/>
  <c r="R32" i="2"/>
  <c r="V13" i="2"/>
  <c r="T13" i="2"/>
  <c r="R13" i="2"/>
  <c r="V79" i="2"/>
  <c r="T79" i="2"/>
  <c r="R79" i="2"/>
  <c r="V102" i="2"/>
  <c r="T102" i="2"/>
  <c r="R102" i="2"/>
  <c r="V65" i="2"/>
  <c r="T65" i="2"/>
  <c r="R65" i="2"/>
  <c r="V28" i="2"/>
  <c r="T28" i="2"/>
  <c r="R28" i="2"/>
  <c r="V98" i="2"/>
  <c r="T98" i="2"/>
  <c r="R98" i="2"/>
  <c r="V61" i="2"/>
  <c r="T61" i="2"/>
  <c r="R61" i="2"/>
  <c r="V24" i="2"/>
  <c r="T24" i="2"/>
  <c r="R24" i="2"/>
  <c r="V94" i="2"/>
  <c r="T94" i="2"/>
  <c r="R94" i="2"/>
  <c r="V57" i="2"/>
  <c r="T57" i="2"/>
  <c r="R57" i="2"/>
  <c r="V20" i="2"/>
  <c r="T20" i="2"/>
  <c r="R20" i="2"/>
  <c r="V54" i="2"/>
  <c r="T54" i="2"/>
  <c r="R54" i="2"/>
  <c r="V42" i="2"/>
  <c r="T42" i="2"/>
  <c r="R42" i="2"/>
  <c r="V90" i="2"/>
  <c r="T90" i="2"/>
  <c r="R90" i="2"/>
  <c r="V53" i="2"/>
  <c r="T53" i="2"/>
  <c r="R53" i="2"/>
  <c r="V16" i="2"/>
  <c r="T16" i="2"/>
  <c r="R16" i="2"/>
  <c r="V86" i="2"/>
  <c r="T86" i="2"/>
  <c r="R86" i="2"/>
  <c r="V49" i="2"/>
  <c r="T49" i="2"/>
  <c r="R49" i="2"/>
  <c r="V12" i="2"/>
  <c r="T12" i="2"/>
  <c r="R12" i="2"/>
  <c r="V82" i="2"/>
  <c r="T82" i="2"/>
  <c r="R82" i="2"/>
  <c r="V45" i="2"/>
  <c r="T45" i="2"/>
  <c r="R45" i="2"/>
  <c r="V8" i="2"/>
  <c r="T8" i="2"/>
  <c r="R8" i="2"/>
  <c r="V46" i="2"/>
  <c r="T46" i="2"/>
  <c r="R46" i="2"/>
  <c r="V34" i="2"/>
  <c r="T34" i="2"/>
  <c r="R34" i="2"/>
  <c r="V96" i="2"/>
  <c r="T96" i="2"/>
  <c r="R96" i="2"/>
  <c r="V88" i="2"/>
  <c r="T88" i="2"/>
  <c r="R88" i="2"/>
  <c r="V31" i="2"/>
  <c r="T31" i="2"/>
  <c r="R31" i="2"/>
  <c r="V7" i="2"/>
  <c r="T7" i="2"/>
  <c r="R7" i="2"/>
  <c r="V78" i="2"/>
  <c r="T78" i="2"/>
  <c r="R78" i="2"/>
  <c r="V41" i="2"/>
  <c r="T41" i="2"/>
  <c r="R41" i="2"/>
  <c r="V111" i="2"/>
  <c r="T111" i="2"/>
  <c r="R111" i="2"/>
  <c r="V74" i="2"/>
  <c r="T74" i="2"/>
  <c r="R74" i="2"/>
  <c r="V37" i="2"/>
  <c r="T37" i="2"/>
  <c r="R37" i="2"/>
  <c r="V107" i="2"/>
  <c r="T107" i="2"/>
  <c r="R107" i="2"/>
  <c r="V70" i="2"/>
  <c r="T70" i="2"/>
  <c r="R70" i="2"/>
  <c r="V33" i="2"/>
  <c r="T33" i="2"/>
  <c r="R33" i="2"/>
  <c r="P4" i="2"/>
  <c r="Z20" i="2" s="1"/>
  <c r="R4" i="2" l="1"/>
  <c r="AB20" i="2" s="1"/>
  <c r="T4" i="2"/>
  <c r="AF20" i="2" s="1"/>
  <c r="V4" i="2"/>
  <c r="AD20" i="2" s="1"/>
  <c r="AB16" i="2" l="1"/>
  <c r="AD16" i="2"/>
  <c r="AF16" i="2"/>
  <c r="Z16" i="2"/>
</calcChain>
</file>

<file path=xl/sharedStrings.xml><?xml version="1.0" encoding="utf-8"?>
<sst xmlns="http://schemas.openxmlformats.org/spreadsheetml/2006/main" count="886" uniqueCount="316">
  <si>
    <t>耕種農業</t>
  </si>
  <si>
    <t>畜産</t>
  </si>
  <si>
    <t>農業サービス</t>
  </si>
  <si>
    <t>林業</t>
  </si>
  <si>
    <t>漁業</t>
  </si>
  <si>
    <t>食料品</t>
  </si>
  <si>
    <t>飲料</t>
  </si>
  <si>
    <t>たばこ</t>
  </si>
  <si>
    <t>繊維工業製品</t>
  </si>
  <si>
    <t>衣服・その他の繊維既製品</t>
  </si>
  <si>
    <t>家具・装備品</t>
  </si>
  <si>
    <t>パルプ・紙・板紙・加工紙</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</si>
  <si>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</si>
  <si>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</si>
  <si>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</si>
  <si>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</si>
  <si>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</si>
  <si>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</si>
  <si>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</si>
  <si>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</si>
  <si>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</si>
  <si>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</si>
  <si>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</si>
  <si>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</si>
  <si>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</si>
  <si>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</si>
  <si>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</si>
  <si>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</si>
  <si>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</si>
  <si>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</si>
  <si>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</si>
  <si>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</si>
  <si>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その他の自動車</t>
  </si>
  <si>
    <t>船舶・同修理</t>
  </si>
  <si>
    <t>その他の輸送機械・同修理</t>
  </si>
  <si>
    <t>その他の製造工業製品</t>
  </si>
  <si>
    <t>再生資源回収・加工処理</t>
  </si>
  <si>
    <t>建築</t>
  </si>
  <si>
    <t>建設補修</t>
  </si>
  <si>
    <t>公共事業</t>
  </si>
  <si>
    <t>その他の土木建設</t>
  </si>
  <si>
    <t>電力</t>
  </si>
  <si>
    <t>ガス・熱供給</t>
  </si>
  <si>
    <t>水道</t>
  </si>
  <si>
    <t>廃棄物処理</t>
  </si>
  <si>
    <t>商業</t>
  </si>
  <si>
    <t>金融・保険</t>
  </si>
  <si>
    <t>不動産仲介及び賃貸</t>
  </si>
  <si>
    <t>住宅賃貸料</t>
  </si>
  <si>
    <t>鉄道輸送</t>
  </si>
  <si>
    <t>自家輸送</t>
  </si>
  <si>
    <t>水運</t>
  </si>
  <si>
    <t>航空輸送</t>
  </si>
  <si>
    <t>倉庫</t>
  </si>
  <si>
    <t>通信</t>
  </si>
  <si>
    <t>放送</t>
  </si>
  <si>
    <t>公務</t>
  </si>
  <si>
    <t>教育</t>
  </si>
  <si>
    <t>研究</t>
  </si>
  <si>
    <t>介護</t>
  </si>
  <si>
    <t>物品賃貸サービス</t>
  </si>
  <si>
    <t>その他の対事業所サービス</t>
  </si>
  <si>
    <t>娯楽サービス</t>
  </si>
  <si>
    <t>その他の対個人サービス</t>
  </si>
  <si>
    <t>事務用品</t>
  </si>
  <si>
    <t>分類不明</t>
  </si>
  <si>
    <t>部門名</t>
    <rPh sb="0" eb="2">
      <t>ブモン</t>
    </rPh>
    <rPh sb="2" eb="3">
      <t>メイ</t>
    </rPh>
    <phoneticPr fontId="4"/>
  </si>
  <si>
    <t>新規需要</t>
    <rPh sb="0" eb="2">
      <t>シンキ</t>
    </rPh>
    <rPh sb="2" eb="4">
      <t>ジュヨウ</t>
    </rPh>
    <phoneticPr fontId="4"/>
  </si>
  <si>
    <t>億円</t>
    <rPh sb="0" eb="2">
      <t>オクエン</t>
    </rPh>
    <phoneticPr fontId="4"/>
  </si>
  <si>
    <t>粗付加価値誘発額</t>
    <rPh sb="0" eb="1">
      <t>ソ</t>
    </rPh>
    <rPh sb="1" eb="3">
      <t>フカ</t>
    </rPh>
    <rPh sb="3" eb="5">
      <t>カチ</t>
    </rPh>
    <rPh sb="5" eb="7">
      <t>ユウハツ</t>
    </rPh>
    <rPh sb="7" eb="8">
      <t>ガク</t>
    </rPh>
    <phoneticPr fontId="4"/>
  </si>
  <si>
    <t>粗付加価値誘発額</t>
    <rPh sb="0" eb="1">
      <t>ソ</t>
    </rPh>
    <rPh sb="1" eb="3">
      <t>フカ</t>
    </rPh>
    <rPh sb="3" eb="5">
      <t>カチ</t>
    </rPh>
    <rPh sb="5" eb="7">
      <t>ユウハツ</t>
    </rPh>
    <rPh sb="7" eb="8">
      <t>ガク</t>
    </rPh>
    <phoneticPr fontId="4"/>
  </si>
  <si>
    <t>労働誘発量</t>
    <rPh sb="0" eb="2">
      <t>ロウドウ</t>
    </rPh>
    <rPh sb="2" eb="4">
      <t>ユウハツ</t>
    </rPh>
    <rPh sb="4" eb="5">
      <t>リョウ</t>
    </rPh>
    <phoneticPr fontId="4"/>
  </si>
  <si>
    <t>労働誘発量</t>
    <rPh sb="0" eb="2">
      <t>ロウドウ</t>
    </rPh>
    <rPh sb="2" eb="4">
      <t>ユウハツ</t>
    </rPh>
    <rPh sb="4" eb="5">
      <t>リョウ</t>
    </rPh>
    <phoneticPr fontId="4"/>
  </si>
  <si>
    <t>人</t>
    <rPh sb="0" eb="1">
      <t>ニン</t>
    </rPh>
    <phoneticPr fontId="4"/>
  </si>
  <si>
    <t>二次波及効果</t>
    <rPh sb="0" eb="2">
      <t>ニジ</t>
    </rPh>
    <rPh sb="2" eb="4">
      <t>ハキュウ</t>
    </rPh>
    <rPh sb="4" eb="6">
      <t>コウカ</t>
    </rPh>
    <phoneticPr fontId="4"/>
  </si>
  <si>
    <t>雇用者所得</t>
    <rPh sb="0" eb="3">
      <t>コヨウシャ</t>
    </rPh>
    <rPh sb="3" eb="5">
      <t>ショトク</t>
    </rPh>
    <phoneticPr fontId="4"/>
  </si>
  <si>
    <t>粗付加価値率
（投入係数）</t>
    <rPh sb="0" eb="1">
      <t>ソ</t>
    </rPh>
    <rPh sb="1" eb="3">
      <t>フカ</t>
    </rPh>
    <rPh sb="3" eb="5">
      <t>カチ</t>
    </rPh>
    <rPh sb="5" eb="6">
      <t>リツ</t>
    </rPh>
    <rPh sb="8" eb="10">
      <t>トウニュウ</t>
    </rPh>
    <rPh sb="10" eb="12">
      <t>ケイスウ</t>
    </rPh>
    <phoneticPr fontId="4"/>
  </si>
  <si>
    <t>雇用者所得
（投入係数）</t>
    <rPh sb="0" eb="3">
      <t>コヨウシャ</t>
    </rPh>
    <rPh sb="3" eb="5">
      <t>ショトク</t>
    </rPh>
    <rPh sb="7" eb="9">
      <t>トウニュウ</t>
    </rPh>
    <rPh sb="9" eb="11">
      <t>ケイスウ</t>
    </rPh>
    <phoneticPr fontId="4"/>
  </si>
  <si>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4"/>
  </si>
  <si>
    <t>自給率</t>
    <rPh sb="0" eb="3">
      <t>ジキュウリツ</t>
    </rPh>
    <phoneticPr fontId="4"/>
  </si>
  <si>
    <t>二次波及効果
（生産誘発額）</t>
    <rPh sb="0" eb="2">
      <t>ニジ</t>
    </rPh>
    <rPh sb="2" eb="4">
      <t>ハキュウ</t>
    </rPh>
    <rPh sb="4" eb="6">
      <t>コウカ</t>
    </rPh>
    <rPh sb="8" eb="10">
      <t>セイサン</t>
    </rPh>
    <rPh sb="10" eb="12">
      <t>ユウハツ</t>
    </rPh>
    <rPh sb="12" eb="13">
      <t>ガク</t>
    </rPh>
    <phoneticPr fontId="4"/>
  </si>
  <si>
    <t>一次波及効果
(生産誘発額）</t>
    <rPh sb="0" eb="2">
      <t>イチジ</t>
    </rPh>
    <rPh sb="2" eb="4">
      <t>ハキュウ</t>
    </rPh>
    <rPh sb="4" eb="6">
      <t>コウカ</t>
    </rPh>
    <rPh sb="8" eb="10">
      <t>セイサン</t>
    </rPh>
    <rPh sb="10" eb="12">
      <t>ユウハツ</t>
    </rPh>
    <rPh sb="12" eb="13">
      <t>ガク</t>
    </rPh>
    <phoneticPr fontId="4"/>
  </si>
  <si>
    <t>生産誘発額</t>
    <rPh sb="0" eb="2">
      <t>セイサン</t>
    </rPh>
    <rPh sb="2" eb="4">
      <t>ユウハツ</t>
    </rPh>
    <rPh sb="4" eb="5">
      <t>ガク</t>
    </rPh>
    <phoneticPr fontId="4"/>
  </si>
  <si>
    <t>経済波及効果結果まとめ</t>
    <rPh sb="0" eb="2">
      <t>ケイザイ</t>
    </rPh>
    <rPh sb="2" eb="4">
      <t>ハキュウ</t>
    </rPh>
    <rPh sb="4" eb="6">
      <t>コウカ</t>
    </rPh>
    <rPh sb="6" eb="8">
      <t>ケッカ</t>
    </rPh>
    <phoneticPr fontId="4"/>
  </si>
  <si>
    <t>粗付加価値額</t>
    <rPh sb="0" eb="1">
      <t>ソ</t>
    </rPh>
    <rPh sb="1" eb="3">
      <t>フカ</t>
    </rPh>
    <rPh sb="3" eb="5">
      <t>カチ</t>
    </rPh>
    <rPh sb="5" eb="6">
      <t>ガク</t>
    </rPh>
    <phoneticPr fontId="4"/>
  </si>
  <si>
    <t>経済波及効果（計）</t>
    <rPh sb="0" eb="2">
      <t>ケイザイ</t>
    </rPh>
    <rPh sb="2" eb="4">
      <t>ハキュウ</t>
    </rPh>
    <rPh sb="4" eb="6">
      <t>コウカ</t>
    </rPh>
    <rPh sb="7" eb="8">
      <t>ケイ</t>
    </rPh>
    <phoneticPr fontId="4"/>
  </si>
  <si>
    <t>一次波及効果</t>
    <rPh sb="0" eb="2">
      <t>イチジ</t>
    </rPh>
    <rPh sb="2" eb="4">
      <t>ハキュウ</t>
    </rPh>
    <rPh sb="4" eb="6">
      <t>コウカ</t>
    </rPh>
    <phoneticPr fontId="4"/>
  </si>
  <si>
    <t>新規需要額計</t>
    <rPh sb="0" eb="2">
      <t>シンキ</t>
    </rPh>
    <rPh sb="2" eb="4">
      <t>ジュヨウ</t>
    </rPh>
    <rPh sb="4" eb="5">
      <t>ガク</t>
    </rPh>
    <rPh sb="5" eb="6">
      <t>ケイ</t>
    </rPh>
    <phoneticPr fontId="4"/>
  </si>
  <si>
    <t>直接効果計</t>
    <rPh sb="0" eb="2">
      <t>チョクセツ</t>
    </rPh>
    <rPh sb="2" eb="4">
      <t>コウカ</t>
    </rPh>
    <rPh sb="4" eb="5">
      <t>ケイ</t>
    </rPh>
    <phoneticPr fontId="4"/>
  </si>
  <si>
    <t>直接効果</t>
    <rPh sb="0" eb="2">
      <t>チョクセツ</t>
    </rPh>
    <rPh sb="2" eb="4">
      <t>コウカ</t>
    </rPh>
    <phoneticPr fontId="4"/>
  </si>
  <si>
    <t>逆行列係数表</t>
    <phoneticPr fontId="5"/>
  </si>
  <si>
    <t>石炭・原油・天然ガス</t>
  </si>
  <si>
    <t>飼料・有機質肥料（別掲を除く。）</t>
  </si>
  <si>
    <t>木材・木製品</t>
  </si>
  <si>
    <t>印刷・製版・製本</t>
  </si>
  <si>
    <t>無機化学工業製品</t>
  </si>
  <si>
    <t>化学最終製品（医薬品を除く。）</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</si>
  <si>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</si>
  <si>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</si>
  <si>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</si>
  <si>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</si>
  <si>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</si>
  <si>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</si>
  <si>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</si>
  <si>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</si>
  <si>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</si>
  <si>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</si>
  <si>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自動車部品・同附属品</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</si>
  <si>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</si>
  <si>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</si>
  <si>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</si>
  <si>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</si>
  <si>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</si>
  <si>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</si>
  <si>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</si>
  <si>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</si>
  <si>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</si>
  <si>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</si>
  <si>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</si>
  <si>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広告</t>
  </si>
  <si>
    <t>自動車整備・機械修理</t>
  </si>
  <si>
    <t>宿泊業</t>
  </si>
  <si>
    <t>飲食サービス</t>
  </si>
  <si>
    <t>洗濯・理容・美容・浴場業</t>
  </si>
  <si>
    <t>労働係数</t>
    <rPh sb="0" eb="2">
      <t>ロウドウ</t>
    </rPh>
    <rPh sb="2" eb="4">
      <t>ケイスウ</t>
    </rPh>
    <phoneticPr fontId="4"/>
  </si>
  <si>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4"/>
  </si>
  <si>
    <t>【参考】経済波及効果の計算フロー図</t>
    <rPh sb="1" eb="3">
      <t>サンコウ</t>
    </rPh>
    <rPh sb="4" eb="6">
      <t>ケイザイ</t>
    </rPh>
    <rPh sb="6" eb="8">
      <t>ハキュウ</t>
    </rPh>
    <rPh sb="8" eb="10">
      <t>コウカ</t>
    </rPh>
    <rPh sb="11" eb="13">
      <t>ケイサン</t>
    </rPh>
    <rPh sb="16" eb="17">
      <t>ズ</t>
    </rPh>
    <phoneticPr fontId="4"/>
  </si>
  <si>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</si>
  <si>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</si>
  <si>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</si>
  <si>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</si>
  <si>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</si>
  <si>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</si>
  <si>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</si>
  <si>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</si>
  <si>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①部門別の新規需要額（億円単位）</t>
    <rPh sb="1" eb="3">
      <t>ブモン</t>
    </rPh>
    <rPh sb="3" eb="4">
      <t>ベツ</t>
    </rPh>
    <rPh sb="5" eb="7">
      <t>シンキ</t>
    </rPh>
    <rPh sb="7" eb="9">
      <t>ジュヨウ</t>
    </rPh>
    <rPh sb="9" eb="10">
      <t>ガク</t>
    </rPh>
    <rPh sb="11" eb="13">
      <t>オクエン</t>
    </rPh>
    <rPh sb="13" eb="15">
      <t>タンイ</t>
    </rPh>
    <phoneticPr fontId="4"/>
  </si>
  <si>
    <t>②部門別の価格種別（生産者価格 or 購入者価格）</t>
    <rPh sb="1" eb="3">
      <t>ブモン</t>
    </rPh>
    <rPh sb="3" eb="4">
      <t>ベツ</t>
    </rPh>
    <rPh sb="5" eb="7">
      <t>カカク</t>
    </rPh>
    <rPh sb="7" eb="9">
      <t>シュベツ</t>
    </rPh>
    <rPh sb="10" eb="13">
      <t>セイサンシャ</t>
    </rPh>
    <rPh sb="13" eb="15">
      <t>カカク</t>
    </rPh>
    <rPh sb="19" eb="22">
      <t>コウニュウシャ</t>
    </rPh>
    <rPh sb="22" eb="24">
      <t>カカク</t>
    </rPh>
    <phoneticPr fontId="4"/>
  </si>
  <si>
    <t>・投入係数は安定的</t>
    <rPh sb="1" eb="3">
      <t>トウニュウ</t>
    </rPh>
    <rPh sb="3" eb="5">
      <t>ケイスウ</t>
    </rPh>
    <rPh sb="6" eb="9">
      <t>アンテイテキ</t>
    </rPh>
    <phoneticPr fontId="4"/>
  </si>
  <si>
    <t>・物価変動は未考慮</t>
    <rPh sb="1" eb="3">
      <t>ブッカ</t>
    </rPh>
    <rPh sb="3" eb="5">
      <t>ヘンドウ</t>
    </rPh>
    <rPh sb="6" eb="7">
      <t>ミ</t>
    </rPh>
    <rPh sb="7" eb="9">
      <t>コウリョ</t>
    </rPh>
    <phoneticPr fontId="4"/>
  </si>
  <si>
    <t>・規模の経済性は未考慮</t>
    <phoneticPr fontId="4"/>
  </si>
  <si>
    <t>「生産が２倍になれば原材料等の投入量も２倍になる」という線形的な比例関係を仮定します。</t>
    <phoneticPr fontId="4"/>
  </si>
  <si>
    <t>・時間的問題は不明確</t>
    <phoneticPr fontId="4"/>
  </si>
  <si>
    <t>経済波及効果が達成される所要時間は不明確です。</t>
    <rPh sb="7" eb="9">
      <t>タッセイ</t>
    </rPh>
    <rPh sb="17" eb="20">
      <t>フメイカク</t>
    </rPh>
    <phoneticPr fontId="4"/>
  </si>
  <si>
    <t>・生産能力の限界は無視</t>
    <phoneticPr fontId="4"/>
  </si>
  <si>
    <t>・在庫による調整は無視</t>
    <phoneticPr fontId="4"/>
  </si>
  <si>
    <t>・使用する産業連関表の部門数によって推計結果は違う</t>
    <phoneticPr fontId="4"/>
  </si>
  <si>
    <t>・雇用者所得の消費への転換比率は「平均消費性向」を用いる</t>
    <rPh sb="19" eb="21">
      <t>ショウヒ</t>
    </rPh>
    <rPh sb="21" eb="23">
      <t>セイコウ</t>
    </rPh>
    <rPh sb="25" eb="26">
      <t>モチ</t>
    </rPh>
    <phoneticPr fontId="4"/>
  </si>
  <si>
    <t>○免責事項</t>
    <rPh sb="1" eb="3">
      <t>メンセキ</t>
    </rPh>
    <rPh sb="3" eb="5">
      <t>ジコウ</t>
    </rPh>
    <phoneticPr fontId="4"/>
  </si>
  <si>
    <t>○利用事例提供のお願い</t>
    <rPh sb="1" eb="3">
      <t>リヨウ</t>
    </rPh>
    <rPh sb="3" eb="5">
      <t>ジレイ</t>
    </rPh>
    <rPh sb="5" eb="7">
      <t>テイキョウ</t>
    </rPh>
    <rPh sb="9" eb="10">
      <t>ネガ</t>
    </rPh>
    <phoneticPr fontId="4"/>
  </si>
  <si>
    <t>＜連絡先＞</t>
    <phoneticPr fontId="4"/>
  </si>
  <si>
    <t>電話：06-6210-9195（直通）</t>
    <phoneticPr fontId="4"/>
  </si>
  <si>
    <t>FAX：06-6614-6921</t>
    <phoneticPr fontId="4"/>
  </si>
  <si>
    <t>e-mail：tokei@sbox.pref.osaka.lg.jp</t>
    <phoneticPr fontId="4"/>
  </si>
  <si>
    <t>■入力シート　</t>
    <rPh sb="1" eb="3">
      <t>ニュウリョク</t>
    </rPh>
    <phoneticPr fontId="4"/>
  </si>
  <si>
    <t>★入力してください</t>
    <rPh sb="1" eb="3">
      <t>ニュウリョク</t>
    </rPh>
    <phoneticPr fontId="4"/>
  </si>
  <si>
    <t>★選択してください</t>
    <rPh sb="1" eb="3">
      <t>センタク</t>
    </rPh>
    <phoneticPr fontId="4"/>
  </si>
  <si>
    <t>★必要に応じて変更してください</t>
    <rPh sb="1" eb="3">
      <t>ヒツヨウ</t>
    </rPh>
    <rPh sb="4" eb="5">
      <t>オウ</t>
    </rPh>
    <rPh sb="7" eb="9">
      <t>ヘンコウ</t>
    </rPh>
    <phoneticPr fontId="4"/>
  </si>
  <si>
    <t>①新規需要額（億円）</t>
    <rPh sb="1" eb="3">
      <t>シンキ</t>
    </rPh>
    <rPh sb="3" eb="5">
      <t>ジュヨウ</t>
    </rPh>
    <rPh sb="5" eb="6">
      <t>ガク</t>
    </rPh>
    <rPh sb="7" eb="9">
      <t>オクエン</t>
    </rPh>
    <phoneticPr fontId="4"/>
  </si>
  <si>
    <t>②価格種別</t>
    <rPh sb="1" eb="3">
      <t>カカク</t>
    </rPh>
    <rPh sb="3" eb="5">
      <t>シュベツ</t>
    </rPh>
    <phoneticPr fontId="4"/>
  </si>
  <si>
    <t>③平均消費性向</t>
    <rPh sb="1" eb="3">
      <t>ヘイキン</t>
    </rPh>
    <rPh sb="3" eb="5">
      <t>ショウヒ</t>
    </rPh>
    <rPh sb="5" eb="7">
      <t>セイコウ</t>
    </rPh>
    <phoneticPr fontId="4"/>
  </si>
  <si>
    <t>購入者価格</t>
    <rPh sb="0" eb="3">
      <t>コウニュウシャ</t>
    </rPh>
    <rPh sb="3" eb="5">
      <t>カカク</t>
    </rPh>
    <phoneticPr fontId="4"/>
  </si>
  <si>
    <t>【入力シートの数値を反映】</t>
    <rPh sb="1" eb="3">
      <t>ニュウリョク</t>
    </rPh>
    <rPh sb="7" eb="9">
      <t>スウチ</t>
    </rPh>
    <rPh sb="10" eb="12">
      <t>ハンエイ</t>
    </rPh>
    <phoneticPr fontId="4"/>
  </si>
  <si>
    <t>商業マージン</t>
  </si>
  <si>
    <t>貨物運賃</t>
  </si>
  <si>
    <t>商業マージン率</t>
    <rPh sb="0" eb="2">
      <t>ショウギョウ</t>
    </rPh>
    <rPh sb="6" eb="7">
      <t>リツ</t>
    </rPh>
    <phoneticPr fontId="30"/>
  </si>
  <si>
    <t>運賃割合</t>
    <rPh sb="0" eb="2">
      <t>ウンチン</t>
    </rPh>
    <rPh sb="2" eb="4">
      <t>ワリアイ</t>
    </rPh>
    <phoneticPr fontId="30"/>
  </si>
  <si>
    <t>商業マージン</t>
    <rPh sb="0" eb="2">
      <t>ショウギョウ</t>
    </rPh>
    <phoneticPr fontId="4"/>
  </si>
  <si>
    <t>運賃</t>
    <rPh sb="0" eb="2">
      <t>ウンチン</t>
    </rPh>
    <phoneticPr fontId="4"/>
  </si>
  <si>
    <t>新規需要額ベクトル</t>
    <rPh sb="0" eb="2">
      <t>シンキ</t>
    </rPh>
    <rPh sb="2" eb="4">
      <t>ジュヨウ</t>
    </rPh>
    <rPh sb="4" eb="5">
      <t>ガク</t>
    </rPh>
    <phoneticPr fontId="4"/>
  </si>
  <si>
    <t>生産者価格</t>
    <rPh sb="0" eb="3">
      <t>セイサンシャ</t>
    </rPh>
    <rPh sb="3" eb="5">
      <t>カカク</t>
    </rPh>
    <phoneticPr fontId="4"/>
  </si>
  <si>
    <t>011</t>
  </si>
  <si>
    <t>012</t>
  </si>
  <si>
    <t>013</t>
  </si>
  <si>
    <t>015</t>
  </si>
  <si>
    <t>017</t>
  </si>
  <si>
    <t>061</t>
  </si>
  <si>
    <t>062</t>
  </si>
  <si>
    <t>111</t>
  </si>
  <si>
    <t>112</t>
  </si>
  <si>
    <t>113</t>
  </si>
  <si>
    <t>114</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</si>
  <si>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</si>
  <si>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</si>
  <si>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</si>
  <si>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</si>
  <si>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</si>
  <si>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</si>
  <si>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</si>
  <si>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</si>
  <si>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</si>
  <si>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</si>
  <si>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</si>
  <si>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</si>
  <si>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</si>
  <si>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</si>
  <si>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</si>
  <si>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</si>
  <si>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</si>
  <si>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</si>
  <si>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</si>
  <si>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</si>
  <si>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</si>
  <si>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</si>
  <si>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</si>
  <si>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</si>
  <si>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261</t>
  </si>
  <si>
    <t>262</t>
  </si>
  <si>
    <t>263</t>
  </si>
  <si>
    <t>269</t>
  </si>
  <si>
    <t>271</t>
  </si>
  <si>
    <t>272</t>
  </si>
  <si>
    <t>281</t>
  </si>
  <si>
    <t>289</t>
  </si>
  <si>
    <t>291</t>
  </si>
  <si>
    <t>301</t>
  </si>
  <si>
    <t>311</t>
  </si>
  <si>
    <t>321</t>
  </si>
  <si>
    <t>329</t>
  </si>
  <si>
    <t>331</t>
  </si>
  <si>
    <t>332</t>
  </si>
  <si>
    <t>333</t>
  </si>
  <si>
    <t>339</t>
  </si>
  <si>
    <t>341</t>
  </si>
  <si>
    <t>342</t>
  </si>
  <si>
    <t>351</t>
  </si>
  <si>
    <t>352</t>
  </si>
  <si>
    <t>353</t>
  </si>
  <si>
    <t>354</t>
  </si>
  <si>
    <t>359</t>
  </si>
  <si>
    <t>391</t>
  </si>
  <si>
    <t>392</t>
  </si>
  <si>
    <t>411</t>
  </si>
  <si>
    <t>412</t>
  </si>
  <si>
    <t>413</t>
  </si>
  <si>
    <t>419</t>
  </si>
  <si>
    <t>461</t>
  </si>
  <si>
    <t>462</t>
  </si>
  <si>
    <t>471</t>
  </si>
  <si>
    <t>481</t>
  </si>
  <si>
    <t>511</t>
  </si>
  <si>
    <t>531</t>
  </si>
  <si>
    <t>551</t>
  </si>
  <si>
    <t>552</t>
  </si>
  <si>
    <t>553</t>
  </si>
  <si>
    <t>571</t>
  </si>
  <si>
    <t>572</t>
  </si>
  <si>
    <t>573</t>
  </si>
  <si>
    <t>574</t>
  </si>
  <si>
    <t>575</t>
  </si>
  <si>
    <t>576</t>
  </si>
  <si>
    <t>577</t>
  </si>
  <si>
    <t>578</t>
  </si>
  <si>
    <t>579</t>
  </si>
  <si>
    <t>591</t>
  </si>
  <si>
    <t>592</t>
  </si>
  <si>
    <t>593</t>
  </si>
  <si>
    <t>594</t>
  </si>
  <si>
    <t>595</t>
  </si>
  <si>
    <t>611</t>
  </si>
  <si>
    <t>631</t>
  </si>
  <si>
    <t>632</t>
  </si>
  <si>
    <t>641</t>
  </si>
  <si>
    <t>642</t>
  </si>
  <si>
    <t>643</t>
  </si>
  <si>
    <t>644</t>
  </si>
  <si>
    <t>659</t>
  </si>
  <si>
    <t>661</t>
  </si>
  <si>
    <t>662</t>
  </si>
  <si>
    <t>663</t>
  </si>
  <si>
    <t>669</t>
  </si>
  <si>
    <t>671</t>
  </si>
  <si>
    <t>672</t>
  </si>
  <si>
    <t>673</t>
  </si>
  <si>
    <t>674</t>
  </si>
  <si>
    <t>679</t>
  </si>
  <si>
    <t>681</t>
  </si>
  <si>
    <t>691</t>
  </si>
  <si>
    <t>―</t>
  </si>
  <si>
    <t>平均消費性向</t>
    <rPh sb="0" eb="2">
      <t>ヘイキン</t>
    </rPh>
    <rPh sb="2" eb="4">
      <t>ショウヒ</t>
    </rPh>
    <rPh sb="4" eb="6">
      <t>セイコウ</t>
    </rPh>
    <phoneticPr fontId="4"/>
  </si>
  <si>
    <t>誘発された生産額から生じた
雇用者所得</t>
    <rPh sb="0" eb="2">
      <t>ユウハツ</t>
    </rPh>
    <rPh sb="5" eb="8">
      <t>セイサンガク</t>
    </rPh>
    <rPh sb="10" eb="11">
      <t>ショウ</t>
    </rPh>
    <rPh sb="14" eb="17">
      <t>コヨウシャ</t>
    </rPh>
    <rPh sb="17" eb="19">
      <t>ショトク</t>
    </rPh>
    <phoneticPr fontId="4"/>
  </si>
  <si>
    <t>平成27年（2015年）産業連関表（総務省）需要合計（購入者価格評価表、マージン表より）</t>
    <rPh sb="0" eb="2">
      <t>ヘイセイ</t>
    </rPh>
    <rPh sb="4" eb="5">
      <t>ネン</t>
    </rPh>
    <rPh sb="10" eb="11">
      <t>ネン</t>
    </rPh>
    <rPh sb="12" eb="14">
      <t>サンギョウ</t>
    </rPh>
    <rPh sb="14" eb="16">
      <t>レンカン</t>
    </rPh>
    <rPh sb="16" eb="17">
      <t>ヒョウ</t>
    </rPh>
    <rPh sb="18" eb="21">
      <t>ソウムショウ</t>
    </rPh>
    <rPh sb="22" eb="24">
      <t>ジュヨウ</t>
    </rPh>
    <rPh sb="24" eb="25">
      <t>ゴウ</t>
    </rPh>
    <rPh sb="25" eb="26">
      <t>ケイ</t>
    </rPh>
    <rPh sb="27" eb="30">
      <t>コウニュウシャ</t>
    </rPh>
    <rPh sb="30" eb="32">
      <t>カカク</t>
    </rPh>
    <rPh sb="32" eb="34">
      <t>ヒョウカ</t>
    </rPh>
    <rPh sb="34" eb="35">
      <t>ヒョウ</t>
    </rPh>
    <rPh sb="40" eb="41">
      <t>ヒョウ</t>
    </rPh>
    <phoneticPr fontId="4"/>
  </si>
  <si>
    <t>需要合計</t>
    <rPh sb="0" eb="2">
      <t>ジュヨウ</t>
    </rPh>
    <rPh sb="2" eb="4">
      <t>ゴウケイ</t>
    </rPh>
    <phoneticPr fontId="4"/>
  </si>
  <si>
    <t>○このツールでできること</t>
    <phoneticPr fontId="4"/>
  </si>
  <si>
    <t>大阪府内にイベントや設備投資などの新規需要が発生した場合に各産業の生産額、粗付加価値額、雇用者所得及び雇用が</t>
    <rPh sb="10" eb="12">
      <t>セツビ</t>
    </rPh>
    <rPh sb="12" eb="14">
      <t>トウシ</t>
    </rPh>
    <rPh sb="17" eb="19">
      <t>シンキ</t>
    </rPh>
    <rPh sb="19" eb="21">
      <t>ジュヨウ</t>
    </rPh>
    <phoneticPr fontId="4"/>
  </si>
  <si>
    <t>どの程度増加するか推計できます。</t>
    <phoneticPr fontId="4"/>
  </si>
  <si>
    <t>○このツールの使い方</t>
    <rPh sb="7" eb="8">
      <t>ツカ</t>
    </rPh>
    <rPh sb="9" eb="10">
      <t>カタ</t>
    </rPh>
    <phoneticPr fontId="4"/>
  </si>
  <si>
    <t>【入力シート】に以下の３点を入力・選択すると【経済波及効果推計シート】に推計結果と推計過程が表示されます。</t>
    <rPh sb="1" eb="3">
      <t>ニュウリョク</t>
    </rPh>
    <rPh sb="8" eb="10">
      <t>イカ</t>
    </rPh>
    <rPh sb="12" eb="13">
      <t>テン</t>
    </rPh>
    <rPh sb="14" eb="16">
      <t>ニュウリョク</t>
    </rPh>
    <rPh sb="17" eb="19">
      <t>センタク</t>
    </rPh>
    <rPh sb="41" eb="43">
      <t>スイケイ</t>
    </rPh>
    <rPh sb="43" eb="45">
      <t>カテイ</t>
    </rPh>
    <phoneticPr fontId="4"/>
  </si>
  <si>
    <t>③平均消費性向（受け取った所得のうち消費に回る割合）</t>
    <rPh sb="1" eb="3">
      <t>ヘイキン</t>
    </rPh>
    <rPh sb="3" eb="5">
      <t>ショウヒ</t>
    </rPh>
    <rPh sb="5" eb="7">
      <t>セイコウ</t>
    </rPh>
    <rPh sb="8" eb="9">
      <t>ウ</t>
    </rPh>
    <rPh sb="10" eb="11">
      <t>ト</t>
    </rPh>
    <rPh sb="13" eb="15">
      <t>ショトク</t>
    </rPh>
    <rPh sb="18" eb="20">
      <t>ショウヒ</t>
    </rPh>
    <rPh sb="21" eb="22">
      <t>マワ</t>
    </rPh>
    <rPh sb="23" eb="25">
      <t>ワリアイ</t>
    </rPh>
    <phoneticPr fontId="4"/>
  </si>
  <si>
    <t>○基本的仮定、前提条件</t>
    <rPh sb="1" eb="4">
      <t>キホンテキ</t>
    </rPh>
    <rPh sb="4" eb="6">
      <t>カテイ</t>
    </rPh>
    <rPh sb="7" eb="9">
      <t>ゼンテイ</t>
    </rPh>
    <rPh sb="9" eb="11">
      <t>ジョウケン</t>
    </rPh>
    <phoneticPr fontId="4"/>
  </si>
  <si>
    <t>経済波及効果の推計は、以下の基本的仮定、前提条件に基づいています。</t>
    <rPh sb="0" eb="2">
      <t>ケイザイ</t>
    </rPh>
    <rPh sb="2" eb="4">
      <t>ハキュウ</t>
    </rPh>
    <rPh sb="4" eb="6">
      <t>コウカ</t>
    </rPh>
    <rPh sb="7" eb="9">
      <t>スイケイ</t>
    </rPh>
    <rPh sb="11" eb="13">
      <t>イカ</t>
    </rPh>
    <rPh sb="14" eb="17">
      <t>キホンテキ</t>
    </rPh>
    <rPh sb="17" eb="19">
      <t>カテイ</t>
    </rPh>
    <rPh sb="20" eb="22">
      <t>ゼンテイ</t>
    </rPh>
    <rPh sb="22" eb="24">
      <t>ジョウケン</t>
    </rPh>
    <rPh sb="25" eb="26">
      <t>モト</t>
    </rPh>
    <phoneticPr fontId="4"/>
  </si>
  <si>
    <t>算出した効果額を推計する年の価格に戻す（インフレート）プロセスが必要です。</t>
    <rPh sb="12" eb="13">
      <t>ネン</t>
    </rPh>
    <rPh sb="32" eb="34">
      <t>ヒツヨウ</t>
    </rPh>
    <phoneticPr fontId="4"/>
  </si>
  <si>
    <t>大量生産による単価の縮小はないと仮定します。</t>
    <phoneticPr fontId="4"/>
  </si>
  <si>
    <t>現実には、生産余力がない場合には輸移入への依存などにより府内の生産に波及しませんが、生産限界はないと仮定します。</t>
    <rPh sb="0" eb="2">
      <t>ゲンジツ</t>
    </rPh>
    <rPh sb="28" eb="29">
      <t>フ</t>
    </rPh>
    <rPh sb="44" eb="46">
      <t>ゲンカイ</t>
    </rPh>
    <phoneticPr fontId="4"/>
  </si>
  <si>
    <t>現実には、（過剰な在庫があるので）生産増ではなく在庫削減で対応すると需要が生産に結び付かないこともありますが、</t>
    <rPh sb="0" eb="2">
      <t>ゲンジツ</t>
    </rPh>
    <rPh sb="42" eb="43">
      <t>ツ</t>
    </rPh>
    <phoneticPr fontId="4"/>
  </si>
  <si>
    <t>そのようなことはないと仮定します。</t>
    <phoneticPr fontId="4"/>
  </si>
  <si>
    <t>・時間外勤務対応などによる影響は無視</t>
    <phoneticPr fontId="4"/>
  </si>
  <si>
    <t>現実には、残業して対応するなどにより、従業者数は増加するとは限りませんが、生産額と労働力の間に比例関係が存在すると仮定します。</t>
    <rPh sb="0" eb="2">
      <t>ゲンジツ</t>
    </rPh>
    <rPh sb="5" eb="7">
      <t>ザンギョウ</t>
    </rPh>
    <rPh sb="9" eb="11">
      <t>タイオウ</t>
    </rPh>
    <phoneticPr fontId="4"/>
  </si>
  <si>
    <t>雇用者所得の一定割合が最終需要（消費）に回ることを「所得の消費への転換」と呼び、その一定割合を「消費への転換比率」といいます。</t>
    <rPh sb="20" eb="21">
      <t>マワ</t>
    </rPh>
    <rPh sb="26" eb="28">
      <t>ショトク</t>
    </rPh>
    <rPh sb="29" eb="31">
      <t>ショウヒ</t>
    </rPh>
    <rPh sb="33" eb="35">
      <t>テンカン</t>
    </rPh>
    <rPh sb="37" eb="38">
      <t>ヨ</t>
    </rPh>
    <rPh sb="42" eb="44">
      <t>イッテイ</t>
    </rPh>
    <rPh sb="44" eb="46">
      <t>ワリアイ</t>
    </rPh>
    <rPh sb="48" eb="50">
      <t>ショウヒ</t>
    </rPh>
    <rPh sb="52" eb="54">
      <t>テンカン</t>
    </rPh>
    <rPh sb="54" eb="56">
      <t>ヒリツ</t>
    </rPh>
    <phoneticPr fontId="4"/>
  </si>
  <si>
    <t>○留意いただきたいこと</t>
    <rPh sb="1" eb="3">
      <t>リュウイ</t>
    </rPh>
    <phoneticPr fontId="4"/>
  </si>
  <si>
    <t>推計に用いる産業連関表の部門数が多いものほど推計結果は小さくなる傾向があります。</t>
    <rPh sb="0" eb="2">
      <t>スイケイ</t>
    </rPh>
    <phoneticPr fontId="4"/>
  </si>
  <si>
    <t>・推計できる経済波及効果効果の範囲には限界がある</t>
    <rPh sb="1" eb="3">
      <t>スイケイ</t>
    </rPh>
    <rPh sb="6" eb="8">
      <t>ケイザイ</t>
    </rPh>
    <rPh sb="8" eb="10">
      <t>ハキュウ</t>
    </rPh>
    <rPh sb="10" eb="12">
      <t>コウカ</t>
    </rPh>
    <phoneticPr fontId="4"/>
  </si>
  <si>
    <t>産業連関表を用いての推計は、生産波及効果に関する経済効果のみ対象としています。</t>
    <rPh sb="6" eb="7">
      <t>モチ</t>
    </rPh>
    <rPh sb="10" eb="12">
      <t>スイケイ</t>
    </rPh>
    <phoneticPr fontId="4"/>
  </si>
  <si>
    <t>例えば、道路や橋りょうの建設であれば、建設そのものの経済波及効果は推計できますが、完成後に地域の生産力に及ぼす影響や</t>
    <rPh sb="0" eb="1">
      <t>タト</t>
    </rPh>
    <rPh sb="4" eb="6">
      <t>ドウロ</t>
    </rPh>
    <rPh sb="7" eb="8">
      <t>キョウ</t>
    </rPh>
    <rPh sb="12" eb="14">
      <t>ケンセツ</t>
    </rPh>
    <rPh sb="26" eb="28">
      <t>ケイザイ</t>
    </rPh>
    <rPh sb="28" eb="30">
      <t>ハキュウ</t>
    </rPh>
    <rPh sb="33" eb="35">
      <t>スイケイ</t>
    </rPh>
    <rPh sb="41" eb="43">
      <t>カンセイ</t>
    </rPh>
    <rPh sb="43" eb="44">
      <t>ゴ</t>
    </rPh>
    <rPh sb="52" eb="53">
      <t>オヨ</t>
    </rPh>
    <rPh sb="55" eb="57">
      <t>エイキョウ</t>
    </rPh>
    <phoneticPr fontId="4"/>
  </si>
  <si>
    <t>利便性の向上に伴う経済効果は推計できません。</t>
    <rPh sb="7" eb="8">
      <t>トモナ</t>
    </rPh>
    <rPh sb="9" eb="11">
      <t>ケイザイ</t>
    </rPh>
    <rPh sb="11" eb="13">
      <t>コウカ</t>
    </rPh>
    <rPh sb="14" eb="16">
      <t>スイケイ</t>
    </rPh>
    <phoneticPr fontId="4"/>
  </si>
  <si>
    <t>このツールによる推計の結果は、大阪府が保証するものではありません。</t>
    <rPh sb="8" eb="10">
      <t>スイケイ</t>
    </rPh>
    <rPh sb="11" eb="13">
      <t>ケッカ</t>
    </rPh>
    <rPh sb="15" eb="18">
      <t>オオサカフ</t>
    </rPh>
    <rPh sb="19" eb="21">
      <t>ホショウ</t>
    </rPh>
    <phoneticPr fontId="4"/>
  </si>
  <si>
    <t>推計される方の責任において利用してください。</t>
    <rPh sb="0" eb="2">
      <t>スイケイ</t>
    </rPh>
    <rPh sb="5" eb="6">
      <t>カタ</t>
    </rPh>
    <rPh sb="7" eb="9">
      <t>セキニン</t>
    </rPh>
    <rPh sb="13" eb="15">
      <t>リヨウ</t>
    </rPh>
    <phoneticPr fontId="4"/>
  </si>
  <si>
    <t>大阪府産業連関表及びこのツールを利用された場合は、お手数ですが、下記連絡先にお知らせください。</t>
    <rPh sb="8" eb="9">
      <t>オヨ</t>
    </rPh>
    <rPh sb="26" eb="28">
      <t>テスウ</t>
    </rPh>
    <rPh sb="32" eb="34">
      <t>カキ</t>
    </rPh>
    <rPh sb="34" eb="36">
      <t>レンラク</t>
    </rPh>
    <rPh sb="36" eb="37">
      <t>サキ</t>
    </rPh>
    <rPh sb="39" eb="40">
      <t>シ</t>
    </rPh>
    <phoneticPr fontId="4"/>
  </si>
  <si>
    <t>〒559-8555   大阪市住之江区南港北 一丁目14-16 　大阪府咲洲庁舎（さきしまコスモタワー）19階</t>
    <rPh sb="23" eb="24">
      <t>イチ</t>
    </rPh>
    <rPh sb="24" eb="26">
      <t>チョウメ</t>
    </rPh>
    <phoneticPr fontId="4"/>
  </si>
  <si>
    <t>平成30年（2018年）大阪府産業連関表　経済波及効果推計ツール（107部門）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スイケイ</t>
    </rPh>
    <rPh sb="36" eb="38">
      <t>ブモン</t>
    </rPh>
    <phoneticPr fontId="4"/>
  </si>
  <si>
    <t>平成30年の産業構造により推計しており、「投入係数」は一定と仮定しています。</t>
    <rPh sb="0" eb="2">
      <t>ヘイセイ</t>
    </rPh>
    <rPh sb="4" eb="5">
      <t>ネン</t>
    </rPh>
    <rPh sb="6" eb="8">
      <t>サンギョウ</t>
    </rPh>
    <rPh sb="8" eb="10">
      <t>コウゾウ</t>
    </rPh>
    <rPh sb="13" eb="15">
      <t>スイケイ</t>
    </rPh>
    <rPh sb="21" eb="23">
      <t>トウニュウ</t>
    </rPh>
    <rPh sb="23" eb="25">
      <t>ケイスウ</t>
    </rPh>
    <rPh sb="27" eb="29">
      <t>イッテイ</t>
    </rPh>
    <rPh sb="30" eb="32">
      <t>カテイ</t>
    </rPh>
    <phoneticPr fontId="4"/>
  </si>
  <si>
    <t>推計結果は、平成30年の価格で表示されます。厳密には、推計する年の価格を一旦平成30年の価格にして（デフレート）、</t>
    <rPh sb="0" eb="2">
      <t>スイケイ</t>
    </rPh>
    <rPh sb="2" eb="4">
      <t>ケッカ</t>
    </rPh>
    <rPh sb="6" eb="8">
      <t>ヘイセイ</t>
    </rPh>
    <rPh sb="10" eb="11">
      <t>ネン</t>
    </rPh>
    <rPh sb="12" eb="14">
      <t>カカク</t>
    </rPh>
    <rPh sb="15" eb="17">
      <t>ヒョウジ</t>
    </rPh>
    <rPh sb="31" eb="32">
      <t>ネン</t>
    </rPh>
    <rPh sb="33" eb="35">
      <t>カカク</t>
    </rPh>
    <rPh sb="38" eb="40">
      <t>ヘイセイ</t>
    </rPh>
    <phoneticPr fontId="4"/>
  </si>
  <si>
    <t>大阪府 総務部 統計課 分析・利活用促進グループ</t>
    <phoneticPr fontId="4"/>
  </si>
  <si>
    <r>
      <t>入力内容が【経済波及効果推計シート】に自動で反映されます。以下を参考に入力・選択してください。
　</t>
    </r>
    <r>
      <rPr>
        <b/>
        <sz val="11"/>
        <color rgb="FFFF0000"/>
        <rFont val="游ゴシック"/>
        <family val="3"/>
        <charset val="128"/>
      </rPr>
      <t>①新規需要額</t>
    </r>
    <r>
      <rPr>
        <sz val="11"/>
        <rFont val="游ゴシック"/>
        <family val="3"/>
        <charset val="128"/>
      </rPr>
      <t xml:space="preserve">
　　</t>
    </r>
    <r>
      <rPr>
        <b/>
        <u/>
        <sz val="11"/>
        <rFont val="游ゴシック"/>
        <family val="3"/>
        <charset val="128"/>
      </rPr>
      <t>発生する新規需要額を部門別に入力</t>
    </r>
    <r>
      <rPr>
        <sz val="11"/>
        <rFont val="游ゴシック"/>
        <family val="3"/>
        <charset val="128"/>
      </rPr>
      <t xml:space="preserve">
　　□例えば、リンゴに0.05億円需要が発生する場合は「耕種農業」に0.05
　　　               ジュースに0.1億円需要が発生する場合は「飲料」に0.1
　　　を入力してください。
　　　（注）リンゴやジュースをスーパーで購入するとしても「商業」には計上しません。
　　　　　　←新たに需要が発生した財・サービスの種類に応じて部門分類に対応させる
　　□新たに需要が発生した財・サービスがどの部門分類に該当するか分からない場合は、
　　　総務省「平成27年（2015年）産業連関表ー総合解説編ー」p.185～の品目例示などをご覧ください。
　</t>
    </r>
    <r>
      <rPr>
        <b/>
        <sz val="11"/>
        <color rgb="FFFF0000"/>
        <rFont val="游ゴシック"/>
        <family val="3"/>
        <charset val="128"/>
      </rPr>
      <t>②価格種別</t>
    </r>
    <r>
      <rPr>
        <sz val="11"/>
        <rFont val="游ゴシック"/>
        <family val="3"/>
        <charset val="128"/>
      </rPr>
      <t xml:space="preserve">
　　</t>
    </r>
    <r>
      <rPr>
        <b/>
        <u/>
        <sz val="11"/>
        <rFont val="游ゴシック"/>
        <family val="3"/>
        <charset val="128"/>
      </rPr>
      <t>①に入力した金額が購入者価格か生産者価格かを部門別に選択</t>
    </r>
    <r>
      <rPr>
        <sz val="11"/>
        <rFont val="游ゴシック"/>
        <family val="3"/>
        <charset val="128"/>
      </rPr>
      <t xml:space="preserve">
　　□新規需要額が購入者価格（卸売・小売業者や運送業者へ支払う流通経費を含む額）か生産者価格
　　　（流通経費を含まない額＝工場出荷時の額）かを選択してください。
　　 　（注）通常の売買金額は購入者価格なので、特別なケース以外は購入者価格を選択してください。
　　□「－」の部門は選択する必要はありません。
　　（補足）産業連関表では生産者価格を用います。購入者価格を入力した場合、生産者価格への変換と
　　　　　　流通経費分の「商業」及び「運輸・郵便」への計上を、ツールが自動的に行います。
　</t>
    </r>
    <r>
      <rPr>
        <b/>
        <sz val="11"/>
        <color rgb="FFFF0000"/>
        <rFont val="游ゴシック"/>
        <family val="3"/>
        <charset val="128"/>
      </rPr>
      <t>③平均消費性向</t>
    </r>
    <r>
      <rPr>
        <sz val="11"/>
        <rFont val="游ゴシック"/>
        <family val="3"/>
        <charset val="128"/>
      </rPr>
      <t xml:space="preserve">
　　</t>
    </r>
    <r>
      <rPr>
        <b/>
        <u/>
        <sz val="11"/>
        <rFont val="游ゴシック"/>
        <family val="3"/>
        <charset val="128"/>
      </rPr>
      <t>一次波及効果で誘発された生産額から生じた雇用者所得のうち、消費に回る割合を入力</t>
    </r>
    <r>
      <rPr>
        <sz val="11"/>
        <rFont val="游ゴシック"/>
        <family val="3"/>
        <charset val="128"/>
      </rPr>
      <t xml:space="preserve">
　　□初期値として平成30年大阪市の平均消費性向*を入力していますが、自由に変更できます。
　　　  *総務省「家計調査（2018）」１世帯当たり年平均１か月間の収入と支出（二人以上の世帯のうち勤労者世帯）
　　（補足）平均消費性向＝消費支出÷可処分所得</t>
    </r>
    <rPh sb="51" eb="53">
      <t>シンキ</t>
    </rPh>
    <rPh sb="53" eb="55">
      <t>ジュヨウ</t>
    </rPh>
    <rPh sb="55" eb="56">
      <t>ガク</t>
    </rPh>
    <rPh sb="78" eb="79">
      <t>タト</t>
    </rPh>
    <rPh sb="103" eb="105">
      <t>コウシュ</t>
    </rPh>
    <rPh sb="105" eb="107">
      <t>ノウギョウインリョウ</t>
    </rPh>
    <rPh sb="359" eb="361">
      <t>カカク</t>
    </rPh>
    <rPh sb="361" eb="363">
      <t>シュベツヘイキン</t>
    </rPh>
    <rPh sb="644" eb="646">
      <t>ショウヒ</t>
    </rPh>
    <rPh sb="646" eb="648">
      <t>セイコウ</t>
    </rPh>
    <rPh sb="651" eb="653">
      <t>イチジ</t>
    </rPh>
    <rPh sb="653" eb="655">
      <t>ハキュウコウカ</t>
    </rPh>
    <phoneticPr fontId="4"/>
  </si>
  <si>
    <t>平成30年（2018年）大阪府産業連関表　経済波及効果計算ツール（107部門）</t>
    <rPh sb="0" eb="2">
      <t>ヘイセイ</t>
    </rPh>
    <rPh sb="4" eb="5">
      <t>ネン</t>
    </rPh>
    <rPh sb="10" eb="11">
      <t>ネン</t>
    </rPh>
    <rPh sb="12" eb="15">
      <t>オオサカフ</t>
    </rPh>
    <rPh sb="15" eb="17">
      <t>サンギョウ</t>
    </rPh>
    <rPh sb="17" eb="19">
      <t>レンカン</t>
    </rPh>
    <rPh sb="19" eb="20">
      <t>ヒョウ</t>
    </rPh>
    <rPh sb="21" eb="23">
      <t>ケイザイ</t>
    </rPh>
    <rPh sb="23" eb="25">
      <t>ハキュウ</t>
    </rPh>
    <rPh sb="25" eb="27">
      <t>コウカ</t>
    </rPh>
    <rPh sb="27" eb="29">
      <t>ケイサン</t>
    </rPh>
    <rPh sb="36" eb="38">
      <t>ブモン</t>
    </rPh>
    <phoneticPr fontId="4"/>
  </si>
  <si>
    <t>平成30年大阪府産業連関表(107部門)</t>
    <rPh sb="0" eb="2">
      <t>ヘイセイ</t>
    </rPh>
    <rPh sb="4" eb="5">
      <t>ネン</t>
    </rPh>
    <rPh sb="5" eb="8">
      <t>オオサカフ</t>
    </rPh>
    <rPh sb="8" eb="10">
      <t>サンギョウ</t>
    </rPh>
    <rPh sb="10" eb="12">
      <t>レンカン</t>
    </rPh>
    <rPh sb="12" eb="13">
      <t>ヒョウ</t>
    </rPh>
    <rPh sb="17" eb="19">
      <t>ブモン</t>
    </rPh>
    <phoneticPr fontId="4"/>
  </si>
  <si>
    <t>このツールでは、「消費への転換比率」に「平均消費性向（総務省「家計調査」）」を用いていますが、変更は可能です。</t>
    <rPh sb="9" eb="11">
      <t>ショウヒ</t>
    </rPh>
    <rPh sb="13" eb="15">
      <t>テンカン</t>
    </rPh>
    <rPh sb="15" eb="17">
      <t>ヒリツ</t>
    </rPh>
    <rPh sb="20" eb="22">
      <t>ヘイキン</t>
    </rPh>
    <rPh sb="22" eb="24">
      <t>ショウヒ</t>
    </rPh>
    <rPh sb="24" eb="26">
      <t>セイコウ</t>
    </rPh>
    <rPh sb="27" eb="30">
      <t>ソウムショウ</t>
    </rPh>
    <rPh sb="31" eb="33">
      <t>カケイ</t>
    </rPh>
    <rPh sb="33" eb="35">
      <t>チョウサ</t>
    </rPh>
    <rPh sb="39" eb="40">
      <t>モチ</t>
    </rPh>
    <rPh sb="47" eb="49">
      <t>ヘンコウ</t>
    </rPh>
    <rPh sb="50" eb="52">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</si>
</sst>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0_ "/>
    <numFmt numFmtId="178" formatCode="0.000000_ "/>
    <numFmt numFmtId="179" formatCode="0.000000_);[Red]\(0.000000\)"/>
    <numFmt numFmtId="180" formatCode="0.0000_ "/>
    <numFmt numFmtId="181" formatCode="0.00_ "/>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明朝"/>
      <family val="1"/>
      <charset val="128"/>
    </font>
    <font>
      <sz val="11"/>
      <name val="ＭＳ 明朝"/>
      <family val="1"/>
      <charset val="128"/>
    </font>
    <font>
      <sz val="10"/>
      <color theme="1"/>
      <name val="ＭＳ Ｐ明朝"/>
      <family val="1"/>
      <charset val="128"/>
    </font>
    <font>
      <sz val="11"/>
      <color theme="1"/>
      <name val="ＭＳ ゴシック"/>
      <family val="2"/>
      <charset val="128"/>
    </font>
    <font>
      <sz val="18"/>
      <name val="游ゴシック"/>
      <family val="3"/>
      <charset val="128"/>
    </font>
    <font>
      <sz val="9"/>
      <name val="游ゴシック"/>
      <family val="3"/>
      <charset val="128"/>
    </font>
    <font>
      <sz val="12"/>
      <name val="游ゴシック"/>
      <family val="3"/>
      <charset val="128"/>
    </font>
    <font>
      <b/>
      <sz val="12"/>
      <name val="游ゴシック"/>
      <family val="3"/>
      <charset val="128"/>
    </font>
    <font>
      <b/>
      <sz val="10"/>
      <name val="游ゴシック"/>
      <family val="3"/>
      <charset val="128"/>
    </font>
    <font>
      <sz val="11"/>
      <name val="游ゴシック"/>
      <family val="3"/>
      <charset val="128"/>
    </font>
    <font>
      <sz val="8"/>
      <name val="游ゴシック"/>
      <family val="3"/>
      <charset val="128"/>
    </font>
    <font>
      <b/>
      <sz val="11"/>
      <name val="游ゴシック"/>
      <family val="3"/>
      <charset val="128"/>
    </font>
    <font>
      <b/>
      <sz val="18"/>
      <name val="游ゴシック"/>
      <family val="3"/>
      <charset val="128"/>
    </font>
    <font>
      <sz val="10"/>
      <name val="游ゴシック"/>
      <family val="3"/>
      <charset val="128"/>
    </font>
    <font>
      <sz val="10"/>
      <color theme="1"/>
      <name val="游ゴシック"/>
      <family val="3"/>
      <charset val="128"/>
    </font>
    <font>
      <b/>
      <sz val="11"/>
      <color theme="0"/>
      <name val="游ゴシック"/>
      <family val="3"/>
      <charset val="128"/>
    </font>
    <font>
      <b/>
      <sz val="14"/>
      <name val="游ゴシック"/>
      <family val="3"/>
      <charset val="128"/>
    </font>
    <font>
      <b/>
      <sz val="11"/>
      <color rgb="FF0070C0"/>
      <name val="游ゴシック"/>
      <family val="3"/>
      <charset val="128"/>
    </font>
    <font>
      <b/>
      <sz val="11"/>
      <color rgb="FFFF0000"/>
      <name val="游ゴシック"/>
      <family val="3"/>
      <charset val="128"/>
    </font>
    <font>
      <b/>
      <u/>
      <sz val="11"/>
      <name val="游ゴシック"/>
      <family val="3"/>
      <charset val="128"/>
    </font>
    <font>
      <sz val="14"/>
      <name val="游ゴシック"/>
      <family val="3"/>
      <charset val="128"/>
    </font>
    <font>
      <sz val="6"/>
      <name val="ＭＳ Ｐゴシック"/>
      <family val="2"/>
      <charset val="128"/>
      <scheme val="minor"/>
    </font>
  </fonts>
  <fills count="21">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66"/>
        <bgColor indexed="64"/>
      </patternFill>
    </fill>
    <fill>
      <patternFill patternType="solid">
        <fgColor rgb="FFFFCCFF"/>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4" tint="-0.249977111117893"/>
        <bgColor indexed="64"/>
      </patternFill>
    </fill>
    <fill>
      <patternFill patternType="solid">
        <fgColor rgb="FF99FFCC"/>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s>
  <borders count="10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rgb="FFFF0000"/>
      </right>
      <top style="medium">
        <color indexed="64"/>
      </top>
      <bottom/>
      <diagonal/>
    </border>
    <border>
      <left style="medium">
        <color indexed="64"/>
      </left>
      <right style="medium">
        <color rgb="FFFF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FF0000"/>
      </right>
      <top/>
      <bottom/>
      <diagonal/>
    </border>
    <border>
      <left style="medium">
        <color rgb="FFFF0000"/>
      </left>
      <right style="medium">
        <color rgb="FFFF0000"/>
      </right>
      <top style="hair">
        <color indexed="64"/>
      </top>
      <bottom/>
      <diagonal/>
    </border>
    <border>
      <left style="medium">
        <color indexed="64"/>
      </left>
      <right style="medium">
        <color rgb="FFFF0000"/>
      </right>
      <top style="thin">
        <color indexed="64"/>
      </top>
      <bottom/>
      <diagonal/>
    </border>
    <border>
      <left style="medium">
        <color indexed="64"/>
      </left>
      <right style="medium">
        <color rgb="FFFF0000"/>
      </right>
      <top/>
      <bottom/>
      <diagonal/>
    </border>
    <border>
      <left style="medium">
        <color indexed="64"/>
      </left>
      <right style="thin">
        <color indexed="64"/>
      </right>
      <top style="thin">
        <color indexed="64"/>
      </top>
      <bottom/>
      <diagonal/>
    </border>
    <border>
      <left style="thin">
        <color indexed="64"/>
      </left>
      <right style="medium">
        <color rgb="FFFF0000"/>
      </right>
      <top/>
      <bottom style="hair">
        <color indexed="64"/>
      </bottom>
      <diagonal/>
    </border>
    <border>
      <left/>
      <right style="medium">
        <color rgb="FFFF0000"/>
      </right>
      <top style="hair">
        <color indexed="64"/>
      </top>
      <bottom/>
      <diagonal/>
    </border>
    <border>
      <left style="medium">
        <color indexed="64"/>
      </left>
      <right style="medium">
        <color rgb="FFFF0000"/>
      </right>
      <top/>
      <bottom style="medium">
        <color indexed="64"/>
      </bottom>
      <diagonal/>
    </border>
    <border>
      <left style="medium">
        <color rgb="FFFF0000"/>
      </left>
      <right style="medium">
        <color rgb="FFFF0000"/>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rgb="FFFF0000"/>
      </right>
      <top style="medium">
        <color indexed="64"/>
      </top>
      <bottom style="hair">
        <color indexed="64"/>
      </bottom>
      <diagonal/>
    </border>
    <border>
      <left/>
      <right style="medium">
        <color rgb="FFFF0000"/>
      </right>
      <top style="hair">
        <color indexed="64"/>
      </top>
      <bottom style="hair">
        <color indexed="64"/>
      </bottom>
      <diagonal/>
    </border>
    <border>
      <left/>
      <right style="medium">
        <color rgb="FFFF0000"/>
      </right>
      <top style="thin">
        <color indexed="64"/>
      </top>
      <bottom style="hair">
        <color indexed="64"/>
      </bottom>
      <diagonal/>
    </border>
    <border>
      <left style="medium">
        <color rgb="FFFF0000"/>
      </left>
      <right style="medium">
        <color rgb="FFFF0000"/>
      </right>
      <top/>
      <bottom/>
      <diagonal/>
    </border>
  </borders>
  <cellStyleXfs count="34">
    <xf numFmtId="0" fontId="0" fillId="0" borderId="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xf numFmtId="0" fontId="3" fillId="0" borderId="0"/>
    <xf numFmtId="0" fontId="3" fillId="0" borderId="0"/>
    <xf numFmtId="0" fontId="3" fillId="0" borderId="0"/>
    <xf numFmtId="0" fontId="7" fillId="0" borderId="0">
      <alignment vertical="center"/>
    </xf>
    <xf numFmtId="0" fontId="6" fillId="0" borderId="0"/>
    <xf numFmtId="0" fontId="8" fillId="0" borderId="0"/>
    <xf numFmtId="0" fontId="3" fillId="0" borderId="0"/>
    <xf numFmtId="0" fontId="11" fillId="12" borderId="0" applyNumberFormat="0" applyFont="0" applyBorder="0" applyAlignment="0" applyProtection="0">
      <alignment horizontal="center" vertical="center" wrapText="1"/>
    </xf>
    <xf numFmtId="0" fontId="11" fillId="13" borderId="0" applyNumberFormat="0" applyFont="0" applyBorder="0" applyAlignment="0" applyProtection="0">
      <alignment horizontal="center" vertical="center" wrapText="1"/>
    </xf>
    <xf numFmtId="0" fontId="11" fillId="14" borderId="58" applyNumberFormat="0" applyFont="0" applyBorder="0" applyAlignment="0" applyProtection="0">
      <alignment horizontal="center" vertical="center" wrapText="1"/>
    </xf>
    <xf numFmtId="38" fontId="10" fillId="0" borderId="0" applyFont="0" applyFill="0" applyBorder="0" applyAlignment="0" applyProtection="0"/>
    <xf numFmtId="38" fontId="10" fillId="0" borderId="0" applyFont="0" applyFill="0" applyBorder="0" applyAlignment="0" applyProtection="0"/>
    <xf numFmtId="0" fontId="12" fillId="0" borderId="0">
      <alignment vertical="center"/>
    </xf>
    <xf numFmtId="0" fontId="10"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6" fillId="0" borderId="0"/>
    <xf numFmtId="0" fontId="3" fillId="0" borderId="0"/>
    <xf numFmtId="0" fontId="3" fillId="0" borderId="0"/>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cellStyleXfs>
  <cellXfs count="359">
    <xf numFmtId="0" fontId="0" fillId="0" borderId="0" xfId="0">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lignment vertical="center"/>
    </xf>
    <xf numFmtId="177" fontId="16" fillId="0" borderId="0" xfId="0" applyNumberFormat="1" applyFont="1" applyBorder="1">
      <alignment vertical="center"/>
    </xf>
    <xf numFmtId="177" fontId="16" fillId="0" borderId="17" xfId="0" applyNumberFormat="1" applyFont="1" applyBorder="1">
      <alignment vertical="center"/>
    </xf>
    <xf numFmtId="0" fontId="16" fillId="0" borderId="0" xfId="0" applyFont="1" applyBorder="1">
      <alignment vertical="center"/>
    </xf>
    <xf numFmtId="0" fontId="18" fillId="0" borderId="0" xfId="0" applyFont="1" applyAlignment="1">
      <alignment vertical="center"/>
    </xf>
    <xf numFmtId="0" fontId="14" fillId="0" borderId="11" xfId="0" applyFont="1" applyBorder="1">
      <alignment vertical="center"/>
    </xf>
    <xf numFmtId="0" fontId="14" fillId="0" borderId="23" xfId="0" applyFont="1" applyBorder="1" applyAlignment="1">
      <alignment horizontal="distributed" vertical="center" justifyLastLine="1"/>
    </xf>
    <xf numFmtId="0" fontId="14" fillId="2" borderId="29" xfId="0" applyFont="1" applyFill="1" applyBorder="1" applyAlignment="1">
      <alignment horizontal="center" vertical="center"/>
    </xf>
    <xf numFmtId="0" fontId="14" fillId="9" borderId="10" xfId="0" applyFont="1" applyFill="1" applyBorder="1" applyAlignment="1" applyProtection="1">
      <alignment horizontal="center" vertical="center"/>
    </xf>
    <xf numFmtId="0" fontId="14" fillId="3" borderId="10" xfId="0" applyFont="1" applyFill="1" applyBorder="1" applyAlignment="1">
      <alignment horizontal="center" vertical="center"/>
    </xf>
    <xf numFmtId="0" fontId="19" fillId="4" borderId="10" xfId="0" applyFont="1" applyFill="1" applyBorder="1" applyAlignment="1">
      <alignment horizontal="center" vertical="center"/>
    </xf>
    <xf numFmtId="0" fontId="14" fillId="5" borderId="10" xfId="0" applyFont="1" applyFill="1" applyBorder="1" applyAlignment="1">
      <alignment horizontal="center" vertical="center"/>
    </xf>
    <xf numFmtId="0" fontId="14" fillId="6" borderId="10" xfId="0" applyFont="1" applyFill="1" applyBorder="1" applyAlignment="1">
      <alignment horizontal="center" vertical="center"/>
    </xf>
    <xf numFmtId="0" fontId="14" fillId="7" borderId="10" xfId="0" applyFont="1" applyFill="1" applyBorder="1" applyAlignment="1">
      <alignment horizontal="center" vertical="center"/>
    </xf>
    <xf numFmtId="0" fontId="19" fillId="8" borderId="10" xfId="0" applyFont="1" applyFill="1" applyBorder="1" applyAlignment="1">
      <alignment horizontal="center" vertical="center"/>
    </xf>
    <xf numFmtId="0" fontId="14" fillId="10" borderId="10" xfId="0" applyFont="1" applyFill="1" applyBorder="1" applyAlignment="1">
      <alignment horizontal="center" vertical="center"/>
    </xf>
    <xf numFmtId="0" fontId="14" fillId="11" borderId="10" xfId="0" applyFont="1" applyFill="1" applyBorder="1" applyAlignment="1">
      <alignment horizontal="center" vertical="center"/>
    </xf>
    <xf numFmtId="176" fontId="14" fillId="0" borderId="12" xfId="0" applyNumberFormat="1" applyFont="1" applyFill="1" applyBorder="1" applyAlignment="1">
      <alignment horizontal="center" vertical="center"/>
    </xf>
    <xf numFmtId="0" fontId="14" fillId="0" borderId="24" xfId="0" applyNumberFormat="1" applyFont="1" applyFill="1" applyBorder="1" applyAlignment="1">
      <alignment horizontal="distributed" vertical="center"/>
    </xf>
    <xf numFmtId="177" fontId="14" fillId="2" borderId="30" xfId="0" applyNumberFormat="1" applyFont="1" applyFill="1" applyBorder="1" applyProtection="1">
      <alignment vertical="center"/>
      <protection locked="0"/>
    </xf>
    <xf numFmtId="177" fontId="14" fillId="9" borderId="18" xfId="0" applyNumberFormat="1" applyFont="1" applyFill="1" applyBorder="1" applyProtection="1">
      <alignment vertical="center"/>
    </xf>
    <xf numFmtId="177" fontId="14" fillId="3" borderId="18" xfId="0" applyNumberFormat="1" applyFont="1" applyFill="1" applyBorder="1">
      <alignment vertical="center"/>
    </xf>
    <xf numFmtId="177" fontId="14" fillId="4" borderId="18" xfId="0" applyNumberFormat="1" applyFont="1" applyFill="1" applyBorder="1">
      <alignment vertical="center"/>
    </xf>
    <xf numFmtId="177" fontId="14" fillId="5" borderId="18" xfId="0" applyNumberFormat="1" applyFont="1" applyFill="1" applyBorder="1">
      <alignment vertical="center"/>
    </xf>
    <xf numFmtId="177" fontId="14" fillId="6" borderId="18" xfId="0" applyNumberFormat="1" applyFont="1" applyFill="1" applyBorder="1">
      <alignment vertical="center"/>
    </xf>
    <xf numFmtId="177" fontId="14" fillId="7" borderId="18" xfId="0" applyNumberFormat="1" applyFont="1" applyFill="1" applyBorder="1">
      <alignment vertical="center"/>
    </xf>
    <xf numFmtId="177" fontId="14" fillId="8" borderId="18" xfId="0" applyNumberFormat="1" applyFont="1" applyFill="1" applyBorder="1">
      <alignment vertical="center"/>
    </xf>
    <xf numFmtId="177" fontId="14" fillId="10" borderId="18" xfId="0" applyNumberFormat="1" applyFont="1" applyFill="1" applyBorder="1">
      <alignment vertical="center"/>
    </xf>
    <xf numFmtId="177" fontId="14" fillId="11" borderId="18" xfId="0" applyNumberFormat="1" applyFont="1" applyFill="1" applyBorder="1">
      <alignment vertical="center"/>
    </xf>
    <xf numFmtId="176" fontId="14" fillId="0" borderId="13" xfId="0" applyNumberFormat="1" applyFont="1" applyFill="1" applyBorder="1" applyAlignment="1">
      <alignment horizontal="center" vertical="center"/>
    </xf>
    <xf numFmtId="0" fontId="14" fillId="0" borderId="25" xfId="0" applyNumberFormat="1" applyFont="1" applyFill="1" applyBorder="1" applyAlignment="1">
      <alignment horizontal="distributed" vertical="center"/>
    </xf>
    <xf numFmtId="177" fontId="14" fillId="2" borderId="31" xfId="0" applyNumberFormat="1" applyFont="1" applyFill="1" applyBorder="1" applyProtection="1">
      <alignment vertical="center"/>
      <protection locked="0"/>
    </xf>
    <xf numFmtId="177" fontId="14" fillId="9" borderId="19" xfId="0" applyNumberFormat="1" applyFont="1" applyFill="1" applyBorder="1" applyProtection="1">
      <alignment vertical="center"/>
    </xf>
    <xf numFmtId="177" fontId="14" fillId="3" borderId="19" xfId="0" applyNumberFormat="1" applyFont="1" applyFill="1" applyBorder="1">
      <alignment vertical="center"/>
    </xf>
    <xf numFmtId="177" fontId="14" fillId="4" borderId="19" xfId="0" applyNumberFormat="1" applyFont="1" applyFill="1" applyBorder="1">
      <alignment vertical="center"/>
    </xf>
    <xf numFmtId="177" fontId="14" fillId="5" borderId="19" xfId="0" applyNumberFormat="1" applyFont="1" applyFill="1" applyBorder="1">
      <alignment vertical="center"/>
    </xf>
    <xf numFmtId="177" fontId="14" fillId="6" borderId="19" xfId="0" applyNumberFormat="1" applyFont="1" applyFill="1" applyBorder="1">
      <alignment vertical="center"/>
    </xf>
    <xf numFmtId="177" fontId="14" fillId="7" borderId="19" xfId="0" applyNumberFormat="1" applyFont="1" applyFill="1" applyBorder="1">
      <alignment vertical="center"/>
    </xf>
    <xf numFmtId="177" fontId="14" fillId="8" borderId="19" xfId="0" applyNumberFormat="1" applyFont="1" applyFill="1" applyBorder="1">
      <alignment vertical="center"/>
    </xf>
    <xf numFmtId="177" fontId="14" fillId="10" borderId="19" xfId="0" applyNumberFormat="1" applyFont="1" applyFill="1" applyBorder="1">
      <alignment vertical="center"/>
    </xf>
    <xf numFmtId="177" fontId="14" fillId="11" borderId="19" xfId="0" applyNumberFormat="1" applyFont="1" applyFill="1" applyBorder="1">
      <alignment vertical="center"/>
    </xf>
    <xf numFmtId="177" fontId="18" fillId="0" borderId="0" xfId="0" applyNumberFormat="1" applyFont="1" applyBorder="1" applyAlignment="1">
      <alignment vertical="center"/>
    </xf>
    <xf numFmtId="176" fontId="14" fillId="0" borderId="14" xfId="0" applyNumberFormat="1" applyFont="1" applyFill="1" applyBorder="1" applyAlignment="1">
      <alignment horizontal="center" vertical="center"/>
    </xf>
    <xf numFmtId="0" fontId="14" fillId="0" borderId="26" xfId="0" applyNumberFormat="1" applyFont="1" applyFill="1" applyBorder="1" applyAlignment="1">
      <alignment horizontal="distributed" vertical="center"/>
    </xf>
    <xf numFmtId="177" fontId="14" fillId="3" borderId="20" xfId="0" applyNumberFormat="1" applyFont="1" applyFill="1" applyBorder="1">
      <alignment vertical="center"/>
    </xf>
    <xf numFmtId="176" fontId="14" fillId="0" borderId="15" xfId="0" applyNumberFormat="1" applyFont="1" applyFill="1" applyBorder="1" applyAlignment="1">
      <alignment horizontal="center" vertical="center"/>
    </xf>
    <xf numFmtId="0" fontId="14" fillId="0" borderId="27" xfId="0" applyNumberFormat="1" applyFont="1" applyFill="1" applyBorder="1" applyAlignment="1">
      <alignment horizontal="distributed" vertical="center"/>
    </xf>
    <xf numFmtId="177" fontId="14" fillId="3" borderId="21" xfId="0" applyNumberFormat="1" applyFont="1" applyFill="1" applyBorder="1">
      <alignment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47" xfId="0" applyFont="1" applyBorder="1">
      <alignment vertical="center"/>
    </xf>
    <xf numFmtId="0" fontId="18" fillId="0" borderId="38" xfId="0" applyFont="1" applyBorder="1">
      <alignment vertical="center"/>
    </xf>
    <xf numFmtId="0" fontId="18" fillId="0" borderId="48" xfId="0" applyFont="1" applyBorder="1" applyAlignment="1">
      <alignment vertical="center"/>
    </xf>
    <xf numFmtId="0" fontId="18" fillId="0" borderId="0" xfId="0" applyFont="1" applyBorder="1" applyAlignment="1">
      <alignment vertical="center"/>
    </xf>
    <xf numFmtId="0" fontId="18" fillId="0" borderId="9" xfId="0" applyFont="1" applyBorder="1">
      <alignment vertical="center"/>
    </xf>
    <xf numFmtId="0" fontId="18" fillId="0" borderId="48" xfId="0" applyFont="1" applyBorder="1">
      <alignment vertical="center"/>
    </xf>
    <xf numFmtId="0" fontId="18" fillId="0" borderId="0" xfId="0" applyFont="1" applyBorder="1">
      <alignment vertical="center"/>
    </xf>
    <xf numFmtId="0" fontId="18" fillId="0" borderId="8" xfId="0" applyFont="1" applyBorder="1">
      <alignment vertical="center"/>
    </xf>
    <xf numFmtId="0" fontId="18" fillId="0" borderId="52" xfId="0" applyFont="1" applyBorder="1">
      <alignment vertical="center"/>
    </xf>
    <xf numFmtId="177" fontId="14" fillId="2" borderId="59" xfId="0" applyNumberFormat="1" applyFont="1" applyFill="1" applyBorder="1" applyProtection="1">
      <alignment vertical="center"/>
      <protection locked="0"/>
    </xf>
    <xf numFmtId="177" fontId="14" fillId="2" borderId="32" xfId="0" applyNumberFormat="1" applyFont="1" applyFill="1" applyBorder="1" applyProtection="1">
      <alignment vertical="center"/>
      <protection locked="0"/>
    </xf>
    <xf numFmtId="0" fontId="18" fillId="0" borderId="53" xfId="0" applyFont="1" applyBorder="1">
      <alignment vertical="center"/>
    </xf>
    <xf numFmtId="177" fontId="14" fillId="2" borderId="33" xfId="0" applyNumberFormat="1" applyFont="1" applyFill="1" applyBorder="1" applyProtection="1">
      <alignment vertical="center"/>
      <protection locked="0"/>
    </xf>
    <xf numFmtId="0" fontId="15" fillId="0" borderId="0" xfId="0" applyFont="1">
      <alignment vertical="center"/>
    </xf>
    <xf numFmtId="176" fontId="14" fillId="0" borderId="16" xfId="0" applyNumberFormat="1" applyFont="1" applyFill="1" applyBorder="1" applyAlignment="1">
      <alignment horizontal="center" vertical="center"/>
    </xf>
    <xf numFmtId="0" fontId="14" fillId="0" borderId="28" xfId="0" applyNumberFormat="1" applyFont="1" applyFill="1" applyBorder="1" applyAlignment="1">
      <alignment horizontal="distributed" vertical="center"/>
    </xf>
    <xf numFmtId="177" fontId="14" fillId="2" borderId="34" xfId="0" applyNumberFormat="1" applyFont="1" applyFill="1" applyBorder="1" applyProtection="1">
      <alignment vertical="center"/>
      <protection locked="0"/>
    </xf>
    <xf numFmtId="177" fontId="14" fillId="9" borderId="22" xfId="0" applyNumberFormat="1" applyFont="1" applyFill="1" applyBorder="1" applyProtection="1">
      <alignment vertical="center"/>
    </xf>
    <xf numFmtId="177" fontId="14" fillId="3" borderId="22" xfId="0" applyNumberFormat="1" applyFont="1" applyFill="1" applyBorder="1">
      <alignment vertical="center"/>
    </xf>
    <xf numFmtId="177" fontId="14" fillId="4" borderId="22" xfId="0" applyNumberFormat="1" applyFont="1" applyFill="1" applyBorder="1">
      <alignment vertical="center"/>
    </xf>
    <xf numFmtId="177" fontId="14" fillId="5" borderId="22" xfId="0" applyNumberFormat="1" applyFont="1" applyFill="1" applyBorder="1">
      <alignment vertical="center"/>
    </xf>
    <xf numFmtId="177" fontId="14" fillId="6" borderId="22" xfId="0" applyNumberFormat="1" applyFont="1" applyFill="1" applyBorder="1">
      <alignment vertical="center"/>
    </xf>
    <xf numFmtId="177" fontId="14" fillId="7" borderId="22" xfId="0" applyNumberFormat="1" applyFont="1" applyFill="1" applyBorder="1">
      <alignment vertical="center"/>
    </xf>
    <xf numFmtId="177" fontId="14" fillId="8" borderId="22" xfId="0" applyNumberFormat="1" applyFont="1" applyFill="1" applyBorder="1">
      <alignment vertical="center"/>
    </xf>
    <xf numFmtId="177" fontId="14" fillId="10" borderId="22" xfId="0" applyNumberFormat="1" applyFont="1" applyFill="1" applyBorder="1">
      <alignment vertical="center"/>
    </xf>
    <xf numFmtId="177" fontId="14" fillId="11" borderId="22" xfId="0" applyNumberFormat="1" applyFont="1" applyFill="1" applyBorder="1">
      <alignment vertical="center"/>
    </xf>
    <xf numFmtId="0" fontId="21" fillId="0" borderId="0" xfId="0" applyNumberFormat="1" applyFont="1" applyFill="1" applyAlignment="1">
      <alignment vertical="center"/>
    </xf>
    <xf numFmtId="0" fontId="22" fillId="0" borderId="0" xfId="0" applyNumberFormat="1" applyFont="1" applyFill="1" applyBorder="1" applyAlignment="1">
      <alignment vertical="center"/>
    </xf>
    <xf numFmtId="0" fontId="22" fillId="0" borderId="0" xfId="0" applyNumberFormat="1" applyFont="1" applyFill="1" applyAlignment="1">
      <alignment vertical="center"/>
    </xf>
    <xf numFmtId="0" fontId="16" fillId="0" borderId="0" xfId="0" applyNumberFormat="1" applyFont="1" applyFill="1" applyBorder="1" applyAlignment="1">
      <alignment vertical="center"/>
    </xf>
    <xf numFmtId="0" fontId="22" fillId="0" borderId="1" xfId="0" applyNumberFormat="1" applyFont="1" applyFill="1" applyBorder="1" applyAlignment="1">
      <alignment vertical="center"/>
    </xf>
    <xf numFmtId="0" fontId="22" fillId="0" borderId="2" xfId="0" applyNumberFormat="1" applyFont="1" applyFill="1" applyBorder="1" applyAlignment="1">
      <alignment vertical="center"/>
    </xf>
    <xf numFmtId="176" fontId="22" fillId="0" borderId="3"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0" fontId="22" fillId="0" borderId="7" xfId="0" applyNumberFormat="1" applyFont="1" applyFill="1" applyBorder="1" applyAlignment="1">
      <alignment vertical="center"/>
    </xf>
    <xf numFmtId="0" fontId="22" fillId="0" borderId="8" xfId="0" applyNumberFormat="1" applyFont="1" applyFill="1" applyBorder="1" applyAlignment="1">
      <alignment vertical="center"/>
    </xf>
    <xf numFmtId="0" fontId="22" fillId="0" borderId="0"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0" fontId="22" fillId="0" borderId="2" xfId="0" applyNumberFormat="1" applyFont="1" applyFill="1" applyBorder="1" applyAlignment="1">
      <alignment horizontal="distributed" vertical="center"/>
    </xf>
    <xf numFmtId="178" fontId="22" fillId="0" borderId="3" xfId="0" applyNumberFormat="1" applyFont="1" applyBorder="1">
      <alignment vertical="center"/>
    </xf>
    <xf numFmtId="178" fontId="22" fillId="0" borderId="2" xfId="0" applyNumberFormat="1" applyFont="1" applyBorder="1">
      <alignment vertical="center"/>
    </xf>
    <xf numFmtId="179" fontId="23" fillId="0" borderId="57" xfId="0" applyNumberFormat="1" applyFont="1" applyBorder="1">
      <alignment vertical="center"/>
    </xf>
    <xf numFmtId="179" fontId="23" fillId="0" borderId="57" xfId="0" applyNumberFormat="1" applyFont="1" applyFill="1" applyBorder="1" applyAlignment="1">
      <alignment vertical="center"/>
    </xf>
    <xf numFmtId="176" fontId="22" fillId="0" borderId="7" xfId="0" applyNumberFormat="1" applyFont="1" applyFill="1" applyBorder="1" applyAlignment="1">
      <alignment horizontal="center" vertical="center"/>
    </xf>
    <xf numFmtId="0" fontId="22" fillId="0" borderId="8" xfId="0" applyNumberFormat="1" applyFont="1" applyFill="1" applyBorder="1" applyAlignment="1">
      <alignment horizontal="distributed" vertical="center"/>
    </xf>
    <xf numFmtId="178" fontId="22" fillId="0" borderId="0" xfId="0" applyNumberFormat="1" applyFont="1" applyBorder="1">
      <alignment vertical="center"/>
    </xf>
    <xf numFmtId="178" fontId="22" fillId="0" borderId="8" xfId="0" applyNumberFormat="1" applyFont="1" applyBorder="1">
      <alignment vertical="center"/>
    </xf>
    <xf numFmtId="176" fontId="22" fillId="0" borderId="4" xfId="0" applyNumberFormat="1" applyFont="1" applyFill="1" applyBorder="1" applyAlignment="1">
      <alignment horizontal="center" vertical="center"/>
    </xf>
    <xf numFmtId="0" fontId="22" fillId="0" borderId="5" xfId="0" applyNumberFormat="1" applyFont="1" applyFill="1" applyBorder="1" applyAlignment="1">
      <alignment horizontal="distributed" vertical="center"/>
    </xf>
    <xf numFmtId="178" fontId="22" fillId="0" borderId="4" xfId="0" applyNumberFormat="1" applyFont="1" applyBorder="1">
      <alignment vertical="center"/>
    </xf>
    <xf numFmtId="178" fontId="22" fillId="0" borderId="6" xfId="0" applyNumberFormat="1" applyFont="1" applyBorder="1">
      <alignment vertical="center"/>
    </xf>
    <xf numFmtId="178" fontId="22" fillId="0" borderId="5" xfId="0" applyNumberFormat="1" applyFont="1" applyBorder="1">
      <alignment vertical="center"/>
    </xf>
    <xf numFmtId="178" fontId="23" fillId="0" borderId="57" xfId="0" applyNumberFormat="1" applyFont="1" applyFill="1" applyBorder="1" applyAlignment="1">
      <alignment vertical="center"/>
    </xf>
    <xf numFmtId="179" fontId="23" fillId="0" borderId="56" xfId="0" applyNumberFormat="1" applyFont="1" applyBorder="1">
      <alignment vertical="center"/>
    </xf>
    <xf numFmtId="179" fontId="23" fillId="0" borderId="56" xfId="0" applyNumberFormat="1" applyFont="1" applyFill="1" applyBorder="1" applyAlignment="1">
      <alignment vertical="center"/>
    </xf>
    <xf numFmtId="179" fontId="18" fillId="0" borderId="0" xfId="0" applyNumberFormat="1" applyFont="1">
      <alignment vertical="center"/>
    </xf>
    <xf numFmtId="0" fontId="24" fillId="15" borderId="0" xfId="0" applyFont="1" applyFill="1">
      <alignment vertical="center"/>
    </xf>
    <xf numFmtId="0" fontId="18" fillId="0" borderId="60" xfId="0" applyFont="1" applyBorder="1" applyAlignment="1">
      <alignment vertical="center"/>
    </xf>
    <xf numFmtId="0" fontId="18" fillId="0" borderId="61" xfId="0" applyFont="1" applyBorder="1" applyAlignment="1">
      <alignment vertical="center"/>
    </xf>
    <xf numFmtId="0" fontId="18" fillId="0" borderId="62" xfId="0" applyFont="1" applyBorder="1" applyAlignment="1">
      <alignment vertical="center"/>
    </xf>
    <xf numFmtId="0" fontId="18" fillId="0" borderId="63" xfId="0" applyFont="1" applyBorder="1" applyAlignment="1">
      <alignment vertical="center"/>
    </xf>
    <xf numFmtId="0" fontId="18" fillId="0" borderId="64" xfId="0" applyFont="1" applyBorder="1" applyAlignment="1">
      <alignment vertical="center"/>
    </xf>
    <xf numFmtId="0" fontId="18" fillId="0" borderId="65" xfId="0" applyFont="1" applyBorder="1">
      <alignment vertical="center"/>
    </xf>
    <xf numFmtId="0" fontId="18" fillId="0" borderId="66" xfId="0" applyFont="1" applyBorder="1" applyAlignment="1">
      <alignment vertical="center"/>
    </xf>
    <xf numFmtId="0" fontId="18" fillId="0" borderId="66" xfId="0" applyFont="1" applyBorder="1">
      <alignment vertical="center"/>
    </xf>
    <xf numFmtId="0" fontId="18" fillId="0" borderId="67" xfId="0" applyFont="1" applyBorder="1">
      <alignment vertical="center"/>
    </xf>
    <xf numFmtId="0" fontId="18" fillId="0" borderId="0" xfId="0" applyFont="1" applyAlignment="1">
      <alignment vertical="center" wrapText="1"/>
    </xf>
    <xf numFmtId="0" fontId="25" fillId="0" borderId="0" xfId="0" applyFont="1">
      <alignment vertical="center"/>
    </xf>
    <xf numFmtId="0" fontId="26" fillId="0" borderId="0" xfId="0" applyFont="1" applyFill="1" applyBorder="1" applyAlignment="1">
      <alignment vertical="center"/>
    </xf>
    <xf numFmtId="0" fontId="0" fillId="0" borderId="0" xfId="0" applyBorder="1">
      <alignment vertical="center"/>
    </xf>
    <xf numFmtId="0" fontId="26" fillId="0" borderId="45" xfId="0" applyFont="1" applyFill="1" applyBorder="1" applyAlignment="1">
      <alignment vertical="center"/>
    </xf>
    <xf numFmtId="0" fontId="18" fillId="0" borderId="11" xfId="0" applyFont="1" applyBorder="1">
      <alignment vertical="center"/>
    </xf>
    <xf numFmtId="0" fontId="18" fillId="0" borderId="23" xfId="0" applyFont="1" applyBorder="1" applyAlignment="1">
      <alignment horizontal="distributed" vertical="center" justifyLastLine="1"/>
    </xf>
    <xf numFmtId="0" fontId="20" fillId="0" borderId="10" xfId="0" applyFont="1" applyFill="1" applyBorder="1" applyAlignment="1">
      <alignment horizontal="center" vertical="center"/>
    </xf>
    <xf numFmtId="0" fontId="18" fillId="0" borderId="24" xfId="0" applyNumberFormat="1" applyFont="1" applyFill="1" applyBorder="1" applyAlignment="1">
      <alignment horizontal="distributed" vertical="center"/>
    </xf>
    <xf numFmtId="177" fontId="18" fillId="16" borderId="18" xfId="0" applyNumberFormat="1" applyFont="1" applyFill="1" applyBorder="1" applyProtection="1">
      <alignment vertical="center"/>
      <protection locked="0"/>
    </xf>
    <xf numFmtId="0" fontId="18" fillId="17" borderId="68" xfId="0" applyFont="1" applyFill="1" applyBorder="1" applyAlignment="1">
      <alignment horizontal="center" vertical="center"/>
    </xf>
    <xf numFmtId="180" fontId="18" fillId="18" borderId="69" xfId="0" applyNumberFormat="1" applyFont="1" applyFill="1" applyBorder="1">
      <alignment vertical="center"/>
    </xf>
    <xf numFmtId="0" fontId="18" fillId="0" borderId="25" xfId="0" applyNumberFormat="1" applyFont="1" applyFill="1" applyBorder="1" applyAlignment="1">
      <alignment horizontal="distributed" vertical="center"/>
    </xf>
    <xf numFmtId="177" fontId="18" fillId="16" borderId="19" xfId="0" applyNumberFormat="1" applyFont="1" applyFill="1" applyBorder="1" applyProtection="1">
      <alignment vertical="center"/>
      <protection locked="0"/>
    </xf>
    <xf numFmtId="0" fontId="18" fillId="17" borderId="19" xfId="0" applyFont="1" applyFill="1" applyBorder="1" applyAlignment="1">
      <alignment horizontal="center" vertical="center"/>
    </xf>
    <xf numFmtId="0" fontId="18" fillId="0" borderId="49" xfId="0" applyFont="1" applyBorder="1" applyAlignment="1">
      <alignment horizontal="left" vertical="center"/>
    </xf>
    <xf numFmtId="0" fontId="18" fillId="0" borderId="0" xfId="0" applyFont="1" applyAlignment="1">
      <alignment horizontal="left" vertical="center" wrapText="1"/>
    </xf>
    <xf numFmtId="0" fontId="14" fillId="0" borderId="68" xfId="0" applyFont="1" applyBorder="1" applyAlignment="1">
      <alignment vertical="center" wrapText="1"/>
    </xf>
    <xf numFmtId="0" fontId="18" fillId="0" borderId="26" xfId="0" applyNumberFormat="1" applyFont="1" applyFill="1" applyBorder="1" applyAlignment="1">
      <alignment horizontal="distributed" vertical="center"/>
    </xf>
    <xf numFmtId="177" fontId="18" fillId="16" borderId="20" xfId="0" applyNumberFormat="1" applyFont="1" applyFill="1" applyBorder="1" applyProtection="1">
      <alignment vertical="center"/>
      <protection locked="0"/>
    </xf>
    <xf numFmtId="177" fontId="18" fillId="16" borderId="21" xfId="0" applyNumberFormat="1" applyFont="1" applyFill="1" applyBorder="1" applyProtection="1">
      <alignment vertical="center"/>
      <protection locked="0"/>
    </xf>
    <xf numFmtId="0" fontId="18" fillId="17" borderId="21" xfId="0" applyFont="1" applyFill="1" applyBorder="1" applyAlignment="1">
      <alignment horizontal="center" vertical="center"/>
    </xf>
    <xf numFmtId="0" fontId="0" fillId="0" borderId="49" xfId="0" applyBorder="1">
      <alignment vertical="center"/>
    </xf>
    <xf numFmtId="0" fontId="18" fillId="17" borderId="71" xfId="0" applyFont="1" applyFill="1" applyBorder="1" applyAlignment="1">
      <alignment horizontal="center" vertical="center"/>
    </xf>
    <xf numFmtId="0" fontId="18" fillId="0" borderId="74" xfId="0" applyNumberFormat="1" applyFont="1" applyFill="1" applyBorder="1" applyAlignment="1">
      <alignment horizontal="distributed" vertical="center"/>
    </xf>
    <xf numFmtId="177" fontId="18" fillId="16" borderId="75" xfId="0" applyNumberFormat="1" applyFont="1" applyFill="1" applyBorder="1" applyProtection="1">
      <alignment vertical="center"/>
      <protection locked="0"/>
    </xf>
    <xf numFmtId="0" fontId="18" fillId="19" borderId="0" xfId="0" applyFont="1" applyFill="1" applyBorder="1">
      <alignment vertical="center"/>
    </xf>
    <xf numFmtId="0" fontId="18" fillId="19" borderId="11" xfId="0" applyFont="1" applyFill="1" applyBorder="1" applyAlignment="1">
      <alignment horizontal="distributed" vertical="center" wrapText="1"/>
    </xf>
    <xf numFmtId="0" fontId="18" fillId="19" borderId="10" xfId="0" applyFont="1" applyFill="1" applyBorder="1" applyAlignment="1">
      <alignment horizontal="distributed" vertical="center" wrapText="1"/>
    </xf>
    <xf numFmtId="0" fontId="20" fillId="9" borderId="10" xfId="0" applyFont="1" applyFill="1" applyBorder="1" applyAlignment="1">
      <alignment horizontal="center" vertical="center"/>
    </xf>
    <xf numFmtId="0" fontId="20" fillId="9" borderId="76" xfId="0" applyFont="1" applyFill="1" applyBorder="1" applyAlignment="1">
      <alignment horizontal="center" vertical="center"/>
    </xf>
    <xf numFmtId="0" fontId="20" fillId="9" borderId="29" xfId="0" applyFont="1" applyFill="1" applyBorder="1" applyAlignment="1">
      <alignment horizontal="center" vertical="center"/>
    </xf>
    <xf numFmtId="178" fontId="18" fillId="19" borderId="68" xfId="0" applyNumberFormat="1" applyFont="1" applyFill="1" applyBorder="1">
      <alignment vertical="center"/>
    </xf>
    <xf numFmtId="181" fontId="18" fillId="9" borderId="68" xfId="0" applyNumberFormat="1" applyFont="1" applyFill="1" applyBorder="1">
      <alignment vertical="center"/>
    </xf>
    <xf numFmtId="177" fontId="18" fillId="9" borderId="30" xfId="0" applyNumberFormat="1" applyFont="1" applyFill="1" applyBorder="1" applyProtection="1">
      <alignment vertical="center"/>
      <protection locked="0"/>
    </xf>
    <xf numFmtId="181" fontId="18" fillId="9" borderId="0" xfId="0" applyNumberFormat="1" applyFont="1" applyFill="1">
      <alignment vertical="center"/>
    </xf>
    <xf numFmtId="177" fontId="18" fillId="9" borderId="31" xfId="0" applyNumberFormat="1" applyFont="1" applyFill="1" applyBorder="1" applyProtection="1">
      <alignment vertical="center"/>
      <protection locked="0"/>
    </xf>
    <xf numFmtId="178" fontId="18" fillId="19" borderId="72" xfId="0" applyNumberFormat="1" applyFont="1" applyFill="1" applyBorder="1">
      <alignment vertical="center"/>
    </xf>
    <xf numFmtId="181" fontId="18" fillId="9" borderId="72" xfId="0" applyNumberFormat="1" applyFont="1" applyFill="1" applyBorder="1">
      <alignment vertical="center"/>
    </xf>
    <xf numFmtId="181" fontId="18" fillId="9" borderId="77" xfId="0" applyNumberFormat="1" applyFont="1" applyFill="1" applyBorder="1">
      <alignment vertical="center"/>
    </xf>
    <xf numFmtId="177" fontId="18" fillId="9" borderId="32" xfId="0" applyNumberFormat="1" applyFont="1" applyFill="1" applyBorder="1" applyProtection="1">
      <alignment vertical="center"/>
      <protection locked="0"/>
    </xf>
    <xf numFmtId="178" fontId="18" fillId="19" borderId="70" xfId="0" applyNumberFormat="1" applyFont="1" applyFill="1" applyBorder="1">
      <alignment vertical="center"/>
    </xf>
    <xf numFmtId="177" fontId="18" fillId="9" borderId="33" xfId="0" applyNumberFormat="1" applyFont="1" applyFill="1" applyBorder="1" applyProtection="1">
      <alignment vertical="center"/>
      <protection locked="0"/>
    </xf>
    <xf numFmtId="177" fontId="18" fillId="9" borderId="59" xfId="0" applyNumberFormat="1" applyFont="1" applyFill="1" applyBorder="1" applyProtection="1">
      <alignment vertical="center"/>
      <protection locked="0"/>
    </xf>
    <xf numFmtId="0" fontId="0" fillId="0" borderId="0" xfId="0" applyFill="1">
      <alignment vertical="center"/>
    </xf>
    <xf numFmtId="0" fontId="18" fillId="0" borderId="0" xfId="0" applyFont="1" applyFill="1">
      <alignment vertical="center"/>
    </xf>
    <xf numFmtId="0" fontId="18" fillId="19" borderId="56" xfId="0" applyFont="1" applyFill="1" applyBorder="1" applyAlignment="1">
      <alignment horizontal="distributed" vertical="center" wrapText="1"/>
    </xf>
    <xf numFmtId="181" fontId="18" fillId="9" borderId="81" xfId="0" applyNumberFormat="1" applyFont="1" applyFill="1" applyBorder="1">
      <alignment vertical="center"/>
    </xf>
    <xf numFmtId="177" fontId="18" fillId="9" borderId="82" xfId="0" applyNumberFormat="1" applyFont="1" applyFill="1" applyBorder="1" applyProtection="1">
      <alignment vertical="center"/>
      <protection locked="0"/>
    </xf>
    <xf numFmtId="181" fontId="18" fillId="9" borderId="84" xfId="0" applyNumberFormat="1" applyFont="1" applyFill="1" applyBorder="1">
      <alignment vertical="center"/>
    </xf>
    <xf numFmtId="181" fontId="18" fillId="9" borderId="83" xfId="0" applyNumberFormat="1" applyFont="1" applyFill="1" applyBorder="1">
      <alignment vertical="center"/>
    </xf>
    <xf numFmtId="181" fontId="18" fillId="9" borderId="85" xfId="0" applyNumberFormat="1" applyFont="1" applyFill="1" applyBorder="1">
      <alignment vertical="center"/>
    </xf>
    <xf numFmtId="177" fontId="18" fillId="9" borderId="86" xfId="0" applyNumberFormat="1" applyFont="1" applyFill="1" applyBorder="1" applyProtection="1">
      <alignment vertical="center"/>
      <protection locked="0"/>
    </xf>
    <xf numFmtId="177" fontId="18" fillId="9" borderId="87" xfId="0" applyNumberFormat="1" applyFont="1" applyFill="1" applyBorder="1" applyProtection="1">
      <alignment vertical="center"/>
      <protection locked="0"/>
    </xf>
    <xf numFmtId="181" fontId="18" fillId="9" borderId="52" xfId="0" applyNumberFormat="1" applyFont="1" applyFill="1" applyBorder="1">
      <alignment vertical="center"/>
    </xf>
    <xf numFmtId="0" fontId="0" fillId="0" borderId="38" xfId="0" applyFill="1" applyBorder="1">
      <alignment vertical="center"/>
    </xf>
    <xf numFmtId="181" fontId="18" fillId="9" borderId="88" xfId="0" applyNumberFormat="1" applyFont="1" applyFill="1" applyBorder="1">
      <alignment vertical="center"/>
    </xf>
    <xf numFmtId="177" fontId="18" fillId="9" borderId="89" xfId="0" applyNumberFormat="1" applyFont="1" applyFill="1" applyBorder="1" applyProtection="1">
      <alignment vertical="center"/>
      <protection locked="0"/>
    </xf>
    <xf numFmtId="0" fontId="18" fillId="0" borderId="90" xfId="0" applyNumberFormat="1" applyFont="1" applyFill="1" applyBorder="1" applyAlignment="1">
      <alignment horizontal="distributed" vertical="center"/>
    </xf>
    <xf numFmtId="177" fontId="18" fillId="16" borderId="71" xfId="0" applyNumberFormat="1" applyFont="1" applyFill="1" applyBorder="1" applyProtection="1">
      <alignment vertical="center"/>
      <protection locked="0"/>
    </xf>
    <xf numFmtId="0" fontId="0" fillId="0" borderId="69" xfId="0" applyBorder="1">
      <alignment vertical="center"/>
    </xf>
    <xf numFmtId="176" fontId="14" fillId="0" borderId="73" xfId="0" applyNumberFormat="1" applyFont="1" applyFill="1" applyBorder="1" applyAlignment="1">
      <alignment horizontal="center" vertical="center"/>
    </xf>
    <xf numFmtId="0" fontId="14" fillId="0" borderId="74" xfId="0" applyNumberFormat="1" applyFont="1" applyFill="1" applyBorder="1" applyAlignment="1">
      <alignment horizontal="distributed" vertical="center"/>
    </xf>
    <xf numFmtId="177" fontId="14" fillId="9" borderId="20" xfId="0" applyNumberFormat="1" applyFont="1" applyFill="1" applyBorder="1" applyProtection="1">
      <alignment vertical="center"/>
    </xf>
    <xf numFmtId="177" fontId="14" fillId="9" borderId="21" xfId="0" applyNumberFormat="1" applyFont="1" applyFill="1" applyBorder="1" applyProtection="1">
      <alignment vertical="center"/>
    </xf>
    <xf numFmtId="177" fontId="14" fillId="4" borderId="75" xfId="0" applyNumberFormat="1" applyFont="1" applyFill="1" applyBorder="1">
      <alignment vertical="center"/>
    </xf>
    <xf numFmtId="177" fontId="14" fillId="4" borderId="20" xfId="0" applyNumberFormat="1" applyFont="1" applyFill="1" applyBorder="1">
      <alignment vertical="center"/>
    </xf>
    <xf numFmtId="177" fontId="14" fillId="4" borderId="21" xfId="0" applyNumberFormat="1" applyFont="1" applyFill="1" applyBorder="1">
      <alignment vertical="center"/>
    </xf>
    <xf numFmtId="177" fontId="14" fillId="9" borderId="71" xfId="0" applyNumberFormat="1" applyFont="1" applyFill="1" applyBorder="1" applyProtection="1">
      <alignment vertical="center"/>
    </xf>
    <xf numFmtId="177" fontId="14" fillId="5" borderId="71" xfId="0" applyNumberFormat="1" applyFont="1" applyFill="1" applyBorder="1">
      <alignment vertical="center"/>
    </xf>
    <xf numFmtId="177" fontId="14" fillId="5" borderId="21" xfId="0" applyNumberFormat="1" applyFont="1" applyFill="1" applyBorder="1">
      <alignment vertical="center"/>
    </xf>
    <xf numFmtId="177" fontId="14" fillId="5" borderId="75" xfId="0" applyNumberFormat="1" applyFont="1" applyFill="1" applyBorder="1">
      <alignment vertical="center"/>
    </xf>
    <xf numFmtId="177" fontId="14" fillId="5" borderId="20" xfId="0" applyNumberFormat="1" applyFont="1" applyFill="1" applyBorder="1">
      <alignment vertical="center"/>
    </xf>
    <xf numFmtId="177" fontId="14" fillId="4" borderId="71" xfId="0" applyNumberFormat="1" applyFont="1" applyFill="1" applyBorder="1">
      <alignment vertical="center"/>
    </xf>
    <xf numFmtId="177" fontId="14" fillId="6" borderId="71" xfId="0" applyNumberFormat="1" applyFont="1" applyFill="1" applyBorder="1">
      <alignment vertical="center"/>
    </xf>
    <xf numFmtId="177" fontId="14" fillId="6" borderId="21" xfId="0" applyNumberFormat="1" applyFont="1" applyFill="1" applyBorder="1">
      <alignment vertical="center"/>
    </xf>
    <xf numFmtId="177" fontId="14" fillId="7" borderId="75" xfId="0" applyNumberFormat="1" applyFont="1" applyFill="1" applyBorder="1">
      <alignment vertical="center"/>
    </xf>
    <xf numFmtId="177" fontId="14" fillId="7" borderId="20" xfId="0" applyNumberFormat="1" applyFont="1" applyFill="1" applyBorder="1">
      <alignment vertical="center"/>
    </xf>
    <xf numFmtId="177" fontId="14" fillId="8" borderId="71" xfId="0" applyNumberFormat="1" applyFont="1" applyFill="1" applyBorder="1">
      <alignment vertical="center"/>
    </xf>
    <xf numFmtId="177" fontId="14" fillId="8" borderId="21" xfId="0" applyNumberFormat="1" applyFont="1" applyFill="1" applyBorder="1">
      <alignment vertical="center"/>
    </xf>
    <xf numFmtId="177" fontId="14" fillId="10" borderId="71" xfId="0" applyNumberFormat="1" applyFont="1" applyFill="1" applyBorder="1">
      <alignment vertical="center"/>
    </xf>
    <xf numFmtId="177" fontId="14" fillId="10" borderId="21" xfId="0" applyNumberFormat="1" applyFont="1" applyFill="1" applyBorder="1">
      <alignment vertical="center"/>
    </xf>
    <xf numFmtId="177" fontId="14" fillId="11" borderId="75" xfId="0" applyNumberFormat="1" applyFont="1" applyFill="1" applyBorder="1">
      <alignment vertical="center"/>
    </xf>
    <xf numFmtId="177" fontId="14" fillId="11" borderId="20" xfId="0" applyNumberFormat="1" applyFont="1" applyFill="1" applyBorder="1">
      <alignment vertical="center"/>
    </xf>
    <xf numFmtId="177" fontId="14" fillId="11" borderId="71" xfId="0" applyNumberFormat="1" applyFont="1" applyFill="1" applyBorder="1">
      <alignment vertical="center"/>
    </xf>
    <xf numFmtId="177" fontId="14" fillId="11" borderId="21" xfId="0" applyNumberFormat="1" applyFont="1" applyFill="1" applyBorder="1">
      <alignment vertical="center"/>
    </xf>
    <xf numFmtId="177" fontId="14" fillId="10" borderId="75" xfId="0" applyNumberFormat="1" applyFont="1" applyFill="1" applyBorder="1">
      <alignment vertical="center"/>
    </xf>
    <xf numFmtId="177" fontId="14" fillId="10" borderId="20" xfId="0" applyNumberFormat="1" applyFont="1" applyFill="1" applyBorder="1">
      <alignment vertical="center"/>
    </xf>
    <xf numFmtId="177" fontId="14" fillId="6" borderId="75" xfId="0" applyNumberFormat="1" applyFont="1" applyFill="1" applyBorder="1">
      <alignment vertical="center"/>
    </xf>
    <xf numFmtId="177" fontId="14" fillId="6" borderId="20" xfId="0" applyNumberFormat="1" applyFont="1" applyFill="1" applyBorder="1">
      <alignment vertical="center"/>
    </xf>
    <xf numFmtId="177" fontId="14" fillId="8" borderId="75" xfId="0" applyNumberFormat="1" applyFont="1" applyFill="1" applyBorder="1">
      <alignment vertical="center"/>
    </xf>
    <xf numFmtId="177" fontId="14" fillId="8" borderId="20" xfId="0" applyNumberFormat="1" applyFont="1" applyFill="1" applyBorder="1">
      <alignment vertical="center"/>
    </xf>
    <xf numFmtId="177" fontId="14" fillId="7" borderId="71" xfId="0" applyNumberFormat="1" applyFont="1" applyFill="1" applyBorder="1">
      <alignment vertical="center"/>
    </xf>
    <xf numFmtId="177" fontId="14" fillId="7" borderId="21" xfId="0" applyNumberFormat="1" applyFont="1" applyFill="1" applyBorder="1">
      <alignment vertical="center"/>
    </xf>
    <xf numFmtId="0" fontId="18" fillId="0" borderId="91" xfId="0" applyNumberFormat="1" applyFont="1" applyFill="1" applyBorder="1" applyAlignment="1">
      <alignment horizontal="distributed" vertical="center"/>
    </xf>
    <xf numFmtId="0" fontId="18" fillId="17" borderId="20" xfId="0" applyFont="1" applyFill="1" applyBorder="1" applyAlignment="1">
      <alignment horizontal="center" vertical="center"/>
    </xf>
    <xf numFmtId="0" fontId="18" fillId="17" borderId="75" xfId="0" applyFont="1" applyFill="1" applyBorder="1" applyAlignment="1">
      <alignment horizontal="center" vertical="center"/>
    </xf>
    <xf numFmtId="0" fontId="18" fillId="19" borderId="92" xfId="0" applyFont="1" applyFill="1" applyBorder="1" applyAlignment="1">
      <alignment horizontal="distributed" vertical="center" wrapText="1"/>
    </xf>
    <xf numFmtId="0" fontId="18" fillId="19" borderId="93" xfId="0" applyFont="1" applyFill="1" applyBorder="1" applyAlignment="1">
      <alignment horizontal="distributed" vertical="center" wrapText="1"/>
    </xf>
    <xf numFmtId="178" fontId="18" fillId="19" borderId="18" xfId="0" applyNumberFormat="1" applyFont="1" applyFill="1" applyBorder="1">
      <alignment vertical="center"/>
    </xf>
    <xf numFmtId="178" fontId="18" fillId="19" borderId="71" xfId="0" applyNumberFormat="1" applyFont="1" applyFill="1" applyBorder="1">
      <alignment vertical="center"/>
    </xf>
    <xf numFmtId="178" fontId="18" fillId="19" borderId="20" xfId="0" applyNumberFormat="1" applyFont="1" applyFill="1" applyBorder="1">
      <alignment vertical="center"/>
    </xf>
    <xf numFmtId="178" fontId="18" fillId="19" borderId="19" xfId="0" applyNumberFormat="1" applyFont="1" applyFill="1" applyBorder="1">
      <alignment vertical="center"/>
    </xf>
    <xf numFmtId="178" fontId="18" fillId="19" borderId="21" xfId="0" applyNumberFormat="1" applyFont="1" applyFill="1" applyBorder="1">
      <alignment vertical="center"/>
    </xf>
    <xf numFmtId="178" fontId="18" fillId="19" borderId="22" xfId="0" applyNumberFormat="1" applyFont="1" applyFill="1" applyBorder="1">
      <alignment vertical="center"/>
    </xf>
    <xf numFmtId="0" fontId="18" fillId="19" borderId="78" xfId="0" applyFont="1" applyFill="1" applyBorder="1">
      <alignment vertical="center"/>
    </xf>
    <xf numFmtId="0" fontId="20" fillId="19" borderId="79" xfId="0" applyFont="1" applyFill="1" applyBorder="1" applyAlignment="1">
      <alignment horizontal="distributed" vertical="center" wrapText="1"/>
    </xf>
    <xf numFmtId="0" fontId="20" fillId="19" borderId="80" xfId="0" applyFont="1" applyFill="1" applyBorder="1" applyAlignment="1">
      <alignment horizontal="distributed" vertical="center" wrapText="1"/>
    </xf>
    <xf numFmtId="49" fontId="18" fillId="19" borderId="94" xfId="0" applyNumberFormat="1" applyFont="1" applyFill="1" applyBorder="1">
      <alignment vertical="center"/>
    </xf>
    <xf numFmtId="49" fontId="18" fillId="19" borderId="96" xfId="0" applyNumberFormat="1" applyFont="1" applyFill="1" applyBorder="1">
      <alignment vertical="center"/>
    </xf>
    <xf numFmtId="49" fontId="18" fillId="19" borderId="98" xfId="0" applyNumberFormat="1" applyFont="1" applyFill="1" applyBorder="1">
      <alignment vertical="center"/>
    </xf>
    <xf numFmtId="49" fontId="18" fillId="19" borderId="100" xfId="0" applyNumberFormat="1" applyFont="1" applyFill="1" applyBorder="1">
      <alignment vertical="center"/>
    </xf>
    <xf numFmtId="0" fontId="18" fillId="19" borderId="101" xfId="0" applyFont="1" applyFill="1" applyBorder="1" applyAlignment="1">
      <alignment horizontal="distributed" vertical="center" wrapText="1"/>
    </xf>
    <xf numFmtId="181" fontId="18" fillId="9" borderId="18" xfId="0" applyNumberFormat="1" applyFont="1" applyFill="1" applyBorder="1">
      <alignment vertical="center"/>
    </xf>
    <xf numFmtId="181" fontId="18" fillId="9" borderId="103" xfId="0" applyNumberFormat="1" applyFont="1" applyFill="1" applyBorder="1">
      <alignment vertical="center"/>
    </xf>
    <xf numFmtId="181" fontId="18" fillId="9" borderId="19" xfId="0" applyNumberFormat="1" applyFont="1" applyFill="1" applyBorder="1">
      <alignment vertical="center"/>
    </xf>
    <xf numFmtId="181" fontId="18" fillId="9" borderId="104" xfId="0" applyNumberFormat="1" applyFont="1" applyFill="1" applyBorder="1">
      <alignment vertical="center"/>
    </xf>
    <xf numFmtId="181" fontId="18" fillId="9" borderId="21" xfId="0" applyNumberFormat="1" applyFont="1" applyFill="1" applyBorder="1">
      <alignment vertical="center"/>
    </xf>
    <xf numFmtId="181" fontId="18" fillId="9" borderId="105" xfId="0" applyNumberFormat="1" applyFont="1" applyFill="1" applyBorder="1">
      <alignment vertical="center"/>
    </xf>
    <xf numFmtId="182" fontId="18" fillId="19" borderId="92" xfId="0" applyNumberFormat="1" applyFont="1" applyFill="1" applyBorder="1">
      <alignment vertical="center"/>
    </xf>
    <xf numFmtId="182" fontId="18" fillId="19" borderId="95" xfId="0" applyNumberFormat="1" applyFont="1" applyFill="1" applyBorder="1">
      <alignment vertical="center"/>
    </xf>
    <xf numFmtId="182" fontId="18" fillId="19" borderId="93" xfId="0" applyNumberFormat="1" applyFont="1" applyFill="1" applyBorder="1">
      <alignment vertical="center"/>
    </xf>
    <xf numFmtId="182" fontId="18" fillId="19" borderId="97" xfId="0" applyNumberFormat="1" applyFont="1" applyFill="1" applyBorder="1">
      <alignment vertical="center"/>
    </xf>
    <xf numFmtId="182" fontId="18" fillId="19" borderId="56" xfId="0" applyNumberFormat="1" applyFont="1" applyFill="1" applyBorder="1">
      <alignment vertical="center"/>
    </xf>
    <xf numFmtId="182" fontId="18" fillId="19" borderId="99" xfId="0" applyNumberFormat="1" applyFont="1" applyFill="1" applyBorder="1">
      <alignment vertical="center"/>
    </xf>
    <xf numFmtId="182" fontId="18" fillId="19" borderId="101" xfId="0" applyNumberFormat="1" applyFont="1" applyFill="1" applyBorder="1">
      <alignment vertical="center"/>
    </xf>
    <xf numFmtId="182" fontId="18" fillId="19" borderId="102" xfId="0" applyNumberFormat="1" applyFont="1" applyFill="1" applyBorder="1">
      <alignment vertical="center"/>
    </xf>
    <xf numFmtId="181" fontId="18" fillId="18" borderId="68" xfId="0" applyNumberFormat="1" applyFont="1" applyFill="1" applyBorder="1">
      <alignment vertical="center"/>
    </xf>
    <xf numFmtId="181" fontId="18" fillId="18" borderId="81" xfId="0" applyNumberFormat="1" applyFont="1" applyFill="1" applyBorder="1">
      <alignment vertical="center"/>
    </xf>
    <xf numFmtId="181" fontId="18" fillId="18" borderId="0" xfId="0" applyNumberFormat="1" applyFont="1" applyFill="1">
      <alignment vertical="center"/>
    </xf>
    <xf numFmtId="177" fontId="18" fillId="18" borderId="31" xfId="0" applyNumberFormat="1" applyFont="1" applyFill="1" applyBorder="1" applyProtection="1">
      <alignment vertical="center"/>
      <protection locked="0"/>
    </xf>
    <xf numFmtId="181" fontId="18" fillId="18" borderId="72" xfId="0" applyNumberFormat="1" applyFont="1" applyFill="1" applyBorder="1">
      <alignment vertical="center"/>
    </xf>
    <xf numFmtId="181" fontId="18" fillId="18" borderId="84" xfId="0" applyNumberFormat="1" applyFont="1" applyFill="1" applyBorder="1">
      <alignment vertical="center"/>
    </xf>
    <xf numFmtId="177" fontId="18" fillId="18" borderId="82" xfId="0" applyNumberFormat="1" applyFont="1" applyFill="1" applyBorder="1" applyProtection="1">
      <alignment vertical="center"/>
      <protection locked="0"/>
    </xf>
    <xf numFmtId="181" fontId="18" fillId="18" borderId="83" xfId="0" applyNumberFormat="1" applyFont="1" applyFill="1" applyBorder="1">
      <alignment vertical="center"/>
    </xf>
    <xf numFmtId="177" fontId="18" fillId="18" borderId="33" xfId="0" applyNumberFormat="1" applyFont="1" applyFill="1" applyBorder="1" applyProtection="1">
      <alignment vertical="center"/>
      <protection locked="0"/>
    </xf>
    <xf numFmtId="181" fontId="18" fillId="20" borderId="72" xfId="0" applyNumberFormat="1" applyFont="1" applyFill="1" applyBorder="1">
      <alignment vertical="center"/>
    </xf>
    <xf numFmtId="181" fontId="18" fillId="20" borderId="84" xfId="0" applyNumberFormat="1" applyFont="1" applyFill="1" applyBorder="1">
      <alignment vertical="center"/>
    </xf>
    <xf numFmtId="177" fontId="18" fillId="20" borderId="82" xfId="0" applyNumberFormat="1" applyFont="1" applyFill="1" applyBorder="1" applyProtection="1">
      <alignment vertical="center"/>
      <protection locked="0"/>
    </xf>
    <xf numFmtId="49" fontId="18" fillId="20" borderId="98" xfId="0" applyNumberFormat="1" applyFont="1" applyFill="1" applyBorder="1">
      <alignment vertical="center"/>
    </xf>
    <xf numFmtId="0" fontId="18" fillId="20" borderId="56" xfId="0" applyFont="1" applyFill="1" applyBorder="1" applyAlignment="1">
      <alignment horizontal="distributed" vertical="center" wrapText="1"/>
    </xf>
    <xf numFmtId="49" fontId="18" fillId="18" borderId="94" xfId="0" applyNumberFormat="1" applyFont="1" applyFill="1" applyBorder="1">
      <alignment vertical="center"/>
    </xf>
    <xf numFmtId="0" fontId="18" fillId="18" borderId="92" xfId="0" applyFont="1" applyFill="1" applyBorder="1" applyAlignment="1">
      <alignment horizontal="distributed" vertical="center" wrapText="1"/>
    </xf>
    <xf numFmtId="49" fontId="18" fillId="18" borderId="96" xfId="0" applyNumberFormat="1" applyFont="1" applyFill="1" applyBorder="1">
      <alignment vertical="center"/>
    </xf>
    <xf numFmtId="0" fontId="18" fillId="18" borderId="93" xfId="0" applyFont="1" applyFill="1" applyBorder="1" applyAlignment="1">
      <alignment horizontal="distributed" vertical="center" wrapText="1"/>
    </xf>
    <xf numFmtId="49" fontId="18" fillId="18" borderId="98" xfId="0" applyNumberFormat="1" applyFont="1" applyFill="1" applyBorder="1">
      <alignment vertical="center"/>
    </xf>
    <xf numFmtId="0" fontId="18" fillId="18" borderId="56" xfId="0" applyFont="1" applyFill="1" applyBorder="1" applyAlignment="1">
      <alignment horizontal="distributed" vertical="center" wrapText="1"/>
    </xf>
    <xf numFmtId="181" fontId="18" fillId="18" borderId="77" xfId="0" applyNumberFormat="1" applyFont="1" applyFill="1" applyBorder="1">
      <alignment vertical="center"/>
    </xf>
    <xf numFmtId="177" fontId="18" fillId="18" borderId="106" xfId="0" applyNumberFormat="1" applyFont="1" applyFill="1" applyBorder="1" applyProtection="1">
      <alignment vertical="center"/>
      <protection locked="0"/>
    </xf>
    <xf numFmtId="176" fontId="18" fillId="0" borderId="12"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176" fontId="18" fillId="0" borderId="14" xfId="0" applyNumberFormat="1" applyFont="1" applyFill="1" applyBorder="1" applyAlignment="1">
      <alignment horizontal="center" vertical="center"/>
    </xf>
    <xf numFmtId="176" fontId="18" fillId="0" borderId="73" xfId="0" applyNumberFormat="1" applyFont="1" applyFill="1" applyBorder="1" applyAlignment="1">
      <alignment horizontal="center" vertical="center"/>
    </xf>
    <xf numFmtId="176" fontId="18" fillId="0" borderId="16" xfId="0" applyNumberFormat="1" applyFont="1" applyFill="1" applyBorder="1" applyAlignment="1">
      <alignment horizontal="center" vertical="center"/>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8" xfId="0" applyFont="1" applyBorder="1" applyAlignment="1">
      <alignment horizontal="left" vertical="top" wrapText="1"/>
    </xf>
    <xf numFmtId="0" fontId="18" fillId="0" borderId="0" xfId="0" applyFont="1" applyBorder="1" applyAlignment="1">
      <alignment horizontal="left" vertical="top" wrapText="1"/>
    </xf>
    <xf numFmtId="0" fontId="18" fillId="0" borderId="49" xfId="0" applyFont="1" applyBorder="1" applyAlignment="1">
      <alignment horizontal="left" vertical="top" wrapText="1"/>
    </xf>
    <xf numFmtId="0" fontId="18" fillId="0" borderId="44" xfId="0" applyFont="1" applyBorder="1" applyAlignment="1">
      <alignment horizontal="left" vertical="top" wrapText="1"/>
    </xf>
    <xf numFmtId="0" fontId="18" fillId="0" borderId="45" xfId="0" applyFont="1" applyBorder="1" applyAlignment="1">
      <alignment horizontal="left" vertical="top" wrapText="1"/>
    </xf>
    <xf numFmtId="0" fontId="18" fillId="0" borderId="46" xfId="0" applyFont="1" applyBorder="1" applyAlignment="1">
      <alignment horizontal="left" vertical="top" wrapText="1"/>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5" fillId="2" borderId="35" xfId="0" applyFont="1" applyFill="1" applyBorder="1" applyAlignment="1" applyProtection="1">
      <alignment horizontal="center" vertical="center"/>
      <protection locked="0"/>
    </xf>
    <xf numFmtId="0" fontId="15" fillId="2" borderId="36" xfId="0" applyFont="1" applyFill="1" applyBorder="1" applyAlignment="1" applyProtection="1">
      <alignment horizontal="center" vertical="center"/>
      <protection locked="0"/>
    </xf>
    <xf numFmtId="40" fontId="18" fillId="0" borderId="39" xfId="0" applyNumberFormat="1" applyFont="1" applyBorder="1" applyAlignment="1">
      <alignment horizontal="center" vertical="center"/>
    </xf>
    <xf numFmtId="40" fontId="18" fillId="0" borderId="41" xfId="0" applyNumberFormat="1" applyFont="1" applyBorder="1" applyAlignment="1">
      <alignment horizontal="center" vertical="center"/>
    </xf>
    <xf numFmtId="40" fontId="16" fillId="0" borderId="37" xfId="0" applyNumberFormat="1" applyFont="1" applyBorder="1" applyAlignment="1">
      <alignment vertical="center"/>
    </xf>
    <xf numFmtId="40" fontId="16" fillId="0" borderId="40" xfId="0" applyNumberFormat="1" applyFont="1" applyBorder="1" applyAlignment="1">
      <alignment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40" fontId="15" fillId="0" borderId="42" xfId="0" applyNumberFormat="1" applyFont="1" applyBorder="1" applyAlignment="1">
      <alignment horizontal="right" vertical="center"/>
    </xf>
    <xf numFmtId="40" fontId="15" fillId="0" borderId="40" xfId="0" applyNumberFormat="1" applyFont="1" applyBorder="1" applyAlignment="1">
      <alignment horizontal="right"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40" fontId="20" fillId="0" borderId="50" xfId="0" applyNumberFormat="1" applyFont="1" applyBorder="1" applyAlignment="1">
      <alignment horizontal="center" vertical="center"/>
    </xf>
    <xf numFmtId="40" fontId="20" fillId="0" borderId="5" xfId="0" applyNumberFormat="1" applyFont="1" applyBorder="1" applyAlignment="1">
      <alignment horizontal="center" vertical="center"/>
    </xf>
    <xf numFmtId="40" fontId="16" fillId="0" borderId="51" xfId="0" applyNumberFormat="1" applyFont="1" applyBorder="1" applyAlignment="1">
      <alignment vertical="center"/>
    </xf>
    <xf numFmtId="40" fontId="16" fillId="0" borderId="4" xfId="0" applyNumberFormat="1" applyFont="1" applyBorder="1" applyAlignment="1">
      <alignment vertical="center"/>
    </xf>
    <xf numFmtId="40" fontId="16" fillId="0" borderId="7" xfId="0" applyNumberFormat="1" applyFont="1" applyBorder="1" applyAlignment="1">
      <alignment vertical="center"/>
    </xf>
    <xf numFmtId="40" fontId="20" fillId="0" borderId="38" xfId="0" applyNumberFormat="1" applyFont="1" applyBorder="1" applyAlignment="1">
      <alignment horizontal="center" vertical="center"/>
    </xf>
    <xf numFmtId="40" fontId="20" fillId="0" borderId="6" xfId="0" applyNumberFormat="1" applyFont="1" applyBorder="1" applyAlignment="1">
      <alignment horizontal="center" vertical="center"/>
    </xf>
    <xf numFmtId="40" fontId="18" fillId="0" borderId="2" xfId="0" applyNumberFormat="1" applyFont="1" applyBorder="1" applyAlignment="1">
      <alignment horizontal="center" vertical="center"/>
    </xf>
    <xf numFmtId="40" fontId="18" fillId="0" borderId="5" xfId="0" applyNumberFormat="1" applyFont="1" applyBorder="1" applyAlignment="1">
      <alignment horizontal="center" vertical="center"/>
    </xf>
    <xf numFmtId="40" fontId="15" fillId="0" borderId="1" xfId="0" applyNumberFormat="1" applyFont="1" applyBorder="1" applyAlignment="1">
      <alignment vertical="center"/>
    </xf>
    <xf numFmtId="40" fontId="15" fillId="0" borderId="4" xfId="0" applyNumberFormat="1" applyFont="1" applyBorder="1" applyAlignment="1">
      <alignment vertical="center"/>
    </xf>
    <xf numFmtId="40" fontId="18" fillId="0" borderId="3" xfId="0" applyNumberFormat="1" applyFont="1" applyBorder="1" applyAlignment="1">
      <alignment horizontal="center" vertical="center"/>
    </xf>
    <xf numFmtId="40" fontId="18" fillId="0" borderId="6" xfId="0" applyNumberFormat="1" applyFont="1" applyBorder="1" applyAlignment="1">
      <alignment horizontal="center" vertical="center"/>
    </xf>
    <xf numFmtId="40" fontId="15" fillId="0" borderId="42" xfId="0" applyNumberFormat="1" applyFont="1" applyBorder="1" applyAlignment="1">
      <alignment vertical="center"/>
    </xf>
    <xf numFmtId="40" fontId="15" fillId="0" borderId="44" xfId="0" applyNumberFormat="1" applyFont="1" applyBorder="1" applyAlignment="1">
      <alignment vertical="center"/>
    </xf>
    <xf numFmtId="0" fontId="18" fillId="0" borderId="46" xfId="0" applyFont="1" applyBorder="1" applyAlignment="1">
      <alignment horizontal="center" vertical="center"/>
    </xf>
    <xf numFmtId="40" fontId="18" fillId="0" borderId="55" xfId="0" applyNumberFormat="1" applyFont="1" applyBorder="1" applyAlignment="1">
      <alignment horizontal="center" vertical="center"/>
    </xf>
    <xf numFmtId="40" fontId="15" fillId="0" borderId="54" xfId="0" applyNumberFormat="1" applyFont="1" applyBorder="1" applyAlignment="1">
      <alignment vertical="center"/>
    </xf>
    <xf numFmtId="40" fontId="15" fillId="0" borderId="7" xfId="0" applyNumberFormat="1" applyFont="1" applyBorder="1" applyAlignment="1">
      <alignment vertical="center"/>
    </xf>
    <xf numFmtId="40" fontId="18" fillId="0" borderId="45" xfId="0" applyNumberFormat="1" applyFont="1" applyBorder="1" applyAlignment="1">
      <alignment horizontal="center" vertical="center"/>
    </xf>
    <xf numFmtId="0" fontId="14" fillId="0" borderId="81" xfId="0" applyFont="1" applyBorder="1" applyAlignment="1">
      <alignment horizontal="center" vertical="center" wrapText="1"/>
    </xf>
    <xf numFmtId="40" fontId="15" fillId="0" borderId="40" xfId="0" applyNumberFormat="1" applyFont="1" applyBorder="1" applyAlignment="1">
      <alignment vertical="center"/>
    </xf>
    <xf numFmtId="0" fontId="16" fillId="0" borderId="0" xfId="0" applyFont="1" applyAlignment="1">
      <alignment vertical="center"/>
    </xf>
    <xf numFmtId="0" fontId="15" fillId="0" borderId="38" xfId="0" applyFont="1" applyBorder="1" applyAlignment="1">
      <alignment horizontal="center" vertical="center"/>
    </xf>
    <xf numFmtId="0" fontId="15" fillId="0" borderId="40" xfId="0" applyFont="1" applyBorder="1" applyAlignment="1">
      <alignment horizontal="center" vertical="center"/>
    </xf>
    <xf numFmtId="0" fontId="15" fillId="0" borderId="6" xfId="0" applyFont="1" applyBorder="1" applyAlignment="1">
      <alignment horizontal="center" vertical="center"/>
    </xf>
    <xf numFmtId="0" fontId="15" fillId="0" borderId="41" xfId="0" applyFont="1" applyBorder="1" applyAlignment="1">
      <alignment horizontal="center" vertical="center"/>
    </xf>
    <xf numFmtId="177" fontId="15" fillId="0" borderId="38" xfId="0" applyNumberFormat="1" applyFont="1" applyBorder="1" applyAlignment="1">
      <alignment vertical="center"/>
    </xf>
    <xf numFmtId="177" fontId="15" fillId="0" borderId="6" xfId="0" applyNumberFormat="1" applyFont="1" applyBorder="1" applyAlignment="1">
      <alignment vertical="center"/>
    </xf>
    <xf numFmtId="0" fontId="15" fillId="0" borderId="42" xfId="0" applyFont="1" applyBorder="1" applyAlignment="1">
      <alignment horizontal="center" vertical="center"/>
    </xf>
    <xf numFmtId="0" fontId="15" fillId="0" borderId="3"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177" fontId="15" fillId="0" borderId="3" xfId="0" applyNumberFormat="1" applyFont="1" applyBorder="1" applyAlignment="1">
      <alignment vertical="center"/>
    </xf>
    <xf numFmtId="177" fontId="15" fillId="0" borderId="45" xfId="0" applyNumberFormat="1" applyFont="1" applyBorder="1" applyAlignment="1">
      <alignment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48" xfId="0" applyFont="1" applyBorder="1" applyAlignment="1">
      <alignment horizontal="center" vertical="center"/>
    </xf>
    <xf numFmtId="0" fontId="20" fillId="0" borderId="6"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4" xfId="0" applyFont="1" applyBorder="1" applyAlignment="1">
      <alignment horizontal="center" vertical="center"/>
    </xf>
    <xf numFmtId="40" fontId="18" fillId="0" borderId="43" xfId="0" applyNumberFormat="1" applyFont="1" applyBorder="1" applyAlignment="1">
      <alignment horizontal="center" vertical="center"/>
    </xf>
    <xf numFmtId="40" fontId="18" fillId="0" borderId="46" xfId="0" applyNumberFormat="1" applyFont="1" applyBorder="1" applyAlignment="1">
      <alignment horizontal="center" vertical="center"/>
    </xf>
    <xf numFmtId="0" fontId="29" fillId="9" borderId="0" xfId="0" applyFont="1" applyFill="1" applyAlignment="1">
      <alignment horizontal="center" vertical="center"/>
    </xf>
    <xf numFmtId="0" fontId="29" fillId="19" borderId="0" xfId="0" applyFont="1" applyFill="1" applyAlignment="1">
      <alignment horizontal="center" vertical="center"/>
    </xf>
  </cellXfs>
  <cellStyles count="34">
    <cellStyle name="きんき｜近畿" xfId="12" xr:uid="{00000000-0005-0000-0000-000000000000}"/>
    <cellStyle name="けいざ｜経済センサス組替集計" xfId="13" xr:uid="{00000000-0005-0000-0000-000001000000}"/>
    <cellStyle name="ぜんこ｜全国" xfId="14" xr:uid="{00000000-0005-0000-0000-000002000000}"/>
    <cellStyle name="パーセント 2" xfId="1" xr:uid="{00000000-0005-0000-0000-000003000000}"/>
    <cellStyle name="パーセント 3" xfId="32" xr:uid="{00000000-0005-0000-0000-000004000000}"/>
    <cellStyle name="桁区切り 2" xfId="2" xr:uid="{00000000-0005-0000-0000-000005000000}"/>
    <cellStyle name="桁区切り 3" xfId="3" xr:uid="{00000000-0005-0000-0000-000006000000}"/>
    <cellStyle name="桁区切り 4" xfId="15" xr:uid="{00000000-0005-0000-0000-000007000000}"/>
    <cellStyle name="桁区切り 5" xfId="16" xr:uid="{00000000-0005-0000-0000-000008000000}"/>
    <cellStyle name="標準" xfId="0" builtinId="0"/>
    <cellStyle name="標準 10" xfId="17" xr:uid="{00000000-0005-0000-0000-00000A000000}"/>
    <cellStyle name="標準 11" xfId="18" xr:uid="{00000000-0005-0000-0000-00000B000000}"/>
    <cellStyle name="標準 12" xfId="19" xr:uid="{00000000-0005-0000-0000-00000C000000}"/>
    <cellStyle name="標準 13" xfId="20" xr:uid="{00000000-0005-0000-0000-00000D000000}"/>
    <cellStyle name="標準 14" xfId="21" xr:uid="{00000000-0005-0000-0000-00000E000000}"/>
    <cellStyle name="標準 15" xfId="22" xr:uid="{00000000-0005-0000-0000-00000F000000}"/>
    <cellStyle name="標準 16" xfId="23" xr:uid="{00000000-0005-0000-0000-000010000000}"/>
    <cellStyle name="標準 17" xfId="24" xr:uid="{00000000-0005-0000-0000-000011000000}"/>
    <cellStyle name="標準 18" xfId="25" xr:uid="{00000000-0005-0000-0000-000012000000}"/>
    <cellStyle name="標準 19" xfId="26" xr:uid="{00000000-0005-0000-0000-000013000000}"/>
    <cellStyle name="標準 2" xfId="4" xr:uid="{00000000-0005-0000-0000-000014000000}"/>
    <cellStyle name="標準 2 15" xfId="27" xr:uid="{00000000-0005-0000-0000-000015000000}"/>
    <cellStyle name="標準 2 2" xfId="28" xr:uid="{00000000-0005-0000-0000-000016000000}"/>
    <cellStyle name="標準 2 3" xfId="29" xr:uid="{00000000-0005-0000-0000-000017000000}"/>
    <cellStyle name="標準 20" xfId="33" xr:uid="{00000000-0005-0000-0000-000018000000}"/>
    <cellStyle name="標準 3" xfId="5" xr:uid="{00000000-0005-0000-0000-000019000000}"/>
    <cellStyle name="標準 3 2" xfId="30" xr:uid="{00000000-0005-0000-0000-00001A000000}"/>
    <cellStyle name="標準 4" xfId="6" xr:uid="{00000000-0005-0000-0000-00001B000000}"/>
    <cellStyle name="標準 5" xfId="7" xr:uid="{00000000-0005-0000-0000-00001C000000}"/>
    <cellStyle name="標準 6" xfId="8" xr:uid="{00000000-0005-0000-0000-00001D000000}"/>
    <cellStyle name="標準 7" xfId="9" xr:uid="{00000000-0005-0000-0000-00001E000000}"/>
    <cellStyle name="標準 8" xfId="11" xr:uid="{00000000-0005-0000-0000-00001F000000}"/>
    <cellStyle name="標準 9" xfId="31" xr:uid="{00000000-0005-0000-0000-000020000000}"/>
    <cellStyle name="未定義" xfId="10" xr:uid="{00000000-0005-0000-0000-000021000000}"/>
  </cellStyles>
  <dxfs count="0"/>
  <tableStyles count="0" defaultTableStyle="TableStyleMedium2" defaultPivotStyle="PivotStyleLight16"/>
  <colors>
    <mruColors>
      <color rgb="FFFFCCFF"/>
      <color rgb="FFFFCC66"/>
      <color rgb="FFFFFF99"/>
      <color rgb="FFCCFF33"/>
      <color rgb="FF00FF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114300</xdr:rowOff>
    </xdr:from>
    <xdr:to>
      <xdr:col>6</xdr:col>
      <xdr:colOff>803413</xdr:colOff>
      <xdr:row>10</xdr:row>
      <xdr:rowOff>95250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6065353" y="1936474"/>
          <a:ext cx="784364" cy="577298"/>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95250</xdr:rowOff>
    </xdr:from>
    <xdr:to>
      <xdr:col>8</xdr:col>
      <xdr:colOff>811696</xdr:colOff>
      <xdr:row>15</xdr:row>
      <xdr:rowOff>76200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7829549" y="2662859"/>
          <a:ext cx="792647" cy="577298"/>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4970</xdr:colOff>
      <xdr:row>17</xdr:row>
      <xdr:rowOff>76200</xdr:rowOff>
    </xdr:from>
    <xdr:to>
      <xdr:col>8</xdr:col>
      <xdr:colOff>790575</xdr:colOff>
      <xdr:row>19</xdr:row>
      <xdr:rowOff>66675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805945" y="3581400"/>
          <a:ext cx="785605"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xdr:colOff>
      <xdr:row>22</xdr:row>
      <xdr:rowOff>66675</xdr:rowOff>
    </xdr:from>
    <xdr:to>
      <xdr:col>8</xdr:col>
      <xdr:colOff>800099</xdr:colOff>
      <xdr:row>24</xdr:row>
      <xdr:rowOff>57150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810499" y="4333875"/>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11</xdr:col>
      <xdr:colOff>0</xdr:colOff>
      <xdr:row>20</xdr:row>
      <xdr:rowOff>66675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9582149" y="3429000"/>
          <a:ext cx="800101"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22</xdr:row>
      <xdr:rowOff>76200</xdr:rowOff>
    </xdr:from>
    <xdr:to>
      <xdr:col>10</xdr:col>
      <xdr:colOff>809624</xdr:colOff>
      <xdr:row>24</xdr:row>
      <xdr:rowOff>66675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9582149" y="4343400"/>
          <a:ext cx="790575"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809625</xdr:colOff>
      <xdr:row>25</xdr:row>
      <xdr:rowOff>57150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11344274" y="4181475"/>
          <a:ext cx="790576"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809625</xdr:colOff>
      <xdr:row>30</xdr:row>
      <xdr:rowOff>66675</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13105341" y="4953000"/>
          <a:ext cx="791634"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95250</xdr:rowOff>
    </xdr:from>
    <xdr:to>
      <xdr:col>17</xdr:col>
      <xdr:colOff>9525</xdr:colOff>
      <xdr:row>15</xdr:row>
      <xdr:rowOff>76200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14868524" y="2686050"/>
          <a:ext cx="809626" cy="59055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17</xdr:row>
      <xdr:rowOff>76200</xdr:rowOff>
    </xdr:from>
    <xdr:to>
      <xdr:col>16</xdr:col>
      <xdr:colOff>809624</xdr:colOff>
      <xdr:row>19</xdr:row>
      <xdr:rowOff>66675</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14859000" y="3581400"/>
          <a:ext cx="800099"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9524</xdr:colOff>
      <xdr:row>22</xdr:row>
      <xdr:rowOff>76200</xdr:rowOff>
    </xdr:from>
    <xdr:to>
      <xdr:col>16</xdr:col>
      <xdr:colOff>800099</xdr:colOff>
      <xdr:row>24</xdr:row>
      <xdr:rowOff>66675</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14858999" y="4343400"/>
          <a:ext cx="790575"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19</xdr:col>
      <xdr:colOff>0</xdr:colOff>
      <xdr:row>20</xdr:row>
      <xdr:rowOff>66675</xdr:rowOff>
    </xdr:to>
    <xdr:sp macro="" textlink="">
      <xdr:nvSpPr>
        <xdr:cNvPr id="49" name="右矢印 48">
          <a:extLst>
            <a:ext uri="{FF2B5EF4-FFF2-40B4-BE49-F238E27FC236}">
              <a16:creationId xmlns:a16="http://schemas.microsoft.com/office/drawing/2014/main" id="{00000000-0008-0000-0200-000031000000}"/>
            </a:ext>
          </a:extLst>
        </xdr:cNvPr>
        <xdr:cNvSpPr/>
      </xdr:nvSpPr>
      <xdr:spPr>
        <a:xfrm>
          <a:off x="16630649" y="3429000"/>
          <a:ext cx="800101"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800100</xdr:colOff>
      <xdr:row>24</xdr:row>
      <xdr:rowOff>66675</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16630650" y="4343400"/>
          <a:ext cx="7810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809625</xdr:colOff>
      <xdr:row>25</xdr:row>
      <xdr:rowOff>57150</xdr:rowOff>
    </xdr:to>
    <xdr:sp macro="" textlink="">
      <xdr:nvSpPr>
        <xdr:cNvPr id="51" name="右矢印 50">
          <a:extLst>
            <a:ext uri="{FF2B5EF4-FFF2-40B4-BE49-F238E27FC236}">
              <a16:creationId xmlns:a16="http://schemas.microsoft.com/office/drawing/2014/main" id="{00000000-0008-0000-0200-000033000000}"/>
            </a:ext>
          </a:extLst>
        </xdr:cNvPr>
        <xdr:cNvSpPr/>
      </xdr:nvSpPr>
      <xdr:spPr>
        <a:xfrm>
          <a:off x="18392774" y="4181475"/>
          <a:ext cx="790576"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7946</xdr:colOff>
      <xdr:row>6</xdr:row>
      <xdr:rowOff>100614</xdr:rowOff>
    </xdr:from>
    <xdr:to>
      <xdr:col>4</xdr:col>
      <xdr:colOff>819977</xdr:colOff>
      <xdr:row>10</xdr:row>
      <xdr:rowOff>81564</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4290055" y="1922788"/>
          <a:ext cx="812031" cy="577298"/>
        </a:xfrm>
        <a:prstGeom prst="rightArrow">
          <a:avLst/>
        </a:prstGeom>
        <a:solidFill>
          <a:srgbClr val="FFFF99"/>
        </a:solidFill>
        <a:ln w="9525">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1158875</xdr:colOff>
      <xdr:row>1</xdr:row>
      <xdr:rowOff>0</xdr:rowOff>
    </xdr:from>
    <xdr:ext cx="1719263" cy="36407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panose="02040503050406030204" pitchFamily="18" charset="0"/>
                        </a:rPr>
                      </m:ctrlPr>
                    </m:sSupPr>
                    <m:e>
                      <m:d>
                        <m:dPr>
                          <m:begChr m:val="["/>
                          <m:endChr m:val="]"/>
                          <m:ctrlPr>
                            <a:rPr kumimoji="1" lang="en-US" altLang="ja-JP" sz="120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panose="02040503050406030204" pitchFamily="18" charset="0"/>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panose="02040503050406030204" pitchFamily="18" charset="0"/>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游ゴシック" panose="020B0400000000000000" pitchFamily="50" charset="-128"/>
                  <a:ea typeface="游ゴシック" panose="020B0400000000000000" pitchFamily="50" charset="-128"/>
                </a:rPr>
                <a:t>型</a:t>
              </a:r>
            </a:p>
          </xdr:txBody>
        </xdr:sp>
      </mc:Choice>
      <mc:Fallback xmlns="">
        <xdr:sp macro="" textlink="">
          <xdr:nvSpPr>
            <xdr:cNvPr id="2" name="テキスト ボックス 1"/>
            <xdr:cNvSpPr txBox="1"/>
          </xdr:nvSpPr>
          <xdr:spPr>
            <a:xfrm>
              <a:off x="1444625" y="381000"/>
              <a:ext cx="1719263" cy="364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solidFill>
                    <a:schemeClr val="tx1"/>
                  </a:solidFill>
                  <a:effectLst/>
                  <a:latin typeface="Cambria Math"/>
                  <a:ea typeface="+mn-ea"/>
                  <a:cs typeface="+mn-cs"/>
                </a:rPr>
                <a:t>𝐼−𝑀</a:t>
              </a:r>
              <a:r>
                <a:rPr kumimoji="1" lang="en-US" altLang="ja-JP" sz="1200" b="0" i="0">
                  <a:solidFill>
                    <a:schemeClr val="tx1"/>
                  </a:solidFill>
                  <a:effectLst/>
                  <a:latin typeface="Cambria Math" panose="02040503050406030204" pitchFamily="18" charset="0"/>
                  <a:ea typeface="+mn-ea"/>
                  <a:cs typeface="+mn-cs"/>
                </a:rPr>
                <a:t> ̂ )</a:t>
              </a:r>
              <a:r>
                <a:rPr kumimoji="1" lang="en-US" altLang="ja-JP" sz="1200" b="0" i="0">
                  <a:solidFill>
                    <a:schemeClr val="tx1"/>
                  </a:solidFill>
                  <a:effectLst/>
                  <a:latin typeface="Cambria Math"/>
                  <a:ea typeface="+mn-ea"/>
                  <a:cs typeface="+mn-cs"/>
                </a:rPr>
                <a:t>𝐴</a:t>
              </a:r>
              <a:r>
                <a:rPr kumimoji="1" lang="en-US" altLang="ja-JP" sz="1200" b="0" i="0">
                  <a:solidFill>
                    <a:schemeClr val="tx1"/>
                  </a:solidFill>
                  <a:effectLst/>
                  <a:latin typeface="Cambria Math" panose="02040503050406030204" pitchFamily="18" charset="0"/>
                  <a:ea typeface="+mn-ea"/>
                  <a:cs typeface="+mn-cs"/>
                </a:rPr>
                <a:t>]^(</a:t>
              </a:r>
              <a:r>
                <a:rPr kumimoji="1" lang="en-US" altLang="ja-JP" sz="1200" b="0" i="0">
                  <a:latin typeface="Cambria Math"/>
                </a:rPr>
                <a:t>−1</a:t>
              </a:r>
              <a:r>
                <a:rPr kumimoji="1" lang="en-US" altLang="ja-JP" sz="1200" b="0" i="0">
                  <a:latin typeface="Cambria Math" panose="02040503050406030204" pitchFamily="18" charset="0"/>
                </a:rPr>
                <a:t>)</a:t>
              </a:r>
              <a:r>
                <a:rPr kumimoji="1" lang="ja-JP" altLang="en-US" sz="1200">
                  <a:latin typeface="游ゴシック" panose="020B0400000000000000" pitchFamily="50" charset="-128"/>
                  <a:ea typeface="游ゴシック" panose="020B0400000000000000" pitchFamily="50"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47625</xdr:rowOff>
    </xdr:from>
    <xdr:to>
      <xdr:col>16</xdr:col>
      <xdr:colOff>238125</xdr:colOff>
      <xdr:row>42</xdr:row>
      <xdr:rowOff>152400</xdr:rowOff>
    </xdr:to>
    <xdr:grpSp>
      <xdr:nvGrpSpPr>
        <xdr:cNvPr id="2" name="キャンバス 1">
          <a:extLst>
            <a:ext uri="{FF2B5EF4-FFF2-40B4-BE49-F238E27FC236}">
              <a16:creationId xmlns:a16="http://schemas.microsoft.com/office/drawing/2014/main" id="{00000000-0008-0000-0400-000002000000}"/>
            </a:ext>
          </a:extLst>
        </xdr:cNvPr>
        <xdr:cNvGrpSpPr/>
      </xdr:nvGrpSpPr>
      <xdr:grpSpPr>
        <a:xfrm>
          <a:off x="152400" y="209550"/>
          <a:ext cx="11058525" cy="6743700"/>
          <a:chOff x="1" y="0"/>
          <a:chExt cx="8620124" cy="6591300"/>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a:extLst>
              <a:ext uri="{FF2B5EF4-FFF2-40B4-BE49-F238E27FC236}">
                <a16:creationId xmlns:a16="http://schemas.microsoft.com/office/drawing/2014/main" id="{00000000-0008-0000-0400-000004000000}"/>
              </a:ext>
            </a:extLst>
          </xdr:cNvPr>
          <xdr:cNvCxnSpPr>
            <a:stCxn id="39" idx="0"/>
          </xdr:cNvCxnSpPr>
        </xdr:nvCxnSpPr>
        <xdr:spPr>
          <a:xfrm flipV="1">
            <a:off x="1113959" y="744785"/>
            <a:ext cx="3110719" cy="26651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a:extLst>
              <a:ext uri="{FF2B5EF4-FFF2-40B4-BE49-F238E27FC236}">
                <a16:creationId xmlns:a16="http://schemas.microsoft.com/office/drawing/2014/main" id="{00000000-0008-0000-0400-000005000000}"/>
              </a:ext>
            </a:extLst>
          </xdr:cNvPr>
          <xdr:cNvSpPr/>
        </xdr:nvSpPr>
        <xdr:spPr>
          <a:xfrm>
            <a:off x="77325" y="38101"/>
            <a:ext cx="1496622" cy="1066799"/>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endParaRPr lang="en-US" sz="1600" b="1">
              <a:effectLst/>
              <a:latin typeface="ＭＳ Ｐゴシック"/>
              <a:cs typeface="ＭＳ Ｐゴシック"/>
            </a:endParaRPr>
          </a:p>
          <a:p>
            <a:pPr>
              <a:lnSpc>
                <a:spcPts val="2400"/>
              </a:lnSpc>
              <a:spcAft>
                <a:spcPts val="0"/>
              </a:spcAft>
            </a:pPr>
            <a:endParaRPr lang="ja-JP" sz="1200">
              <a:effectLst/>
              <a:latin typeface="ＭＳ Ｐゴシック"/>
              <a:cs typeface="ＭＳ Ｐゴシック"/>
            </a:endParaRPr>
          </a:p>
        </xdr:txBody>
      </xdr:sp>
      <xdr:sp macro="" textlink="">
        <xdr:nvSpPr>
          <xdr:cNvPr id="6" name="右矢印 5">
            <a:extLst>
              <a:ext uri="{FF2B5EF4-FFF2-40B4-BE49-F238E27FC236}">
                <a16:creationId xmlns:a16="http://schemas.microsoft.com/office/drawing/2014/main" id="{00000000-0008-0000-0400-000006000000}"/>
              </a:ext>
            </a:extLst>
          </xdr:cNvPr>
          <xdr:cNvSpPr/>
        </xdr:nvSpPr>
        <xdr:spPr>
          <a:xfrm>
            <a:off x="1572156" y="360804"/>
            <a:ext cx="774063" cy="448809"/>
          </a:xfrm>
          <a:prstGeom prst="rightArrow">
            <a:avLst>
              <a:gd name="adj1" fmla="val 50000"/>
              <a:gd name="adj2" fmla="val 54885"/>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a:extLst>
              <a:ext uri="{FF2B5EF4-FFF2-40B4-BE49-F238E27FC236}">
                <a16:creationId xmlns:a16="http://schemas.microsoft.com/office/drawing/2014/main" id="{00000000-0008-0000-0400-000007000000}"/>
              </a:ext>
            </a:extLst>
          </xdr:cNvPr>
          <xdr:cNvSpPr txBox="1"/>
        </xdr:nvSpPr>
        <xdr:spPr>
          <a:xfrm>
            <a:off x="2372319" y="2843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a:extLst>
              <a:ext uri="{FF2B5EF4-FFF2-40B4-BE49-F238E27FC236}">
                <a16:creationId xmlns:a16="http://schemas.microsoft.com/office/drawing/2014/main" id="{00000000-0008-0000-0400-000008000000}"/>
              </a:ext>
            </a:extLst>
          </xdr:cNvPr>
          <xdr:cNvSpPr/>
        </xdr:nvSpPr>
        <xdr:spPr>
          <a:xfrm>
            <a:off x="3823742" y="336605"/>
            <a:ext cx="1559196" cy="519139"/>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48496" y="1260757"/>
            <a:ext cx="6689215"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a:extLst>
              <a:ext uri="{FF2B5EF4-FFF2-40B4-BE49-F238E27FC236}">
                <a16:creationId xmlns:a16="http://schemas.microsoft.com/office/drawing/2014/main" id="{00000000-0008-0000-0400-00000A000000}"/>
              </a:ext>
            </a:extLst>
          </xdr:cNvPr>
          <xdr:cNvSpPr txBox="1"/>
        </xdr:nvSpPr>
        <xdr:spPr>
          <a:xfrm>
            <a:off x="266845" y="1165733"/>
            <a:ext cx="2276169"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06542" y="2329713"/>
            <a:ext cx="1122480" cy="432385"/>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2490031" y="2313950"/>
            <a:ext cx="1122480" cy="432385"/>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a:extLst>
              <a:ext uri="{FF2B5EF4-FFF2-40B4-BE49-F238E27FC236}">
                <a16:creationId xmlns:a16="http://schemas.microsoft.com/office/drawing/2014/main" id="{00000000-0008-0000-0400-00000D000000}"/>
              </a:ext>
            </a:extLst>
          </xdr:cNvPr>
          <xdr:cNvSpPr txBox="1"/>
        </xdr:nvSpPr>
        <xdr:spPr>
          <a:xfrm>
            <a:off x="5397881" y="2277997"/>
            <a:ext cx="1122480" cy="465645"/>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854647" y="809948"/>
            <a:ext cx="4609963" cy="1520275"/>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3615849" y="809948"/>
            <a:ext cx="2219997" cy="1698090"/>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a:extLst>
              <a:ext uri="{FF2B5EF4-FFF2-40B4-BE49-F238E27FC236}">
                <a16:creationId xmlns:a16="http://schemas.microsoft.com/office/drawing/2014/main" id="{00000000-0008-0000-0400-000010000000}"/>
              </a:ext>
            </a:extLst>
          </xdr:cNvPr>
          <xdr:cNvSpPr txBox="1"/>
        </xdr:nvSpPr>
        <xdr:spPr>
          <a:xfrm>
            <a:off x="5428010" y="2864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a:extLst>
              <a:ext uri="{FF2B5EF4-FFF2-40B4-BE49-F238E27FC236}">
                <a16:creationId xmlns:a16="http://schemas.microsoft.com/office/drawing/2014/main" id="{00000000-0008-0000-0400-000011000000}"/>
              </a:ext>
            </a:extLst>
          </xdr:cNvPr>
          <xdr:cNvSpPr txBox="1"/>
        </xdr:nvSpPr>
        <xdr:spPr>
          <a:xfrm>
            <a:off x="2654805" y="1481938"/>
            <a:ext cx="1189990" cy="409555"/>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a:extLst>
              <a:ext uri="{FF2B5EF4-FFF2-40B4-BE49-F238E27FC236}">
                <a16:creationId xmlns:a16="http://schemas.microsoft.com/office/drawing/2014/main" id="{00000000-0008-0000-0400-000012000000}"/>
              </a:ext>
            </a:extLst>
          </xdr:cNvPr>
          <xdr:cNvSpPr txBox="1"/>
        </xdr:nvSpPr>
        <xdr:spPr>
          <a:xfrm>
            <a:off x="4261274" y="1483037"/>
            <a:ext cx="1073345" cy="410724"/>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5962068" y="888813"/>
            <a:ext cx="7513" cy="1369894"/>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a:extLst>
              <a:ext uri="{FF2B5EF4-FFF2-40B4-BE49-F238E27FC236}">
                <a16:creationId xmlns:a16="http://schemas.microsoft.com/office/drawing/2014/main" id="{00000000-0008-0000-0400-000014000000}"/>
              </a:ext>
            </a:extLst>
          </xdr:cNvPr>
          <xdr:cNvSpPr txBox="1"/>
        </xdr:nvSpPr>
        <xdr:spPr>
          <a:xfrm>
            <a:off x="5366813" y="1480264"/>
            <a:ext cx="1189990" cy="41791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a:extLst>
              <a:ext uri="{FF2B5EF4-FFF2-40B4-BE49-F238E27FC236}">
                <a16:creationId xmlns:a16="http://schemas.microsoft.com/office/drawing/2014/main" id="{00000000-0008-0000-0400-000015000000}"/>
              </a:ext>
            </a:extLst>
          </xdr:cNvPr>
          <xdr:cNvCxnSpPr>
            <a:stCxn id="13" idx="2"/>
            <a:endCxn id="32" idx="0"/>
          </xdr:cNvCxnSpPr>
        </xdr:nvCxnSpPr>
        <xdr:spPr>
          <a:xfrm>
            <a:off x="5959122" y="2743642"/>
            <a:ext cx="14632" cy="1555681"/>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a:extLst>
              <a:ext uri="{FF2B5EF4-FFF2-40B4-BE49-F238E27FC236}">
                <a16:creationId xmlns:a16="http://schemas.microsoft.com/office/drawing/2014/main" id="{00000000-0008-0000-0400-000016000000}"/>
              </a:ext>
            </a:extLst>
          </xdr:cNvPr>
          <xdr:cNvSpPr txBox="1"/>
        </xdr:nvSpPr>
        <xdr:spPr>
          <a:xfrm>
            <a:off x="4969100" y="3044342"/>
            <a:ext cx="1290715"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193044" y="4904400"/>
            <a:ext cx="6690762"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a:extLst>
              <a:ext uri="{FF2B5EF4-FFF2-40B4-BE49-F238E27FC236}">
                <a16:creationId xmlns:a16="http://schemas.microsoft.com/office/drawing/2014/main" id="{00000000-0008-0000-0400-000018000000}"/>
              </a:ext>
            </a:extLst>
          </xdr:cNvPr>
          <xdr:cNvSpPr/>
        </xdr:nvSpPr>
        <xdr:spPr>
          <a:xfrm>
            <a:off x="1470100" y="4496607"/>
            <a:ext cx="4024209" cy="142439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a:extLst>
              <a:ext uri="{FF2B5EF4-FFF2-40B4-BE49-F238E27FC236}">
                <a16:creationId xmlns:a16="http://schemas.microsoft.com/office/drawing/2014/main" id="{00000000-0008-0000-0400-000019000000}"/>
              </a:ext>
            </a:extLst>
          </xdr:cNvPr>
          <xdr:cNvSpPr txBox="1"/>
        </xdr:nvSpPr>
        <xdr:spPr>
          <a:xfrm>
            <a:off x="303439" y="4784754"/>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905255" y="5941156"/>
            <a:ext cx="1122480" cy="432385"/>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a:extLst>
              <a:ext uri="{FF2B5EF4-FFF2-40B4-BE49-F238E27FC236}">
                <a16:creationId xmlns:a16="http://schemas.microsoft.com/office/drawing/2014/main" id="{00000000-0008-0000-0400-00001B000000}"/>
              </a:ext>
            </a:extLst>
          </xdr:cNvPr>
          <xdr:cNvSpPr txBox="1"/>
        </xdr:nvSpPr>
        <xdr:spPr>
          <a:xfrm>
            <a:off x="1213950" y="5217003"/>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a:extLst>
              <a:ext uri="{FF2B5EF4-FFF2-40B4-BE49-F238E27FC236}">
                <a16:creationId xmlns:a16="http://schemas.microsoft.com/office/drawing/2014/main" id="{00000000-0008-0000-0400-00001C000000}"/>
              </a:ext>
            </a:extLst>
          </xdr:cNvPr>
          <xdr:cNvCxnSpPr>
            <a:endCxn id="30" idx="0"/>
          </xdr:cNvCxnSpPr>
        </xdr:nvCxnSpPr>
        <xdr:spPr>
          <a:xfrm flipH="1">
            <a:off x="3658764" y="4552466"/>
            <a:ext cx="2318154" cy="1392758"/>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a:extLst>
              <a:ext uri="{FF2B5EF4-FFF2-40B4-BE49-F238E27FC236}">
                <a16:creationId xmlns:a16="http://schemas.microsoft.com/office/drawing/2014/main" id="{00000000-0008-0000-0400-00001D000000}"/>
              </a:ext>
            </a:extLst>
          </xdr:cNvPr>
          <xdr:cNvSpPr txBox="1"/>
        </xdr:nvSpPr>
        <xdr:spPr>
          <a:xfrm>
            <a:off x="3313688" y="5194838"/>
            <a:ext cx="1189990" cy="409629"/>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 労働係数</a:t>
            </a:r>
            <a:endParaRPr lang="ja-JP" sz="1200">
              <a:effectLst/>
              <a:latin typeface="ＭＳ Ｐゴシック"/>
              <a:cs typeface="ＭＳ Ｐゴシック"/>
            </a:endParaRPr>
          </a:p>
        </xdr:txBody>
      </xdr:sp>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097523" y="5945224"/>
            <a:ext cx="1122480" cy="432385"/>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a:extLst>
              <a:ext uri="{FF2B5EF4-FFF2-40B4-BE49-F238E27FC236}">
                <a16:creationId xmlns:a16="http://schemas.microsoft.com/office/drawing/2014/main" id="{00000000-0008-0000-0400-00001F000000}"/>
              </a:ext>
            </a:extLst>
          </xdr:cNvPr>
          <xdr:cNvCxnSpPr>
            <a:stCxn id="32" idx="2"/>
            <a:endCxn id="33" idx="0"/>
          </xdr:cNvCxnSpPr>
        </xdr:nvCxnSpPr>
        <xdr:spPr>
          <a:xfrm>
            <a:off x="5973754" y="4741752"/>
            <a:ext cx="10299" cy="1185061"/>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a:extLst>
              <a:ext uri="{FF2B5EF4-FFF2-40B4-BE49-F238E27FC236}">
                <a16:creationId xmlns:a16="http://schemas.microsoft.com/office/drawing/2014/main" id="{00000000-0008-0000-0400-000020000000}"/>
              </a:ext>
            </a:extLst>
          </xdr:cNvPr>
          <xdr:cNvSpPr txBox="1"/>
        </xdr:nvSpPr>
        <xdr:spPr>
          <a:xfrm>
            <a:off x="5405746" y="4299323"/>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a:extLst>
              <a:ext uri="{FF2B5EF4-FFF2-40B4-BE49-F238E27FC236}">
                <a16:creationId xmlns:a16="http://schemas.microsoft.com/office/drawing/2014/main" id="{00000000-0008-0000-0400-000021000000}"/>
              </a:ext>
            </a:extLst>
          </xdr:cNvPr>
          <xdr:cNvSpPr txBox="1"/>
        </xdr:nvSpPr>
        <xdr:spPr>
          <a:xfrm>
            <a:off x="5422812" y="5926813"/>
            <a:ext cx="1122480" cy="432385"/>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a:extLst>
              <a:ext uri="{FF2B5EF4-FFF2-40B4-BE49-F238E27FC236}">
                <a16:creationId xmlns:a16="http://schemas.microsoft.com/office/drawing/2014/main" id="{00000000-0008-0000-0400-000022000000}"/>
              </a:ext>
            </a:extLst>
          </xdr:cNvPr>
          <xdr:cNvSpPr txBox="1"/>
        </xdr:nvSpPr>
        <xdr:spPr>
          <a:xfrm>
            <a:off x="5406394" y="5205536"/>
            <a:ext cx="1122062" cy="40824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a:extLst>
              <a:ext uri="{FF2B5EF4-FFF2-40B4-BE49-F238E27FC236}">
                <a16:creationId xmlns:a16="http://schemas.microsoft.com/office/drawing/2014/main" id="{00000000-0008-0000-0400-000023000000}"/>
              </a:ext>
            </a:extLst>
          </xdr:cNvPr>
          <xdr:cNvSpPr txBox="1"/>
        </xdr:nvSpPr>
        <xdr:spPr>
          <a:xfrm>
            <a:off x="301987" y="323531"/>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a:extLst>
              <a:ext uri="{FF2B5EF4-FFF2-40B4-BE49-F238E27FC236}">
                <a16:creationId xmlns:a16="http://schemas.microsoft.com/office/drawing/2014/main" id="{00000000-0008-0000-0400-000024000000}"/>
              </a:ext>
            </a:extLst>
          </xdr:cNvPr>
          <xdr:cNvSpPr txBox="1"/>
        </xdr:nvSpPr>
        <xdr:spPr>
          <a:xfrm>
            <a:off x="2198216" y="3383367"/>
            <a:ext cx="1833880" cy="68590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雇用者所得から消費に</a:t>
            </a:r>
            <a:r>
              <a:rPr lang="ja-JP" altLang="en-US" sz="900" kern="100">
                <a:effectLst/>
                <a:latin typeface="游ゴシック" panose="020B0400000000000000" pitchFamily="50" charset="-128"/>
                <a:ea typeface="游ゴシック" panose="020B0400000000000000" pitchFamily="50" charset="-128"/>
                <a:cs typeface="Times New Roman"/>
              </a:rPr>
              <a:t>回る</a:t>
            </a:r>
            <a:r>
              <a:rPr lang="ja-JP" sz="900" kern="100">
                <a:effectLst/>
                <a:latin typeface="游ゴシック" panose="020B0400000000000000" pitchFamily="50" charset="-128"/>
                <a:ea typeface="游ゴシック" panose="020B0400000000000000" pitchFamily="50" charset="-128"/>
                <a:cs typeface="Times New Roman"/>
              </a:rPr>
              <a:t>割合を家計調査の「平均消費性向」と同じと仮定し、二次波及効果を推計します。</a:t>
            </a:r>
          </a:p>
        </xdr:txBody>
      </xdr:sp>
      <xdr:cxnSp macro="">
        <xdr:nvCxnSpPr>
          <xdr:cNvPr id="37" name="直線矢印コネクタ 36">
            <a:extLst>
              <a:ext uri="{FF2B5EF4-FFF2-40B4-BE49-F238E27FC236}">
                <a16:creationId xmlns:a16="http://schemas.microsoft.com/office/drawing/2014/main" id="{00000000-0008-0000-0400-000025000000}"/>
              </a:ext>
            </a:extLst>
          </xdr:cNvPr>
          <xdr:cNvCxnSpPr>
            <a:stCxn id="36" idx="3"/>
            <a:endCxn id="22" idx="1"/>
          </xdr:cNvCxnSpPr>
        </xdr:nvCxnSpPr>
        <xdr:spPr>
          <a:xfrm flipV="1">
            <a:off x="4032096" y="3178032"/>
            <a:ext cx="937004" cy="54828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a:extLst>
              <a:ext uri="{FF2B5EF4-FFF2-40B4-BE49-F238E27FC236}">
                <a16:creationId xmlns:a16="http://schemas.microsoft.com/office/drawing/2014/main" id="{00000000-0008-0000-0400-000026000000}"/>
              </a:ext>
            </a:extLst>
          </xdr:cNvPr>
          <xdr:cNvSpPr txBox="1"/>
        </xdr:nvSpPr>
        <xdr:spPr>
          <a:xfrm>
            <a:off x="4774046" y="3587150"/>
            <a:ext cx="2078991"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a:extLst>
              <a:ext uri="{FF2B5EF4-FFF2-40B4-BE49-F238E27FC236}">
                <a16:creationId xmlns:a16="http://schemas.microsoft.com/office/drawing/2014/main" id="{00000000-0008-0000-0400-000027000000}"/>
              </a:ext>
            </a:extLst>
          </xdr:cNvPr>
          <xdr:cNvSpPr txBox="1"/>
        </xdr:nvSpPr>
        <xdr:spPr>
          <a:xfrm>
            <a:off x="307509" y="3409950"/>
            <a:ext cx="1612900" cy="659322"/>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900" kern="100">
                <a:effectLst/>
                <a:latin typeface="游ゴシック" panose="020B0400000000000000" pitchFamily="50" charset="-128"/>
                <a:ea typeface="游ゴシック" panose="020B0400000000000000" pitchFamily="50" charset="-128"/>
                <a:cs typeface="Times New Roman"/>
              </a:rPr>
              <a:t>ある産業の需要が</a:t>
            </a:r>
            <a:r>
              <a:rPr lang="en-US" sz="900" kern="100">
                <a:effectLst/>
                <a:latin typeface="游ゴシック" panose="020B0400000000000000" pitchFamily="50" charset="-128"/>
                <a:ea typeface="游ゴシック" panose="020B0400000000000000" pitchFamily="50" charset="-128"/>
                <a:cs typeface="Times New Roman"/>
              </a:rPr>
              <a:t>1</a:t>
            </a:r>
            <a:r>
              <a:rPr lang="ja-JP" sz="900" kern="100">
                <a:effectLst/>
                <a:latin typeface="游ゴシック" panose="020B0400000000000000" pitchFamily="50" charset="-128"/>
                <a:ea typeface="游ゴシック" panose="020B0400000000000000" pitchFamily="50" charset="-128"/>
                <a:cs typeface="Times New Roman"/>
              </a:rPr>
              <a:t>単位増加したときに各産業の生産が最終的にどれくらいになるかを表す係数です。</a:t>
            </a:r>
            <a:endParaRPr lang="ja-JP" sz="1050" kern="100">
              <a:effectLst/>
              <a:latin typeface="游ゴシック" panose="020B0400000000000000" pitchFamily="50" charset="-128"/>
              <a:ea typeface="游ゴシック" panose="020B0400000000000000" pitchFamily="50" charset="-128"/>
              <a:cs typeface="Times New Roman"/>
            </a:endParaRPr>
          </a:p>
        </xdr:txBody>
      </xdr:sp>
    </xdr:grpSp>
    <xdr:clientData/>
  </xdr:twoCellAnchor>
  <xdr:twoCellAnchor>
    <xdr:from>
      <xdr:col>13</xdr:col>
      <xdr:colOff>142876</xdr:colOff>
      <xdr:row>2</xdr:row>
      <xdr:rowOff>133350</xdr:rowOff>
    </xdr:from>
    <xdr:to>
      <xdr:col>16</xdr:col>
      <xdr:colOff>85724</xdr:colOff>
      <xdr:row>9</xdr:row>
      <xdr:rowOff>81207</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9058276" y="457200"/>
          <a:ext cx="2000248" cy="1081332"/>
          <a:chOff x="7112425" y="495300"/>
          <a:chExt cx="2144902" cy="1148007"/>
        </a:xfrm>
      </xdr:grpSpPr>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7112425" y="495300"/>
            <a:ext cx="2144902"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a:t>
            </a:r>
            <a:r>
              <a:rPr kumimoji="1" lang="ja-JP" altLang="en-US" sz="1100">
                <a:latin typeface="游ゴシック" panose="020B0400000000000000" pitchFamily="50" charset="-128"/>
                <a:ea typeface="游ゴシック" panose="020B0400000000000000" pitchFamily="50" charset="-128"/>
              </a:rPr>
              <a:t>＝産業連関表の係数</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mn-lt"/>
              <a:ea typeface="+mn-ea"/>
            </a:endParaRPr>
          </a:p>
          <a:p>
            <a:r>
              <a:rPr kumimoji="1" lang="ja-JP" altLang="en-US" sz="1100">
                <a:latin typeface="+mn-lt"/>
                <a:ea typeface="+mn-ea"/>
              </a:rPr>
              <a:t>　　　　　</a:t>
            </a:r>
            <a:r>
              <a:rPr kumimoji="1" lang="ja-JP" altLang="en-US" sz="1100">
                <a:latin typeface="游ゴシック" panose="020B0400000000000000" pitchFamily="50" charset="-128"/>
                <a:ea typeface="游ゴシック" panose="020B0400000000000000" pitchFamily="50" charset="-128"/>
              </a:rPr>
              <a:t>＝ユーザー設定箇所</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p>
        </xdr:txBody>
      </xdr:sp>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7269190" y="647700"/>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7283089" y="1119608"/>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20998;&#26512;\01_&#29987;&#26989;&#36899;&#38306;&#34920;\H23&#22522;&#26412;&#34920;\17_&#22577;&#21578;&#26360;\01_&#21407;&#31295;&#20316;&#25104;\&#31532;&#65297;&#37096;\&#31532;1&#37096;%20&#31532;2&#31456;%20&#2225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03"/>
  <sheetViews>
    <sheetView tabSelected="1" zoomScaleNormal="100" zoomScaleSheetLayoutView="100" workbookViewId="0"/>
  </sheetViews>
  <sheetFormatPr defaultColWidth="9" defaultRowHeight="18.75" x14ac:dyDescent="0.15"/>
  <cols>
    <col min="1" max="52" width="3.5" style="6" customWidth="1"/>
    <col min="53" max="16384" width="9" style="6"/>
  </cols>
  <sheetData>
    <row r="1" spans="1:40" ht="30" x14ac:dyDescent="0.15">
      <c r="A1" s="1" t="s">
        <v>308</v>
      </c>
    </row>
    <row r="2" spans="1:40" ht="18.75" customHeight="1" x14ac:dyDescent="0.15">
      <c r="A2" s="1"/>
    </row>
    <row r="3" spans="1:40" ht="18.75" customHeight="1" x14ac:dyDescent="0.15">
      <c r="A3" s="1"/>
      <c r="B3" s="116" t="s">
        <v>282</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row>
    <row r="4" spans="1:40" ht="18.75" customHeight="1" x14ac:dyDescent="0.15">
      <c r="A4" s="1"/>
      <c r="C4" s="6" t="s">
        <v>283</v>
      </c>
    </row>
    <row r="5" spans="1:40" ht="18.75" customHeight="1" x14ac:dyDescent="0.15">
      <c r="A5" s="1"/>
      <c r="C5" s="6" t="s">
        <v>284</v>
      </c>
    </row>
    <row r="6" spans="1:40" ht="18.75" customHeight="1" x14ac:dyDescent="0.15">
      <c r="A6" s="1"/>
    </row>
    <row r="7" spans="1:40" ht="18.75" customHeight="1" x14ac:dyDescent="0.15">
      <c r="A7" s="1"/>
      <c r="B7" s="116" t="s">
        <v>285</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row>
    <row r="8" spans="1:40" ht="18.75" customHeight="1" x14ac:dyDescent="0.15">
      <c r="A8" s="1"/>
      <c r="C8" s="6" t="s">
        <v>286</v>
      </c>
    </row>
    <row r="9" spans="1:40" ht="18.75" customHeight="1" x14ac:dyDescent="0.15">
      <c r="A9" s="1"/>
      <c r="D9" s="6" t="s">
        <v>135</v>
      </c>
    </row>
    <row r="10" spans="1:40" ht="18.75" customHeight="1" x14ac:dyDescent="0.15">
      <c r="A10" s="1"/>
      <c r="D10" s="6" t="s">
        <v>136</v>
      </c>
    </row>
    <row r="11" spans="1:40" ht="18.75" customHeight="1" x14ac:dyDescent="0.15">
      <c r="A11" s="1"/>
      <c r="D11" s="6" t="s">
        <v>287</v>
      </c>
    </row>
    <row r="12" spans="1:40" ht="18.75" customHeight="1" x14ac:dyDescent="0.15">
      <c r="A12" s="1"/>
    </row>
    <row r="13" spans="1:40" ht="18.75" customHeight="1" x14ac:dyDescent="0.15">
      <c r="A13" s="1"/>
      <c r="B13" s="116" t="s">
        <v>288</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row>
    <row r="14" spans="1:40" ht="18.75" customHeight="1" x14ac:dyDescent="0.15">
      <c r="C14" s="6" t="s">
        <v>289</v>
      </c>
    </row>
    <row r="15" spans="1:40" ht="18.75" customHeight="1" x14ac:dyDescent="0.15"/>
    <row r="16" spans="1:40" ht="18.75" customHeight="1" x14ac:dyDescent="0.15">
      <c r="C16" s="6" t="s">
        <v>137</v>
      </c>
    </row>
    <row r="17" spans="3:4" ht="18" customHeight="1" x14ac:dyDescent="0.15">
      <c r="D17" s="6" t="s">
        <v>309</v>
      </c>
    </row>
    <row r="18" spans="3:4" ht="18.75" customHeight="1" x14ac:dyDescent="0.15">
      <c r="C18" s="6" t="s">
        <v>138</v>
      </c>
    </row>
    <row r="19" spans="3:4" ht="18.75" customHeight="1" x14ac:dyDescent="0.15">
      <c r="D19" s="6" t="s">
        <v>310</v>
      </c>
    </row>
    <row r="20" spans="3:4" ht="18.75" customHeight="1" x14ac:dyDescent="0.15">
      <c r="D20" s="6" t="s">
        <v>290</v>
      </c>
    </row>
    <row r="21" spans="3:4" ht="18.75" customHeight="1" x14ac:dyDescent="0.15">
      <c r="C21" s="6" t="s">
        <v>139</v>
      </c>
    </row>
    <row r="22" spans="3:4" ht="18.75" customHeight="1" x14ac:dyDescent="0.15">
      <c r="D22" s="6" t="s">
        <v>140</v>
      </c>
    </row>
    <row r="23" spans="3:4" ht="18.75" customHeight="1" x14ac:dyDescent="0.15">
      <c r="D23" s="6" t="s">
        <v>291</v>
      </c>
    </row>
    <row r="24" spans="3:4" ht="18.75" customHeight="1" x14ac:dyDescent="0.15">
      <c r="C24" s="6" t="s">
        <v>143</v>
      </c>
    </row>
    <row r="25" spans="3:4" ht="18.75" customHeight="1" x14ac:dyDescent="0.15">
      <c r="D25" s="6" t="s">
        <v>292</v>
      </c>
    </row>
    <row r="26" spans="3:4" ht="18.75" customHeight="1" x14ac:dyDescent="0.15">
      <c r="C26" s="6" t="s">
        <v>144</v>
      </c>
    </row>
    <row r="27" spans="3:4" ht="18.75" customHeight="1" x14ac:dyDescent="0.15">
      <c r="D27" s="6" t="s">
        <v>293</v>
      </c>
    </row>
    <row r="28" spans="3:4" ht="18.75" customHeight="1" x14ac:dyDescent="0.15">
      <c r="D28" s="6" t="s">
        <v>294</v>
      </c>
    </row>
    <row r="29" spans="3:4" ht="18.75" customHeight="1" x14ac:dyDescent="0.15">
      <c r="C29" s="6" t="s">
        <v>295</v>
      </c>
    </row>
    <row r="30" spans="3:4" ht="18.75" customHeight="1" x14ac:dyDescent="0.15">
      <c r="D30" s="6" t="s">
        <v>296</v>
      </c>
    </row>
    <row r="31" spans="3:4" ht="18.75" customHeight="1" x14ac:dyDescent="0.15">
      <c r="C31" s="6" t="s">
        <v>146</v>
      </c>
    </row>
    <row r="32" spans="3:4" ht="18.75" customHeight="1" x14ac:dyDescent="0.15">
      <c r="D32" s="6" t="s">
        <v>297</v>
      </c>
    </row>
    <row r="33" spans="1:40" ht="18.75" customHeight="1" x14ac:dyDescent="0.15">
      <c r="D33" s="6" t="s">
        <v>315</v>
      </c>
    </row>
    <row r="34" spans="1:40" ht="18.75" customHeight="1" x14ac:dyDescent="0.15"/>
    <row r="35" spans="1:40" ht="18.75" customHeight="1" x14ac:dyDescent="0.15">
      <c r="A35" s="1"/>
      <c r="B35" s="116" t="s">
        <v>298</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row>
    <row r="36" spans="1:40" ht="18.75" customHeight="1" x14ac:dyDescent="0.15">
      <c r="C36" s="6" t="s">
        <v>141</v>
      </c>
    </row>
    <row r="37" spans="1:40" ht="18.75" customHeight="1" x14ac:dyDescent="0.15">
      <c r="D37" s="6" t="s">
        <v>142</v>
      </c>
    </row>
    <row r="38" spans="1:40" ht="18.75" customHeight="1" x14ac:dyDescent="0.15">
      <c r="C38" s="6" t="s">
        <v>145</v>
      </c>
    </row>
    <row r="39" spans="1:40" ht="18.75" customHeight="1" x14ac:dyDescent="0.15">
      <c r="D39" s="6" t="s">
        <v>299</v>
      </c>
    </row>
    <row r="40" spans="1:40" ht="18.75" customHeight="1" x14ac:dyDescent="0.15">
      <c r="C40" s="6" t="s">
        <v>300</v>
      </c>
    </row>
    <row r="41" spans="1:40" ht="18.75" customHeight="1" x14ac:dyDescent="0.15">
      <c r="D41" s="6" t="s">
        <v>301</v>
      </c>
    </row>
    <row r="42" spans="1:40" ht="18.75" customHeight="1" x14ac:dyDescent="0.15">
      <c r="D42" s="6" t="s">
        <v>302</v>
      </c>
    </row>
    <row r="43" spans="1:40" ht="18.75" customHeight="1" x14ac:dyDescent="0.15">
      <c r="D43" s="6" t="s">
        <v>303</v>
      </c>
    </row>
    <row r="44" spans="1:40" ht="18.75" customHeight="1" x14ac:dyDescent="0.15"/>
    <row r="45" spans="1:40" ht="18.75" customHeight="1" x14ac:dyDescent="0.15">
      <c r="B45" s="116" t="s">
        <v>147</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row>
    <row r="46" spans="1:40" ht="18.75" customHeight="1" x14ac:dyDescent="0.15">
      <c r="C46" s="6" t="s">
        <v>304</v>
      </c>
    </row>
    <row r="47" spans="1:40" ht="18.75" customHeight="1" x14ac:dyDescent="0.15">
      <c r="C47" s="6" t="s">
        <v>305</v>
      </c>
    </row>
    <row r="48" spans="1:40" ht="18.75" customHeight="1" x14ac:dyDescent="0.15"/>
    <row r="49" spans="1:40" ht="18.75" customHeight="1" x14ac:dyDescent="0.15">
      <c r="B49" s="116" t="s">
        <v>148</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row>
    <row r="50" spans="1:40" ht="18.75" customHeight="1" x14ac:dyDescent="0.15">
      <c r="A50" s="10"/>
      <c r="B50" s="10"/>
      <c r="C50" s="10" t="s">
        <v>306</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10" customFormat="1" ht="18.7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40" s="10" customFormat="1" ht="18.75" customHeight="1" x14ac:dyDescent="0.15">
      <c r="B52" s="59" t="s">
        <v>149</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40" ht="18.75" customHeight="1" x14ac:dyDescent="0.15">
      <c r="A53" s="10"/>
      <c r="B53" s="117" t="s">
        <v>311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9"/>
      <c r="AM53" s="10"/>
      <c r="AN53" s="10"/>
    </row>
    <row r="54" spans="1:40" s="10" customFormat="1" ht="18.75" customHeight="1" x14ac:dyDescent="0.15">
      <c r="B54" s="120"/>
      <c r="C54" s="59" t="s">
        <v>307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121"/>
    </row>
    <row r="55" spans="1:40" s="10" customFormat="1" ht="18.75" customHeight="1" x14ac:dyDescent="0.15">
      <c r="B55" s="120"/>
      <c r="C55" s="59" t="s">
        <v>150</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121"/>
    </row>
    <row r="56" spans="1:40" s="10" customFormat="1" ht="18.75" customHeight="1" x14ac:dyDescent="0.15">
      <c r="B56" s="120"/>
      <c r="C56" s="59" t="s">
        <v>151</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121"/>
    </row>
    <row r="57" spans="1:40" s="10" customFormat="1" ht="18.75" customHeight="1" x14ac:dyDescent="0.15">
      <c r="A57" s="6"/>
      <c r="B57" s="122"/>
      <c r="C57" s="123" t="s">
        <v>152</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5"/>
      <c r="AM57" s="6"/>
      <c r="AN57" s="6"/>
    </row>
    <row r="58" spans="1:40" s="10" customFormat="1" ht="18.75" customHeight="1" x14ac:dyDescent="0.15">
      <c r="A58" s="6"/>
      <c r="B58" s="6"/>
      <c r="C58" s="12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row r="59" spans="1:40" ht="18.75" customHeight="1" x14ac:dyDescent="0.15"/>
    <row r="60" spans="1:40" ht="18.75" customHeight="1" x14ac:dyDescent="0.15"/>
    <row r="61" spans="1:40" ht="18.75" customHeight="1" x14ac:dyDescent="0.15"/>
    <row r="62" spans="1:40" ht="18.75" customHeight="1" x14ac:dyDescent="0.15"/>
    <row r="63" spans="1:40" ht="18.75" customHeight="1" x14ac:dyDescent="0.15"/>
    <row r="64" spans="1:40"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sheetData>
  <phoneticPr fontId="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S111"/>
  <sheetViews>
    <sheetView zoomScaleNormal="100" workbookViewId="0"/>
  </sheetViews>
  <sheetFormatPr defaultColWidth="9" defaultRowHeight="18.75" x14ac:dyDescent="0.15"/>
  <cols>
    <col min="1" max="1" width="5.875" style="6" customWidth="1"/>
    <col min="2" max="2" width="31.375" style="6" customWidth="1"/>
    <col min="3" max="4" width="25.875" style="6" customWidth="1"/>
    <col min="5" max="5" width="29.125" customWidth="1"/>
    <col min="6" max="6" width="6.25" customWidth="1"/>
    <col min="7" max="8" width="8.875" customWidth="1"/>
    <col min="9" max="16384" width="9" style="6"/>
  </cols>
  <sheetData>
    <row r="1" spans="1:19" ht="24" x14ac:dyDescent="0.15">
      <c r="A1" s="127" t="s">
        <v>153</v>
      </c>
      <c r="B1" s="62"/>
      <c r="C1" s="128"/>
      <c r="D1" s="128"/>
      <c r="E1" s="128"/>
      <c r="F1" s="129"/>
    </row>
    <row r="2" spans="1:19" s="10" customFormat="1" ht="19.5" thickBot="1" x14ac:dyDescent="0.2">
      <c r="C2" s="130" t="s">
        <v>154</v>
      </c>
      <c r="D2" s="130" t="s">
        <v>155</v>
      </c>
      <c r="E2" s="130" t="s">
        <v>156</v>
      </c>
      <c r="F2" s="59"/>
    </row>
    <row r="3" spans="1:19" ht="17.25" customHeight="1" thickBot="1" x14ac:dyDescent="0.2">
      <c r="A3" s="131"/>
      <c r="B3" s="132" t="s">
        <v>66</v>
      </c>
      <c r="C3" s="133" t="s">
        <v>157</v>
      </c>
      <c r="D3" s="133" t="s">
        <v>158</v>
      </c>
      <c r="E3" s="133" t="s">
        <v>159</v>
      </c>
      <c r="F3" s="6"/>
      <c r="G3" s="280" t="s">
        <v>312</v>
      </c>
      <c r="H3" s="281"/>
      <c r="I3" s="281"/>
      <c r="J3" s="281"/>
      <c r="K3" s="281"/>
      <c r="L3" s="281"/>
      <c r="M3" s="281"/>
      <c r="N3" s="281"/>
      <c r="O3" s="281"/>
      <c r="P3" s="281"/>
      <c r="Q3" s="281"/>
      <c r="R3" s="281"/>
      <c r="S3" s="282"/>
    </row>
    <row r="4" spans="1:19" ht="17.25" customHeight="1" thickBot="1" x14ac:dyDescent="0.2">
      <c r="A4" s="275">
        <v>11</v>
      </c>
      <c r="B4" s="134" t="s">
        <v>0</v>
      </c>
      <c r="C4" s="135">
        <v>0</v>
      </c>
      <c r="D4" s="136" t="s">
        <v>160</v>
      </c>
      <c r="E4" s="137">
        <f>ROUND(284890/411614,4)</f>
        <v>0.69210000000000005</v>
      </c>
      <c r="G4" s="283"/>
      <c r="H4" s="284"/>
      <c r="I4" s="284"/>
      <c r="J4" s="284"/>
      <c r="K4" s="284"/>
      <c r="L4" s="284"/>
      <c r="M4" s="284"/>
      <c r="N4" s="284"/>
      <c r="O4" s="284"/>
      <c r="P4" s="284"/>
      <c r="Q4" s="284"/>
      <c r="R4" s="284"/>
      <c r="S4" s="285"/>
    </row>
    <row r="5" spans="1:19" ht="17.25" customHeight="1" x14ac:dyDescent="0.15">
      <c r="A5" s="276">
        <v>12</v>
      </c>
      <c r="B5" s="138" t="s">
        <v>1</v>
      </c>
      <c r="C5" s="139">
        <v>0</v>
      </c>
      <c r="D5" s="140" t="s">
        <v>160</v>
      </c>
      <c r="E5" s="141"/>
      <c r="F5" s="142"/>
      <c r="G5" s="283"/>
      <c r="H5" s="284"/>
      <c r="I5" s="284"/>
      <c r="J5" s="284"/>
      <c r="K5" s="284"/>
      <c r="L5" s="284"/>
      <c r="M5" s="284"/>
      <c r="N5" s="284"/>
      <c r="O5" s="284"/>
      <c r="P5" s="284"/>
      <c r="Q5" s="284"/>
      <c r="R5" s="284"/>
      <c r="S5" s="285"/>
    </row>
    <row r="6" spans="1:19" ht="17.25" customHeight="1" x14ac:dyDescent="0.15">
      <c r="A6" s="276">
        <v>13</v>
      </c>
      <c r="B6" s="138" t="s">
        <v>2</v>
      </c>
      <c r="C6" s="139">
        <v>0</v>
      </c>
      <c r="D6" s="140" t="s">
        <v>160</v>
      </c>
      <c r="E6" s="143"/>
      <c r="F6" s="142"/>
      <c r="G6" s="283"/>
      <c r="H6" s="284"/>
      <c r="I6" s="284"/>
      <c r="J6" s="284"/>
      <c r="K6" s="284"/>
      <c r="L6" s="284"/>
      <c r="M6" s="284"/>
      <c r="N6" s="284"/>
      <c r="O6" s="284"/>
      <c r="P6" s="284"/>
      <c r="Q6" s="284"/>
      <c r="R6" s="284"/>
      <c r="S6" s="285"/>
    </row>
    <row r="7" spans="1:19" ht="17.25" customHeight="1" x14ac:dyDescent="0.15">
      <c r="A7" s="276">
        <v>15</v>
      </c>
      <c r="B7" s="138" t="s">
        <v>3</v>
      </c>
      <c r="C7" s="139">
        <v>0</v>
      </c>
      <c r="D7" s="140" t="s">
        <v>160</v>
      </c>
      <c r="E7" s="143"/>
      <c r="F7" s="142"/>
      <c r="G7" s="283"/>
      <c r="H7" s="284"/>
      <c r="I7" s="284"/>
      <c r="J7" s="284"/>
      <c r="K7" s="284"/>
      <c r="L7" s="284"/>
      <c r="M7" s="284"/>
      <c r="N7" s="284"/>
      <c r="O7" s="284"/>
      <c r="P7" s="284"/>
      <c r="Q7" s="284"/>
      <c r="R7" s="284"/>
      <c r="S7" s="285"/>
    </row>
    <row r="8" spans="1:19" ht="17.25" customHeight="1" x14ac:dyDescent="0.15">
      <c r="A8" s="277">
        <v>17</v>
      </c>
      <c r="B8" s="220" t="s">
        <v>4</v>
      </c>
      <c r="C8" s="185">
        <v>0</v>
      </c>
      <c r="D8" s="136" t="s">
        <v>160</v>
      </c>
      <c r="E8" s="143"/>
      <c r="F8" s="142"/>
      <c r="G8" s="283"/>
      <c r="H8" s="284"/>
      <c r="I8" s="284"/>
      <c r="J8" s="284"/>
      <c r="K8" s="284"/>
      <c r="L8" s="284"/>
      <c r="M8" s="284"/>
      <c r="N8" s="284"/>
      <c r="O8" s="284"/>
      <c r="P8" s="284"/>
      <c r="Q8" s="284"/>
      <c r="R8" s="284"/>
      <c r="S8" s="285"/>
    </row>
    <row r="9" spans="1:19" ht="17.25" customHeight="1" x14ac:dyDescent="0.15">
      <c r="A9" s="278">
        <v>61</v>
      </c>
      <c r="B9" s="150" t="s">
        <v>91</v>
      </c>
      <c r="C9" s="146">
        <v>0</v>
      </c>
      <c r="D9" s="147" t="s">
        <v>160</v>
      </c>
      <c r="E9" s="148"/>
      <c r="G9" s="283"/>
      <c r="H9" s="284"/>
      <c r="I9" s="284"/>
      <c r="J9" s="284"/>
      <c r="K9" s="284"/>
      <c r="L9" s="284"/>
      <c r="M9" s="284"/>
      <c r="N9" s="284"/>
      <c r="O9" s="284"/>
      <c r="P9" s="284"/>
      <c r="Q9" s="284"/>
      <c r="R9" s="284"/>
      <c r="S9" s="285"/>
    </row>
    <row r="10" spans="1:19" ht="17.25" customHeight="1" x14ac:dyDescent="0.15">
      <c r="A10" s="276">
        <v>62</v>
      </c>
      <c r="B10" s="138" t="s">
        <v>127</v>
      </c>
      <c r="C10" s="139">
        <v>0</v>
      </c>
      <c r="D10" s="140" t="s">
        <v>160</v>
      </c>
      <c r="E10" s="148"/>
      <c r="G10" s="283"/>
      <c r="H10" s="284"/>
      <c r="I10" s="284"/>
      <c r="J10" s="284"/>
      <c r="K10" s="284"/>
      <c r="L10" s="284"/>
      <c r="M10" s="284"/>
      <c r="N10" s="284"/>
      <c r="O10" s="284"/>
      <c r="P10" s="284"/>
      <c r="Q10" s="284"/>
      <c r="R10" s="284"/>
      <c r="S10" s="285"/>
    </row>
    <row r="11" spans="1:19" ht="17.25" customHeight="1" x14ac:dyDescent="0.15">
      <c r="A11" s="276">
        <v>111</v>
      </c>
      <c r="B11" s="138" t="s">
        <v>5</v>
      </c>
      <c r="C11" s="139">
        <v>0</v>
      </c>
      <c r="D11" s="140" t="s">
        <v>160</v>
      </c>
      <c r="E11" s="148"/>
      <c r="G11" s="283"/>
      <c r="H11" s="284"/>
      <c r="I11" s="284"/>
      <c r="J11" s="284"/>
      <c r="K11" s="284"/>
      <c r="L11" s="284"/>
      <c r="M11" s="284"/>
      <c r="N11" s="284"/>
      <c r="O11" s="284"/>
      <c r="P11" s="284"/>
      <c r="Q11" s="284"/>
      <c r="R11" s="284"/>
      <c r="S11" s="285"/>
    </row>
    <row r="12" spans="1:19" ht="17.25" customHeight="1" x14ac:dyDescent="0.15">
      <c r="A12" s="276">
        <v>112</v>
      </c>
      <c r="B12" s="138" t="s">
        <v>6</v>
      </c>
      <c r="C12" s="139">
        <v>0</v>
      </c>
      <c r="D12" s="140" t="s">
        <v>160</v>
      </c>
      <c r="E12" s="148"/>
      <c r="G12" s="283"/>
      <c r="H12" s="284"/>
      <c r="I12" s="284"/>
      <c r="J12" s="284"/>
      <c r="K12" s="284"/>
      <c r="L12" s="284"/>
      <c r="M12" s="284"/>
      <c r="N12" s="284"/>
      <c r="O12" s="284"/>
      <c r="P12" s="284"/>
      <c r="Q12" s="284"/>
      <c r="R12" s="284"/>
      <c r="S12" s="285"/>
    </row>
    <row r="13" spans="1:19" ht="17.25" customHeight="1" x14ac:dyDescent="0.15">
      <c r="A13" s="277">
        <v>113</v>
      </c>
      <c r="B13" s="144" t="s">
        <v>92</v>
      </c>
      <c r="C13" s="145">
        <v>0</v>
      </c>
      <c r="D13" s="221" t="s">
        <v>160</v>
      </c>
      <c r="E13" s="148"/>
      <c r="G13" s="283"/>
      <c r="H13" s="284"/>
      <c r="I13" s="284"/>
      <c r="J13" s="284"/>
      <c r="K13" s="284"/>
      <c r="L13" s="284"/>
      <c r="M13" s="284"/>
      <c r="N13" s="284"/>
      <c r="O13" s="284"/>
      <c r="P13" s="284"/>
      <c r="Q13" s="284"/>
      <c r="R13" s="284"/>
      <c r="S13" s="285"/>
    </row>
    <row r="14" spans="1:19" ht="17.25" customHeight="1" x14ac:dyDescent="0.15">
      <c r="A14" s="278">
        <v>114</v>
      </c>
      <c r="B14" s="150" t="s">
        <v>7</v>
      </c>
      <c r="C14" s="151">
        <v>0</v>
      </c>
      <c r="D14" s="136" t="s">
        <v>160</v>
      </c>
      <c r="E14" s="148"/>
      <c r="G14" s="283"/>
      <c r="H14" s="284"/>
      <c r="I14" s="284"/>
      <c r="J14" s="284"/>
      <c r="K14" s="284"/>
      <c r="L14" s="284"/>
      <c r="M14" s="284"/>
      <c r="N14" s="284"/>
      <c r="O14" s="284"/>
      <c r="P14" s="284"/>
      <c r="Q14" s="284"/>
      <c r="R14" s="284"/>
      <c r="S14" s="285"/>
    </row>
    <row r="15" spans="1:19" ht="17.25" customHeight="1" x14ac:dyDescent="0.15">
      <c r="A15" s="276">
        <v>151</v>
      </c>
      <c r="B15" s="138" t="s">
        <v>8</v>
      </c>
      <c r="C15" s="139">
        <v>0</v>
      </c>
      <c r="D15" s="140" t="s">
        <v>160</v>
      </c>
      <c r="E15" s="148"/>
      <c r="G15" s="283"/>
      <c r="H15" s="284"/>
      <c r="I15" s="284"/>
      <c r="J15" s="284"/>
      <c r="K15" s="284"/>
      <c r="L15" s="284"/>
      <c r="M15" s="284"/>
      <c r="N15" s="284"/>
      <c r="O15" s="284"/>
      <c r="P15" s="284"/>
      <c r="Q15" s="284"/>
      <c r="R15" s="284"/>
      <c r="S15" s="285"/>
    </row>
    <row r="16" spans="1:19" ht="17.25" customHeight="1" x14ac:dyDescent="0.15">
      <c r="A16" s="276">
        <v>152</v>
      </c>
      <c r="B16" s="138" t="s">
        <v>9</v>
      </c>
      <c r="C16" s="139">
        <v>0</v>
      </c>
      <c r="D16" s="140" t="s">
        <v>160</v>
      </c>
      <c r="E16" s="148"/>
      <c r="G16" s="283"/>
      <c r="H16" s="284"/>
      <c r="I16" s="284"/>
      <c r="J16" s="284"/>
      <c r="K16" s="284"/>
      <c r="L16" s="284"/>
      <c r="M16" s="284"/>
      <c r="N16" s="284"/>
      <c r="O16" s="284"/>
      <c r="P16" s="284"/>
      <c r="Q16" s="284"/>
      <c r="R16" s="284"/>
      <c r="S16" s="285"/>
    </row>
    <row r="17" spans="1:19" ht="17.25" customHeight="1" x14ac:dyDescent="0.15">
      <c r="A17" s="276">
        <v>161</v>
      </c>
      <c r="B17" s="138" t="s">
        <v>93</v>
      </c>
      <c r="C17" s="139">
        <v>0</v>
      </c>
      <c r="D17" s="140" t="s">
        <v>160</v>
      </c>
      <c r="E17" s="148"/>
      <c r="G17" s="283"/>
      <c r="H17" s="284"/>
      <c r="I17" s="284"/>
      <c r="J17" s="284"/>
      <c r="K17" s="284"/>
      <c r="L17" s="284"/>
      <c r="M17" s="284"/>
      <c r="N17" s="284"/>
      <c r="O17" s="284"/>
      <c r="P17" s="284"/>
      <c r="Q17" s="284"/>
      <c r="R17" s="284"/>
      <c r="S17" s="285"/>
    </row>
    <row r="18" spans="1:19" ht="17.25" customHeight="1" x14ac:dyDescent="0.15">
      <c r="A18" s="277">
        <v>162</v>
      </c>
      <c r="B18" s="144" t="s">
        <v>10</v>
      </c>
      <c r="C18" s="145">
        <v>0</v>
      </c>
      <c r="D18" s="221" t="s">
        <v>160</v>
      </c>
      <c r="E18" s="148"/>
      <c r="G18" s="283"/>
      <c r="H18" s="284"/>
      <c r="I18" s="284"/>
      <c r="J18" s="284"/>
      <c r="K18" s="284"/>
      <c r="L18" s="284"/>
      <c r="M18" s="284"/>
      <c r="N18" s="284"/>
      <c r="O18" s="284"/>
      <c r="P18" s="284"/>
      <c r="Q18" s="284"/>
      <c r="R18" s="284"/>
      <c r="S18" s="285"/>
    </row>
    <row r="19" spans="1:19" ht="17.25" customHeight="1" x14ac:dyDescent="0.15">
      <c r="A19" s="278">
        <v>163</v>
      </c>
      <c r="B19" s="150" t="s">
        <v>11</v>
      </c>
      <c r="C19" s="151">
        <v>0</v>
      </c>
      <c r="D19" s="222" t="s">
        <v>160</v>
      </c>
      <c r="E19" s="148"/>
      <c r="G19" s="283"/>
      <c r="H19" s="284"/>
      <c r="I19" s="284"/>
      <c r="J19" s="284"/>
      <c r="K19" s="284"/>
      <c r="L19" s="284"/>
      <c r="M19" s="284"/>
      <c r="N19" s="284"/>
      <c r="O19" s="284"/>
      <c r="P19" s="284"/>
      <c r="Q19" s="284"/>
      <c r="R19" s="284"/>
      <c r="S19" s="285"/>
    </row>
    <row r="20" spans="1:19" ht="17.25" customHeight="1" x14ac:dyDescent="0.15">
      <c r="A20" s="276">
        <v>164</v>
      </c>
      <c r="B20" s="138" t="s">
        <v>12</v>
      </c>
      <c r="C20" s="139">
        <v>0</v>
      </c>
      <c r="D20" s="140" t="s">
        <v>160</v>
      </c>
      <c r="E20" s="148"/>
      <c r="G20" s="283"/>
      <c r="H20" s="284"/>
      <c r="I20" s="284"/>
      <c r="J20" s="284"/>
      <c r="K20" s="284"/>
      <c r="L20" s="284"/>
      <c r="M20" s="284"/>
      <c r="N20" s="284"/>
      <c r="O20" s="284"/>
      <c r="P20" s="284"/>
      <c r="Q20" s="284"/>
      <c r="R20" s="284"/>
      <c r="S20" s="285"/>
    </row>
    <row r="21" spans="1:19" ht="17.25" customHeight="1" x14ac:dyDescent="0.15">
      <c r="A21" s="276">
        <v>191</v>
      </c>
      <c r="B21" s="138" t="s">
        <v>94</v>
      </c>
      <c r="C21" s="139">
        <v>0</v>
      </c>
      <c r="D21" s="140" t="s">
        <v>160</v>
      </c>
      <c r="E21" s="148"/>
      <c r="G21" s="283"/>
      <c r="H21" s="284"/>
      <c r="I21" s="284"/>
      <c r="J21" s="284"/>
      <c r="K21" s="284"/>
      <c r="L21" s="284"/>
      <c r="M21" s="284"/>
      <c r="N21" s="284"/>
      <c r="O21" s="284"/>
      <c r="P21" s="284"/>
      <c r="Q21" s="284"/>
      <c r="R21" s="284"/>
      <c r="S21" s="285"/>
    </row>
    <row r="22" spans="1:19" ht="17.25" customHeight="1" x14ac:dyDescent="0.15">
      <c r="A22" s="276">
        <v>201</v>
      </c>
      <c r="B22" s="138" t="s">
        <v>13</v>
      </c>
      <c r="C22" s="139">
        <v>0</v>
      </c>
      <c r="D22" s="140" t="s">
        <v>160</v>
      </c>
      <c r="E22" s="148"/>
      <c r="G22" s="283"/>
      <c r="H22" s="284"/>
      <c r="I22" s="284"/>
      <c r="J22" s="284"/>
      <c r="K22" s="284"/>
      <c r="L22" s="284"/>
      <c r="M22" s="284"/>
      <c r="N22" s="284"/>
      <c r="O22" s="284"/>
      <c r="P22" s="284"/>
      <c r="Q22" s="284"/>
      <c r="R22" s="284"/>
      <c r="S22" s="285"/>
    </row>
    <row r="23" spans="1:19" ht="17.25" customHeight="1" x14ac:dyDescent="0.15">
      <c r="A23" s="277">
        <v>202</v>
      </c>
      <c r="B23" s="144" t="s">
        <v>95</v>
      </c>
      <c r="C23" s="145">
        <v>0</v>
      </c>
      <c r="D23" s="221" t="s">
        <v>160</v>
      </c>
      <c r="E23" s="148"/>
      <c r="G23" s="283"/>
      <c r="H23" s="284"/>
      <c r="I23" s="284"/>
      <c r="J23" s="284"/>
      <c r="K23" s="284"/>
      <c r="L23" s="284"/>
      <c r="M23" s="284"/>
      <c r="N23" s="284"/>
      <c r="O23" s="284"/>
      <c r="P23" s="284"/>
      <c r="Q23" s="284"/>
      <c r="R23" s="284"/>
      <c r="S23" s="285"/>
    </row>
    <row r="24" spans="1:19" ht="17.25" customHeight="1" x14ac:dyDescent="0.15">
      <c r="A24" s="278">
        <v>203</v>
      </c>
      <c r="B24" s="150" t="s">
        <v>128</v>
      </c>
      <c r="C24" s="151">
        <v>0</v>
      </c>
      <c r="D24" s="222" t="s">
        <v>160</v>
      </c>
      <c r="E24" s="148"/>
      <c r="G24" s="283"/>
      <c r="H24" s="284"/>
      <c r="I24" s="284"/>
      <c r="J24" s="284"/>
      <c r="K24" s="284"/>
      <c r="L24" s="284"/>
      <c r="M24" s="284"/>
      <c r="N24" s="284"/>
      <c r="O24" s="284"/>
      <c r="P24" s="284"/>
      <c r="Q24" s="284"/>
      <c r="R24" s="284"/>
      <c r="S24" s="285"/>
    </row>
    <row r="25" spans="1:19" ht="17.25" customHeight="1" x14ac:dyDescent="0.15">
      <c r="A25" s="276">
        <v>204</v>
      </c>
      <c r="B25" s="138" t="s">
        <v>129</v>
      </c>
      <c r="C25" s="139">
        <v>0</v>
      </c>
      <c r="D25" s="140" t="s">
        <v>160</v>
      </c>
      <c r="E25" s="148"/>
      <c r="G25" s="283"/>
      <c r="H25" s="284"/>
      <c r="I25" s="284"/>
      <c r="J25" s="284"/>
      <c r="K25" s="284"/>
      <c r="L25" s="284"/>
      <c r="M25" s="284"/>
      <c r="N25" s="284"/>
      <c r="O25" s="284"/>
      <c r="P25" s="284"/>
      <c r="Q25" s="284"/>
      <c r="R25" s="284"/>
      <c r="S25" s="285"/>
    </row>
    <row r="26" spans="1:19" ht="17.25" customHeight="1" x14ac:dyDescent="0.15">
      <c r="A26" s="276">
        <v>205</v>
      </c>
      <c r="B26" s="138" t="s">
        <v>14</v>
      </c>
      <c r="C26" s="139">
        <v>0</v>
      </c>
      <c r="D26" s="140" t="s">
        <v>160</v>
      </c>
      <c r="E26" s="148"/>
      <c r="G26" s="283"/>
      <c r="H26" s="284"/>
      <c r="I26" s="284"/>
      <c r="J26" s="284"/>
      <c r="K26" s="284"/>
      <c r="L26" s="284"/>
      <c r="M26" s="284"/>
      <c r="N26" s="284"/>
      <c r="O26" s="284"/>
      <c r="P26" s="284"/>
      <c r="Q26" s="284"/>
      <c r="R26" s="284"/>
      <c r="S26" s="285"/>
    </row>
    <row r="27" spans="1:19" ht="17.25" customHeight="1" x14ac:dyDescent="0.15">
      <c r="A27" s="276">
        <v>206</v>
      </c>
      <c r="B27" s="138" t="s">
        <v>15</v>
      </c>
      <c r="C27" s="139">
        <v>0</v>
      </c>
      <c r="D27" s="140" t="s">
        <v>160</v>
      </c>
      <c r="E27" s="148"/>
      <c r="G27" s="283"/>
      <c r="H27" s="284"/>
      <c r="I27" s="284"/>
      <c r="J27" s="284"/>
      <c r="K27" s="284"/>
      <c r="L27" s="284"/>
      <c r="M27" s="284"/>
      <c r="N27" s="284"/>
      <c r="O27" s="284"/>
      <c r="P27" s="284"/>
      <c r="Q27" s="284"/>
      <c r="R27" s="284"/>
      <c r="S27" s="285"/>
    </row>
    <row r="28" spans="1:19" ht="17.25" customHeight="1" x14ac:dyDescent="0.15">
      <c r="A28" s="277">
        <v>207</v>
      </c>
      <c r="B28" s="144" t="s">
        <v>16</v>
      </c>
      <c r="C28" s="145">
        <v>0</v>
      </c>
      <c r="D28" s="221" t="s">
        <v>160</v>
      </c>
      <c r="E28" s="148"/>
      <c r="G28" s="283"/>
      <c r="H28" s="284"/>
      <c r="I28" s="284"/>
      <c r="J28" s="284"/>
      <c r="K28" s="284"/>
      <c r="L28" s="284"/>
      <c r="M28" s="284"/>
      <c r="N28" s="284"/>
      <c r="O28" s="284"/>
      <c r="P28" s="284"/>
      <c r="Q28" s="284"/>
      <c r="R28" s="284"/>
      <c r="S28" s="285"/>
    </row>
    <row r="29" spans="1:19" ht="17.25" customHeight="1" x14ac:dyDescent="0.15">
      <c r="A29" s="278">
        <v>208</v>
      </c>
      <c r="B29" s="150" t="s">
        <v>96</v>
      </c>
      <c r="C29" s="151">
        <v>0</v>
      </c>
      <c r="D29" s="136" t="s">
        <v>160</v>
      </c>
      <c r="E29" s="148"/>
      <c r="G29" s="283"/>
      <c r="H29" s="284"/>
      <c r="I29" s="284"/>
      <c r="J29" s="284"/>
      <c r="K29" s="284"/>
      <c r="L29" s="284"/>
      <c r="M29" s="284"/>
      <c r="N29" s="284"/>
      <c r="O29" s="284"/>
      <c r="P29" s="284"/>
      <c r="Q29" s="284"/>
      <c r="R29" s="284"/>
      <c r="S29" s="285"/>
    </row>
    <row r="30" spans="1:19" ht="17.25" customHeight="1" x14ac:dyDescent="0.15">
      <c r="A30" s="276">
        <v>211</v>
      </c>
      <c r="B30" s="138" t="s">
        <v>17</v>
      </c>
      <c r="C30" s="139">
        <v>0</v>
      </c>
      <c r="D30" s="140" t="s">
        <v>160</v>
      </c>
      <c r="E30" s="148"/>
      <c r="G30" s="283"/>
      <c r="H30" s="284"/>
      <c r="I30" s="284"/>
      <c r="J30" s="284"/>
      <c r="K30" s="284"/>
      <c r="L30" s="284"/>
      <c r="M30" s="284"/>
      <c r="N30" s="284"/>
      <c r="O30" s="284"/>
      <c r="P30" s="284"/>
      <c r="Q30" s="284"/>
      <c r="R30" s="284"/>
      <c r="S30" s="285"/>
    </row>
    <row r="31" spans="1:19" ht="17.25" customHeight="1" x14ac:dyDescent="0.15">
      <c r="A31" s="276">
        <v>212</v>
      </c>
      <c r="B31" s="138" t="s">
        <v>18</v>
      </c>
      <c r="C31" s="139">
        <v>0</v>
      </c>
      <c r="D31" s="140" t="s">
        <v>160</v>
      </c>
      <c r="E31" s="148"/>
      <c r="G31" s="283"/>
      <c r="H31" s="284"/>
      <c r="I31" s="284"/>
      <c r="J31" s="284"/>
      <c r="K31" s="284"/>
      <c r="L31" s="284"/>
      <c r="M31" s="284"/>
      <c r="N31" s="284"/>
      <c r="O31" s="284"/>
      <c r="P31" s="284"/>
      <c r="Q31" s="284"/>
      <c r="R31" s="284"/>
      <c r="S31" s="285"/>
    </row>
    <row r="32" spans="1:19" ht="17.25" customHeight="1" x14ac:dyDescent="0.15">
      <c r="A32" s="276">
        <v>221</v>
      </c>
      <c r="B32" s="138" t="s">
        <v>19</v>
      </c>
      <c r="C32" s="139">
        <v>0</v>
      </c>
      <c r="D32" s="140" t="s">
        <v>160</v>
      </c>
      <c r="E32" s="148"/>
      <c r="G32" s="283"/>
      <c r="H32" s="284"/>
      <c r="I32" s="284"/>
      <c r="J32" s="284"/>
      <c r="K32" s="284"/>
      <c r="L32" s="284"/>
      <c r="M32" s="284"/>
      <c r="N32" s="284"/>
      <c r="O32" s="284"/>
      <c r="P32" s="284"/>
      <c r="Q32" s="284"/>
      <c r="R32" s="284"/>
      <c r="S32" s="285"/>
    </row>
    <row r="33" spans="1:19" ht="17.25" customHeight="1" x14ac:dyDescent="0.15">
      <c r="A33" s="277">
        <v>222</v>
      </c>
      <c r="B33" s="144" t="s">
        <v>20</v>
      </c>
      <c r="C33" s="145">
        <v>0</v>
      </c>
      <c r="D33" s="221" t="s">
        <v>160</v>
      </c>
      <c r="E33" s="148"/>
      <c r="G33" s="283"/>
      <c r="H33" s="284"/>
      <c r="I33" s="284"/>
      <c r="J33" s="284"/>
      <c r="K33" s="284"/>
      <c r="L33" s="284"/>
      <c r="M33" s="284"/>
      <c r="N33" s="284"/>
      <c r="O33" s="284"/>
      <c r="P33" s="284"/>
      <c r="Q33" s="284"/>
      <c r="R33" s="284"/>
      <c r="S33" s="285"/>
    </row>
    <row r="34" spans="1:19" ht="17.25" customHeight="1" x14ac:dyDescent="0.15">
      <c r="A34" s="278">
        <v>231</v>
      </c>
      <c r="B34" s="150" t="s">
        <v>130</v>
      </c>
      <c r="C34" s="151">
        <v>0</v>
      </c>
      <c r="D34" s="222" t="s">
        <v>160</v>
      </c>
      <c r="E34" s="148"/>
      <c r="G34" s="283"/>
      <c r="H34" s="284"/>
      <c r="I34" s="284"/>
      <c r="J34" s="284"/>
      <c r="K34" s="284"/>
      <c r="L34" s="284"/>
      <c r="M34" s="284"/>
      <c r="N34" s="284"/>
      <c r="O34" s="284"/>
      <c r="P34" s="284"/>
      <c r="Q34" s="284"/>
      <c r="R34" s="284"/>
      <c r="S34" s="285"/>
    </row>
    <row r="35" spans="1:19" ht="17.25" customHeight="1" x14ac:dyDescent="0.15">
      <c r="A35" s="276">
        <v>251</v>
      </c>
      <c r="B35" s="138" t="s">
        <v>21</v>
      </c>
      <c r="C35" s="139">
        <v>0</v>
      </c>
      <c r="D35" s="140" t="s">
        <v>160</v>
      </c>
      <c r="E35" s="148"/>
      <c r="G35" s="283"/>
      <c r="H35" s="284"/>
      <c r="I35" s="284"/>
      <c r="J35" s="284"/>
      <c r="K35" s="284"/>
      <c r="L35" s="284"/>
      <c r="M35" s="284"/>
      <c r="N35" s="284"/>
      <c r="O35" s="284"/>
      <c r="P35" s="284"/>
      <c r="Q35" s="284"/>
      <c r="R35" s="284"/>
      <c r="S35" s="285"/>
    </row>
    <row r="36" spans="1:19" ht="17.25" customHeight="1" x14ac:dyDescent="0.15">
      <c r="A36" s="276">
        <v>252</v>
      </c>
      <c r="B36" s="138" t="s">
        <v>22</v>
      </c>
      <c r="C36" s="139">
        <v>0</v>
      </c>
      <c r="D36" s="140" t="s">
        <v>160</v>
      </c>
      <c r="E36" s="148"/>
      <c r="G36" s="283"/>
      <c r="H36" s="284"/>
      <c r="I36" s="284"/>
      <c r="J36" s="284"/>
      <c r="K36" s="284"/>
      <c r="L36" s="284"/>
      <c r="M36" s="284"/>
      <c r="N36" s="284"/>
      <c r="O36" s="284"/>
      <c r="P36" s="284"/>
      <c r="Q36" s="284"/>
      <c r="R36" s="284"/>
      <c r="S36" s="285"/>
    </row>
    <row r="37" spans="1:19" ht="17.25" customHeight="1" x14ac:dyDescent="0.15">
      <c r="A37" s="276">
        <v>253</v>
      </c>
      <c r="B37" s="138" t="s">
        <v>23</v>
      </c>
      <c r="C37" s="139">
        <v>0</v>
      </c>
      <c r="D37" s="140" t="s">
        <v>160</v>
      </c>
      <c r="E37" s="148"/>
      <c r="G37" s="283"/>
      <c r="H37" s="284"/>
      <c r="I37" s="284"/>
      <c r="J37" s="284"/>
      <c r="K37" s="284"/>
      <c r="L37" s="284"/>
      <c r="M37" s="284"/>
      <c r="N37" s="284"/>
      <c r="O37" s="284"/>
      <c r="P37" s="284"/>
      <c r="Q37" s="284"/>
      <c r="R37" s="284"/>
      <c r="S37" s="285"/>
    </row>
    <row r="38" spans="1:19" ht="17.25" customHeight="1" x14ac:dyDescent="0.15">
      <c r="A38" s="277">
        <v>259</v>
      </c>
      <c r="B38" s="144" t="s">
        <v>24</v>
      </c>
      <c r="C38" s="145">
        <v>0</v>
      </c>
      <c r="D38" s="221" t="s">
        <v>160</v>
      </c>
      <c r="E38" s="148"/>
      <c r="G38" s="283"/>
      <c r="H38" s="284"/>
      <c r="I38" s="284"/>
      <c r="J38" s="284"/>
      <c r="K38" s="284"/>
      <c r="L38" s="284"/>
      <c r="M38" s="284"/>
      <c r="N38" s="284"/>
      <c r="O38" s="284"/>
      <c r="P38" s="284"/>
      <c r="Q38" s="284"/>
      <c r="R38" s="284"/>
      <c r="S38" s="285"/>
    </row>
    <row r="39" spans="1:19" ht="17.25" customHeight="1" x14ac:dyDescent="0.15">
      <c r="A39" s="278">
        <v>261</v>
      </c>
      <c r="B39" s="150" t="s">
        <v>25</v>
      </c>
      <c r="C39" s="151">
        <v>0</v>
      </c>
      <c r="D39" s="222" t="s">
        <v>160</v>
      </c>
      <c r="E39" s="148"/>
      <c r="G39" s="283"/>
      <c r="H39" s="284"/>
      <c r="I39" s="284"/>
      <c r="J39" s="284"/>
      <c r="K39" s="284"/>
      <c r="L39" s="284"/>
      <c r="M39" s="284"/>
      <c r="N39" s="284"/>
      <c r="O39" s="284"/>
      <c r="P39" s="284"/>
      <c r="Q39" s="284"/>
      <c r="R39" s="284"/>
      <c r="S39" s="285"/>
    </row>
    <row r="40" spans="1:19" ht="17.25" customHeight="1" thickBot="1" x14ac:dyDescent="0.2">
      <c r="A40" s="276">
        <v>262</v>
      </c>
      <c r="B40" s="138" t="s">
        <v>26</v>
      </c>
      <c r="C40" s="139">
        <v>0</v>
      </c>
      <c r="D40" s="140" t="s">
        <v>160</v>
      </c>
      <c r="E40" s="148"/>
      <c r="G40" s="286"/>
      <c r="H40" s="287"/>
      <c r="I40" s="287"/>
      <c r="J40" s="287"/>
      <c r="K40" s="287"/>
      <c r="L40" s="287"/>
      <c r="M40" s="287"/>
      <c r="N40" s="287"/>
      <c r="O40" s="287"/>
      <c r="P40" s="287"/>
      <c r="Q40" s="287"/>
      <c r="R40" s="287"/>
      <c r="S40" s="288"/>
    </row>
    <row r="41" spans="1:19" x14ac:dyDescent="0.15">
      <c r="A41" s="276">
        <v>263</v>
      </c>
      <c r="B41" s="138" t="s">
        <v>131</v>
      </c>
      <c r="C41" s="139">
        <v>0</v>
      </c>
      <c r="D41" s="140" t="s">
        <v>160</v>
      </c>
      <c r="E41" s="148"/>
    </row>
    <row r="42" spans="1:19" x14ac:dyDescent="0.15">
      <c r="A42" s="276">
        <v>269</v>
      </c>
      <c r="B42" s="138" t="s">
        <v>27</v>
      </c>
      <c r="C42" s="139">
        <v>0</v>
      </c>
      <c r="D42" s="140" t="s">
        <v>160</v>
      </c>
      <c r="E42" s="148"/>
    </row>
    <row r="43" spans="1:19" x14ac:dyDescent="0.15">
      <c r="A43" s="277">
        <v>271</v>
      </c>
      <c r="B43" s="144" t="s">
        <v>28</v>
      </c>
      <c r="C43" s="145">
        <v>0</v>
      </c>
      <c r="D43" s="221" t="s">
        <v>160</v>
      </c>
      <c r="E43" s="148"/>
    </row>
    <row r="44" spans="1:19" x14ac:dyDescent="0.15">
      <c r="A44" s="278">
        <v>272</v>
      </c>
      <c r="B44" s="150" t="s">
        <v>29</v>
      </c>
      <c r="C44" s="151">
        <v>0</v>
      </c>
      <c r="D44" s="136" t="s">
        <v>160</v>
      </c>
      <c r="E44" s="148"/>
    </row>
    <row r="45" spans="1:19" x14ac:dyDescent="0.15">
      <c r="A45" s="276">
        <v>281</v>
      </c>
      <c r="B45" s="138" t="s">
        <v>132</v>
      </c>
      <c r="C45" s="139">
        <v>0</v>
      </c>
      <c r="D45" s="140" t="s">
        <v>160</v>
      </c>
      <c r="E45" s="148"/>
    </row>
    <row r="46" spans="1:19" x14ac:dyDescent="0.15">
      <c r="A46" s="276">
        <v>289</v>
      </c>
      <c r="B46" s="138" t="s">
        <v>30</v>
      </c>
      <c r="C46" s="139">
        <v>0</v>
      </c>
      <c r="D46" s="140" t="s">
        <v>160</v>
      </c>
      <c r="E46" s="148"/>
    </row>
    <row r="47" spans="1:19" x14ac:dyDescent="0.15">
      <c r="A47" s="276">
        <v>291</v>
      </c>
      <c r="B47" s="138" t="s">
        <v>97</v>
      </c>
      <c r="C47" s="139">
        <v>0</v>
      </c>
      <c r="D47" s="140" t="s">
        <v>160</v>
      </c>
      <c r="E47" s="148"/>
    </row>
    <row r="48" spans="1:19" x14ac:dyDescent="0.15">
      <c r="A48" s="277">
        <v>301</v>
      </c>
      <c r="B48" s="144" t="s">
        <v>98</v>
      </c>
      <c r="C48" s="145">
        <v>0</v>
      </c>
      <c r="D48" s="221" t="s">
        <v>160</v>
      </c>
      <c r="E48" s="148"/>
    </row>
    <row r="49" spans="1:5" x14ac:dyDescent="0.15">
      <c r="A49" s="278">
        <v>311</v>
      </c>
      <c r="B49" s="150" t="s">
        <v>99</v>
      </c>
      <c r="C49" s="151">
        <v>0</v>
      </c>
      <c r="D49" s="222" t="s">
        <v>160</v>
      </c>
      <c r="E49" s="148"/>
    </row>
    <row r="50" spans="1:5" x14ac:dyDescent="0.15">
      <c r="A50" s="276">
        <v>321</v>
      </c>
      <c r="B50" s="138" t="s">
        <v>100</v>
      </c>
      <c r="C50" s="139">
        <v>0</v>
      </c>
      <c r="D50" s="140" t="s">
        <v>160</v>
      </c>
      <c r="E50" s="148"/>
    </row>
    <row r="51" spans="1:5" x14ac:dyDescent="0.15">
      <c r="A51" s="276">
        <v>329</v>
      </c>
      <c r="B51" s="138" t="s">
        <v>101</v>
      </c>
      <c r="C51" s="139">
        <v>0</v>
      </c>
      <c r="D51" s="140" t="s">
        <v>160</v>
      </c>
      <c r="E51" s="148"/>
    </row>
    <row r="52" spans="1:5" x14ac:dyDescent="0.15">
      <c r="A52" s="276">
        <v>331</v>
      </c>
      <c r="B52" s="138" t="s">
        <v>102</v>
      </c>
      <c r="C52" s="139">
        <v>0</v>
      </c>
      <c r="D52" s="140" t="s">
        <v>160</v>
      </c>
      <c r="E52" s="148"/>
    </row>
    <row r="53" spans="1:5" x14ac:dyDescent="0.15">
      <c r="A53" s="277">
        <v>332</v>
      </c>
      <c r="B53" s="144" t="s">
        <v>103</v>
      </c>
      <c r="C53" s="145">
        <v>0</v>
      </c>
      <c r="D53" s="221" t="s">
        <v>160</v>
      </c>
      <c r="E53" s="148"/>
    </row>
    <row r="54" spans="1:5" x14ac:dyDescent="0.15">
      <c r="A54" s="278">
        <v>333</v>
      </c>
      <c r="B54" s="150" t="s">
        <v>104</v>
      </c>
      <c r="C54" s="151">
        <v>0</v>
      </c>
      <c r="D54" s="222" t="s">
        <v>160</v>
      </c>
      <c r="E54" s="148"/>
    </row>
    <row r="55" spans="1:5" x14ac:dyDescent="0.15">
      <c r="A55" s="276">
        <v>339</v>
      </c>
      <c r="B55" s="138" t="s">
        <v>105</v>
      </c>
      <c r="C55" s="139">
        <v>0</v>
      </c>
      <c r="D55" s="140" t="s">
        <v>160</v>
      </c>
      <c r="E55" s="148"/>
    </row>
    <row r="56" spans="1:5" x14ac:dyDescent="0.15">
      <c r="A56" s="276">
        <v>341</v>
      </c>
      <c r="B56" s="138" t="s">
        <v>133</v>
      </c>
      <c r="C56" s="139">
        <v>0</v>
      </c>
      <c r="D56" s="140" t="s">
        <v>160</v>
      </c>
      <c r="E56" s="148"/>
    </row>
    <row r="57" spans="1:5" x14ac:dyDescent="0.15">
      <c r="A57" s="276">
        <v>342</v>
      </c>
      <c r="B57" s="138" t="s">
        <v>106</v>
      </c>
      <c r="C57" s="139">
        <v>0</v>
      </c>
      <c r="D57" s="140" t="s">
        <v>160</v>
      </c>
      <c r="E57" s="148"/>
    </row>
    <row r="58" spans="1:5" x14ac:dyDescent="0.15">
      <c r="A58" s="277">
        <v>351</v>
      </c>
      <c r="B58" s="144" t="s">
        <v>31</v>
      </c>
      <c r="C58" s="145">
        <v>0</v>
      </c>
      <c r="D58" s="221" t="s">
        <v>160</v>
      </c>
      <c r="E58" s="148"/>
    </row>
    <row r="59" spans="1:5" x14ac:dyDescent="0.15">
      <c r="A59" s="278">
        <v>352</v>
      </c>
      <c r="B59" s="150" t="s">
        <v>32</v>
      </c>
      <c r="C59" s="151">
        <v>0</v>
      </c>
      <c r="D59" s="136" t="s">
        <v>160</v>
      </c>
      <c r="E59" s="148"/>
    </row>
    <row r="60" spans="1:5" x14ac:dyDescent="0.15">
      <c r="A60" s="276">
        <v>353</v>
      </c>
      <c r="B60" s="138" t="s">
        <v>107</v>
      </c>
      <c r="C60" s="139">
        <v>0</v>
      </c>
      <c r="D60" s="140" t="s">
        <v>160</v>
      </c>
      <c r="E60" s="148"/>
    </row>
    <row r="61" spans="1:5" x14ac:dyDescent="0.15">
      <c r="A61" s="276">
        <v>354</v>
      </c>
      <c r="B61" s="138" t="s">
        <v>33</v>
      </c>
      <c r="C61" s="139">
        <v>0</v>
      </c>
      <c r="D61" s="140" t="s">
        <v>160</v>
      </c>
      <c r="E61" s="148"/>
    </row>
    <row r="62" spans="1:5" x14ac:dyDescent="0.15">
      <c r="A62" s="276">
        <v>359</v>
      </c>
      <c r="B62" s="138" t="s">
        <v>34</v>
      </c>
      <c r="C62" s="139">
        <v>0</v>
      </c>
      <c r="D62" s="140" t="s">
        <v>160</v>
      </c>
      <c r="E62" s="148"/>
    </row>
    <row r="63" spans="1:5" x14ac:dyDescent="0.15">
      <c r="A63" s="277">
        <v>391</v>
      </c>
      <c r="B63" s="144" t="s">
        <v>35</v>
      </c>
      <c r="C63" s="145">
        <v>0</v>
      </c>
      <c r="D63" s="221" t="s">
        <v>160</v>
      </c>
      <c r="E63" s="148"/>
    </row>
    <row r="64" spans="1:5" x14ac:dyDescent="0.15">
      <c r="A64" s="278">
        <v>392</v>
      </c>
      <c r="B64" s="150" t="s">
        <v>36</v>
      </c>
      <c r="C64" s="151">
        <v>0</v>
      </c>
      <c r="D64" s="222" t="s">
        <v>277</v>
      </c>
      <c r="E64" s="148"/>
    </row>
    <row r="65" spans="1:5" x14ac:dyDescent="0.15">
      <c r="A65" s="276">
        <v>411</v>
      </c>
      <c r="B65" s="138" t="s">
        <v>37</v>
      </c>
      <c r="C65" s="139">
        <v>0</v>
      </c>
      <c r="D65" s="140" t="s">
        <v>277</v>
      </c>
      <c r="E65" s="148"/>
    </row>
    <row r="66" spans="1:5" x14ac:dyDescent="0.15">
      <c r="A66" s="276">
        <v>412</v>
      </c>
      <c r="B66" s="138" t="s">
        <v>38</v>
      </c>
      <c r="C66" s="139">
        <v>0</v>
      </c>
      <c r="D66" s="140" t="s">
        <v>277</v>
      </c>
      <c r="E66" s="148"/>
    </row>
    <row r="67" spans="1:5" x14ac:dyDescent="0.15">
      <c r="A67" s="276">
        <v>413</v>
      </c>
      <c r="B67" s="138" t="s">
        <v>39</v>
      </c>
      <c r="C67" s="139">
        <v>0</v>
      </c>
      <c r="D67" s="140" t="s">
        <v>277</v>
      </c>
      <c r="E67" s="148"/>
    </row>
    <row r="68" spans="1:5" x14ac:dyDescent="0.15">
      <c r="A68" s="277">
        <v>419</v>
      </c>
      <c r="B68" s="144" t="s">
        <v>40</v>
      </c>
      <c r="C68" s="145">
        <v>0</v>
      </c>
      <c r="D68" s="221" t="s">
        <v>277</v>
      </c>
      <c r="E68" s="148"/>
    </row>
    <row r="69" spans="1:5" x14ac:dyDescent="0.15">
      <c r="A69" s="278">
        <v>461</v>
      </c>
      <c r="B69" s="150" t="s">
        <v>41</v>
      </c>
      <c r="C69" s="151">
        <v>0</v>
      </c>
      <c r="D69" s="136" t="s">
        <v>277</v>
      </c>
      <c r="E69" s="148"/>
    </row>
    <row r="70" spans="1:5" x14ac:dyDescent="0.15">
      <c r="A70" s="276">
        <v>462</v>
      </c>
      <c r="B70" s="138" t="s">
        <v>42</v>
      </c>
      <c r="C70" s="139">
        <v>0</v>
      </c>
      <c r="D70" s="140" t="s">
        <v>277</v>
      </c>
      <c r="E70" s="148"/>
    </row>
    <row r="71" spans="1:5" x14ac:dyDescent="0.15">
      <c r="A71" s="276">
        <v>471</v>
      </c>
      <c r="B71" s="138" t="s">
        <v>43</v>
      </c>
      <c r="C71" s="139">
        <v>0</v>
      </c>
      <c r="D71" s="140" t="s">
        <v>277</v>
      </c>
      <c r="E71" s="148"/>
    </row>
    <row r="72" spans="1:5" x14ac:dyDescent="0.15">
      <c r="A72" s="276">
        <v>481</v>
      </c>
      <c r="B72" s="138" t="s">
        <v>44</v>
      </c>
      <c r="C72" s="139">
        <v>0</v>
      </c>
      <c r="D72" s="140" t="s">
        <v>277</v>
      </c>
      <c r="E72" s="148"/>
    </row>
    <row r="73" spans="1:5" x14ac:dyDescent="0.15">
      <c r="A73" s="277">
        <v>511</v>
      </c>
      <c r="B73" s="144" t="s">
        <v>45</v>
      </c>
      <c r="C73" s="145">
        <v>0</v>
      </c>
      <c r="D73" s="221" t="s">
        <v>277</v>
      </c>
      <c r="E73" s="148"/>
    </row>
    <row r="74" spans="1:5" x14ac:dyDescent="0.15">
      <c r="A74" s="278">
        <v>531</v>
      </c>
      <c r="B74" s="150" t="s">
        <v>46</v>
      </c>
      <c r="C74" s="151">
        <v>0</v>
      </c>
      <c r="D74" s="222" t="s">
        <v>277</v>
      </c>
      <c r="E74" s="148"/>
    </row>
    <row r="75" spans="1:5" x14ac:dyDescent="0.15">
      <c r="A75" s="276">
        <v>551</v>
      </c>
      <c r="B75" s="138" t="s">
        <v>47</v>
      </c>
      <c r="C75" s="139">
        <v>0</v>
      </c>
      <c r="D75" s="140" t="s">
        <v>277</v>
      </c>
      <c r="E75" s="148"/>
    </row>
    <row r="76" spans="1:5" x14ac:dyDescent="0.15">
      <c r="A76" s="276">
        <v>552</v>
      </c>
      <c r="B76" s="138" t="s">
        <v>48</v>
      </c>
      <c r="C76" s="139">
        <v>0</v>
      </c>
      <c r="D76" s="140" t="s">
        <v>277</v>
      </c>
      <c r="E76" s="148"/>
    </row>
    <row r="77" spans="1:5" x14ac:dyDescent="0.15">
      <c r="A77" s="276">
        <v>553</v>
      </c>
      <c r="B77" s="138" t="s">
        <v>108</v>
      </c>
      <c r="C77" s="139">
        <v>0</v>
      </c>
      <c r="D77" s="140" t="s">
        <v>277</v>
      </c>
      <c r="E77" s="148"/>
    </row>
    <row r="78" spans="1:5" x14ac:dyDescent="0.15">
      <c r="A78" s="277">
        <v>571</v>
      </c>
      <c r="B78" s="144" t="s">
        <v>49</v>
      </c>
      <c r="C78" s="145">
        <v>0</v>
      </c>
      <c r="D78" s="221" t="s">
        <v>277</v>
      </c>
      <c r="E78" s="148"/>
    </row>
    <row r="79" spans="1:5" x14ac:dyDescent="0.15">
      <c r="A79" s="278">
        <v>572</v>
      </c>
      <c r="B79" s="150" t="s">
        <v>109</v>
      </c>
      <c r="C79" s="151">
        <v>0</v>
      </c>
      <c r="D79" s="136" t="s">
        <v>277</v>
      </c>
      <c r="E79" s="148"/>
    </row>
    <row r="80" spans="1:5" x14ac:dyDescent="0.15">
      <c r="A80" s="276">
        <v>573</v>
      </c>
      <c r="B80" s="138" t="s">
        <v>50</v>
      </c>
      <c r="C80" s="139">
        <v>0</v>
      </c>
      <c r="D80" s="140" t="s">
        <v>277</v>
      </c>
      <c r="E80" s="148"/>
    </row>
    <row r="81" spans="1:5" x14ac:dyDescent="0.15">
      <c r="A81" s="276">
        <v>574</v>
      </c>
      <c r="B81" s="138" t="s">
        <v>51</v>
      </c>
      <c r="C81" s="139">
        <v>0</v>
      </c>
      <c r="D81" s="140" t="s">
        <v>277</v>
      </c>
      <c r="E81" s="148"/>
    </row>
    <row r="82" spans="1:5" x14ac:dyDescent="0.15">
      <c r="A82" s="276">
        <v>575</v>
      </c>
      <c r="B82" s="138" t="s">
        <v>52</v>
      </c>
      <c r="C82" s="139">
        <v>0</v>
      </c>
      <c r="D82" s="140" t="s">
        <v>277</v>
      </c>
      <c r="E82" s="148"/>
    </row>
    <row r="83" spans="1:5" x14ac:dyDescent="0.15">
      <c r="A83" s="277">
        <v>576</v>
      </c>
      <c r="B83" s="144" t="s">
        <v>110</v>
      </c>
      <c r="C83" s="145">
        <v>0</v>
      </c>
      <c r="D83" s="221" t="s">
        <v>277</v>
      </c>
      <c r="E83" s="148"/>
    </row>
    <row r="84" spans="1:5" x14ac:dyDescent="0.15">
      <c r="A84" s="278">
        <v>577</v>
      </c>
      <c r="B84" s="150" t="s">
        <v>53</v>
      </c>
      <c r="C84" s="151">
        <v>0</v>
      </c>
      <c r="D84" s="222" t="s">
        <v>277</v>
      </c>
      <c r="E84" s="148"/>
    </row>
    <row r="85" spans="1:5" x14ac:dyDescent="0.15">
      <c r="A85" s="276">
        <v>578</v>
      </c>
      <c r="B85" s="138" t="s">
        <v>111</v>
      </c>
      <c r="C85" s="139">
        <v>0</v>
      </c>
      <c r="D85" s="140" t="s">
        <v>277</v>
      </c>
      <c r="E85" s="148"/>
    </row>
    <row r="86" spans="1:5" x14ac:dyDescent="0.15">
      <c r="A86" s="276">
        <v>579</v>
      </c>
      <c r="B86" s="138" t="s">
        <v>112</v>
      </c>
      <c r="C86" s="139">
        <v>0</v>
      </c>
      <c r="D86" s="140" t="s">
        <v>277</v>
      </c>
      <c r="E86" s="148"/>
    </row>
    <row r="87" spans="1:5" x14ac:dyDescent="0.15">
      <c r="A87" s="276">
        <v>591</v>
      </c>
      <c r="B87" s="138" t="s">
        <v>54</v>
      </c>
      <c r="C87" s="139">
        <v>0</v>
      </c>
      <c r="D87" s="140" t="s">
        <v>277</v>
      </c>
      <c r="E87" s="148"/>
    </row>
    <row r="88" spans="1:5" x14ac:dyDescent="0.15">
      <c r="A88" s="277">
        <v>592</v>
      </c>
      <c r="B88" s="144" t="s">
        <v>55</v>
      </c>
      <c r="C88" s="145">
        <v>0</v>
      </c>
      <c r="D88" s="221" t="s">
        <v>277</v>
      </c>
      <c r="E88" s="148"/>
    </row>
    <row r="89" spans="1:5" x14ac:dyDescent="0.15">
      <c r="A89" s="278">
        <v>593</v>
      </c>
      <c r="B89" s="150" t="s">
        <v>113</v>
      </c>
      <c r="C89" s="151">
        <v>0</v>
      </c>
      <c r="D89" s="136" t="s">
        <v>160</v>
      </c>
      <c r="E89" s="148"/>
    </row>
    <row r="90" spans="1:5" x14ac:dyDescent="0.15">
      <c r="A90" s="276">
        <v>594</v>
      </c>
      <c r="B90" s="138" t="s">
        <v>114</v>
      </c>
      <c r="C90" s="139">
        <v>0</v>
      </c>
      <c r="D90" s="140" t="s">
        <v>160</v>
      </c>
      <c r="E90" s="148"/>
    </row>
    <row r="91" spans="1:5" x14ac:dyDescent="0.15">
      <c r="A91" s="276">
        <v>595</v>
      </c>
      <c r="B91" s="138" t="s">
        <v>115</v>
      </c>
      <c r="C91" s="139">
        <v>0</v>
      </c>
      <c r="D91" s="140" t="s">
        <v>160</v>
      </c>
      <c r="E91" s="148"/>
    </row>
    <row r="92" spans="1:5" x14ac:dyDescent="0.15">
      <c r="A92" s="276">
        <v>611</v>
      </c>
      <c r="B92" s="138" t="s">
        <v>56</v>
      </c>
      <c r="C92" s="139">
        <v>0</v>
      </c>
      <c r="D92" s="140" t="s">
        <v>277</v>
      </c>
      <c r="E92" s="148"/>
    </row>
    <row r="93" spans="1:5" x14ac:dyDescent="0.15">
      <c r="A93" s="277">
        <v>631</v>
      </c>
      <c r="B93" s="144" t="s">
        <v>57</v>
      </c>
      <c r="C93" s="145">
        <v>0</v>
      </c>
      <c r="D93" s="221" t="s">
        <v>277</v>
      </c>
      <c r="E93" s="148"/>
    </row>
    <row r="94" spans="1:5" x14ac:dyDescent="0.15">
      <c r="A94" s="278">
        <v>632</v>
      </c>
      <c r="B94" s="150" t="s">
        <v>58</v>
      </c>
      <c r="C94" s="151">
        <v>0</v>
      </c>
      <c r="D94" s="222" t="s">
        <v>277</v>
      </c>
      <c r="E94" s="148"/>
    </row>
    <row r="95" spans="1:5" x14ac:dyDescent="0.15">
      <c r="A95" s="276">
        <v>641</v>
      </c>
      <c r="B95" s="138" t="s">
        <v>116</v>
      </c>
      <c r="C95" s="139">
        <v>0</v>
      </c>
      <c r="D95" s="140" t="s">
        <v>277</v>
      </c>
      <c r="E95" s="148"/>
    </row>
    <row r="96" spans="1:5" x14ac:dyDescent="0.15">
      <c r="A96" s="276">
        <v>642</v>
      </c>
      <c r="B96" s="138" t="s">
        <v>117</v>
      </c>
      <c r="C96" s="139">
        <v>0</v>
      </c>
      <c r="D96" s="140" t="s">
        <v>277</v>
      </c>
      <c r="E96" s="148"/>
    </row>
    <row r="97" spans="1:5" x14ac:dyDescent="0.15">
      <c r="A97" s="276">
        <v>643</v>
      </c>
      <c r="B97" s="138" t="s">
        <v>118</v>
      </c>
      <c r="C97" s="139">
        <v>0</v>
      </c>
      <c r="D97" s="140" t="s">
        <v>277</v>
      </c>
      <c r="E97" s="148"/>
    </row>
    <row r="98" spans="1:5" x14ac:dyDescent="0.15">
      <c r="A98" s="277">
        <v>644</v>
      </c>
      <c r="B98" s="144" t="s">
        <v>59</v>
      </c>
      <c r="C98" s="145">
        <v>0</v>
      </c>
      <c r="D98" s="221" t="s">
        <v>277</v>
      </c>
      <c r="E98" s="148"/>
    </row>
    <row r="99" spans="1:5" x14ac:dyDescent="0.15">
      <c r="A99" s="278">
        <v>659</v>
      </c>
      <c r="B99" s="150" t="s">
        <v>134</v>
      </c>
      <c r="C99" s="151">
        <v>0</v>
      </c>
      <c r="D99" s="136" t="s">
        <v>277</v>
      </c>
      <c r="E99" s="148"/>
    </row>
    <row r="100" spans="1:5" x14ac:dyDescent="0.15">
      <c r="A100" s="276">
        <v>661</v>
      </c>
      <c r="B100" s="138" t="s">
        <v>60</v>
      </c>
      <c r="C100" s="139">
        <v>0</v>
      </c>
      <c r="D100" s="140" t="s">
        <v>277</v>
      </c>
      <c r="E100" s="148"/>
    </row>
    <row r="101" spans="1:5" x14ac:dyDescent="0.15">
      <c r="A101" s="276">
        <v>662</v>
      </c>
      <c r="B101" s="138" t="s">
        <v>119</v>
      </c>
      <c r="C101" s="139">
        <v>0</v>
      </c>
      <c r="D101" s="140" t="s">
        <v>277</v>
      </c>
      <c r="E101" s="148"/>
    </row>
    <row r="102" spans="1:5" x14ac:dyDescent="0.15">
      <c r="A102" s="276">
        <v>663</v>
      </c>
      <c r="B102" s="138" t="s">
        <v>120</v>
      </c>
      <c r="C102" s="139">
        <v>0</v>
      </c>
      <c r="D102" s="140" t="s">
        <v>277</v>
      </c>
      <c r="E102" s="148"/>
    </row>
    <row r="103" spans="1:5" x14ac:dyDescent="0.15">
      <c r="A103" s="277">
        <v>669</v>
      </c>
      <c r="B103" s="144" t="s">
        <v>61</v>
      </c>
      <c r="C103" s="145">
        <v>0</v>
      </c>
      <c r="D103" s="221" t="s">
        <v>277</v>
      </c>
      <c r="E103" s="148"/>
    </row>
    <row r="104" spans="1:5" x14ac:dyDescent="0.15">
      <c r="A104" s="278">
        <v>671</v>
      </c>
      <c r="B104" s="150" t="s">
        <v>121</v>
      </c>
      <c r="C104" s="151">
        <v>0</v>
      </c>
      <c r="D104" s="222" t="s">
        <v>277</v>
      </c>
      <c r="E104" s="148"/>
    </row>
    <row r="105" spans="1:5" x14ac:dyDescent="0.15">
      <c r="A105" s="276">
        <v>672</v>
      </c>
      <c r="B105" s="138" t="s">
        <v>122</v>
      </c>
      <c r="C105" s="139">
        <v>0</v>
      </c>
      <c r="D105" s="140" t="s">
        <v>277</v>
      </c>
      <c r="E105" s="148"/>
    </row>
    <row r="106" spans="1:5" x14ac:dyDescent="0.15">
      <c r="A106" s="276">
        <v>673</v>
      </c>
      <c r="B106" s="138" t="s">
        <v>123</v>
      </c>
      <c r="C106" s="139">
        <v>0</v>
      </c>
      <c r="D106" s="140" t="s">
        <v>277</v>
      </c>
      <c r="E106" s="148"/>
    </row>
    <row r="107" spans="1:5" x14ac:dyDescent="0.15">
      <c r="A107" s="276">
        <v>674</v>
      </c>
      <c r="B107" s="138" t="s">
        <v>62</v>
      </c>
      <c r="C107" s="139">
        <v>0</v>
      </c>
      <c r="D107" s="140" t="s">
        <v>277</v>
      </c>
      <c r="E107" s="148"/>
    </row>
    <row r="108" spans="1:5" x14ac:dyDescent="0.15">
      <c r="A108" s="277">
        <v>679</v>
      </c>
      <c r="B108" s="144" t="s">
        <v>63</v>
      </c>
      <c r="C108" s="145">
        <v>0</v>
      </c>
      <c r="D108" s="221" t="s">
        <v>277</v>
      </c>
      <c r="E108" s="148"/>
    </row>
    <row r="109" spans="1:5" x14ac:dyDescent="0.15">
      <c r="A109" s="278">
        <v>681</v>
      </c>
      <c r="B109" s="150" t="s">
        <v>64</v>
      </c>
      <c r="C109" s="151">
        <v>0</v>
      </c>
      <c r="D109" s="222" t="s">
        <v>277</v>
      </c>
      <c r="E109" s="148"/>
    </row>
    <row r="110" spans="1:5" ht="19.5" thickBot="1" x14ac:dyDescent="0.2">
      <c r="A110" s="279">
        <v>691</v>
      </c>
      <c r="B110" s="184" t="s">
        <v>65</v>
      </c>
      <c r="C110" s="185">
        <v>0</v>
      </c>
      <c r="D110" s="149" t="s">
        <v>160</v>
      </c>
      <c r="E110" s="186"/>
    </row>
    <row r="111" spans="1:5" x14ac:dyDescent="0.15">
      <c r="B111" s="57"/>
      <c r="C111" s="57"/>
      <c r="D111" s="57"/>
    </row>
  </sheetData>
  <mergeCells count="1">
    <mergeCell ref="G3:S40"/>
  </mergeCells>
  <phoneticPr fontId="4"/>
  <dataValidations count="1">
    <dataValidation imeMode="off" allowBlank="1" showInputMessage="1" showErrorMessage="1" sqref="C4:C110" xr:uid="{00000000-0002-0000-01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リスト用!$A$1:$A$2</xm:f>
          </x14:formula1>
          <xm:sqref>D4:D63 D89:D91 D110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AH113"/>
  <sheetViews>
    <sheetView showGridLines="0" zoomScale="85" zoomScaleNormal="85" workbookViewId="0">
      <pane xSplit="3" ySplit="6" topLeftCell="D7" activePane="bottomRight" state="frozen"/>
      <selection activeCell="B1" sqref="B1"/>
      <selection pane="topRight" activeCell="B1" sqref="B1"/>
      <selection pane="bottomLeft" activeCell="B1" sqref="B1"/>
      <selection pane="bottomRight"/>
    </sheetView>
  </sheetViews>
  <sheetFormatPr defaultColWidth="9" defaultRowHeight="15.75" x14ac:dyDescent="0.15"/>
  <cols>
    <col min="1" max="1" width="2.125" style="2" customWidth="1"/>
    <col min="2" max="2" width="3.75" style="2" customWidth="1"/>
    <col min="3" max="3" width="37.875" style="2" customWidth="1"/>
    <col min="4" max="4" width="12.375" style="2" customWidth="1"/>
    <col min="5" max="5" width="10.75" style="2" customWidth="1"/>
    <col min="6" max="6" width="12.375" style="2" customWidth="1"/>
    <col min="7" max="7" width="10.75" style="2" customWidth="1"/>
    <col min="8" max="8" width="12.375" style="2" customWidth="1"/>
    <col min="9" max="9" width="10.75" style="2" customWidth="1"/>
    <col min="10" max="10" width="12.375" style="2" customWidth="1"/>
    <col min="11" max="11" width="10.75" style="2" customWidth="1"/>
    <col min="12" max="12" width="12.375" style="2" customWidth="1"/>
    <col min="13" max="13" width="10.75" style="2" customWidth="1"/>
    <col min="14" max="14" width="12.375" style="2" customWidth="1"/>
    <col min="15" max="15" width="10.75" style="2" customWidth="1"/>
    <col min="16" max="16" width="12.375" style="2" customWidth="1"/>
    <col min="17" max="17" width="10.75" style="2" customWidth="1"/>
    <col min="18" max="18" width="12.375" style="2" customWidth="1"/>
    <col min="19" max="19" width="10.75" style="2" customWidth="1"/>
    <col min="20" max="20" width="12.375" style="2" customWidth="1"/>
    <col min="21" max="21" width="10.75" style="2" customWidth="1"/>
    <col min="22" max="22" width="12.375" style="2" customWidth="1"/>
    <col min="23" max="23" width="6" style="2" bestFit="1" customWidth="1"/>
    <col min="24" max="24" width="6.625" style="2" customWidth="1"/>
    <col min="25" max="25" width="14.125" style="2" customWidth="1"/>
    <col min="26" max="26" width="10.625" style="2" customWidth="1"/>
    <col min="27" max="27" width="5.875" style="2" customWidth="1"/>
    <col min="28" max="28" width="10.625" style="2" customWidth="1"/>
    <col min="29" max="29" width="5.875" style="2" customWidth="1"/>
    <col min="30" max="30" width="10.625" style="2" customWidth="1"/>
    <col min="31" max="31" width="5.875" style="2" bestFit="1" customWidth="1"/>
    <col min="32" max="32" width="10.625" style="2" customWidth="1"/>
    <col min="33" max="33" width="3.875" style="2" bestFit="1" customWidth="1"/>
    <col min="34" max="16384" width="9" style="2"/>
  </cols>
  <sheetData>
    <row r="1" spans="2:34" ht="30" x14ac:dyDescent="0.15">
      <c r="B1" s="1" t="s">
        <v>313</v>
      </c>
      <c r="O1" s="327" t="s">
        <v>278</v>
      </c>
      <c r="P1" s="295">
        <f>【入力シート】!E4</f>
        <v>0.69210000000000005</v>
      </c>
    </row>
    <row r="2" spans="2:34" ht="18" customHeight="1" thickBot="1" x14ac:dyDescent="0.2">
      <c r="B2" s="1"/>
      <c r="O2" s="327"/>
      <c r="P2" s="296"/>
    </row>
    <row r="3" spans="2:34" ht="81.75" customHeight="1" x14ac:dyDescent="0.15">
      <c r="B3" s="3"/>
      <c r="C3" s="3"/>
      <c r="D3" s="4" t="s">
        <v>87</v>
      </c>
      <c r="F3" s="4" t="s">
        <v>88</v>
      </c>
      <c r="H3" s="5" t="s">
        <v>81</v>
      </c>
      <c r="J3" s="4" t="s">
        <v>69</v>
      </c>
      <c r="L3" s="3" t="s">
        <v>71</v>
      </c>
      <c r="N3" s="5" t="s">
        <v>279</v>
      </c>
      <c r="P3" s="5" t="s">
        <v>80</v>
      </c>
      <c r="R3" s="4" t="s">
        <v>69</v>
      </c>
      <c r="T3" s="3" t="s">
        <v>71</v>
      </c>
      <c r="V3" s="5" t="s">
        <v>279</v>
      </c>
      <c r="X3" s="6"/>
      <c r="Y3" s="6"/>
      <c r="Z3" s="6"/>
      <c r="AA3" s="6"/>
      <c r="AB3" s="6"/>
      <c r="AC3" s="6"/>
      <c r="AD3" s="6"/>
      <c r="AE3" s="6"/>
      <c r="AF3" s="6"/>
      <c r="AG3" s="6"/>
      <c r="AH3" s="6"/>
    </row>
    <row r="4" spans="2:34" ht="30.75" thickBot="1" x14ac:dyDescent="0.2">
      <c r="B4" s="1"/>
      <c r="C4" s="7"/>
      <c r="D4" s="8">
        <f>SUM(D7:D113)</f>
        <v>0</v>
      </c>
      <c r="E4" s="9" t="s">
        <v>68</v>
      </c>
      <c r="F4" s="8">
        <f>SUM(F7:F113)</f>
        <v>0</v>
      </c>
      <c r="G4" s="9" t="s">
        <v>68</v>
      </c>
      <c r="H4" s="8">
        <f>SUM(H7:H113)</f>
        <v>0</v>
      </c>
      <c r="I4" s="9" t="s">
        <v>68</v>
      </c>
      <c r="J4" s="8">
        <f>SUM(J7:J113)</f>
        <v>0</v>
      </c>
      <c r="K4" s="9" t="s">
        <v>68</v>
      </c>
      <c r="L4" s="8">
        <f>SUM(L7:L113)</f>
        <v>0</v>
      </c>
      <c r="M4" s="9" t="s">
        <v>73</v>
      </c>
      <c r="N4" s="8">
        <f>SUM(N7:N113)</f>
        <v>0</v>
      </c>
      <c r="O4" s="9" t="s">
        <v>68</v>
      </c>
      <c r="P4" s="8">
        <f>SUM(P7:P113)</f>
        <v>0</v>
      </c>
      <c r="Q4" s="9" t="s">
        <v>68</v>
      </c>
      <c r="R4" s="8">
        <f>SUM(R7:R113)</f>
        <v>0</v>
      </c>
      <c r="S4" s="9" t="s">
        <v>68</v>
      </c>
      <c r="T4" s="8">
        <f>SUM(T7:T113)</f>
        <v>0</v>
      </c>
      <c r="U4" s="9" t="s">
        <v>73</v>
      </c>
      <c r="V4" s="8">
        <f>SUM(V7:V113)</f>
        <v>0</v>
      </c>
      <c r="W4" s="9" t="s">
        <v>68</v>
      </c>
      <c r="X4" s="329" t="s">
        <v>83</v>
      </c>
      <c r="Y4" s="329"/>
      <c r="Z4" s="329"/>
      <c r="AA4" s="329"/>
      <c r="AB4" s="6"/>
      <c r="AC4" s="6"/>
      <c r="AD4" s="6"/>
      <c r="AE4" s="6"/>
      <c r="AF4" s="6"/>
      <c r="AG4" s="6"/>
      <c r="AH4" s="6"/>
    </row>
    <row r="5" spans="2:34" ht="6" customHeight="1" thickTop="1" thickBot="1" x14ac:dyDescent="0.2">
      <c r="X5" s="329"/>
      <c r="Y5" s="329"/>
      <c r="Z5" s="329"/>
      <c r="AA5" s="329"/>
      <c r="AB5" s="10"/>
      <c r="AC5" s="6"/>
      <c r="AD5" s="6"/>
      <c r="AE5" s="6"/>
      <c r="AF5" s="6"/>
      <c r="AG5" s="6"/>
      <c r="AH5" s="6"/>
    </row>
    <row r="6" spans="2:34" ht="12" customHeight="1" thickBot="1" x14ac:dyDescent="0.2">
      <c r="B6" s="11"/>
      <c r="C6" s="12" t="s">
        <v>66</v>
      </c>
      <c r="D6" s="13" t="s">
        <v>67</v>
      </c>
      <c r="F6" s="14" t="s">
        <v>89</v>
      </c>
      <c r="H6" s="15" t="s">
        <v>82</v>
      </c>
      <c r="J6" s="16" t="s">
        <v>70</v>
      </c>
      <c r="L6" s="17" t="s">
        <v>72</v>
      </c>
      <c r="N6" s="18" t="s">
        <v>75</v>
      </c>
      <c r="P6" s="19" t="s">
        <v>74</v>
      </c>
      <c r="R6" s="20" t="s">
        <v>69</v>
      </c>
      <c r="T6" s="21" t="s">
        <v>71</v>
      </c>
      <c r="V6" s="22" t="s">
        <v>75</v>
      </c>
      <c r="X6" s="329"/>
      <c r="Y6" s="329"/>
      <c r="Z6" s="329"/>
      <c r="AA6" s="329"/>
      <c r="AB6" s="10"/>
      <c r="AC6" s="6"/>
      <c r="AD6" s="6"/>
      <c r="AE6" s="6"/>
      <c r="AF6" s="6"/>
      <c r="AG6" s="6"/>
      <c r="AH6" s="6"/>
    </row>
    <row r="7" spans="2:34" ht="12" customHeight="1" thickBot="1" x14ac:dyDescent="0.2">
      <c r="B7" s="23">
        <v>11</v>
      </c>
      <c r="C7" s="24" t="s">
        <v>0</v>
      </c>
      <c r="D7" s="25">
        <f>'生産者価格への変換（計算シート）'!L4</f>
        <v>0</v>
      </c>
      <c r="F7" s="26">
        <f>D7*各係数!DK5</f>
        <v>0</v>
      </c>
      <c r="H7" s="27">
        <f t="array" ref="H7:H113">MMULT(各係数!C5:DE111,【経済波及効果推計シート】!F7:F113)</f>
        <v>0</v>
      </c>
      <c r="J7" s="28">
        <f>H7*各係数!DG5</f>
        <v>0</v>
      </c>
      <c r="L7" s="29">
        <f>H7*各係数!DH5*100</f>
        <v>0</v>
      </c>
      <c r="N7" s="30">
        <f>H7*各係数!DI5</f>
        <v>0</v>
      </c>
      <c r="P7" s="31">
        <f>$N$4*$P$1*各係数!DJ5</f>
        <v>0</v>
      </c>
      <c r="R7" s="32">
        <f>P7*各係数!DG5</f>
        <v>0</v>
      </c>
      <c r="T7" s="33">
        <f>P7*各係数!DH5*100</f>
        <v>0</v>
      </c>
      <c r="V7" s="34">
        <f>P7*各係数!DI5</f>
        <v>0</v>
      </c>
      <c r="X7" s="6"/>
      <c r="Y7" s="6"/>
      <c r="Z7" s="6"/>
      <c r="AA7" s="6"/>
      <c r="AB7" s="6"/>
      <c r="AC7" s="6"/>
      <c r="AD7" s="6"/>
      <c r="AE7" s="6"/>
      <c r="AF7" s="6"/>
      <c r="AG7" s="6"/>
      <c r="AH7" s="6"/>
    </row>
    <row r="8" spans="2:34" ht="12" customHeight="1" x14ac:dyDescent="0.15">
      <c r="B8" s="35">
        <v>12</v>
      </c>
      <c r="C8" s="36" t="s">
        <v>1</v>
      </c>
      <c r="D8" s="37">
        <f>'生産者価格への変換（計算シート）'!L5</f>
        <v>0</v>
      </c>
      <c r="F8" s="38">
        <f>D8*各係数!DK6</f>
        <v>0</v>
      </c>
      <c r="H8" s="39">
        <v>0</v>
      </c>
      <c r="J8" s="40">
        <f>H8*各係数!DG6</f>
        <v>0</v>
      </c>
      <c r="L8" s="41">
        <f>H8*各係数!DH6*100</f>
        <v>0</v>
      </c>
      <c r="N8" s="42">
        <f>H8*各係数!DI6</f>
        <v>0</v>
      </c>
      <c r="P8" s="43">
        <f>$N$4*$P$1*各係数!DJ6</f>
        <v>0</v>
      </c>
      <c r="R8" s="44">
        <f>P8*各係数!DG6</f>
        <v>0</v>
      </c>
      <c r="T8" s="45">
        <f>P8*各係数!DH6*100</f>
        <v>0</v>
      </c>
      <c r="V8" s="46">
        <f>P8*各係数!DI6</f>
        <v>0</v>
      </c>
      <c r="X8" s="289" t="s">
        <v>67</v>
      </c>
      <c r="Y8" s="330"/>
      <c r="Z8" s="290"/>
      <c r="AA8" s="334">
        <f>$D$4</f>
        <v>0</v>
      </c>
      <c r="AB8" s="334"/>
      <c r="AC8" s="297" t="s">
        <v>68</v>
      </c>
      <c r="AD8" s="47"/>
      <c r="AE8" s="6"/>
      <c r="AF8" s="10"/>
      <c r="AG8" s="6"/>
      <c r="AH8" s="6"/>
    </row>
    <row r="9" spans="2:34" ht="12" customHeight="1" x14ac:dyDescent="0.15">
      <c r="B9" s="35">
        <v>13</v>
      </c>
      <c r="C9" s="36" t="s">
        <v>2</v>
      </c>
      <c r="D9" s="37">
        <f>'生産者価格への変換（計算シート）'!L6</f>
        <v>0</v>
      </c>
      <c r="F9" s="38">
        <f>D9*各係数!DK7</f>
        <v>0</v>
      </c>
      <c r="H9" s="39">
        <v>0</v>
      </c>
      <c r="J9" s="40">
        <f>H9*各係数!DG7</f>
        <v>0</v>
      </c>
      <c r="L9" s="41">
        <f>H9*各係数!DH7*100</f>
        <v>0</v>
      </c>
      <c r="N9" s="42">
        <f>H9*各係数!DI7</f>
        <v>0</v>
      </c>
      <c r="P9" s="43">
        <f>$N$4*$P$1*各係数!DJ7</f>
        <v>0</v>
      </c>
      <c r="R9" s="44">
        <f>P9*各係数!DG7</f>
        <v>0</v>
      </c>
      <c r="T9" s="45">
        <f>P9*各係数!DH7*100</f>
        <v>0</v>
      </c>
      <c r="V9" s="46">
        <f>P9*各係数!DI7</f>
        <v>0</v>
      </c>
      <c r="X9" s="331"/>
      <c r="Y9" s="332"/>
      <c r="Z9" s="333"/>
      <c r="AA9" s="335"/>
      <c r="AB9" s="335"/>
      <c r="AC9" s="298"/>
      <c r="AD9" s="47"/>
      <c r="AE9" s="6"/>
      <c r="AF9" s="10"/>
      <c r="AG9" s="6"/>
      <c r="AH9" s="6"/>
    </row>
    <row r="10" spans="2:34" ht="12" customHeight="1" x14ac:dyDescent="0.15">
      <c r="B10" s="35">
        <v>15</v>
      </c>
      <c r="C10" s="36" t="s">
        <v>3</v>
      </c>
      <c r="D10" s="37">
        <f>'生産者価格への変換（計算シート）'!L7</f>
        <v>0</v>
      </c>
      <c r="F10" s="38">
        <f>D10*各係数!DK8</f>
        <v>0</v>
      </c>
      <c r="H10" s="39">
        <v>0</v>
      </c>
      <c r="J10" s="40">
        <f>H10*各係数!DG8</f>
        <v>0</v>
      </c>
      <c r="L10" s="41">
        <f>H10*各係数!DH8*100</f>
        <v>0</v>
      </c>
      <c r="N10" s="42">
        <f>H10*各係数!DI8</f>
        <v>0</v>
      </c>
      <c r="P10" s="43">
        <f>$N$4*$P$1*各係数!DJ8</f>
        <v>0</v>
      </c>
      <c r="R10" s="44">
        <f>P10*各係数!DG8</f>
        <v>0</v>
      </c>
      <c r="T10" s="45">
        <f>P10*各係数!DH8*100</f>
        <v>0</v>
      </c>
      <c r="V10" s="46">
        <f>P10*各係数!DI8</f>
        <v>0</v>
      </c>
      <c r="X10" s="336" t="s">
        <v>89</v>
      </c>
      <c r="Y10" s="337"/>
      <c r="Z10" s="338"/>
      <c r="AA10" s="342">
        <f>$F$4</f>
        <v>0</v>
      </c>
      <c r="AB10" s="342"/>
      <c r="AC10" s="355" t="s">
        <v>68</v>
      </c>
      <c r="AD10" s="47"/>
      <c r="AE10" s="6"/>
      <c r="AF10" s="10"/>
      <c r="AG10" s="6"/>
      <c r="AH10" s="6"/>
    </row>
    <row r="11" spans="2:34" ht="12" customHeight="1" thickBot="1" x14ac:dyDescent="0.2">
      <c r="B11" s="48">
        <v>17</v>
      </c>
      <c r="C11" s="49" t="s">
        <v>4</v>
      </c>
      <c r="D11" s="66">
        <f>'生産者価格への変換（計算シート）'!L8</f>
        <v>0</v>
      </c>
      <c r="F11" s="189">
        <f>D11*各係数!DK9</f>
        <v>0</v>
      </c>
      <c r="H11" s="50">
        <v>0</v>
      </c>
      <c r="J11" s="192">
        <f>H11*各係数!DG9</f>
        <v>0</v>
      </c>
      <c r="L11" s="195">
        <f>H11*各係数!DH9*100</f>
        <v>0</v>
      </c>
      <c r="N11" s="200">
        <f>H11*各係数!DI9</f>
        <v>0</v>
      </c>
      <c r="P11" s="218">
        <f>$N$4*$P$1*各係数!DJ9</f>
        <v>0</v>
      </c>
      <c r="R11" s="204">
        <f>P11*各係数!DG9</f>
        <v>0</v>
      </c>
      <c r="T11" s="206">
        <f>P11*各係数!DH9*100</f>
        <v>0</v>
      </c>
      <c r="V11" s="210">
        <f>P11*各係数!DI9</f>
        <v>0</v>
      </c>
      <c r="X11" s="339"/>
      <c r="Y11" s="340"/>
      <c r="Z11" s="341"/>
      <c r="AA11" s="343"/>
      <c r="AB11" s="343"/>
      <c r="AC11" s="356"/>
      <c r="AD11" s="47"/>
      <c r="AE11" s="6"/>
      <c r="AF11" s="10"/>
      <c r="AG11" s="6"/>
      <c r="AH11" s="6"/>
    </row>
    <row r="12" spans="2:34" ht="12" customHeight="1" thickBot="1" x14ac:dyDescent="0.2">
      <c r="B12" s="51">
        <v>61</v>
      </c>
      <c r="C12" s="52" t="s">
        <v>91</v>
      </c>
      <c r="D12" s="68">
        <f>'生産者価格への変換（計算シート）'!L9</f>
        <v>0</v>
      </c>
      <c r="F12" s="190">
        <f>D12*各係数!DK10</f>
        <v>0</v>
      </c>
      <c r="H12" s="53">
        <v>0</v>
      </c>
      <c r="J12" s="193">
        <f>H12*各係数!DG10</f>
        <v>0</v>
      </c>
      <c r="L12" s="196">
        <f>H12*各係数!DH10*100</f>
        <v>0</v>
      </c>
      <c r="N12" s="201">
        <f>H12*各係数!DI10</f>
        <v>0</v>
      </c>
      <c r="P12" s="219">
        <f>$N$4*$P$1*各係数!DJ10</f>
        <v>0</v>
      </c>
      <c r="R12" s="205">
        <f>P12*各係数!DG10</f>
        <v>0</v>
      </c>
      <c r="T12" s="207">
        <f>P12*各係数!DH10*100</f>
        <v>0</v>
      </c>
      <c r="V12" s="211">
        <f>P12*各係数!DI10</f>
        <v>0</v>
      </c>
      <c r="X12" s="6"/>
      <c r="Y12" s="6"/>
      <c r="Z12" s="6"/>
      <c r="AA12" s="6"/>
      <c r="AB12" s="6"/>
      <c r="AC12" s="6"/>
      <c r="AD12" s="6"/>
      <c r="AE12" s="6"/>
      <c r="AF12" s="6"/>
      <c r="AG12" s="6"/>
      <c r="AH12" s="6"/>
    </row>
    <row r="13" spans="2:34" ht="12" customHeight="1" x14ac:dyDescent="0.15">
      <c r="B13" s="35">
        <v>62</v>
      </c>
      <c r="C13" s="36" t="s">
        <v>127</v>
      </c>
      <c r="D13" s="37">
        <f>'生産者価格への変換（計算シート）'!L10</f>
        <v>0</v>
      </c>
      <c r="F13" s="38">
        <f>D13*各係数!DK11</f>
        <v>0</v>
      </c>
      <c r="H13" s="39">
        <v>0</v>
      </c>
      <c r="J13" s="40">
        <f>H13*各係数!DG11</f>
        <v>0</v>
      </c>
      <c r="L13" s="41">
        <f>H13*各係数!DH11*100</f>
        <v>0</v>
      </c>
      <c r="N13" s="42">
        <f>H13*各係数!DI11</f>
        <v>0</v>
      </c>
      <c r="P13" s="43">
        <f>$N$4*$P$1*各係数!DJ11</f>
        <v>0</v>
      </c>
      <c r="R13" s="44">
        <f>P13*各係数!DG11</f>
        <v>0</v>
      </c>
      <c r="T13" s="45">
        <f>P13*各係数!DH11*100</f>
        <v>0</v>
      </c>
      <c r="V13" s="46">
        <f>P13*各係数!DI11</f>
        <v>0</v>
      </c>
      <c r="X13" s="54"/>
      <c r="Y13" s="55"/>
      <c r="Z13" s="289" t="s">
        <v>82</v>
      </c>
      <c r="AA13" s="330"/>
      <c r="AB13" s="56"/>
      <c r="AC13" s="56"/>
      <c r="AD13" s="56"/>
      <c r="AE13" s="57"/>
      <c r="AF13" s="289" t="s">
        <v>71</v>
      </c>
      <c r="AG13" s="290"/>
      <c r="AH13" s="6"/>
    </row>
    <row r="14" spans="2:34" ht="12" customHeight="1" x14ac:dyDescent="0.15">
      <c r="B14" s="35">
        <v>111</v>
      </c>
      <c r="C14" s="36" t="s">
        <v>5</v>
      </c>
      <c r="D14" s="37">
        <f>'生産者価格への変換（計算シート）'!L11</f>
        <v>0</v>
      </c>
      <c r="F14" s="38">
        <f>D14*各係数!DK12</f>
        <v>0</v>
      </c>
      <c r="H14" s="39">
        <v>0</v>
      </c>
      <c r="J14" s="40">
        <f>H14*各係数!DG12</f>
        <v>0</v>
      </c>
      <c r="L14" s="41">
        <f>H14*各係数!DH12*100</f>
        <v>0</v>
      </c>
      <c r="N14" s="42">
        <f>H14*各係数!DI12</f>
        <v>0</v>
      </c>
      <c r="P14" s="43">
        <f>$N$4*$P$1*各係数!DJ12</f>
        <v>0</v>
      </c>
      <c r="R14" s="44">
        <f>P14*各係数!DG12</f>
        <v>0</v>
      </c>
      <c r="T14" s="45">
        <f>P14*各係数!DH12*100</f>
        <v>0</v>
      </c>
      <c r="V14" s="46">
        <f>P14*各係数!DI12</f>
        <v>0</v>
      </c>
      <c r="X14" s="58"/>
      <c r="Y14" s="59"/>
      <c r="Z14" s="291"/>
      <c r="AA14" s="344"/>
      <c r="AB14" s="345" t="s">
        <v>84</v>
      </c>
      <c r="AC14" s="337"/>
      <c r="AD14" s="60"/>
      <c r="AE14" s="60"/>
      <c r="AF14" s="291"/>
      <c r="AG14" s="292"/>
      <c r="AH14" s="6"/>
    </row>
    <row r="15" spans="2:34" ht="12" customHeight="1" thickBot="1" x14ac:dyDescent="0.2">
      <c r="B15" s="35">
        <v>112</v>
      </c>
      <c r="C15" s="36" t="s">
        <v>6</v>
      </c>
      <c r="D15" s="37">
        <f>'生産者価格への変換（計算シート）'!L12</f>
        <v>0</v>
      </c>
      <c r="F15" s="38">
        <f>D15*各係数!DK13</f>
        <v>0</v>
      </c>
      <c r="H15" s="39">
        <v>0</v>
      </c>
      <c r="J15" s="40">
        <f>H15*各係数!DG13</f>
        <v>0</v>
      </c>
      <c r="L15" s="41">
        <f>H15*各係数!DH13*100</f>
        <v>0</v>
      </c>
      <c r="N15" s="42">
        <f>H15*各係数!DI13</f>
        <v>0</v>
      </c>
      <c r="P15" s="43">
        <f>$N$4*$P$1*各係数!DJ13</f>
        <v>0</v>
      </c>
      <c r="R15" s="44">
        <f>P15*各係数!DG13</f>
        <v>0</v>
      </c>
      <c r="T15" s="45">
        <f>P15*各係数!DH13*100</f>
        <v>0</v>
      </c>
      <c r="V15" s="46">
        <f>P15*各係数!DI13</f>
        <v>0</v>
      </c>
      <c r="X15" s="61"/>
      <c r="Y15" s="62"/>
      <c r="Z15" s="61"/>
      <c r="AA15" s="63"/>
      <c r="AB15" s="346"/>
      <c r="AC15" s="347"/>
      <c r="AD15" s="293" t="s">
        <v>75</v>
      </c>
      <c r="AE15" s="294"/>
      <c r="AF15" s="291"/>
      <c r="AG15" s="292"/>
      <c r="AH15" s="6"/>
    </row>
    <row r="16" spans="2:34" ht="12" customHeight="1" x14ac:dyDescent="0.15">
      <c r="B16" s="48">
        <v>113</v>
      </c>
      <c r="C16" s="49" t="s">
        <v>92</v>
      </c>
      <c r="D16" s="66">
        <f>'生産者価格への変換（計算シート）'!L13</f>
        <v>0</v>
      </c>
      <c r="F16" s="189">
        <f>D16*各係数!DK14</f>
        <v>0</v>
      </c>
      <c r="H16" s="50">
        <v>0</v>
      </c>
      <c r="J16" s="192">
        <f>H16*各係数!DG14</f>
        <v>0</v>
      </c>
      <c r="L16" s="198">
        <f>H16*各係数!DH14*100</f>
        <v>0</v>
      </c>
      <c r="N16" s="200">
        <f>H16*各係数!DI14</f>
        <v>0</v>
      </c>
      <c r="P16" s="218">
        <f>$N$4*$P$1*各係数!DJ14</f>
        <v>0</v>
      </c>
      <c r="R16" s="217">
        <f>P16*各係数!DG14</f>
        <v>0</v>
      </c>
      <c r="T16" s="213">
        <f>P16*各係数!DH14*100</f>
        <v>0</v>
      </c>
      <c r="V16" s="210">
        <f>P16*各係数!DI14</f>
        <v>0</v>
      </c>
      <c r="X16" s="348" t="s">
        <v>85</v>
      </c>
      <c r="Y16" s="349"/>
      <c r="Z16" s="299">
        <f>Z18+Z20</f>
        <v>0</v>
      </c>
      <c r="AA16" s="307" t="s">
        <v>68</v>
      </c>
      <c r="AB16" s="309">
        <f>AB18+AB20</f>
        <v>0</v>
      </c>
      <c r="AC16" s="307" t="s">
        <v>68</v>
      </c>
      <c r="AD16" s="309">
        <f>AD18+AD20</f>
        <v>0</v>
      </c>
      <c r="AE16" s="312" t="s">
        <v>68</v>
      </c>
      <c r="AF16" s="299">
        <f>AF18+AF20</f>
        <v>0</v>
      </c>
      <c r="AG16" s="301" t="s">
        <v>73</v>
      </c>
      <c r="AH16" s="6"/>
    </row>
    <row r="17" spans="2:34" ht="12" customHeight="1" x14ac:dyDescent="0.15">
      <c r="B17" s="187">
        <v>114</v>
      </c>
      <c r="C17" s="188" t="s">
        <v>7</v>
      </c>
      <c r="D17" s="65">
        <f>'生産者価格への変換（計算シート）'!L14</f>
        <v>0</v>
      </c>
      <c r="F17" s="190">
        <f>D17*各係数!DK15</f>
        <v>0</v>
      </c>
      <c r="H17" s="53">
        <v>0</v>
      </c>
      <c r="J17" s="193">
        <f>H17*各係数!DG15</f>
        <v>0</v>
      </c>
      <c r="L17" s="197">
        <f>H17*各係数!DH15*100</f>
        <v>0</v>
      </c>
      <c r="N17" s="201">
        <f>H17*各係数!DI15</f>
        <v>0</v>
      </c>
      <c r="P17" s="219">
        <f>$N$4*$P$1*各係数!DJ15</f>
        <v>0</v>
      </c>
      <c r="R17" s="216">
        <f>P17*各係数!DG15</f>
        <v>0</v>
      </c>
      <c r="T17" s="212">
        <f>P17*各係数!DH15*100</f>
        <v>0</v>
      </c>
      <c r="V17" s="211">
        <f>P17*各係数!DI15</f>
        <v>0</v>
      </c>
      <c r="X17" s="350"/>
      <c r="Y17" s="351"/>
      <c r="Z17" s="300"/>
      <c r="AA17" s="308"/>
      <c r="AB17" s="310"/>
      <c r="AC17" s="308"/>
      <c r="AD17" s="311"/>
      <c r="AE17" s="313"/>
      <c r="AF17" s="300"/>
      <c r="AG17" s="302"/>
      <c r="AH17" s="6"/>
    </row>
    <row r="18" spans="2:34" ht="12" customHeight="1" x14ac:dyDescent="0.15">
      <c r="B18" s="35">
        <v>151</v>
      </c>
      <c r="C18" s="36" t="s">
        <v>8</v>
      </c>
      <c r="D18" s="37">
        <f>'生産者価格への変換（計算シート）'!L15</f>
        <v>0</v>
      </c>
      <c r="F18" s="38">
        <f>D18*各係数!DK16</f>
        <v>0</v>
      </c>
      <c r="H18" s="39">
        <v>0</v>
      </c>
      <c r="J18" s="40">
        <f>H18*各係数!DG16</f>
        <v>0</v>
      </c>
      <c r="L18" s="41">
        <f>H18*各係数!DH16*100</f>
        <v>0</v>
      </c>
      <c r="N18" s="42">
        <f>H18*各係数!DI16</f>
        <v>0</v>
      </c>
      <c r="P18" s="43">
        <f>$N$4*$P$1*各係数!DJ16</f>
        <v>0</v>
      </c>
      <c r="R18" s="44">
        <f>P18*各係数!DG16</f>
        <v>0</v>
      </c>
      <c r="T18" s="45">
        <f>P18*各係数!DH16*100</f>
        <v>0</v>
      </c>
      <c r="V18" s="46">
        <f>P18*各係数!DI16</f>
        <v>0</v>
      </c>
      <c r="X18" s="61"/>
      <c r="Y18" s="352" t="s">
        <v>86</v>
      </c>
      <c r="Z18" s="320">
        <f>$H$4</f>
        <v>0</v>
      </c>
      <c r="AA18" s="314" t="s">
        <v>68</v>
      </c>
      <c r="AB18" s="316">
        <f>$J$4</f>
        <v>0</v>
      </c>
      <c r="AC18" s="314" t="s">
        <v>68</v>
      </c>
      <c r="AD18" s="316">
        <f>$N$4</f>
        <v>0</v>
      </c>
      <c r="AE18" s="318" t="s">
        <v>68</v>
      </c>
      <c r="AF18" s="303">
        <f>$L$4</f>
        <v>0</v>
      </c>
      <c r="AG18" s="305" t="s">
        <v>73</v>
      </c>
      <c r="AH18" s="6"/>
    </row>
    <row r="19" spans="2:34" ht="12" customHeight="1" x14ac:dyDescent="0.15">
      <c r="B19" s="35">
        <v>152</v>
      </c>
      <c r="C19" s="36" t="s">
        <v>9</v>
      </c>
      <c r="D19" s="37">
        <f>'生産者価格への変換（計算シート）'!L16</f>
        <v>0</v>
      </c>
      <c r="F19" s="38">
        <f>D19*各係数!DK17</f>
        <v>0</v>
      </c>
      <c r="H19" s="39">
        <v>0</v>
      </c>
      <c r="J19" s="40">
        <f>H19*各係数!DG17</f>
        <v>0</v>
      </c>
      <c r="L19" s="41">
        <f>H19*各係数!DH17*100</f>
        <v>0</v>
      </c>
      <c r="N19" s="42">
        <f>H19*各係数!DI17</f>
        <v>0</v>
      </c>
      <c r="P19" s="43">
        <f>$N$4*$P$1*各係数!DJ17</f>
        <v>0</v>
      </c>
      <c r="R19" s="44">
        <f>P19*各係数!DG17</f>
        <v>0</v>
      </c>
      <c r="T19" s="45">
        <f>P19*各係数!DH17*100</f>
        <v>0</v>
      </c>
      <c r="V19" s="46">
        <f>P19*各係数!DI17</f>
        <v>0</v>
      </c>
      <c r="X19" s="64"/>
      <c r="Y19" s="353"/>
      <c r="Z19" s="328"/>
      <c r="AA19" s="315"/>
      <c r="AB19" s="317"/>
      <c r="AC19" s="315"/>
      <c r="AD19" s="317"/>
      <c r="AE19" s="319"/>
      <c r="AF19" s="304"/>
      <c r="AG19" s="306"/>
      <c r="AH19" s="6"/>
    </row>
    <row r="20" spans="2:34" ht="12" customHeight="1" x14ac:dyDescent="0.15">
      <c r="B20" s="35">
        <v>161</v>
      </c>
      <c r="C20" s="36" t="s">
        <v>93</v>
      </c>
      <c r="D20" s="65">
        <f>'生産者価格への変換（計算シート）'!L17</f>
        <v>0</v>
      </c>
      <c r="F20" s="38">
        <f>D20*各係数!DK18</f>
        <v>0</v>
      </c>
      <c r="H20" s="39">
        <v>0</v>
      </c>
      <c r="J20" s="40">
        <f>H20*各係数!DG18</f>
        <v>0</v>
      </c>
      <c r="L20" s="41">
        <f>H20*各係数!DH18*100</f>
        <v>0</v>
      </c>
      <c r="N20" s="42">
        <f>H20*各係数!DI18</f>
        <v>0</v>
      </c>
      <c r="P20" s="43">
        <f>$N$4*$P$1*各係数!DJ18</f>
        <v>0</v>
      </c>
      <c r="R20" s="44">
        <f>P20*各係数!DG18</f>
        <v>0</v>
      </c>
      <c r="T20" s="45">
        <f>P20*各係数!DH18*100</f>
        <v>0</v>
      </c>
      <c r="V20" s="46">
        <f>P20*各係数!DI18</f>
        <v>0</v>
      </c>
      <c r="X20" s="64"/>
      <c r="Y20" s="352" t="s">
        <v>74</v>
      </c>
      <c r="Z20" s="320">
        <f>$P$4</f>
        <v>0</v>
      </c>
      <c r="AA20" s="314" t="s">
        <v>68</v>
      </c>
      <c r="AB20" s="316">
        <f>$R$4</f>
        <v>0</v>
      </c>
      <c r="AC20" s="314" t="s">
        <v>68</v>
      </c>
      <c r="AD20" s="325">
        <f>$V$4</f>
        <v>0</v>
      </c>
      <c r="AE20" s="318" t="s">
        <v>68</v>
      </c>
      <c r="AF20" s="320">
        <f>$T$4</f>
        <v>0</v>
      </c>
      <c r="AG20" s="305" t="s">
        <v>73</v>
      </c>
      <c r="AH20" s="6"/>
    </row>
    <row r="21" spans="2:34" ht="12" customHeight="1" thickBot="1" x14ac:dyDescent="0.2">
      <c r="B21" s="48">
        <v>162</v>
      </c>
      <c r="C21" s="49" t="s">
        <v>10</v>
      </c>
      <c r="D21" s="66">
        <f>'生産者価格への変換（計算シート）'!L18</f>
        <v>0</v>
      </c>
      <c r="F21" s="189">
        <f>D21*各係数!DK19</f>
        <v>0</v>
      </c>
      <c r="H21" s="50">
        <v>0</v>
      </c>
      <c r="J21" s="192">
        <f>H21*各係数!DG19</f>
        <v>0</v>
      </c>
      <c r="L21" s="195">
        <f>H21*各係数!DH19*100</f>
        <v>0</v>
      </c>
      <c r="N21" s="200">
        <f>H21*各係数!DI19</f>
        <v>0</v>
      </c>
      <c r="P21" s="218">
        <f>$N$4*$P$1*各係数!DJ19</f>
        <v>0</v>
      </c>
      <c r="R21" s="204">
        <f>P21*各係数!DG19</f>
        <v>0</v>
      </c>
      <c r="T21" s="206">
        <f>P21*各係数!DH19*100</f>
        <v>0</v>
      </c>
      <c r="V21" s="210">
        <f>P21*各係数!DI19</f>
        <v>0</v>
      </c>
      <c r="X21" s="67"/>
      <c r="Y21" s="354"/>
      <c r="Z21" s="321"/>
      <c r="AA21" s="323"/>
      <c r="AB21" s="324"/>
      <c r="AC21" s="323"/>
      <c r="AD21" s="324"/>
      <c r="AE21" s="326"/>
      <c r="AF21" s="321"/>
      <c r="AG21" s="322"/>
      <c r="AH21" s="6"/>
    </row>
    <row r="22" spans="2:34" ht="12" customHeight="1" x14ac:dyDescent="0.15">
      <c r="B22" s="51">
        <v>163</v>
      </c>
      <c r="C22" s="52" t="s">
        <v>11</v>
      </c>
      <c r="D22" s="68">
        <f>'生産者価格への変換（計算シート）'!L19</f>
        <v>0</v>
      </c>
      <c r="F22" s="190">
        <f>D22*各係数!DK20</f>
        <v>0</v>
      </c>
      <c r="H22" s="53">
        <v>0</v>
      </c>
      <c r="J22" s="193">
        <f>H22*各係数!DG20</f>
        <v>0</v>
      </c>
      <c r="L22" s="196">
        <f>H22*各係数!DH20*100</f>
        <v>0</v>
      </c>
      <c r="N22" s="201">
        <f>H22*各係数!DI20</f>
        <v>0</v>
      </c>
      <c r="P22" s="219">
        <f>$N$4*$P$1*各係数!DJ20</f>
        <v>0</v>
      </c>
      <c r="R22" s="205">
        <f>P22*各係数!DG20</f>
        <v>0</v>
      </c>
      <c r="T22" s="207">
        <f>P22*各係数!DH20*100</f>
        <v>0</v>
      </c>
      <c r="V22" s="211">
        <f>P22*各係数!DI20</f>
        <v>0</v>
      </c>
      <c r="X22" s="6"/>
      <c r="Y22" s="6"/>
      <c r="Z22" s="6"/>
      <c r="AA22" s="6"/>
      <c r="AB22" s="6"/>
      <c r="AC22" s="6"/>
      <c r="AD22" s="6"/>
      <c r="AE22" s="6"/>
      <c r="AF22" s="6"/>
      <c r="AG22" s="6"/>
      <c r="AH22" s="6"/>
    </row>
    <row r="23" spans="2:34" ht="12" customHeight="1" x14ac:dyDescent="0.15">
      <c r="B23" s="35">
        <v>164</v>
      </c>
      <c r="C23" s="36" t="s">
        <v>12</v>
      </c>
      <c r="D23" s="37">
        <f>'生産者価格への変換（計算シート）'!L20</f>
        <v>0</v>
      </c>
      <c r="F23" s="38">
        <f>D23*各係数!DK21</f>
        <v>0</v>
      </c>
      <c r="H23" s="39">
        <v>0</v>
      </c>
      <c r="J23" s="40">
        <f>H23*各係数!DG21</f>
        <v>0</v>
      </c>
      <c r="L23" s="41">
        <f>H23*各係数!DH21*100</f>
        <v>0</v>
      </c>
      <c r="N23" s="42">
        <f>H23*各係数!DI21</f>
        <v>0</v>
      </c>
      <c r="P23" s="43">
        <f>$N$4*$P$1*各係数!DJ21</f>
        <v>0</v>
      </c>
      <c r="R23" s="44">
        <f>P23*各係数!DG21</f>
        <v>0</v>
      </c>
      <c r="T23" s="45">
        <f>P23*各係数!DH21*100</f>
        <v>0</v>
      </c>
      <c r="V23" s="46">
        <f>P23*各係数!DI21</f>
        <v>0</v>
      </c>
      <c r="X23" s="69" t="s">
        <v>125</v>
      </c>
      <c r="Y23" s="6"/>
      <c r="Z23" s="6"/>
      <c r="AA23" s="6"/>
      <c r="AB23" s="6"/>
      <c r="AC23" s="6"/>
      <c r="AD23" s="6"/>
      <c r="AE23" s="6"/>
      <c r="AF23" s="6"/>
      <c r="AG23" s="6"/>
      <c r="AH23" s="6"/>
    </row>
    <row r="24" spans="2:34" ht="12" customHeight="1" x14ac:dyDescent="0.15">
      <c r="B24" s="35">
        <v>191</v>
      </c>
      <c r="C24" s="36" t="s">
        <v>94</v>
      </c>
      <c r="D24" s="37">
        <f>'生産者価格への変換（計算シート）'!L21</f>
        <v>0</v>
      </c>
      <c r="F24" s="38">
        <f>D24*各係数!DK22</f>
        <v>0</v>
      </c>
      <c r="H24" s="39">
        <v>0</v>
      </c>
      <c r="J24" s="40">
        <f>H24*各係数!DG22</f>
        <v>0</v>
      </c>
      <c r="L24" s="41">
        <f>H24*各係数!DH22*100</f>
        <v>0</v>
      </c>
      <c r="N24" s="42">
        <f>H24*各係数!DI22</f>
        <v>0</v>
      </c>
      <c r="P24" s="43">
        <f>$N$4*$P$1*各係数!DJ22</f>
        <v>0</v>
      </c>
      <c r="R24" s="44">
        <f>P24*各係数!DG22</f>
        <v>0</v>
      </c>
      <c r="T24" s="45">
        <f>P24*各係数!DH22*100</f>
        <v>0</v>
      </c>
      <c r="V24" s="46">
        <f>P24*各係数!DI22</f>
        <v>0</v>
      </c>
      <c r="X24" s="6"/>
      <c r="Y24" s="6"/>
      <c r="Z24" s="6"/>
      <c r="AA24" s="6"/>
      <c r="AB24" s="6"/>
      <c r="AC24" s="6"/>
      <c r="AD24" s="6"/>
      <c r="AE24" s="6"/>
      <c r="AF24" s="6"/>
      <c r="AG24" s="6"/>
      <c r="AH24" s="6"/>
    </row>
    <row r="25" spans="2:34" ht="12" customHeight="1" x14ac:dyDescent="0.15">
      <c r="B25" s="35">
        <v>201</v>
      </c>
      <c r="C25" s="36" t="s">
        <v>13</v>
      </c>
      <c r="D25" s="37">
        <f>'生産者価格への変換（計算シート）'!L22</f>
        <v>0</v>
      </c>
      <c r="F25" s="38">
        <f>D25*各係数!DK23</f>
        <v>0</v>
      </c>
      <c r="H25" s="39">
        <v>0</v>
      </c>
      <c r="J25" s="40">
        <f>H25*各係数!DG23</f>
        <v>0</v>
      </c>
      <c r="L25" s="41">
        <f>H25*各係数!DH23*100</f>
        <v>0</v>
      </c>
      <c r="N25" s="42">
        <f>H25*各係数!DI23</f>
        <v>0</v>
      </c>
      <c r="P25" s="43">
        <f>$N$4*$P$1*各係数!DJ23</f>
        <v>0</v>
      </c>
      <c r="R25" s="44">
        <f>P25*各係数!DG23</f>
        <v>0</v>
      </c>
      <c r="T25" s="45">
        <f>P25*各係数!DH23*100</f>
        <v>0</v>
      </c>
      <c r="V25" s="46">
        <f>P25*各係数!DI23</f>
        <v>0</v>
      </c>
      <c r="X25" s="6"/>
      <c r="Y25" s="6"/>
      <c r="Z25" s="6"/>
      <c r="AA25" s="6"/>
      <c r="AB25" s="6"/>
      <c r="AC25" s="6"/>
      <c r="AD25" s="6"/>
      <c r="AE25" s="6"/>
      <c r="AF25" s="6"/>
      <c r="AG25" s="6"/>
      <c r="AH25" s="6"/>
    </row>
    <row r="26" spans="2:34" ht="12" customHeight="1" x14ac:dyDescent="0.15">
      <c r="B26" s="48">
        <v>202</v>
      </c>
      <c r="C26" s="49" t="s">
        <v>95</v>
      </c>
      <c r="D26" s="66">
        <f>'生産者価格への変換（計算シート）'!L23</f>
        <v>0</v>
      </c>
      <c r="F26" s="189">
        <f>D26*各係数!DK24</f>
        <v>0</v>
      </c>
      <c r="H26" s="50">
        <v>0</v>
      </c>
      <c r="J26" s="192">
        <f>H26*各係数!DG24</f>
        <v>0</v>
      </c>
      <c r="L26" s="195">
        <f>H26*各係数!DH24*100</f>
        <v>0</v>
      </c>
      <c r="N26" s="215">
        <f>H26*各係数!DI24</f>
        <v>0</v>
      </c>
      <c r="P26" s="203">
        <f>$N$4*$P$1*各係数!DJ24</f>
        <v>0</v>
      </c>
      <c r="R26" s="217">
        <f>P26*各係数!DG24</f>
        <v>0</v>
      </c>
      <c r="T26" s="213">
        <f>P26*各係数!DH24*100</f>
        <v>0</v>
      </c>
      <c r="V26" s="209">
        <f>P26*各係数!DI24</f>
        <v>0</v>
      </c>
      <c r="X26" s="6"/>
      <c r="Y26" s="6"/>
      <c r="Z26" s="6"/>
      <c r="AA26" s="6"/>
      <c r="AB26" s="6"/>
      <c r="AC26" s="6"/>
      <c r="AD26" s="6"/>
      <c r="AE26" s="6"/>
      <c r="AF26" s="6"/>
      <c r="AG26" s="6"/>
      <c r="AH26" s="6"/>
    </row>
    <row r="27" spans="2:34" ht="12" customHeight="1" x14ac:dyDescent="0.15">
      <c r="B27" s="51">
        <v>203</v>
      </c>
      <c r="C27" s="52" t="s">
        <v>128</v>
      </c>
      <c r="D27" s="68">
        <f>'生産者価格への変換（計算シート）'!L24</f>
        <v>0</v>
      </c>
      <c r="F27" s="190">
        <f>D27*各係数!DK25</f>
        <v>0</v>
      </c>
      <c r="H27" s="53">
        <v>0</v>
      </c>
      <c r="J27" s="193">
        <f>H27*各係数!DG25</f>
        <v>0</v>
      </c>
      <c r="L27" s="196">
        <f>H27*各係数!DH25*100</f>
        <v>0</v>
      </c>
      <c r="N27" s="214">
        <f>H27*各係数!DI25</f>
        <v>0</v>
      </c>
      <c r="P27" s="202">
        <f>$N$4*$P$1*各係数!DJ25</f>
        <v>0</v>
      </c>
      <c r="R27" s="216">
        <f>P27*各係数!DG25</f>
        <v>0</v>
      </c>
      <c r="T27" s="212">
        <f>P27*各係数!DH25*100</f>
        <v>0</v>
      </c>
      <c r="V27" s="208">
        <f>P27*各係数!DI25</f>
        <v>0</v>
      </c>
      <c r="X27" s="6"/>
      <c r="Y27" s="6"/>
      <c r="Z27" s="6"/>
      <c r="AA27" s="6"/>
      <c r="AB27" s="6"/>
      <c r="AC27" s="6"/>
      <c r="AD27" s="6"/>
      <c r="AE27" s="6"/>
      <c r="AF27" s="6"/>
      <c r="AG27" s="6"/>
      <c r="AH27" s="6"/>
    </row>
    <row r="28" spans="2:34" ht="12" customHeight="1" x14ac:dyDescent="0.15">
      <c r="B28" s="35">
        <v>204</v>
      </c>
      <c r="C28" s="36" t="s">
        <v>129</v>
      </c>
      <c r="D28" s="37">
        <f>'生産者価格への変換（計算シート）'!L25</f>
        <v>0</v>
      </c>
      <c r="F28" s="38">
        <f>D28*各係数!DK26</f>
        <v>0</v>
      </c>
      <c r="H28" s="39">
        <v>0</v>
      </c>
      <c r="J28" s="40">
        <f>H28*各係数!DG26</f>
        <v>0</v>
      </c>
      <c r="L28" s="41">
        <f>H28*各係数!DH26*100</f>
        <v>0</v>
      </c>
      <c r="N28" s="42">
        <f>H28*各係数!DI26</f>
        <v>0</v>
      </c>
      <c r="P28" s="43">
        <f>$N$4*$P$1*各係数!DJ26</f>
        <v>0</v>
      </c>
      <c r="R28" s="44">
        <f>P28*各係数!DG26</f>
        <v>0</v>
      </c>
      <c r="T28" s="45">
        <f>P28*各係数!DH26*100</f>
        <v>0</v>
      </c>
      <c r="V28" s="46">
        <f>P28*各係数!DI26</f>
        <v>0</v>
      </c>
      <c r="X28" s="6"/>
      <c r="Y28" s="6"/>
      <c r="Z28" s="6"/>
      <c r="AA28" s="6"/>
      <c r="AB28" s="6"/>
      <c r="AC28" s="6"/>
      <c r="AD28" s="6"/>
      <c r="AE28" s="6"/>
      <c r="AF28" s="6"/>
      <c r="AG28" s="6"/>
      <c r="AH28" s="6"/>
    </row>
    <row r="29" spans="2:34" ht="12" customHeight="1" x14ac:dyDescent="0.15">
      <c r="B29" s="35">
        <v>205</v>
      </c>
      <c r="C29" s="36" t="s">
        <v>14</v>
      </c>
      <c r="D29" s="37">
        <f>'生産者価格への変換（計算シート）'!L26</f>
        <v>0</v>
      </c>
      <c r="F29" s="38">
        <f>D29*各係数!DK27</f>
        <v>0</v>
      </c>
      <c r="H29" s="39">
        <v>0</v>
      </c>
      <c r="J29" s="40">
        <f>H29*各係数!DG27</f>
        <v>0</v>
      </c>
      <c r="L29" s="41">
        <f>H29*各係数!DH27*100</f>
        <v>0</v>
      </c>
      <c r="N29" s="42">
        <f>H29*各係数!DI27</f>
        <v>0</v>
      </c>
      <c r="P29" s="43">
        <f>$N$4*$P$1*各係数!DJ27</f>
        <v>0</v>
      </c>
      <c r="R29" s="44">
        <f>P29*各係数!DG27</f>
        <v>0</v>
      </c>
      <c r="T29" s="45">
        <f>P29*各係数!DH27*100</f>
        <v>0</v>
      </c>
      <c r="V29" s="46">
        <f>P29*各係数!DI27</f>
        <v>0</v>
      </c>
      <c r="X29" s="6"/>
      <c r="Y29" s="6"/>
      <c r="Z29" s="6"/>
      <c r="AA29" s="6"/>
      <c r="AB29" s="6"/>
      <c r="AC29" s="6"/>
      <c r="AD29" s="6"/>
      <c r="AE29" s="6"/>
      <c r="AF29" s="6"/>
      <c r="AG29" s="6"/>
      <c r="AH29" s="6"/>
    </row>
    <row r="30" spans="2:34" ht="12" customHeight="1" x14ac:dyDescent="0.15">
      <c r="B30" s="35">
        <v>206</v>
      </c>
      <c r="C30" s="36" t="s">
        <v>15</v>
      </c>
      <c r="D30" s="37">
        <f>'生産者価格への変換（計算シート）'!L27</f>
        <v>0</v>
      </c>
      <c r="F30" s="38">
        <f>D30*各係数!DK28</f>
        <v>0</v>
      </c>
      <c r="H30" s="39">
        <v>0</v>
      </c>
      <c r="J30" s="40">
        <f>H30*各係数!DG28</f>
        <v>0</v>
      </c>
      <c r="L30" s="41">
        <f>H30*各係数!DH28*100</f>
        <v>0</v>
      </c>
      <c r="N30" s="42">
        <f>H30*各係数!DI28</f>
        <v>0</v>
      </c>
      <c r="P30" s="43">
        <f>$N$4*$P$1*各係数!DJ28</f>
        <v>0</v>
      </c>
      <c r="R30" s="44">
        <f>P30*各係数!DG28</f>
        <v>0</v>
      </c>
      <c r="T30" s="45">
        <f>P30*各係数!DH28*100</f>
        <v>0</v>
      </c>
      <c r="V30" s="46">
        <f>P30*各係数!DI28</f>
        <v>0</v>
      </c>
      <c r="X30" s="6"/>
      <c r="Y30" s="6"/>
      <c r="Z30" s="6"/>
      <c r="AA30" s="6"/>
      <c r="AB30" s="6"/>
      <c r="AC30" s="6"/>
      <c r="AD30" s="6"/>
      <c r="AE30" s="6"/>
      <c r="AF30" s="6"/>
      <c r="AG30" s="6"/>
      <c r="AH30" s="6"/>
    </row>
    <row r="31" spans="2:34" ht="12" customHeight="1" x14ac:dyDescent="0.15">
      <c r="B31" s="48">
        <v>207</v>
      </c>
      <c r="C31" s="49" t="s">
        <v>16</v>
      </c>
      <c r="D31" s="66">
        <f>'生産者価格への変換（計算シート）'!L28</f>
        <v>0</v>
      </c>
      <c r="F31" s="189">
        <f>D31*各係数!DK29</f>
        <v>0</v>
      </c>
      <c r="H31" s="50">
        <v>0</v>
      </c>
      <c r="J31" s="192">
        <f>H31*各係数!DG29</f>
        <v>0</v>
      </c>
      <c r="L31" s="198">
        <f>H31*各係数!DH29*100</f>
        <v>0</v>
      </c>
      <c r="N31" s="200">
        <f>H31*各係数!DI29</f>
        <v>0</v>
      </c>
      <c r="P31" s="218">
        <f>$N$4*$P$1*各係数!DJ29</f>
        <v>0</v>
      </c>
      <c r="R31" s="217">
        <f>P31*各係数!DG29</f>
        <v>0</v>
      </c>
      <c r="T31" s="213">
        <f>P31*各係数!DH29*100</f>
        <v>0</v>
      </c>
      <c r="V31" s="210">
        <f>P31*各係数!DI29</f>
        <v>0</v>
      </c>
      <c r="X31" s="6"/>
      <c r="Y31" s="6"/>
      <c r="Z31" s="6"/>
      <c r="AA31" s="6"/>
      <c r="AB31" s="6"/>
      <c r="AC31" s="6"/>
      <c r="AD31" s="6"/>
      <c r="AE31" s="6"/>
      <c r="AF31" s="6"/>
      <c r="AG31" s="6"/>
      <c r="AH31" s="6"/>
    </row>
    <row r="32" spans="2:34" ht="12" customHeight="1" x14ac:dyDescent="0.15">
      <c r="B32" s="51">
        <v>208</v>
      </c>
      <c r="C32" s="52" t="s">
        <v>96</v>
      </c>
      <c r="D32" s="68">
        <f>'生産者価格への変換（計算シート）'!L29</f>
        <v>0</v>
      </c>
      <c r="F32" s="190">
        <f>D32*各係数!DK30</f>
        <v>0</v>
      </c>
      <c r="H32" s="53">
        <v>0</v>
      </c>
      <c r="J32" s="193">
        <f>H32*各係数!DG30</f>
        <v>0</v>
      </c>
      <c r="L32" s="197">
        <f>H32*各係数!DH30*100</f>
        <v>0</v>
      </c>
      <c r="N32" s="201">
        <f>H32*各係数!DI30</f>
        <v>0</v>
      </c>
      <c r="P32" s="219">
        <f>$N$4*$P$1*各係数!DJ30</f>
        <v>0</v>
      </c>
      <c r="R32" s="216">
        <f>P32*各係数!DG30</f>
        <v>0</v>
      </c>
      <c r="T32" s="212">
        <f>P32*各係数!DH30*100</f>
        <v>0</v>
      </c>
      <c r="V32" s="211">
        <f>P32*各係数!DI30</f>
        <v>0</v>
      </c>
      <c r="X32" s="6"/>
      <c r="Y32" s="6"/>
      <c r="Z32" s="6"/>
      <c r="AA32" s="6"/>
      <c r="AB32" s="6"/>
      <c r="AC32" s="6"/>
      <c r="AD32" s="6"/>
      <c r="AE32" s="6"/>
      <c r="AF32" s="6"/>
      <c r="AG32" s="6"/>
      <c r="AH32" s="6"/>
    </row>
    <row r="33" spans="2:34" ht="12" customHeight="1" x14ac:dyDescent="0.15">
      <c r="B33" s="35">
        <v>211</v>
      </c>
      <c r="C33" s="36" t="s">
        <v>17</v>
      </c>
      <c r="D33" s="37">
        <f>'生産者価格への変換（計算シート）'!L30</f>
        <v>0</v>
      </c>
      <c r="F33" s="38">
        <f>D33*各係数!DK31</f>
        <v>0</v>
      </c>
      <c r="H33" s="39">
        <v>0</v>
      </c>
      <c r="J33" s="40">
        <f>H33*各係数!DG31</f>
        <v>0</v>
      </c>
      <c r="L33" s="41">
        <f>H33*各係数!DH31*100</f>
        <v>0</v>
      </c>
      <c r="N33" s="42">
        <f>H33*各係数!DI31</f>
        <v>0</v>
      </c>
      <c r="P33" s="43">
        <f>$N$4*$P$1*各係数!DJ31</f>
        <v>0</v>
      </c>
      <c r="R33" s="44">
        <f>P33*各係数!DG31</f>
        <v>0</v>
      </c>
      <c r="T33" s="45">
        <f>P33*各係数!DH31*100</f>
        <v>0</v>
      </c>
      <c r="V33" s="46">
        <f>P33*各係数!DI31</f>
        <v>0</v>
      </c>
      <c r="X33" s="6"/>
      <c r="Y33" s="6"/>
      <c r="Z33" s="6"/>
      <c r="AA33" s="6"/>
      <c r="AB33" s="6"/>
      <c r="AC33" s="6"/>
      <c r="AD33" s="6"/>
      <c r="AE33" s="6"/>
      <c r="AF33" s="6"/>
      <c r="AG33" s="6"/>
      <c r="AH33" s="6"/>
    </row>
    <row r="34" spans="2:34" ht="12" customHeight="1" x14ac:dyDescent="0.15">
      <c r="B34" s="35">
        <v>212</v>
      </c>
      <c r="C34" s="36" t="s">
        <v>18</v>
      </c>
      <c r="D34" s="37">
        <f>'生産者価格への変換（計算シート）'!L31</f>
        <v>0</v>
      </c>
      <c r="F34" s="38">
        <f>D34*各係数!DK32</f>
        <v>0</v>
      </c>
      <c r="H34" s="39">
        <v>0</v>
      </c>
      <c r="J34" s="40">
        <f>H34*各係数!DG32</f>
        <v>0</v>
      </c>
      <c r="L34" s="41">
        <f>H34*各係数!DH32*100</f>
        <v>0</v>
      </c>
      <c r="N34" s="42">
        <f>H34*各係数!DI32</f>
        <v>0</v>
      </c>
      <c r="P34" s="43">
        <f>$N$4*$P$1*各係数!DJ32</f>
        <v>0</v>
      </c>
      <c r="R34" s="44">
        <f>P34*各係数!DG32</f>
        <v>0</v>
      </c>
      <c r="T34" s="45">
        <f>P34*各係数!DH32*100</f>
        <v>0</v>
      </c>
      <c r="V34" s="46">
        <f>P34*各係数!DI32</f>
        <v>0</v>
      </c>
      <c r="X34" s="6"/>
      <c r="Y34" s="6"/>
      <c r="Z34" s="6"/>
      <c r="AA34" s="6"/>
      <c r="AB34" s="6"/>
      <c r="AC34" s="6"/>
      <c r="AD34" s="6"/>
      <c r="AE34" s="6"/>
      <c r="AF34" s="6"/>
      <c r="AG34" s="6"/>
      <c r="AH34" s="6"/>
    </row>
    <row r="35" spans="2:34" ht="12" customHeight="1" x14ac:dyDescent="0.15">
      <c r="B35" s="35">
        <v>221</v>
      </c>
      <c r="C35" s="36" t="s">
        <v>19</v>
      </c>
      <c r="D35" s="37">
        <f>'生産者価格への変換（計算シート）'!L32</f>
        <v>0</v>
      </c>
      <c r="F35" s="38">
        <f>D35*各係数!DK33</f>
        <v>0</v>
      </c>
      <c r="H35" s="39">
        <v>0</v>
      </c>
      <c r="J35" s="40">
        <f>H35*各係数!DG33</f>
        <v>0</v>
      </c>
      <c r="L35" s="41">
        <f>H35*各係数!DH33*100</f>
        <v>0</v>
      </c>
      <c r="N35" s="42">
        <f>H35*各係数!DI33</f>
        <v>0</v>
      </c>
      <c r="P35" s="43">
        <f>$N$4*$P$1*各係数!DJ33</f>
        <v>0</v>
      </c>
      <c r="R35" s="44">
        <f>P35*各係数!DG33</f>
        <v>0</v>
      </c>
      <c r="T35" s="45">
        <f>P35*各係数!DH33*100</f>
        <v>0</v>
      </c>
      <c r="V35" s="46">
        <f>P35*各係数!DI33</f>
        <v>0</v>
      </c>
      <c r="X35" s="6"/>
      <c r="Y35" s="6"/>
      <c r="Z35" s="6"/>
      <c r="AA35" s="6"/>
      <c r="AB35" s="6"/>
      <c r="AC35" s="6"/>
      <c r="AD35" s="6"/>
      <c r="AE35" s="6"/>
      <c r="AF35" s="6"/>
      <c r="AG35" s="6"/>
      <c r="AH35" s="6"/>
    </row>
    <row r="36" spans="2:34" ht="12" customHeight="1" x14ac:dyDescent="0.15">
      <c r="B36" s="48">
        <v>222</v>
      </c>
      <c r="C36" s="49" t="s">
        <v>20</v>
      </c>
      <c r="D36" s="66">
        <f>'生産者価格への変換（計算シート）'!L33</f>
        <v>0</v>
      </c>
      <c r="F36" s="189">
        <f>D36*各係数!DK34</f>
        <v>0</v>
      </c>
      <c r="H36" s="50">
        <v>0</v>
      </c>
      <c r="J36" s="192">
        <f>H36*各係数!DG34</f>
        <v>0</v>
      </c>
      <c r="L36" s="195">
        <f>H36*各係数!DH34*100</f>
        <v>0</v>
      </c>
      <c r="N36" s="215">
        <f>H36*各係数!DI34</f>
        <v>0</v>
      </c>
      <c r="P36" s="218">
        <f>$N$4*$P$1*各係数!DJ34</f>
        <v>0</v>
      </c>
      <c r="R36" s="217">
        <f>P36*各係数!DG34</f>
        <v>0</v>
      </c>
      <c r="T36" s="206">
        <f>P36*各係数!DH34*100</f>
        <v>0</v>
      </c>
      <c r="V36" s="209">
        <f>P36*各係数!DI34</f>
        <v>0</v>
      </c>
      <c r="X36" s="6"/>
      <c r="Y36" s="6"/>
      <c r="Z36" s="6"/>
      <c r="AA36" s="6"/>
      <c r="AB36" s="6"/>
      <c r="AC36" s="6"/>
      <c r="AD36" s="6"/>
      <c r="AE36" s="6"/>
      <c r="AF36" s="6"/>
      <c r="AG36" s="6"/>
      <c r="AH36" s="6"/>
    </row>
    <row r="37" spans="2:34" ht="12" customHeight="1" x14ac:dyDescent="0.15">
      <c r="B37" s="51">
        <v>231</v>
      </c>
      <c r="C37" s="52" t="s">
        <v>130</v>
      </c>
      <c r="D37" s="68">
        <f>'生産者価格への変換（計算シート）'!L34</f>
        <v>0</v>
      </c>
      <c r="F37" s="190">
        <f>D37*各係数!DK35</f>
        <v>0</v>
      </c>
      <c r="H37" s="53">
        <v>0</v>
      </c>
      <c r="J37" s="193">
        <f>H37*各係数!DG35</f>
        <v>0</v>
      </c>
      <c r="L37" s="196">
        <f>H37*各係数!DH35*100</f>
        <v>0</v>
      </c>
      <c r="N37" s="214">
        <f>H37*各係数!DI35</f>
        <v>0</v>
      </c>
      <c r="P37" s="219">
        <f>$N$4*$P$1*各係数!DJ35</f>
        <v>0</v>
      </c>
      <c r="R37" s="216">
        <f>P37*各係数!DG35</f>
        <v>0</v>
      </c>
      <c r="T37" s="207">
        <f>P37*各係数!DH35*100</f>
        <v>0</v>
      </c>
      <c r="V37" s="208">
        <f>P37*各係数!DI35</f>
        <v>0</v>
      </c>
      <c r="X37" s="6"/>
      <c r="Y37" s="6"/>
      <c r="Z37" s="6"/>
      <c r="AA37" s="6"/>
      <c r="AB37" s="6"/>
      <c r="AC37" s="6"/>
      <c r="AD37" s="6"/>
      <c r="AE37" s="6"/>
      <c r="AF37" s="6"/>
      <c r="AG37" s="6"/>
      <c r="AH37" s="6"/>
    </row>
    <row r="38" spans="2:34" ht="12" customHeight="1" x14ac:dyDescent="0.15">
      <c r="B38" s="35">
        <v>251</v>
      </c>
      <c r="C38" s="36" t="s">
        <v>21</v>
      </c>
      <c r="D38" s="37">
        <f>'生産者価格への変換（計算シート）'!L35</f>
        <v>0</v>
      </c>
      <c r="F38" s="38">
        <f>D38*各係数!DK36</f>
        <v>0</v>
      </c>
      <c r="H38" s="39">
        <v>0</v>
      </c>
      <c r="J38" s="40">
        <f>H38*各係数!DG36</f>
        <v>0</v>
      </c>
      <c r="L38" s="41">
        <f>H38*各係数!DH36*100</f>
        <v>0</v>
      </c>
      <c r="N38" s="42">
        <f>H38*各係数!DI36</f>
        <v>0</v>
      </c>
      <c r="P38" s="43">
        <f>$N$4*$P$1*各係数!DJ36</f>
        <v>0</v>
      </c>
      <c r="R38" s="44">
        <f>P38*各係数!DG36</f>
        <v>0</v>
      </c>
      <c r="T38" s="45">
        <f>P38*各係数!DH36*100</f>
        <v>0</v>
      </c>
      <c r="V38" s="46">
        <f>P38*各係数!DI36</f>
        <v>0</v>
      </c>
      <c r="X38" s="6"/>
      <c r="Y38" s="6"/>
      <c r="Z38" s="6"/>
      <c r="AA38" s="6"/>
      <c r="AB38" s="6"/>
      <c r="AC38" s="6"/>
      <c r="AD38" s="6"/>
      <c r="AE38" s="6"/>
      <c r="AF38" s="6"/>
      <c r="AG38" s="6"/>
      <c r="AH38" s="6"/>
    </row>
    <row r="39" spans="2:34" ht="12" customHeight="1" x14ac:dyDescent="0.15">
      <c r="B39" s="35">
        <v>252</v>
      </c>
      <c r="C39" s="36" t="s">
        <v>22</v>
      </c>
      <c r="D39" s="37">
        <f>'生産者価格への変換（計算シート）'!L36</f>
        <v>0</v>
      </c>
      <c r="F39" s="38">
        <f>D39*各係数!DK37</f>
        <v>0</v>
      </c>
      <c r="H39" s="39">
        <v>0</v>
      </c>
      <c r="J39" s="40">
        <f>H39*各係数!DG37</f>
        <v>0</v>
      </c>
      <c r="L39" s="41">
        <f>H39*各係数!DH37*100</f>
        <v>0</v>
      </c>
      <c r="N39" s="42">
        <f>H39*各係数!DI37</f>
        <v>0</v>
      </c>
      <c r="P39" s="43">
        <f>$N$4*$P$1*各係数!DJ37</f>
        <v>0</v>
      </c>
      <c r="R39" s="44">
        <f>P39*各係数!DG37</f>
        <v>0</v>
      </c>
      <c r="T39" s="45">
        <f>P39*各係数!DH37*100</f>
        <v>0</v>
      </c>
      <c r="V39" s="46">
        <f>P39*各係数!DI37</f>
        <v>0</v>
      </c>
      <c r="X39" s="6"/>
      <c r="Y39" s="6"/>
      <c r="Z39" s="6"/>
      <c r="AA39" s="6"/>
      <c r="AB39" s="6"/>
      <c r="AC39" s="6"/>
      <c r="AD39" s="6"/>
      <c r="AE39" s="6"/>
      <c r="AF39" s="6"/>
      <c r="AG39" s="6"/>
      <c r="AH39" s="6"/>
    </row>
    <row r="40" spans="2:34" ht="12" customHeight="1" x14ac:dyDescent="0.15">
      <c r="B40" s="35">
        <v>253</v>
      </c>
      <c r="C40" s="36" t="s">
        <v>23</v>
      </c>
      <c r="D40" s="37">
        <f>'生産者価格への変換（計算シート）'!L37</f>
        <v>0</v>
      </c>
      <c r="F40" s="38">
        <f>D40*各係数!DK38</f>
        <v>0</v>
      </c>
      <c r="H40" s="39">
        <v>0</v>
      </c>
      <c r="J40" s="40">
        <f>H40*各係数!DG38</f>
        <v>0</v>
      </c>
      <c r="L40" s="41">
        <f>H40*各係数!DH38*100</f>
        <v>0</v>
      </c>
      <c r="N40" s="42">
        <f>H40*各係数!DI38</f>
        <v>0</v>
      </c>
      <c r="P40" s="43">
        <f>$N$4*$P$1*各係数!DJ38</f>
        <v>0</v>
      </c>
      <c r="R40" s="44">
        <f>P40*各係数!DG38</f>
        <v>0</v>
      </c>
      <c r="T40" s="45">
        <f>P40*各係数!DH38*100</f>
        <v>0</v>
      </c>
      <c r="V40" s="46">
        <f>P40*各係数!DI38</f>
        <v>0</v>
      </c>
      <c r="X40" s="6"/>
      <c r="Y40" s="6"/>
      <c r="Z40" s="6"/>
      <c r="AA40" s="6"/>
      <c r="AB40" s="6"/>
      <c r="AC40" s="6"/>
      <c r="AD40" s="6"/>
      <c r="AE40" s="6"/>
      <c r="AF40" s="6"/>
      <c r="AG40" s="6"/>
      <c r="AH40" s="6"/>
    </row>
    <row r="41" spans="2:34" ht="12" customHeight="1" x14ac:dyDescent="0.15">
      <c r="B41" s="48">
        <v>259</v>
      </c>
      <c r="C41" s="49" t="s">
        <v>24</v>
      </c>
      <c r="D41" s="66">
        <f>'生産者価格への変換（計算シート）'!L38</f>
        <v>0</v>
      </c>
      <c r="F41" s="189">
        <f>D41*各係数!DK39</f>
        <v>0</v>
      </c>
      <c r="H41" s="50">
        <v>0</v>
      </c>
      <c r="J41" s="192">
        <f>H41*各係数!DG39</f>
        <v>0</v>
      </c>
      <c r="L41" s="195">
        <f>H41*各係数!DH39*100</f>
        <v>0</v>
      </c>
      <c r="N41" s="200">
        <f>H41*各係数!DI39</f>
        <v>0</v>
      </c>
      <c r="P41" s="218">
        <f>$N$4*$P$1*各係数!DJ39</f>
        <v>0</v>
      </c>
      <c r="R41" s="217">
        <f>P41*各係数!DG39</f>
        <v>0</v>
      </c>
      <c r="T41" s="206">
        <f>P41*各係数!DH39*100</f>
        <v>0</v>
      </c>
      <c r="V41" s="210">
        <f>P41*各係数!DI39</f>
        <v>0</v>
      </c>
      <c r="X41" s="6"/>
      <c r="Y41" s="6"/>
      <c r="Z41" s="6"/>
      <c r="AA41" s="6"/>
      <c r="AB41" s="6"/>
      <c r="AC41" s="6"/>
      <c r="AD41" s="6"/>
      <c r="AE41" s="6"/>
      <c r="AF41" s="6"/>
      <c r="AG41" s="6"/>
      <c r="AH41" s="6"/>
    </row>
    <row r="42" spans="2:34" ht="12" customHeight="1" x14ac:dyDescent="0.15">
      <c r="B42" s="51">
        <v>261</v>
      </c>
      <c r="C42" s="52" t="s">
        <v>25</v>
      </c>
      <c r="D42" s="68">
        <f>'生産者価格への変換（計算シート）'!L39</f>
        <v>0</v>
      </c>
      <c r="F42" s="190">
        <f>D42*各係数!DK40</f>
        <v>0</v>
      </c>
      <c r="H42" s="53">
        <v>0</v>
      </c>
      <c r="J42" s="193">
        <f>H42*各係数!DG40</f>
        <v>0</v>
      </c>
      <c r="L42" s="196">
        <f>H42*各係数!DH40*100</f>
        <v>0</v>
      </c>
      <c r="N42" s="201">
        <f>H42*各係数!DI40</f>
        <v>0</v>
      </c>
      <c r="P42" s="219">
        <f>$N$4*$P$1*各係数!DJ40</f>
        <v>0</v>
      </c>
      <c r="R42" s="216">
        <f>P42*各係数!DG40</f>
        <v>0</v>
      </c>
      <c r="T42" s="207">
        <f>P42*各係数!DH40*100</f>
        <v>0</v>
      </c>
      <c r="V42" s="211">
        <f>P42*各係数!DI40</f>
        <v>0</v>
      </c>
      <c r="X42" s="6"/>
      <c r="Y42" s="6"/>
      <c r="Z42" s="6"/>
      <c r="AA42" s="6"/>
      <c r="AB42" s="6"/>
      <c r="AC42" s="6"/>
      <c r="AD42" s="6"/>
      <c r="AE42" s="6"/>
      <c r="AF42" s="6"/>
      <c r="AG42" s="6"/>
      <c r="AH42" s="6"/>
    </row>
    <row r="43" spans="2:34" ht="12" customHeight="1" x14ac:dyDescent="0.15">
      <c r="B43" s="35">
        <v>262</v>
      </c>
      <c r="C43" s="36" t="s">
        <v>26</v>
      </c>
      <c r="D43" s="37">
        <f>'生産者価格への変換（計算シート）'!L40</f>
        <v>0</v>
      </c>
      <c r="F43" s="38">
        <f>D43*各係数!DK41</f>
        <v>0</v>
      </c>
      <c r="H43" s="39">
        <v>0</v>
      </c>
      <c r="J43" s="40">
        <f>H43*各係数!DG41</f>
        <v>0</v>
      </c>
      <c r="L43" s="41">
        <f>H43*各係数!DH41*100</f>
        <v>0</v>
      </c>
      <c r="N43" s="42">
        <f>H43*各係数!DI41</f>
        <v>0</v>
      </c>
      <c r="P43" s="43">
        <f>$N$4*$P$1*各係数!DJ41</f>
        <v>0</v>
      </c>
      <c r="R43" s="44">
        <f>P43*各係数!DG41</f>
        <v>0</v>
      </c>
      <c r="T43" s="45">
        <f>P43*各係数!DH41*100</f>
        <v>0</v>
      </c>
      <c r="V43" s="46">
        <f>P43*各係数!DI41</f>
        <v>0</v>
      </c>
      <c r="X43" s="6"/>
      <c r="Y43" s="6"/>
      <c r="Z43" s="6"/>
      <c r="AA43" s="6"/>
      <c r="AB43" s="6"/>
      <c r="AC43" s="6"/>
      <c r="AD43" s="6"/>
      <c r="AE43" s="6"/>
      <c r="AF43" s="6"/>
      <c r="AG43" s="6"/>
      <c r="AH43" s="6"/>
    </row>
    <row r="44" spans="2:34" ht="12" customHeight="1" x14ac:dyDescent="0.15">
      <c r="B44" s="35">
        <v>263</v>
      </c>
      <c r="C44" s="36" t="s">
        <v>131</v>
      </c>
      <c r="D44" s="37">
        <f>'生産者価格への変換（計算シート）'!L41</f>
        <v>0</v>
      </c>
      <c r="F44" s="38">
        <f>D44*各係数!DK42</f>
        <v>0</v>
      </c>
      <c r="H44" s="39">
        <v>0</v>
      </c>
      <c r="J44" s="40">
        <f>H44*各係数!DG42</f>
        <v>0</v>
      </c>
      <c r="L44" s="41">
        <f>H44*各係数!DH42*100</f>
        <v>0</v>
      </c>
      <c r="N44" s="42">
        <f>H44*各係数!DI42</f>
        <v>0</v>
      </c>
      <c r="P44" s="43">
        <f>$N$4*$P$1*各係数!DJ42</f>
        <v>0</v>
      </c>
      <c r="R44" s="44">
        <f>P44*各係数!DG42</f>
        <v>0</v>
      </c>
      <c r="T44" s="45">
        <f>P44*各係数!DH42*100</f>
        <v>0</v>
      </c>
      <c r="V44" s="46">
        <f>P44*各係数!DI42</f>
        <v>0</v>
      </c>
      <c r="X44" s="6"/>
      <c r="Y44" s="6"/>
      <c r="Z44" s="6"/>
      <c r="AA44" s="6"/>
      <c r="AB44" s="6"/>
      <c r="AC44" s="6"/>
      <c r="AD44" s="6"/>
      <c r="AE44" s="6"/>
      <c r="AF44" s="6"/>
      <c r="AG44" s="6"/>
      <c r="AH44" s="6"/>
    </row>
    <row r="45" spans="2:34" ht="12" customHeight="1" x14ac:dyDescent="0.15">
      <c r="B45" s="35">
        <v>269</v>
      </c>
      <c r="C45" s="36" t="s">
        <v>27</v>
      </c>
      <c r="D45" s="37">
        <f>'生産者価格への変換（計算シート）'!L42</f>
        <v>0</v>
      </c>
      <c r="F45" s="38">
        <f>D45*各係数!DK43</f>
        <v>0</v>
      </c>
      <c r="H45" s="39">
        <v>0</v>
      </c>
      <c r="J45" s="40">
        <f>H45*各係数!DG43</f>
        <v>0</v>
      </c>
      <c r="L45" s="41">
        <f>H45*各係数!DH43*100</f>
        <v>0</v>
      </c>
      <c r="N45" s="42">
        <f>H45*各係数!DI43</f>
        <v>0</v>
      </c>
      <c r="P45" s="43">
        <f>$N$4*$P$1*各係数!DJ43</f>
        <v>0</v>
      </c>
      <c r="R45" s="44">
        <f>P45*各係数!DG43</f>
        <v>0</v>
      </c>
      <c r="T45" s="45">
        <f>P45*各係数!DH43*100</f>
        <v>0</v>
      </c>
      <c r="V45" s="46">
        <f>P45*各係数!DI43</f>
        <v>0</v>
      </c>
      <c r="X45" s="6"/>
      <c r="Y45" s="6"/>
      <c r="Z45" s="6"/>
      <c r="AA45" s="6"/>
      <c r="AB45" s="6"/>
      <c r="AC45" s="6"/>
      <c r="AD45" s="6"/>
      <c r="AE45" s="6"/>
      <c r="AF45" s="6"/>
      <c r="AG45" s="6"/>
      <c r="AH45" s="6"/>
    </row>
    <row r="46" spans="2:34" ht="12" customHeight="1" x14ac:dyDescent="0.15">
      <c r="B46" s="48">
        <v>271</v>
      </c>
      <c r="C46" s="49" t="s">
        <v>28</v>
      </c>
      <c r="D46" s="66">
        <f>'生産者価格への変換（計算シート）'!L43</f>
        <v>0</v>
      </c>
      <c r="F46" s="189">
        <f>D46*各係数!DK44</f>
        <v>0</v>
      </c>
      <c r="H46" s="50">
        <v>0</v>
      </c>
      <c r="J46" s="192">
        <f>H46*各係数!DG44</f>
        <v>0</v>
      </c>
      <c r="L46" s="198">
        <f>H46*各係数!DH44*100</f>
        <v>0</v>
      </c>
      <c r="N46" s="215">
        <f>H46*各係数!DI44</f>
        <v>0</v>
      </c>
      <c r="P46" s="218">
        <f>$N$4*$P$1*各係数!DJ44</f>
        <v>0</v>
      </c>
      <c r="R46" s="204">
        <f>P46*各係数!DG44</f>
        <v>0</v>
      </c>
      <c r="T46" s="213">
        <f>P46*各係数!DH44*100</f>
        <v>0</v>
      </c>
      <c r="V46" s="210">
        <f>P46*各係数!DI44</f>
        <v>0</v>
      </c>
      <c r="X46" s="6"/>
      <c r="Y46" s="6"/>
      <c r="Z46" s="6"/>
      <c r="AA46" s="6"/>
      <c r="AB46" s="6"/>
      <c r="AC46" s="6"/>
      <c r="AD46" s="6"/>
      <c r="AE46" s="6"/>
      <c r="AF46" s="6"/>
      <c r="AG46" s="6"/>
      <c r="AH46" s="6"/>
    </row>
    <row r="47" spans="2:34" ht="12" customHeight="1" x14ac:dyDescent="0.15">
      <c r="B47" s="51">
        <v>272</v>
      </c>
      <c r="C47" s="52" t="s">
        <v>29</v>
      </c>
      <c r="D47" s="68">
        <f>'生産者価格への変換（計算シート）'!L44</f>
        <v>0</v>
      </c>
      <c r="F47" s="190">
        <f>D47*各係数!DK45</f>
        <v>0</v>
      </c>
      <c r="H47" s="53">
        <v>0</v>
      </c>
      <c r="J47" s="193">
        <f>H47*各係数!DG45</f>
        <v>0</v>
      </c>
      <c r="L47" s="197">
        <f>H47*各係数!DH45*100</f>
        <v>0</v>
      </c>
      <c r="N47" s="214">
        <f>H47*各係数!DI45</f>
        <v>0</v>
      </c>
      <c r="P47" s="219">
        <f>$N$4*$P$1*各係数!DJ45</f>
        <v>0</v>
      </c>
      <c r="R47" s="205">
        <f>P47*各係数!DG45</f>
        <v>0</v>
      </c>
      <c r="T47" s="212">
        <f>P47*各係数!DH45*100</f>
        <v>0</v>
      </c>
      <c r="V47" s="211">
        <f>P47*各係数!DI45</f>
        <v>0</v>
      </c>
      <c r="X47" s="6"/>
      <c r="Y47" s="6"/>
      <c r="Z47" s="6"/>
      <c r="AA47" s="6"/>
      <c r="AB47" s="6"/>
      <c r="AC47" s="6"/>
      <c r="AD47" s="6"/>
      <c r="AE47" s="6"/>
      <c r="AF47" s="6"/>
      <c r="AG47" s="6"/>
      <c r="AH47" s="6"/>
    </row>
    <row r="48" spans="2:34" ht="12" customHeight="1" x14ac:dyDescent="0.15">
      <c r="B48" s="35">
        <v>281</v>
      </c>
      <c r="C48" s="36" t="s">
        <v>132</v>
      </c>
      <c r="D48" s="37">
        <f>'生産者価格への変換（計算シート）'!L45</f>
        <v>0</v>
      </c>
      <c r="F48" s="38">
        <f>D48*各係数!DK46</f>
        <v>0</v>
      </c>
      <c r="H48" s="39">
        <v>0</v>
      </c>
      <c r="J48" s="40">
        <f>H48*各係数!DG46</f>
        <v>0</v>
      </c>
      <c r="L48" s="41">
        <f>H48*各係数!DH46*100</f>
        <v>0</v>
      </c>
      <c r="N48" s="42">
        <f>H48*各係数!DI46</f>
        <v>0</v>
      </c>
      <c r="P48" s="43">
        <f>$N$4*$P$1*各係数!DJ46</f>
        <v>0</v>
      </c>
      <c r="R48" s="44">
        <f>P48*各係数!DG46</f>
        <v>0</v>
      </c>
      <c r="T48" s="45">
        <f>P48*各係数!DH46*100</f>
        <v>0</v>
      </c>
      <c r="V48" s="46">
        <f>P48*各係数!DI46</f>
        <v>0</v>
      </c>
      <c r="X48" s="6"/>
      <c r="Y48" s="6"/>
      <c r="Z48" s="6"/>
      <c r="AA48" s="6"/>
      <c r="AB48" s="6"/>
      <c r="AC48" s="6"/>
      <c r="AD48" s="6"/>
      <c r="AE48" s="6"/>
      <c r="AF48" s="6"/>
      <c r="AG48" s="6"/>
      <c r="AH48" s="6"/>
    </row>
    <row r="49" spans="2:34" ht="12" customHeight="1" x14ac:dyDescent="0.15">
      <c r="B49" s="35">
        <v>289</v>
      </c>
      <c r="C49" s="36" t="s">
        <v>30</v>
      </c>
      <c r="D49" s="37">
        <f>'生産者価格への変換（計算シート）'!L46</f>
        <v>0</v>
      </c>
      <c r="F49" s="38">
        <f>D49*各係数!DK47</f>
        <v>0</v>
      </c>
      <c r="H49" s="39">
        <v>0</v>
      </c>
      <c r="J49" s="40">
        <f>H49*各係数!DG47</f>
        <v>0</v>
      </c>
      <c r="L49" s="41">
        <f>H49*各係数!DH47*100</f>
        <v>0</v>
      </c>
      <c r="N49" s="42">
        <f>H49*各係数!DI47</f>
        <v>0</v>
      </c>
      <c r="P49" s="43">
        <f>$N$4*$P$1*各係数!DJ47</f>
        <v>0</v>
      </c>
      <c r="R49" s="44">
        <f>P49*各係数!DG47</f>
        <v>0</v>
      </c>
      <c r="T49" s="45">
        <f>P49*各係数!DH47*100</f>
        <v>0</v>
      </c>
      <c r="V49" s="46">
        <f>P49*各係数!DI47</f>
        <v>0</v>
      </c>
      <c r="X49" s="6"/>
      <c r="Y49" s="6"/>
      <c r="Z49" s="6"/>
      <c r="AA49" s="6"/>
      <c r="AB49" s="6"/>
      <c r="AC49" s="6"/>
      <c r="AD49" s="6"/>
      <c r="AE49" s="6"/>
      <c r="AF49" s="6"/>
      <c r="AG49" s="6"/>
      <c r="AH49" s="6"/>
    </row>
    <row r="50" spans="2:34" ht="12" customHeight="1" x14ac:dyDescent="0.15">
      <c r="B50" s="35">
        <v>291</v>
      </c>
      <c r="C50" s="36" t="s">
        <v>97</v>
      </c>
      <c r="D50" s="37">
        <f>'生産者価格への変換（計算シート）'!L47</f>
        <v>0</v>
      </c>
      <c r="F50" s="38">
        <f>D50*各係数!DK48</f>
        <v>0</v>
      </c>
      <c r="H50" s="39">
        <v>0</v>
      </c>
      <c r="J50" s="40">
        <f>H50*各係数!DG48</f>
        <v>0</v>
      </c>
      <c r="L50" s="41">
        <f>H50*各係数!DH48*100</f>
        <v>0</v>
      </c>
      <c r="N50" s="42">
        <f>H50*各係数!DI48</f>
        <v>0</v>
      </c>
      <c r="P50" s="43">
        <f>$N$4*$P$1*各係数!DJ48</f>
        <v>0</v>
      </c>
      <c r="R50" s="44">
        <f>P50*各係数!DG48</f>
        <v>0</v>
      </c>
      <c r="T50" s="45">
        <f>P50*各係数!DH48*100</f>
        <v>0</v>
      </c>
      <c r="V50" s="46">
        <f>P50*各係数!DI48</f>
        <v>0</v>
      </c>
      <c r="X50" s="6"/>
      <c r="Y50" s="6"/>
      <c r="Z50" s="6"/>
      <c r="AA50" s="6"/>
      <c r="AB50" s="6"/>
      <c r="AC50" s="6"/>
      <c r="AD50" s="6"/>
      <c r="AE50" s="6"/>
      <c r="AF50" s="6"/>
      <c r="AG50" s="6"/>
      <c r="AH50" s="6"/>
    </row>
    <row r="51" spans="2:34" ht="12" customHeight="1" x14ac:dyDescent="0.15">
      <c r="B51" s="48">
        <v>301</v>
      </c>
      <c r="C51" s="49" t="s">
        <v>98</v>
      </c>
      <c r="D51" s="66">
        <f>'生産者価格への変換（計算シート）'!L48</f>
        <v>0</v>
      </c>
      <c r="F51" s="189">
        <f>D51*各係数!DK49</f>
        <v>0</v>
      </c>
      <c r="H51" s="50">
        <v>0</v>
      </c>
      <c r="J51" s="192">
        <f>H51*各係数!DG49</f>
        <v>0</v>
      </c>
      <c r="L51" s="195">
        <f>H51*各係数!DH49*100</f>
        <v>0</v>
      </c>
      <c r="N51" s="200">
        <f>H51*各係数!DI49</f>
        <v>0</v>
      </c>
      <c r="P51" s="218">
        <f>$N$4*$P$1*各係数!DJ49</f>
        <v>0</v>
      </c>
      <c r="R51" s="204">
        <f>P51*各係数!DG49</f>
        <v>0</v>
      </c>
      <c r="T51" s="206">
        <f>P51*各係数!DH49*100</f>
        <v>0</v>
      </c>
      <c r="V51" s="210">
        <f>P51*各係数!DI49</f>
        <v>0</v>
      </c>
      <c r="X51" s="6"/>
      <c r="Y51" s="6"/>
      <c r="Z51" s="6"/>
      <c r="AA51" s="6"/>
      <c r="AB51" s="6"/>
      <c r="AC51" s="6"/>
      <c r="AD51" s="6"/>
      <c r="AE51" s="6"/>
      <c r="AF51" s="6"/>
      <c r="AG51" s="6"/>
      <c r="AH51" s="6"/>
    </row>
    <row r="52" spans="2:34" ht="12" customHeight="1" x14ac:dyDescent="0.15">
      <c r="B52" s="51">
        <v>311</v>
      </c>
      <c r="C52" s="52" t="s">
        <v>99</v>
      </c>
      <c r="D52" s="68">
        <f>'生産者価格への変換（計算シート）'!L49</f>
        <v>0</v>
      </c>
      <c r="F52" s="190">
        <f>D52*各係数!DK50</f>
        <v>0</v>
      </c>
      <c r="H52" s="53">
        <v>0</v>
      </c>
      <c r="J52" s="193">
        <f>H52*各係数!DG50</f>
        <v>0</v>
      </c>
      <c r="L52" s="196">
        <f>H52*各係数!DH50*100</f>
        <v>0</v>
      </c>
      <c r="N52" s="201">
        <f>H52*各係数!DI50</f>
        <v>0</v>
      </c>
      <c r="P52" s="219">
        <f>$N$4*$P$1*各係数!DJ50</f>
        <v>0</v>
      </c>
      <c r="R52" s="205">
        <f>P52*各係数!DG50</f>
        <v>0</v>
      </c>
      <c r="T52" s="207">
        <f>P52*各係数!DH50*100</f>
        <v>0</v>
      </c>
      <c r="V52" s="211">
        <f>P52*各係数!DI50</f>
        <v>0</v>
      </c>
      <c r="X52" s="6"/>
      <c r="Y52" s="6"/>
      <c r="Z52" s="6"/>
      <c r="AA52" s="6"/>
      <c r="AB52" s="6"/>
      <c r="AC52" s="6"/>
      <c r="AD52" s="6"/>
      <c r="AE52" s="6"/>
      <c r="AF52" s="6"/>
      <c r="AG52" s="6"/>
      <c r="AH52" s="6"/>
    </row>
    <row r="53" spans="2:34" ht="12" customHeight="1" x14ac:dyDescent="0.15">
      <c r="B53" s="35">
        <v>321</v>
      </c>
      <c r="C53" s="36" t="s">
        <v>100</v>
      </c>
      <c r="D53" s="37">
        <f>'生産者価格への変換（計算シート）'!L50</f>
        <v>0</v>
      </c>
      <c r="F53" s="38">
        <f>D53*各係数!DK51</f>
        <v>0</v>
      </c>
      <c r="H53" s="39">
        <v>0</v>
      </c>
      <c r="J53" s="40">
        <f>H53*各係数!DG51</f>
        <v>0</v>
      </c>
      <c r="L53" s="41">
        <f>H53*各係数!DH51*100</f>
        <v>0</v>
      </c>
      <c r="N53" s="42">
        <f>H53*各係数!DI51</f>
        <v>0</v>
      </c>
      <c r="P53" s="43">
        <f>$N$4*$P$1*各係数!DJ51</f>
        <v>0</v>
      </c>
      <c r="R53" s="44">
        <f>P53*各係数!DG51</f>
        <v>0</v>
      </c>
      <c r="T53" s="45">
        <f>P53*各係数!DH51*100</f>
        <v>0</v>
      </c>
      <c r="V53" s="46">
        <f>P53*各係数!DI51</f>
        <v>0</v>
      </c>
      <c r="X53" s="6"/>
      <c r="Y53" s="6"/>
      <c r="Z53" s="6"/>
      <c r="AA53" s="6"/>
      <c r="AB53" s="6"/>
      <c r="AC53" s="6"/>
      <c r="AD53" s="6"/>
      <c r="AE53" s="6"/>
      <c r="AF53" s="6"/>
      <c r="AG53" s="6"/>
      <c r="AH53" s="6"/>
    </row>
    <row r="54" spans="2:34" ht="12" customHeight="1" x14ac:dyDescent="0.15">
      <c r="B54" s="35">
        <v>329</v>
      </c>
      <c r="C54" s="36" t="s">
        <v>101</v>
      </c>
      <c r="D54" s="37">
        <f>'生産者価格への変換（計算シート）'!L51</f>
        <v>0</v>
      </c>
      <c r="F54" s="38">
        <f>D54*各係数!DK52</f>
        <v>0</v>
      </c>
      <c r="H54" s="39">
        <v>0</v>
      </c>
      <c r="J54" s="40">
        <f>H54*各係数!DG52</f>
        <v>0</v>
      </c>
      <c r="L54" s="41">
        <f>H54*各係数!DH52*100</f>
        <v>0</v>
      </c>
      <c r="N54" s="42">
        <f>H54*各係数!DI52</f>
        <v>0</v>
      </c>
      <c r="P54" s="43">
        <f>$N$4*$P$1*各係数!DJ52</f>
        <v>0</v>
      </c>
      <c r="R54" s="44">
        <f>P54*各係数!DG52</f>
        <v>0</v>
      </c>
      <c r="T54" s="45">
        <f>P54*各係数!DH52*100</f>
        <v>0</v>
      </c>
      <c r="V54" s="46">
        <f>P54*各係数!DI52</f>
        <v>0</v>
      </c>
      <c r="X54" s="6"/>
      <c r="Y54" s="6"/>
      <c r="Z54" s="6"/>
      <c r="AA54" s="6"/>
      <c r="AB54" s="6"/>
      <c r="AC54" s="6"/>
      <c r="AD54" s="6"/>
      <c r="AE54" s="6"/>
      <c r="AF54" s="6"/>
      <c r="AG54" s="6"/>
      <c r="AH54" s="6"/>
    </row>
    <row r="55" spans="2:34" ht="12" customHeight="1" x14ac:dyDescent="0.15">
      <c r="B55" s="35">
        <v>331</v>
      </c>
      <c r="C55" s="36" t="s">
        <v>102</v>
      </c>
      <c r="D55" s="37">
        <f>'生産者価格への変換（計算シート）'!L52</f>
        <v>0</v>
      </c>
      <c r="F55" s="38">
        <f>D55*各係数!DK53</f>
        <v>0</v>
      </c>
      <c r="H55" s="39">
        <v>0</v>
      </c>
      <c r="J55" s="40">
        <f>H55*各係数!DG53</f>
        <v>0</v>
      </c>
      <c r="L55" s="41">
        <f>H55*各係数!DH53*100</f>
        <v>0</v>
      </c>
      <c r="N55" s="42">
        <f>H55*各係数!DI53</f>
        <v>0</v>
      </c>
      <c r="P55" s="43">
        <f>$N$4*$P$1*各係数!DJ53</f>
        <v>0</v>
      </c>
      <c r="R55" s="44">
        <f>P55*各係数!DG53</f>
        <v>0</v>
      </c>
      <c r="T55" s="45">
        <f>P55*各係数!DH53*100</f>
        <v>0</v>
      </c>
      <c r="V55" s="46">
        <f>P55*各係数!DI53</f>
        <v>0</v>
      </c>
      <c r="X55" s="6"/>
      <c r="Y55" s="6"/>
      <c r="Z55" s="6"/>
      <c r="AA55" s="6"/>
      <c r="AB55" s="6"/>
      <c r="AC55" s="6"/>
      <c r="AD55" s="6"/>
      <c r="AE55" s="6"/>
      <c r="AF55" s="6"/>
      <c r="AG55" s="6"/>
      <c r="AH55" s="6"/>
    </row>
    <row r="56" spans="2:34" ht="12" customHeight="1" x14ac:dyDescent="0.15">
      <c r="B56" s="48">
        <v>332</v>
      </c>
      <c r="C56" s="49" t="s">
        <v>103</v>
      </c>
      <c r="D56" s="66">
        <f>'生産者価格への変換（計算シート）'!L53</f>
        <v>0</v>
      </c>
      <c r="F56" s="189">
        <f>D56*各係数!DK54</f>
        <v>0</v>
      </c>
      <c r="H56" s="50">
        <v>0</v>
      </c>
      <c r="J56" s="192">
        <f>H56*各係数!DG54</f>
        <v>0</v>
      </c>
      <c r="L56" s="195">
        <f>H56*各係数!DH54*100</f>
        <v>0</v>
      </c>
      <c r="N56" s="200">
        <f>H56*各係数!DI54</f>
        <v>0</v>
      </c>
      <c r="P56" s="218">
        <f>$N$4*$P$1*各係数!DJ54</f>
        <v>0</v>
      </c>
      <c r="R56" s="204">
        <f>P56*各係数!DG54</f>
        <v>0</v>
      </c>
      <c r="T56" s="206">
        <f>P56*各係数!DH54*100</f>
        <v>0</v>
      </c>
      <c r="V56" s="210">
        <f>P56*各係数!DI54</f>
        <v>0</v>
      </c>
      <c r="X56" s="6"/>
      <c r="Y56" s="6"/>
      <c r="Z56" s="6"/>
      <c r="AA56" s="6"/>
      <c r="AB56" s="6"/>
      <c r="AC56" s="6"/>
      <c r="AD56" s="6"/>
      <c r="AE56" s="6"/>
      <c r="AF56" s="6"/>
      <c r="AG56" s="6"/>
      <c r="AH56" s="6"/>
    </row>
    <row r="57" spans="2:34" ht="12" customHeight="1" x14ac:dyDescent="0.15">
      <c r="B57" s="51">
        <v>333</v>
      </c>
      <c r="C57" s="52" t="s">
        <v>104</v>
      </c>
      <c r="D57" s="68">
        <f>'生産者価格への変換（計算シート）'!L54</f>
        <v>0</v>
      </c>
      <c r="F57" s="190">
        <f>D57*各係数!DK55</f>
        <v>0</v>
      </c>
      <c r="H57" s="53">
        <v>0</v>
      </c>
      <c r="J57" s="191">
        <f>H57*各係数!DG55</f>
        <v>0</v>
      </c>
      <c r="L57" s="196">
        <f>H57*各係数!DH55*100</f>
        <v>0</v>
      </c>
      <c r="N57" s="201">
        <f>H57*各係数!DI55</f>
        <v>0</v>
      </c>
      <c r="P57" s="219">
        <f>$N$4*$P$1*各係数!DJ55</f>
        <v>0</v>
      </c>
      <c r="R57" s="205">
        <f>P57*各係数!DG55</f>
        <v>0</v>
      </c>
      <c r="T57" s="207">
        <f>P57*各係数!DH55*100</f>
        <v>0</v>
      </c>
      <c r="V57" s="211">
        <f>P57*各係数!DI55</f>
        <v>0</v>
      </c>
      <c r="X57" s="6"/>
      <c r="Y57" s="6"/>
      <c r="Z57" s="6"/>
      <c r="AA57" s="6"/>
      <c r="AB57" s="6"/>
      <c r="AC57" s="6"/>
      <c r="AD57" s="6"/>
      <c r="AE57" s="6"/>
      <c r="AF57" s="6"/>
      <c r="AG57" s="6"/>
      <c r="AH57" s="6"/>
    </row>
    <row r="58" spans="2:34" ht="12" customHeight="1" x14ac:dyDescent="0.15">
      <c r="B58" s="35">
        <v>339</v>
      </c>
      <c r="C58" s="36" t="s">
        <v>105</v>
      </c>
      <c r="D58" s="37">
        <f>'生産者価格への変換（計算シート）'!L55</f>
        <v>0</v>
      </c>
      <c r="F58" s="38">
        <f>D58*各係数!DK56</f>
        <v>0</v>
      </c>
      <c r="H58" s="39">
        <v>0</v>
      </c>
      <c r="J58" s="40">
        <f>H58*各係数!DG56</f>
        <v>0</v>
      </c>
      <c r="L58" s="41">
        <f>H58*各係数!DH56*100</f>
        <v>0</v>
      </c>
      <c r="N58" s="42">
        <f>H58*各係数!DI56</f>
        <v>0</v>
      </c>
      <c r="P58" s="43">
        <f>$N$4*$P$1*各係数!DJ56</f>
        <v>0</v>
      </c>
      <c r="R58" s="44">
        <f>P58*各係数!DG56</f>
        <v>0</v>
      </c>
      <c r="T58" s="45">
        <f>P58*各係数!DH56*100</f>
        <v>0</v>
      </c>
      <c r="V58" s="46">
        <f>P58*各係数!DI56</f>
        <v>0</v>
      </c>
      <c r="X58" s="6"/>
      <c r="Y58" s="6"/>
      <c r="Z58" s="6"/>
      <c r="AA58" s="6"/>
      <c r="AB58" s="6"/>
      <c r="AC58" s="6"/>
      <c r="AD58" s="6"/>
      <c r="AE58" s="6"/>
      <c r="AF58" s="6"/>
      <c r="AG58" s="6"/>
      <c r="AH58" s="6"/>
    </row>
    <row r="59" spans="2:34" ht="12" customHeight="1" x14ac:dyDescent="0.15">
      <c r="B59" s="35">
        <v>341</v>
      </c>
      <c r="C59" s="36" t="s">
        <v>133</v>
      </c>
      <c r="D59" s="37">
        <f>'生産者価格への変換（計算シート）'!L56</f>
        <v>0</v>
      </c>
      <c r="F59" s="38">
        <f>D59*各係数!DK57</f>
        <v>0</v>
      </c>
      <c r="H59" s="39">
        <v>0</v>
      </c>
      <c r="J59" s="40">
        <f>H59*各係数!DG57</f>
        <v>0</v>
      </c>
      <c r="L59" s="41">
        <f>H59*各係数!DH57*100</f>
        <v>0</v>
      </c>
      <c r="N59" s="42">
        <f>H59*各係数!DI57</f>
        <v>0</v>
      </c>
      <c r="P59" s="43">
        <f>$N$4*$P$1*各係数!DJ57</f>
        <v>0</v>
      </c>
      <c r="R59" s="44">
        <f>P59*各係数!DG57</f>
        <v>0</v>
      </c>
      <c r="T59" s="45">
        <f>P59*各係数!DH57*100</f>
        <v>0</v>
      </c>
      <c r="V59" s="46">
        <f>P59*各係数!DI57</f>
        <v>0</v>
      </c>
      <c r="X59" s="6"/>
      <c r="Y59" s="6"/>
      <c r="Z59" s="6"/>
      <c r="AA59" s="6"/>
      <c r="AB59" s="6"/>
      <c r="AC59" s="6"/>
      <c r="AD59" s="6"/>
      <c r="AE59" s="6"/>
      <c r="AF59" s="6"/>
      <c r="AG59" s="6"/>
      <c r="AH59" s="6"/>
    </row>
    <row r="60" spans="2:34" ht="12" customHeight="1" x14ac:dyDescent="0.15">
      <c r="B60" s="35">
        <v>342</v>
      </c>
      <c r="C60" s="36" t="s">
        <v>106</v>
      </c>
      <c r="D60" s="37">
        <f>'生産者価格への変換（計算シート）'!L57</f>
        <v>0</v>
      </c>
      <c r="F60" s="38">
        <f>D60*各係数!DK58</f>
        <v>0</v>
      </c>
      <c r="H60" s="39">
        <v>0</v>
      </c>
      <c r="J60" s="40">
        <f>H60*各係数!DG58</f>
        <v>0</v>
      </c>
      <c r="L60" s="41">
        <f>H60*各係数!DH58*100</f>
        <v>0</v>
      </c>
      <c r="N60" s="42">
        <f>H60*各係数!DI58</f>
        <v>0</v>
      </c>
      <c r="P60" s="43">
        <f>$N$4*$P$1*各係数!DJ58</f>
        <v>0</v>
      </c>
      <c r="R60" s="44">
        <f>P60*各係数!DG58</f>
        <v>0</v>
      </c>
      <c r="T60" s="45">
        <f>P60*各係数!DH58*100</f>
        <v>0</v>
      </c>
      <c r="V60" s="46">
        <f>P60*各係数!DI58</f>
        <v>0</v>
      </c>
      <c r="X60" s="6"/>
      <c r="Y60" s="6"/>
      <c r="Z60" s="6"/>
      <c r="AA60" s="6"/>
      <c r="AB60" s="6"/>
      <c r="AC60" s="6"/>
      <c r="AD60" s="6"/>
      <c r="AE60" s="6"/>
      <c r="AF60" s="6"/>
      <c r="AG60" s="6"/>
      <c r="AH60" s="6"/>
    </row>
    <row r="61" spans="2:34" ht="12" customHeight="1" x14ac:dyDescent="0.15">
      <c r="B61" s="48">
        <v>351</v>
      </c>
      <c r="C61" s="49" t="s">
        <v>31</v>
      </c>
      <c r="D61" s="66">
        <f>'生産者価格への変換（計算シート）'!L58</f>
        <v>0</v>
      </c>
      <c r="F61" s="189">
        <f>D61*各係数!DK59</f>
        <v>0</v>
      </c>
      <c r="H61" s="50">
        <v>0</v>
      </c>
      <c r="J61" s="199">
        <f>H61*各係数!DG59</f>
        <v>0</v>
      </c>
      <c r="L61" s="198">
        <f>H61*各係数!DH59*100</f>
        <v>0</v>
      </c>
      <c r="N61" s="200">
        <f>H61*各係数!DI59</f>
        <v>0</v>
      </c>
      <c r="P61" s="218">
        <f>$N$4*$P$1*各係数!DJ59</f>
        <v>0</v>
      </c>
      <c r="R61" s="204">
        <f>P61*各係数!DG59</f>
        <v>0</v>
      </c>
      <c r="T61" s="206">
        <f>P61*各係数!DH59*100</f>
        <v>0</v>
      </c>
      <c r="V61" s="210">
        <f>P61*各係数!DI59</f>
        <v>0</v>
      </c>
      <c r="X61" s="6"/>
      <c r="Y61" s="6"/>
      <c r="Z61" s="6"/>
      <c r="AA61" s="6"/>
      <c r="AB61" s="6"/>
      <c r="AC61" s="6"/>
      <c r="AD61" s="6"/>
      <c r="AE61" s="6"/>
      <c r="AF61" s="6"/>
      <c r="AG61" s="6"/>
      <c r="AH61" s="6"/>
    </row>
    <row r="62" spans="2:34" ht="12" customHeight="1" x14ac:dyDescent="0.15">
      <c r="B62" s="51">
        <v>352</v>
      </c>
      <c r="C62" s="52" t="s">
        <v>32</v>
      </c>
      <c r="D62" s="68">
        <f>'生産者価格への変換（計算シート）'!L59</f>
        <v>0</v>
      </c>
      <c r="F62" s="190">
        <f>D62*各係数!DK60</f>
        <v>0</v>
      </c>
      <c r="H62" s="53">
        <v>0</v>
      </c>
      <c r="J62" s="193">
        <f>H62*各係数!DG60</f>
        <v>0</v>
      </c>
      <c r="L62" s="197">
        <f>H62*各係数!DH60*100</f>
        <v>0</v>
      </c>
      <c r="N62" s="201">
        <f>H62*各係数!DI60</f>
        <v>0</v>
      </c>
      <c r="P62" s="219">
        <f>$N$4*$P$1*各係数!DJ60</f>
        <v>0</v>
      </c>
      <c r="R62" s="205">
        <f>P62*各係数!DG60</f>
        <v>0</v>
      </c>
      <c r="T62" s="207">
        <f>P62*各係数!DH60*100</f>
        <v>0</v>
      </c>
      <c r="V62" s="211">
        <f>P62*各係数!DI60</f>
        <v>0</v>
      </c>
      <c r="X62" s="6"/>
      <c r="Y62" s="6"/>
      <c r="Z62" s="6"/>
      <c r="AA62" s="6"/>
      <c r="AB62" s="6"/>
      <c r="AC62" s="6"/>
      <c r="AD62" s="6"/>
      <c r="AE62" s="6"/>
      <c r="AF62" s="6"/>
      <c r="AG62" s="6"/>
      <c r="AH62" s="6"/>
    </row>
    <row r="63" spans="2:34" ht="12" customHeight="1" x14ac:dyDescent="0.15">
      <c r="B63" s="35">
        <v>353</v>
      </c>
      <c r="C63" s="36" t="s">
        <v>107</v>
      </c>
      <c r="D63" s="37">
        <f>'生産者価格への変換（計算シート）'!L60</f>
        <v>0</v>
      </c>
      <c r="F63" s="38">
        <f>D63*各係数!DK61</f>
        <v>0</v>
      </c>
      <c r="H63" s="39">
        <v>0</v>
      </c>
      <c r="J63" s="40">
        <f>H63*各係数!DG61</f>
        <v>0</v>
      </c>
      <c r="L63" s="41">
        <f>H63*各係数!DH61*100</f>
        <v>0</v>
      </c>
      <c r="N63" s="42">
        <f>H63*各係数!DI61</f>
        <v>0</v>
      </c>
      <c r="P63" s="43">
        <f>$N$4*$P$1*各係数!DJ61</f>
        <v>0</v>
      </c>
      <c r="R63" s="44">
        <f>P63*各係数!DG61</f>
        <v>0</v>
      </c>
      <c r="T63" s="45">
        <f>P63*各係数!DH61*100</f>
        <v>0</v>
      </c>
      <c r="V63" s="46">
        <f>P63*各係数!DI61</f>
        <v>0</v>
      </c>
      <c r="X63" s="6"/>
      <c r="Y63" s="6"/>
      <c r="Z63" s="6"/>
      <c r="AA63" s="6"/>
      <c r="AB63" s="6"/>
      <c r="AC63" s="6"/>
      <c r="AD63" s="6"/>
      <c r="AE63" s="6"/>
      <c r="AF63" s="6"/>
      <c r="AG63" s="6"/>
      <c r="AH63" s="6"/>
    </row>
    <row r="64" spans="2:34" ht="12" customHeight="1" x14ac:dyDescent="0.15">
      <c r="B64" s="35">
        <v>354</v>
      </c>
      <c r="C64" s="36" t="s">
        <v>33</v>
      </c>
      <c r="D64" s="37">
        <f>'生産者価格への変換（計算シート）'!L61</f>
        <v>0</v>
      </c>
      <c r="F64" s="38">
        <f>D64*各係数!DK62</f>
        <v>0</v>
      </c>
      <c r="H64" s="39">
        <v>0</v>
      </c>
      <c r="J64" s="40">
        <f>H64*各係数!DG62</f>
        <v>0</v>
      </c>
      <c r="L64" s="41">
        <f>H64*各係数!DH62*100</f>
        <v>0</v>
      </c>
      <c r="N64" s="42">
        <f>H64*各係数!DI62</f>
        <v>0</v>
      </c>
      <c r="P64" s="43">
        <f>$N$4*$P$1*各係数!DJ62</f>
        <v>0</v>
      </c>
      <c r="R64" s="44">
        <f>P64*各係数!DG62</f>
        <v>0</v>
      </c>
      <c r="T64" s="45">
        <f>P64*各係数!DH62*100</f>
        <v>0</v>
      </c>
      <c r="V64" s="46">
        <f>P64*各係数!DI62</f>
        <v>0</v>
      </c>
      <c r="X64" s="6"/>
      <c r="Y64" s="6"/>
      <c r="Z64" s="6"/>
      <c r="AA64" s="6"/>
      <c r="AB64" s="6"/>
      <c r="AC64" s="6"/>
      <c r="AD64" s="6"/>
      <c r="AE64" s="6"/>
      <c r="AF64" s="6"/>
      <c r="AG64" s="6"/>
      <c r="AH64" s="6"/>
    </row>
    <row r="65" spans="2:34" ht="12" customHeight="1" x14ac:dyDescent="0.15">
      <c r="B65" s="35">
        <v>359</v>
      </c>
      <c r="C65" s="36" t="s">
        <v>34</v>
      </c>
      <c r="D65" s="37">
        <f>'生産者価格への変換（計算シート）'!L62</f>
        <v>0</v>
      </c>
      <c r="F65" s="38">
        <f>D65*各係数!DK63</f>
        <v>0</v>
      </c>
      <c r="H65" s="39">
        <v>0</v>
      </c>
      <c r="J65" s="40">
        <f>H65*各係数!DG63</f>
        <v>0</v>
      </c>
      <c r="L65" s="41">
        <f>H65*各係数!DH63*100</f>
        <v>0</v>
      </c>
      <c r="N65" s="42">
        <f>H65*各係数!DI63</f>
        <v>0</v>
      </c>
      <c r="P65" s="43">
        <f>$N$4*$P$1*各係数!DJ63</f>
        <v>0</v>
      </c>
      <c r="R65" s="44">
        <f>P65*各係数!DG63</f>
        <v>0</v>
      </c>
      <c r="T65" s="45">
        <f>P65*各係数!DH63*100</f>
        <v>0</v>
      </c>
      <c r="V65" s="46">
        <f>P65*各係数!DI63</f>
        <v>0</v>
      </c>
      <c r="X65" s="6"/>
      <c r="Y65" s="6"/>
      <c r="Z65" s="6"/>
      <c r="AA65" s="6"/>
      <c r="AB65" s="6"/>
      <c r="AC65" s="6"/>
      <c r="AD65" s="6"/>
      <c r="AE65" s="6"/>
      <c r="AF65" s="6"/>
      <c r="AG65" s="6"/>
      <c r="AH65" s="6"/>
    </row>
    <row r="66" spans="2:34" ht="12" customHeight="1" x14ac:dyDescent="0.15">
      <c r="B66" s="48">
        <v>391</v>
      </c>
      <c r="C66" s="49" t="s">
        <v>35</v>
      </c>
      <c r="D66" s="66">
        <f>'生産者価格への変換（計算シート）'!L63</f>
        <v>0</v>
      </c>
      <c r="F66" s="189">
        <f>D66*各係数!DK64</f>
        <v>0</v>
      </c>
      <c r="H66" s="50">
        <v>0</v>
      </c>
      <c r="J66" s="192">
        <f>H66*各係数!DG64</f>
        <v>0</v>
      </c>
      <c r="L66" s="195">
        <f>H66*各係数!DH64*100</f>
        <v>0</v>
      </c>
      <c r="N66" s="200">
        <f>H66*各係数!DI64</f>
        <v>0</v>
      </c>
      <c r="P66" s="203">
        <f>$N$4*$P$1*各係数!DJ64</f>
        <v>0</v>
      </c>
      <c r="R66" s="204">
        <f>P66*各係数!DG64</f>
        <v>0</v>
      </c>
      <c r="T66" s="206">
        <f>P66*各係数!DH64*100</f>
        <v>0</v>
      </c>
      <c r="V66" s="210">
        <f>P66*各係数!DI64</f>
        <v>0</v>
      </c>
      <c r="X66" s="6"/>
      <c r="Y66" s="6"/>
      <c r="Z66" s="6"/>
      <c r="AA66" s="6"/>
      <c r="AB66" s="6"/>
      <c r="AC66" s="6"/>
      <c r="AD66" s="6"/>
      <c r="AE66" s="6"/>
      <c r="AF66" s="6"/>
      <c r="AG66" s="6"/>
      <c r="AH66" s="6"/>
    </row>
    <row r="67" spans="2:34" ht="12" customHeight="1" x14ac:dyDescent="0.15">
      <c r="B67" s="51">
        <v>392</v>
      </c>
      <c r="C67" s="52" t="s">
        <v>36</v>
      </c>
      <c r="D67" s="68">
        <f>'生産者価格への変換（計算シート）'!L64</f>
        <v>0</v>
      </c>
      <c r="F67" s="190">
        <f>D67*各係数!DK65</f>
        <v>0</v>
      </c>
      <c r="H67" s="53">
        <v>0</v>
      </c>
      <c r="J67" s="193">
        <f>H67*各係数!DG65</f>
        <v>0</v>
      </c>
      <c r="L67" s="196">
        <f>H67*各係数!DH65*100</f>
        <v>0</v>
      </c>
      <c r="N67" s="201">
        <f>H67*各係数!DI65</f>
        <v>0</v>
      </c>
      <c r="P67" s="202">
        <f>$N$4*$P$1*各係数!DJ65</f>
        <v>0</v>
      </c>
      <c r="R67" s="205">
        <f>P67*各係数!DG65</f>
        <v>0</v>
      </c>
      <c r="T67" s="207">
        <f>P67*各係数!DH65*100</f>
        <v>0</v>
      </c>
      <c r="V67" s="211">
        <f>P67*各係数!DI65</f>
        <v>0</v>
      </c>
      <c r="X67" s="6"/>
      <c r="Y67" s="6"/>
      <c r="Z67" s="6"/>
      <c r="AA67" s="6"/>
      <c r="AB67" s="6"/>
      <c r="AC67" s="6"/>
      <c r="AD67" s="6"/>
      <c r="AE67" s="6"/>
      <c r="AF67" s="6"/>
      <c r="AG67" s="6"/>
      <c r="AH67" s="6"/>
    </row>
    <row r="68" spans="2:34" ht="12" customHeight="1" x14ac:dyDescent="0.15">
      <c r="B68" s="35">
        <v>411</v>
      </c>
      <c r="C68" s="36" t="s">
        <v>37</v>
      </c>
      <c r="D68" s="37">
        <f>'生産者価格への変換（計算シート）'!L65</f>
        <v>0</v>
      </c>
      <c r="F68" s="38">
        <f>D68*各係数!DK66</f>
        <v>0</v>
      </c>
      <c r="H68" s="39">
        <v>0</v>
      </c>
      <c r="J68" s="40">
        <f>H68*各係数!DG66</f>
        <v>0</v>
      </c>
      <c r="L68" s="41">
        <f>H68*各係数!DH66*100</f>
        <v>0</v>
      </c>
      <c r="N68" s="42">
        <f>H68*各係数!DI66</f>
        <v>0</v>
      </c>
      <c r="P68" s="43">
        <f>$N$4*$P$1*各係数!DJ66</f>
        <v>0</v>
      </c>
      <c r="R68" s="44">
        <f>P68*各係数!DG66</f>
        <v>0</v>
      </c>
      <c r="T68" s="45">
        <f>P68*各係数!DH66*100</f>
        <v>0</v>
      </c>
      <c r="V68" s="46">
        <f>P68*各係数!DI66</f>
        <v>0</v>
      </c>
      <c r="X68" s="6"/>
      <c r="Y68" s="6"/>
      <c r="Z68" s="6"/>
      <c r="AA68" s="6"/>
      <c r="AB68" s="6"/>
      <c r="AC68" s="6"/>
      <c r="AD68" s="6"/>
      <c r="AE68" s="6"/>
      <c r="AF68" s="6"/>
      <c r="AG68" s="6"/>
      <c r="AH68" s="6"/>
    </row>
    <row r="69" spans="2:34" ht="12" customHeight="1" x14ac:dyDescent="0.15">
      <c r="B69" s="35">
        <v>412</v>
      </c>
      <c r="C69" s="36" t="s">
        <v>38</v>
      </c>
      <c r="D69" s="37">
        <f>'生産者価格への変換（計算シート）'!L66</f>
        <v>0</v>
      </c>
      <c r="F69" s="38">
        <f>D69*各係数!DK67</f>
        <v>0</v>
      </c>
      <c r="H69" s="39">
        <v>0</v>
      </c>
      <c r="J69" s="40">
        <f>H69*各係数!DG67</f>
        <v>0</v>
      </c>
      <c r="L69" s="41">
        <f>H69*各係数!DH67*100</f>
        <v>0</v>
      </c>
      <c r="N69" s="42">
        <f>H69*各係数!DI67</f>
        <v>0</v>
      </c>
      <c r="P69" s="43">
        <f>$N$4*$P$1*各係数!DJ67</f>
        <v>0</v>
      </c>
      <c r="R69" s="44">
        <f>P69*各係数!DG67</f>
        <v>0</v>
      </c>
      <c r="T69" s="45">
        <f>P69*各係数!DH67*100</f>
        <v>0</v>
      </c>
      <c r="V69" s="46">
        <f>P69*各係数!DI67</f>
        <v>0</v>
      </c>
      <c r="X69" s="6"/>
      <c r="Y69" s="6"/>
      <c r="Z69" s="6"/>
      <c r="AA69" s="6"/>
      <c r="AB69" s="6"/>
      <c r="AC69" s="6"/>
      <c r="AD69" s="6"/>
      <c r="AE69" s="6"/>
      <c r="AF69" s="6"/>
      <c r="AG69" s="6"/>
      <c r="AH69" s="6"/>
    </row>
    <row r="70" spans="2:34" ht="12" customHeight="1" x14ac:dyDescent="0.15">
      <c r="B70" s="35">
        <v>413</v>
      </c>
      <c r="C70" s="36" t="s">
        <v>39</v>
      </c>
      <c r="D70" s="37">
        <f>'生産者価格への変換（計算シート）'!L67</f>
        <v>0</v>
      </c>
      <c r="F70" s="38">
        <f>D70*各係数!DK68</f>
        <v>0</v>
      </c>
      <c r="H70" s="39">
        <v>0</v>
      </c>
      <c r="J70" s="40">
        <f>H70*各係数!DG68</f>
        <v>0</v>
      </c>
      <c r="L70" s="41">
        <f>H70*各係数!DH68*100</f>
        <v>0</v>
      </c>
      <c r="N70" s="42">
        <f>H70*各係数!DI68</f>
        <v>0</v>
      </c>
      <c r="P70" s="43">
        <f>$N$4*$P$1*各係数!DJ68</f>
        <v>0</v>
      </c>
      <c r="R70" s="44">
        <f>P70*各係数!DG68</f>
        <v>0</v>
      </c>
      <c r="T70" s="45">
        <f>P70*各係数!DH68*100</f>
        <v>0</v>
      </c>
      <c r="V70" s="46">
        <f>P70*各係数!DI68</f>
        <v>0</v>
      </c>
      <c r="X70" s="6"/>
      <c r="Y70" s="6"/>
      <c r="Z70" s="6"/>
      <c r="AA70" s="6"/>
      <c r="AB70" s="6"/>
      <c r="AC70" s="6"/>
      <c r="AD70" s="6"/>
      <c r="AE70" s="6"/>
      <c r="AF70" s="6"/>
      <c r="AG70" s="6"/>
      <c r="AH70" s="6"/>
    </row>
    <row r="71" spans="2:34" ht="12" customHeight="1" x14ac:dyDescent="0.15">
      <c r="B71" s="48">
        <v>419</v>
      </c>
      <c r="C71" s="49" t="s">
        <v>40</v>
      </c>
      <c r="D71" s="66">
        <f>'生産者価格への変換（計算シート）'!L68</f>
        <v>0</v>
      </c>
      <c r="F71" s="189">
        <f>D71*各係数!DK69</f>
        <v>0</v>
      </c>
      <c r="H71" s="50">
        <v>0</v>
      </c>
      <c r="J71" s="192">
        <f>H71*各係数!DG69</f>
        <v>0</v>
      </c>
      <c r="L71" s="198">
        <f>H71*各係数!DH69*100</f>
        <v>0</v>
      </c>
      <c r="N71" s="215">
        <f>H71*各係数!DI69</f>
        <v>0</v>
      </c>
      <c r="P71" s="203">
        <f>$N$4*$P$1*各係数!DJ69</f>
        <v>0</v>
      </c>
      <c r="R71" s="204">
        <f>P71*各係数!DG69</f>
        <v>0</v>
      </c>
      <c r="T71" s="206">
        <f>P71*各係数!DH69*100</f>
        <v>0</v>
      </c>
      <c r="V71" s="210">
        <f>P71*各係数!DI69</f>
        <v>0</v>
      </c>
      <c r="X71" s="6"/>
      <c r="Y71" s="6"/>
      <c r="Z71" s="6"/>
      <c r="AA71" s="6"/>
      <c r="AB71" s="6"/>
      <c r="AC71" s="6"/>
      <c r="AD71" s="6"/>
      <c r="AE71" s="6"/>
      <c r="AF71" s="6"/>
      <c r="AG71" s="6"/>
      <c r="AH71" s="6"/>
    </row>
    <row r="72" spans="2:34" ht="12" customHeight="1" x14ac:dyDescent="0.15">
      <c r="B72" s="51">
        <v>461</v>
      </c>
      <c r="C72" s="52" t="s">
        <v>41</v>
      </c>
      <c r="D72" s="68">
        <f>'生産者価格への変換（計算シート）'!L69</f>
        <v>0</v>
      </c>
      <c r="F72" s="190">
        <f>D72*各係数!DK70</f>
        <v>0</v>
      </c>
      <c r="H72" s="53">
        <v>0</v>
      </c>
      <c r="J72" s="193">
        <f>H72*各係数!DG70</f>
        <v>0</v>
      </c>
      <c r="L72" s="197">
        <f>H72*各係数!DH70*100</f>
        <v>0</v>
      </c>
      <c r="N72" s="214">
        <f>H72*各係数!DI70</f>
        <v>0</v>
      </c>
      <c r="P72" s="202">
        <f>$N$4*$P$1*各係数!DJ70</f>
        <v>0</v>
      </c>
      <c r="R72" s="205">
        <f>P72*各係数!DG70</f>
        <v>0</v>
      </c>
      <c r="T72" s="207">
        <f>P72*各係数!DH70*100</f>
        <v>0</v>
      </c>
      <c r="V72" s="211">
        <f>P72*各係数!DI70</f>
        <v>0</v>
      </c>
      <c r="X72" s="6"/>
      <c r="Y72" s="6"/>
      <c r="Z72" s="6"/>
      <c r="AA72" s="6"/>
      <c r="AB72" s="6"/>
      <c r="AC72" s="6"/>
      <c r="AD72" s="6"/>
      <c r="AE72" s="6"/>
      <c r="AF72" s="6"/>
      <c r="AG72" s="6"/>
      <c r="AH72" s="6"/>
    </row>
    <row r="73" spans="2:34" ht="12" customHeight="1" x14ac:dyDescent="0.15">
      <c r="B73" s="35">
        <v>462</v>
      </c>
      <c r="C73" s="36" t="s">
        <v>42</v>
      </c>
      <c r="D73" s="37">
        <f>'生産者価格への変換（計算シート）'!L70</f>
        <v>0</v>
      </c>
      <c r="F73" s="38">
        <f>D73*各係数!DK71</f>
        <v>0</v>
      </c>
      <c r="H73" s="39">
        <v>0</v>
      </c>
      <c r="J73" s="40">
        <f>H73*各係数!DG71</f>
        <v>0</v>
      </c>
      <c r="L73" s="41">
        <f>H73*各係数!DH71*100</f>
        <v>0</v>
      </c>
      <c r="N73" s="42">
        <f>H73*各係数!DI71</f>
        <v>0</v>
      </c>
      <c r="P73" s="43">
        <f>$N$4*$P$1*各係数!DJ71</f>
        <v>0</v>
      </c>
      <c r="R73" s="44">
        <f>P73*各係数!DG71</f>
        <v>0</v>
      </c>
      <c r="T73" s="45">
        <f>P73*各係数!DH71*100</f>
        <v>0</v>
      </c>
      <c r="V73" s="46">
        <f>P73*各係数!DI71</f>
        <v>0</v>
      </c>
      <c r="X73" s="6"/>
      <c r="Y73" s="6"/>
      <c r="Z73" s="6"/>
      <c r="AA73" s="6"/>
      <c r="AB73" s="6"/>
      <c r="AC73" s="6"/>
      <c r="AD73" s="6"/>
      <c r="AE73" s="6"/>
      <c r="AF73" s="6"/>
      <c r="AG73" s="6"/>
      <c r="AH73" s="6"/>
    </row>
    <row r="74" spans="2:34" ht="12" customHeight="1" x14ac:dyDescent="0.15">
      <c r="B74" s="35">
        <v>471</v>
      </c>
      <c r="C74" s="36" t="s">
        <v>43</v>
      </c>
      <c r="D74" s="37">
        <f>'生産者価格への変換（計算シート）'!L71</f>
        <v>0</v>
      </c>
      <c r="F74" s="38">
        <f>D74*各係数!DK72</f>
        <v>0</v>
      </c>
      <c r="H74" s="39">
        <v>0</v>
      </c>
      <c r="J74" s="40">
        <f>H74*各係数!DG72</f>
        <v>0</v>
      </c>
      <c r="L74" s="41">
        <f>H74*各係数!DH72*100</f>
        <v>0</v>
      </c>
      <c r="N74" s="42">
        <f>H74*各係数!DI72</f>
        <v>0</v>
      </c>
      <c r="P74" s="43">
        <f>$N$4*$P$1*各係数!DJ72</f>
        <v>0</v>
      </c>
      <c r="R74" s="44">
        <f>P74*各係数!DG72</f>
        <v>0</v>
      </c>
      <c r="T74" s="45">
        <f>P74*各係数!DH72*100</f>
        <v>0</v>
      </c>
      <c r="V74" s="46">
        <f>P74*各係数!DI72</f>
        <v>0</v>
      </c>
      <c r="X74" s="6"/>
      <c r="Y74" s="6"/>
      <c r="Z74" s="6"/>
      <c r="AA74" s="6"/>
      <c r="AB74" s="6"/>
      <c r="AC74" s="6"/>
      <c r="AD74" s="6"/>
      <c r="AE74" s="6"/>
      <c r="AF74" s="6"/>
      <c r="AG74" s="6"/>
      <c r="AH74" s="6"/>
    </row>
    <row r="75" spans="2:34" ht="12" customHeight="1" x14ac:dyDescent="0.15">
      <c r="B75" s="35">
        <v>481</v>
      </c>
      <c r="C75" s="36" t="s">
        <v>44</v>
      </c>
      <c r="D75" s="37">
        <f>'生産者価格への変換（計算シート）'!L72</f>
        <v>0</v>
      </c>
      <c r="F75" s="38">
        <f>D75*各係数!DK73</f>
        <v>0</v>
      </c>
      <c r="H75" s="39">
        <v>0</v>
      </c>
      <c r="J75" s="40">
        <f>H75*各係数!DG73</f>
        <v>0</v>
      </c>
      <c r="L75" s="41">
        <f>H75*各係数!DH73*100</f>
        <v>0</v>
      </c>
      <c r="N75" s="42">
        <f>H75*各係数!DI73</f>
        <v>0</v>
      </c>
      <c r="P75" s="43">
        <f>$N$4*$P$1*各係数!DJ73</f>
        <v>0</v>
      </c>
      <c r="R75" s="44">
        <f>P75*各係数!DG73</f>
        <v>0</v>
      </c>
      <c r="T75" s="45">
        <f>P75*各係数!DH73*100</f>
        <v>0</v>
      </c>
      <c r="V75" s="46">
        <f>P75*各係数!DI73</f>
        <v>0</v>
      </c>
      <c r="X75" s="6"/>
      <c r="Y75" s="6"/>
      <c r="Z75" s="6"/>
      <c r="AA75" s="6"/>
      <c r="AB75" s="6"/>
      <c r="AC75" s="6"/>
      <c r="AD75" s="6"/>
      <c r="AE75" s="6"/>
      <c r="AF75" s="6"/>
      <c r="AG75" s="6"/>
      <c r="AH75" s="6"/>
    </row>
    <row r="76" spans="2:34" ht="12" customHeight="1" x14ac:dyDescent="0.15">
      <c r="B76" s="48">
        <v>511</v>
      </c>
      <c r="C76" s="49" t="s">
        <v>45</v>
      </c>
      <c r="D76" s="66">
        <f>'生産者価格への変換（計算シート）'!L73</f>
        <v>0</v>
      </c>
      <c r="F76" s="189">
        <f>D76*各係数!DK74</f>
        <v>0</v>
      </c>
      <c r="H76" s="50">
        <v>0</v>
      </c>
      <c r="J76" s="192">
        <f>H76*各係数!DG74</f>
        <v>0</v>
      </c>
      <c r="L76" s="198">
        <f>H76*各係数!DH74*100</f>
        <v>0</v>
      </c>
      <c r="N76" s="200">
        <f>H76*各係数!DI74</f>
        <v>0</v>
      </c>
      <c r="P76" s="218">
        <f>$N$4*$P$1*各係数!DJ74</f>
        <v>0</v>
      </c>
      <c r="R76" s="217">
        <f>P76*各係数!DG74</f>
        <v>0</v>
      </c>
      <c r="T76" s="213">
        <f>P76*各係数!DH74*100</f>
        <v>0</v>
      </c>
      <c r="V76" s="210">
        <f>P76*各係数!DI74</f>
        <v>0</v>
      </c>
      <c r="X76" s="6"/>
      <c r="Y76" s="6"/>
      <c r="Z76" s="6"/>
      <c r="AA76" s="6"/>
      <c r="AB76" s="6"/>
      <c r="AC76" s="6"/>
      <c r="AD76" s="6"/>
      <c r="AE76" s="6"/>
      <c r="AF76" s="6"/>
      <c r="AG76" s="6"/>
      <c r="AH76" s="6"/>
    </row>
    <row r="77" spans="2:34" ht="12" customHeight="1" x14ac:dyDescent="0.15">
      <c r="B77" s="51">
        <v>531</v>
      </c>
      <c r="C77" s="52" t="s">
        <v>46</v>
      </c>
      <c r="D77" s="68">
        <f>'生産者価格への変換（計算シート）'!L74</f>
        <v>0</v>
      </c>
      <c r="F77" s="190">
        <f>D77*各係数!DK75</f>
        <v>0</v>
      </c>
      <c r="H77" s="53">
        <v>0</v>
      </c>
      <c r="J77" s="193">
        <f>H77*各係数!DG75</f>
        <v>0</v>
      </c>
      <c r="L77" s="197">
        <f>H77*各係数!DH75*100</f>
        <v>0</v>
      </c>
      <c r="N77" s="201">
        <f>H77*各係数!DI75</f>
        <v>0</v>
      </c>
      <c r="P77" s="219">
        <f>$N$4*$P$1*各係数!DJ75</f>
        <v>0</v>
      </c>
      <c r="R77" s="216">
        <f>P77*各係数!DG75</f>
        <v>0</v>
      </c>
      <c r="T77" s="212">
        <f>P77*各係数!DH75*100</f>
        <v>0</v>
      </c>
      <c r="V77" s="211">
        <f>P77*各係数!DI75</f>
        <v>0</v>
      </c>
      <c r="X77" s="6"/>
      <c r="Y77" s="6"/>
      <c r="Z77" s="6"/>
      <c r="AA77" s="6"/>
      <c r="AB77" s="6"/>
      <c r="AC77" s="6"/>
      <c r="AD77" s="6"/>
      <c r="AE77" s="6"/>
      <c r="AF77" s="6"/>
      <c r="AG77" s="6"/>
      <c r="AH77" s="6"/>
    </row>
    <row r="78" spans="2:34" ht="12" customHeight="1" x14ac:dyDescent="0.15">
      <c r="B78" s="35">
        <v>551</v>
      </c>
      <c r="C78" s="36" t="s">
        <v>47</v>
      </c>
      <c r="D78" s="37">
        <f>'生産者価格への変換（計算シート）'!L75</f>
        <v>0</v>
      </c>
      <c r="F78" s="38">
        <f>D78*各係数!DK76</f>
        <v>0</v>
      </c>
      <c r="H78" s="39">
        <v>0</v>
      </c>
      <c r="J78" s="40">
        <f>H78*各係数!DG76</f>
        <v>0</v>
      </c>
      <c r="L78" s="41">
        <f>H78*各係数!DH76*100</f>
        <v>0</v>
      </c>
      <c r="N78" s="42">
        <f>H78*各係数!DI76</f>
        <v>0</v>
      </c>
      <c r="P78" s="43">
        <f>$N$4*$P$1*各係数!DJ76</f>
        <v>0</v>
      </c>
      <c r="R78" s="44">
        <f>P78*各係数!DG76</f>
        <v>0</v>
      </c>
      <c r="T78" s="45">
        <f>P78*各係数!DH76*100</f>
        <v>0</v>
      </c>
      <c r="V78" s="46">
        <f>P78*各係数!DI76</f>
        <v>0</v>
      </c>
      <c r="X78" s="6"/>
      <c r="Y78" s="6"/>
      <c r="Z78" s="6"/>
      <c r="AA78" s="6"/>
      <c r="AB78" s="6"/>
      <c r="AC78" s="6"/>
      <c r="AD78" s="6"/>
      <c r="AE78" s="6"/>
      <c r="AF78" s="6"/>
      <c r="AG78" s="6"/>
      <c r="AH78" s="6"/>
    </row>
    <row r="79" spans="2:34" ht="12" customHeight="1" x14ac:dyDescent="0.15">
      <c r="B79" s="35">
        <v>552</v>
      </c>
      <c r="C79" s="36" t="s">
        <v>48</v>
      </c>
      <c r="D79" s="37">
        <f>'生産者価格への変換（計算シート）'!L76</f>
        <v>0</v>
      </c>
      <c r="F79" s="38">
        <f>D79*各係数!DK77</f>
        <v>0</v>
      </c>
      <c r="H79" s="39">
        <v>0</v>
      </c>
      <c r="J79" s="40">
        <f>H79*各係数!DG77</f>
        <v>0</v>
      </c>
      <c r="L79" s="41">
        <f>H79*各係数!DH77*100</f>
        <v>0</v>
      </c>
      <c r="N79" s="42">
        <f>H79*各係数!DI77</f>
        <v>0</v>
      </c>
      <c r="P79" s="43">
        <f>$N$4*$P$1*各係数!DJ77</f>
        <v>0</v>
      </c>
      <c r="R79" s="44">
        <f>P79*各係数!DG77</f>
        <v>0</v>
      </c>
      <c r="T79" s="45">
        <f>P79*各係数!DH77*100</f>
        <v>0</v>
      </c>
      <c r="V79" s="46">
        <f>P79*各係数!DI77</f>
        <v>0</v>
      </c>
      <c r="X79" s="6"/>
      <c r="Y79" s="6"/>
      <c r="Z79" s="6"/>
      <c r="AA79" s="6"/>
      <c r="AB79" s="6"/>
      <c r="AC79" s="6"/>
      <c r="AD79" s="6"/>
      <c r="AE79" s="6"/>
      <c r="AF79" s="6"/>
      <c r="AG79" s="6"/>
      <c r="AH79" s="6"/>
    </row>
    <row r="80" spans="2:34" ht="12" customHeight="1" x14ac:dyDescent="0.15">
      <c r="B80" s="35">
        <v>553</v>
      </c>
      <c r="C80" s="36" t="s">
        <v>108</v>
      </c>
      <c r="D80" s="37">
        <f>'生産者価格への変換（計算シート）'!L77</f>
        <v>0</v>
      </c>
      <c r="F80" s="38">
        <f>D80*各係数!DK78</f>
        <v>0</v>
      </c>
      <c r="H80" s="39">
        <v>0</v>
      </c>
      <c r="J80" s="40">
        <f>H80*各係数!DG78</f>
        <v>0</v>
      </c>
      <c r="L80" s="41">
        <f>H80*各係数!DH78*100</f>
        <v>0</v>
      </c>
      <c r="N80" s="42">
        <f>H80*各係数!DI78</f>
        <v>0</v>
      </c>
      <c r="P80" s="43">
        <f>$N$4*$P$1*各係数!DJ78</f>
        <v>0</v>
      </c>
      <c r="R80" s="44">
        <f>P80*各係数!DG78</f>
        <v>0</v>
      </c>
      <c r="T80" s="45">
        <f>P80*各係数!DH78*100</f>
        <v>0</v>
      </c>
      <c r="V80" s="46">
        <f>P80*各係数!DI78</f>
        <v>0</v>
      </c>
      <c r="X80" s="6"/>
      <c r="Y80" s="6"/>
      <c r="Z80" s="6"/>
      <c r="AA80" s="6"/>
      <c r="AB80" s="6"/>
      <c r="AC80" s="6"/>
      <c r="AD80" s="6"/>
      <c r="AE80" s="6"/>
      <c r="AF80" s="6"/>
      <c r="AG80" s="6"/>
      <c r="AH80" s="6"/>
    </row>
    <row r="81" spans="2:34" ht="12" customHeight="1" x14ac:dyDescent="0.15">
      <c r="B81" s="48">
        <v>571</v>
      </c>
      <c r="C81" s="49" t="s">
        <v>49</v>
      </c>
      <c r="D81" s="66">
        <f>'生産者価格への変換（計算シート）'!L78</f>
        <v>0</v>
      </c>
      <c r="F81" s="189">
        <f>D81*各係数!DK79</f>
        <v>0</v>
      </c>
      <c r="H81" s="50">
        <v>0</v>
      </c>
      <c r="J81" s="192">
        <f>H81*各係数!DG79</f>
        <v>0</v>
      </c>
      <c r="L81" s="195">
        <f>H81*各係数!DH79*100</f>
        <v>0</v>
      </c>
      <c r="N81" s="200">
        <f>H81*各係数!DI79</f>
        <v>0</v>
      </c>
      <c r="P81" s="218">
        <f>$N$4*$P$1*各係数!DJ79</f>
        <v>0</v>
      </c>
      <c r="R81" s="217">
        <f>P81*各係数!DG79</f>
        <v>0</v>
      </c>
      <c r="T81" s="206">
        <f>P81*各係数!DH79*100</f>
        <v>0</v>
      </c>
      <c r="V81" s="210">
        <f>P81*各係数!DI79</f>
        <v>0</v>
      </c>
      <c r="X81" s="6"/>
      <c r="Y81" s="6"/>
      <c r="Z81" s="6"/>
      <c r="AA81" s="6"/>
      <c r="AB81" s="6"/>
      <c r="AC81" s="6"/>
      <c r="AD81" s="6"/>
      <c r="AE81" s="6"/>
      <c r="AF81" s="6"/>
      <c r="AG81" s="6"/>
      <c r="AH81" s="6"/>
    </row>
    <row r="82" spans="2:34" ht="12" customHeight="1" x14ac:dyDescent="0.15">
      <c r="B82" s="51">
        <v>572</v>
      </c>
      <c r="C82" s="52" t="s">
        <v>109</v>
      </c>
      <c r="D82" s="68">
        <f>'生産者価格への変換（計算シート）'!L79</f>
        <v>0</v>
      </c>
      <c r="F82" s="190">
        <f>D82*各係数!DK80</f>
        <v>0</v>
      </c>
      <c r="H82" s="53">
        <v>0</v>
      </c>
      <c r="J82" s="193">
        <f>H82*各係数!DG80</f>
        <v>0</v>
      </c>
      <c r="L82" s="196">
        <f>H82*各係数!DH80*100</f>
        <v>0</v>
      </c>
      <c r="N82" s="201">
        <f>H82*各係数!DI80</f>
        <v>0</v>
      </c>
      <c r="P82" s="219">
        <f>$N$4*$P$1*各係数!DJ80</f>
        <v>0</v>
      </c>
      <c r="R82" s="216">
        <f>P82*各係数!DG80</f>
        <v>0</v>
      </c>
      <c r="T82" s="207">
        <f>P82*各係数!DH80*100</f>
        <v>0</v>
      </c>
      <c r="V82" s="211">
        <f>P82*各係数!DI80</f>
        <v>0</v>
      </c>
      <c r="X82" s="6"/>
      <c r="Y82" s="6"/>
      <c r="Z82" s="6"/>
      <c r="AA82" s="6"/>
      <c r="AB82" s="6"/>
      <c r="AC82" s="6"/>
      <c r="AD82" s="6"/>
      <c r="AE82" s="6"/>
      <c r="AF82" s="6"/>
      <c r="AG82" s="6"/>
      <c r="AH82" s="6"/>
    </row>
    <row r="83" spans="2:34" ht="12" customHeight="1" x14ac:dyDescent="0.15">
      <c r="B83" s="35">
        <v>573</v>
      </c>
      <c r="C83" s="36" t="s">
        <v>50</v>
      </c>
      <c r="D83" s="37">
        <f>'生産者価格への変換（計算シート）'!L80</f>
        <v>0</v>
      </c>
      <c r="F83" s="38">
        <f>D83*各係数!DK81</f>
        <v>0</v>
      </c>
      <c r="H83" s="39">
        <v>0</v>
      </c>
      <c r="J83" s="40">
        <f>H83*各係数!DG81</f>
        <v>0</v>
      </c>
      <c r="L83" s="41">
        <f>H83*各係数!DH81*100</f>
        <v>0</v>
      </c>
      <c r="N83" s="42">
        <f>H83*各係数!DI81</f>
        <v>0</v>
      </c>
      <c r="P83" s="43">
        <f>$N$4*$P$1*各係数!DJ81</f>
        <v>0</v>
      </c>
      <c r="R83" s="44">
        <f>P83*各係数!DG81</f>
        <v>0</v>
      </c>
      <c r="T83" s="45">
        <f>P83*各係数!DH81*100</f>
        <v>0</v>
      </c>
      <c r="V83" s="46">
        <f>P83*各係数!DI81</f>
        <v>0</v>
      </c>
      <c r="X83" s="6"/>
      <c r="Y83" s="6"/>
      <c r="Z83" s="6"/>
      <c r="AA83" s="6"/>
      <c r="AB83" s="6"/>
      <c r="AC83" s="6"/>
      <c r="AD83" s="6"/>
      <c r="AE83" s="6"/>
      <c r="AF83" s="6"/>
      <c r="AG83" s="6"/>
      <c r="AH83" s="6"/>
    </row>
    <row r="84" spans="2:34" ht="12" customHeight="1" x14ac:dyDescent="0.15">
      <c r="B84" s="35">
        <v>574</v>
      </c>
      <c r="C84" s="36" t="s">
        <v>51</v>
      </c>
      <c r="D84" s="37">
        <f>'生産者価格への変換（計算シート）'!L81</f>
        <v>0</v>
      </c>
      <c r="F84" s="38">
        <f>D84*各係数!DK82</f>
        <v>0</v>
      </c>
      <c r="H84" s="39">
        <v>0</v>
      </c>
      <c r="J84" s="40">
        <f>H84*各係数!DG82</f>
        <v>0</v>
      </c>
      <c r="L84" s="41">
        <f>H84*各係数!DH82*100</f>
        <v>0</v>
      </c>
      <c r="N84" s="42">
        <f>H84*各係数!DI82</f>
        <v>0</v>
      </c>
      <c r="P84" s="43">
        <f>$N$4*$P$1*各係数!DJ82</f>
        <v>0</v>
      </c>
      <c r="R84" s="44">
        <f>P84*各係数!DG82</f>
        <v>0</v>
      </c>
      <c r="T84" s="45">
        <f>P84*各係数!DH82*100</f>
        <v>0</v>
      </c>
      <c r="V84" s="46">
        <f>P84*各係数!DI82</f>
        <v>0</v>
      </c>
      <c r="X84" s="6"/>
      <c r="Y84" s="6"/>
      <c r="Z84" s="6"/>
      <c r="AA84" s="6"/>
      <c r="AB84" s="6"/>
      <c r="AC84" s="6"/>
      <c r="AD84" s="6"/>
      <c r="AE84" s="6"/>
      <c r="AF84" s="6"/>
      <c r="AG84" s="6"/>
      <c r="AH84" s="6"/>
    </row>
    <row r="85" spans="2:34" ht="12" customHeight="1" x14ac:dyDescent="0.15">
      <c r="B85" s="35">
        <v>575</v>
      </c>
      <c r="C85" s="36" t="s">
        <v>52</v>
      </c>
      <c r="D85" s="37">
        <f>'生産者価格への変換（計算シート）'!L82</f>
        <v>0</v>
      </c>
      <c r="F85" s="38">
        <f>D85*各係数!DK83</f>
        <v>0</v>
      </c>
      <c r="H85" s="39">
        <v>0</v>
      </c>
      <c r="J85" s="40">
        <f>H85*各係数!DG83</f>
        <v>0</v>
      </c>
      <c r="L85" s="41">
        <f>H85*各係数!DH83*100</f>
        <v>0</v>
      </c>
      <c r="N85" s="42">
        <f>H85*各係数!DI83</f>
        <v>0</v>
      </c>
      <c r="P85" s="43">
        <f>$N$4*$P$1*各係数!DJ83</f>
        <v>0</v>
      </c>
      <c r="R85" s="44">
        <f>P85*各係数!DG83</f>
        <v>0</v>
      </c>
      <c r="T85" s="45">
        <f>P85*各係数!DH83*100</f>
        <v>0</v>
      </c>
      <c r="V85" s="46">
        <f>P85*各係数!DI83</f>
        <v>0</v>
      </c>
      <c r="X85" s="6"/>
      <c r="Y85" s="6"/>
      <c r="Z85" s="6"/>
      <c r="AA85" s="6"/>
      <c r="AB85" s="6"/>
      <c r="AC85" s="6"/>
      <c r="AD85" s="6"/>
      <c r="AE85" s="6"/>
      <c r="AF85" s="6"/>
      <c r="AG85" s="6"/>
      <c r="AH85" s="6"/>
    </row>
    <row r="86" spans="2:34" ht="12" customHeight="1" x14ac:dyDescent="0.15">
      <c r="B86" s="48">
        <v>576</v>
      </c>
      <c r="C86" s="49" t="s">
        <v>110</v>
      </c>
      <c r="D86" s="66">
        <f>'生産者価格への変換（計算シート）'!L83</f>
        <v>0</v>
      </c>
      <c r="F86" s="189">
        <f>D86*各係数!DK84</f>
        <v>0</v>
      </c>
      <c r="H86" s="50">
        <v>0</v>
      </c>
      <c r="J86" s="192">
        <f>H86*各係数!DG84</f>
        <v>0</v>
      </c>
      <c r="L86" s="195">
        <f>H86*各係数!DH84*100</f>
        <v>0</v>
      </c>
      <c r="N86" s="200">
        <f>H86*各係数!DI84</f>
        <v>0</v>
      </c>
      <c r="P86" s="218">
        <f>$N$4*$P$1*各係数!DJ84</f>
        <v>0</v>
      </c>
      <c r="R86" s="204">
        <f>P86*各係数!DG84</f>
        <v>0</v>
      </c>
      <c r="T86" s="206">
        <f>P86*各係数!DH84*100</f>
        <v>0</v>
      </c>
      <c r="V86" s="210">
        <f>P86*各係数!DI84</f>
        <v>0</v>
      </c>
      <c r="X86" s="6"/>
      <c r="Y86" s="6"/>
      <c r="Z86" s="6"/>
      <c r="AA86" s="6"/>
      <c r="AB86" s="6"/>
      <c r="AC86" s="6"/>
      <c r="AD86" s="6"/>
      <c r="AE86" s="6"/>
      <c r="AF86" s="6"/>
      <c r="AG86" s="6"/>
      <c r="AH86" s="6"/>
    </row>
    <row r="87" spans="2:34" ht="12" customHeight="1" x14ac:dyDescent="0.15">
      <c r="B87" s="51">
        <v>577</v>
      </c>
      <c r="C87" s="52" t="s">
        <v>53</v>
      </c>
      <c r="D87" s="68">
        <f>'生産者価格への変換（計算シート）'!L84</f>
        <v>0</v>
      </c>
      <c r="F87" s="190">
        <f>D87*各係数!DK85</f>
        <v>0</v>
      </c>
      <c r="H87" s="53">
        <v>0</v>
      </c>
      <c r="J87" s="193">
        <f>H87*各係数!DG85</f>
        <v>0</v>
      </c>
      <c r="L87" s="196">
        <f>H87*各係数!DH85*100</f>
        <v>0</v>
      </c>
      <c r="N87" s="201">
        <f>H87*各係数!DI85</f>
        <v>0</v>
      </c>
      <c r="P87" s="219">
        <f>$N$4*$P$1*各係数!DJ85</f>
        <v>0</v>
      </c>
      <c r="R87" s="205">
        <f>P87*各係数!DG85</f>
        <v>0</v>
      </c>
      <c r="T87" s="207">
        <f>P87*各係数!DH85*100</f>
        <v>0</v>
      </c>
      <c r="V87" s="211">
        <f>P87*各係数!DI85</f>
        <v>0</v>
      </c>
      <c r="X87" s="6"/>
      <c r="Y87" s="6"/>
      <c r="Z87" s="6"/>
      <c r="AA87" s="6"/>
      <c r="AB87" s="6"/>
      <c r="AC87" s="6"/>
      <c r="AD87" s="6"/>
      <c r="AE87" s="6"/>
      <c r="AF87" s="6"/>
      <c r="AG87" s="6"/>
      <c r="AH87" s="6"/>
    </row>
    <row r="88" spans="2:34" ht="12" customHeight="1" x14ac:dyDescent="0.15">
      <c r="B88" s="35">
        <v>578</v>
      </c>
      <c r="C88" s="36" t="s">
        <v>111</v>
      </c>
      <c r="D88" s="37">
        <f>'生産者価格への変換（計算シート）'!L85</f>
        <v>0</v>
      </c>
      <c r="F88" s="38">
        <f>D88*各係数!DK86</f>
        <v>0</v>
      </c>
      <c r="H88" s="39">
        <v>0</v>
      </c>
      <c r="J88" s="40">
        <f>H88*各係数!DG86</f>
        <v>0</v>
      </c>
      <c r="L88" s="41">
        <f>H88*各係数!DH86*100</f>
        <v>0</v>
      </c>
      <c r="N88" s="42">
        <f>H88*各係数!DI86</f>
        <v>0</v>
      </c>
      <c r="P88" s="43">
        <f>$N$4*$P$1*各係数!DJ86</f>
        <v>0</v>
      </c>
      <c r="R88" s="44">
        <f>P88*各係数!DG86</f>
        <v>0</v>
      </c>
      <c r="T88" s="45">
        <f>P88*各係数!DH86*100</f>
        <v>0</v>
      </c>
      <c r="V88" s="46">
        <f>P88*各係数!DI86</f>
        <v>0</v>
      </c>
      <c r="X88" s="6"/>
      <c r="Y88" s="6"/>
      <c r="Z88" s="6"/>
      <c r="AA88" s="6"/>
      <c r="AB88" s="6"/>
      <c r="AC88" s="6"/>
      <c r="AD88" s="6"/>
      <c r="AE88" s="6"/>
      <c r="AF88" s="6"/>
      <c r="AG88" s="6"/>
      <c r="AH88" s="6"/>
    </row>
    <row r="89" spans="2:34" ht="12" customHeight="1" x14ac:dyDescent="0.15">
      <c r="B89" s="35">
        <v>579</v>
      </c>
      <c r="C89" s="36" t="s">
        <v>112</v>
      </c>
      <c r="D89" s="37">
        <f>'生産者価格への変換（計算シート）'!L86</f>
        <v>0</v>
      </c>
      <c r="F89" s="38">
        <f>D89*各係数!DK87</f>
        <v>0</v>
      </c>
      <c r="H89" s="39">
        <v>0</v>
      </c>
      <c r="J89" s="40">
        <f>H89*各係数!DG87</f>
        <v>0</v>
      </c>
      <c r="L89" s="41">
        <f>H89*各係数!DH87*100</f>
        <v>0</v>
      </c>
      <c r="N89" s="42">
        <f>H89*各係数!DI87</f>
        <v>0</v>
      </c>
      <c r="P89" s="43">
        <f>$N$4*$P$1*各係数!DJ87</f>
        <v>0</v>
      </c>
      <c r="R89" s="44">
        <f>P89*各係数!DG87</f>
        <v>0</v>
      </c>
      <c r="T89" s="45">
        <f>P89*各係数!DH87*100</f>
        <v>0</v>
      </c>
      <c r="V89" s="46">
        <f>P89*各係数!DI87</f>
        <v>0</v>
      </c>
      <c r="X89" s="6"/>
      <c r="Y89" s="6"/>
      <c r="Z89" s="6"/>
      <c r="AA89" s="6"/>
      <c r="AB89" s="6"/>
      <c r="AC89" s="6"/>
      <c r="AD89" s="6"/>
      <c r="AE89" s="6"/>
      <c r="AF89" s="6"/>
      <c r="AG89" s="6"/>
      <c r="AH89" s="6"/>
    </row>
    <row r="90" spans="2:34" ht="12" customHeight="1" x14ac:dyDescent="0.15">
      <c r="B90" s="35">
        <v>591</v>
      </c>
      <c r="C90" s="36" t="s">
        <v>54</v>
      </c>
      <c r="D90" s="37">
        <f>'生産者価格への変換（計算シート）'!L87</f>
        <v>0</v>
      </c>
      <c r="F90" s="38">
        <f>D90*各係数!DK88</f>
        <v>0</v>
      </c>
      <c r="H90" s="39">
        <v>0</v>
      </c>
      <c r="J90" s="40">
        <f>H90*各係数!DG88</f>
        <v>0</v>
      </c>
      <c r="L90" s="41">
        <f>H90*各係数!DH88*100</f>
        <v>0</v>
      </c>
      <c r="N90" s="42">
        <f>H90*各係数!DI88</f>
        <v>0</v>
      </c>
      <c r="P90" s="43">
        <f>$N$4*$P$1*各係数!DJ88</f>
        <v>0</v>
      </c>
      <c r="R90" s="44">
        <f>P90*各係数!DG88</f>
        <v>0</v>
      </c>
      <c r="T90" s="45">
        <f>P90*各係数!DH88*100</f>
        <v>0</v>
      </c>
      <c r="V90" s="46">
        <f>P90*各係数!DI88</f>
        <v>0</v>
      </c>
      <c r="X90" s="6"/>
      <c r="Y90" s="6"/>
      <c r="Z90" s="6"/>
      <c r="AA90" s="6"/>
      <c r="AB90" s="6"/>
      <c r="AC90" s="6"/>
      <c r="AD90" s="6"/>
      <c r="AE90" s="6"/>
      <c r="AF90" s="6"/>
      <c r="AG90" s="6"/>
      <c r="AH90" s="6"/>
    </row>
    <row r="91" spans="2:34" ht="12" customHeight="1" x14ac:dyDescent="0.15">
      <c r="B91" s="48">
        <v>592</v>
      </c>
      <c r="C91" s="49" t="s">
        <v>55</v>
      </c>
      <c r="D91" s="66">
        <f>'生産者価格への変換（計算シート）'!L88</f>
        <v>0</v>
      </c>
      <c r="F91" s="189">
        <f>D91*各係数!DK89</f>
        <v>0</v>
      </c>
      <c r="H91" s="50">
        <v>0</v>
      </c>
      <c r="J91" s="192">
        <f>H91*各係数!DG89</f>
        <v>0</v>
      </c>
      <c r="L91" s="195">
        <f>H91*各係数!DH89*100</f>
        <v>0</v>
      </c>
      <c r="N91" s="200">
        <f>H91*各係数!DI89</f>
        <v>0</v>
      </c>
      <c r="P91" s="218">
        <f>$N$4*$P$1*各係数!DJ89</f>
        <v>0</v>
      </c>
      <c r="R91" s="217">
        <f>P91*各係数!DG89</f>
        <v>0</v>
      </c>
      <c r="T91" s="206">
        <f>P91*各係数!DH89*100</f>
        <v>0</v>
      </c>
      <c r="V91" s="210">
        <f>P91*各係数!DI89</f>
        <v>0</v>
      </c>
      <c r="X91" s="6"/>
      <c r="Y91" s="6"/>
      <c r="Z91" s="6"/>
      <c r="AA91" s="6"/>
      <c r="AB91" s="6"/>
      <c r="AC91" s="6"/>
      <c r="AD91" s="6"/>
      <c r="AE91" s="6"/>
      <c r="AF91" s="6"/>
      <c r="AG91" s="6"/>
      <c r="AH91" s="6"/>
    </row>
    <row r="92" spans="2:34" ht="12" customHeight="1" x14ac:dyDescent="0.15">
      <c r="B92" s="51">
        <v>593</v>
      </c>
      <c r="C92" s="52" t="s">
        <v>113</v>
      </c>
      <c r="D92" s="68">
        <f>'生産者価格への変換（計算シート）'!L89</f>
        <v>0</v>
      </c>
      <c r="F92" s="190">
        <f>D92*各係数!DK90</f>
        <v>0</v>
      </c>
      <c r="H92" s="53">
        <v>0</v>
      </c>
      <c r="J92" s="193">
        <f>H92*各係数!DG90</f>
        <v>0</v>
      </c>
      <c r="L92" s="196">
        <f>H92*各係数!DH90*100</f>
        <v>0</v>
      </c>
      <c r="N92" s="201">
        <f>H92*各係数!DI90</f>
        <v>0</v>
      </c>
      <c r="P92" s="219">
        <f>$N$4*$P$1*各係数!DJ90</f>
        <v>0</v>
      </c>
      <c r="R92" s="216">
        <f>P92*各係数!DG90</f>
        <v>0</v>
      </c>
      <c r="T92" s="207">
        <f>P92*各係数!DH90*100</f>
        <v>0</v>
      </c>
      <c r="V92" s="211">
        <f>P92*各係数!DI90</f>
        <v>0</v>
      </c>
      <c r="X92" s="6"/>
      <c r="Y92" s="6"/>
      <c r="Z92" s="6"/>
      <c r="AA92" s="6"/>
      <c r="AB92" s="6"/>
      <c r="AC92" s="6"/>
      <c r="AD92" s="6"/>
      <c r="AE92" s="6"/>
      <c r="AF92" s="6"/>
      <c r="AG92" s="6"/>
      <c r="AH92" s="6"/>
    </row>
    <row r="93" spans="2:34" ht="12" customHeight="1" x14ac:dyDescent="0.15">
      <c r="B93" s="35">
        <v>594</v>
      </c>
      <c r="C93" s="36" t="s">
        <v>114</v>
      </c>
      <c r="D93" s="37">
        <f>'生産者価格への変換（計算シート）'!L90</f>
        <v>0</v>
      </c>
      <c r="F93" s="38">
        <f>D93*各係数!DK91</f>
        <v>0</v>
      </c>
      <c r="H93" s="39">
        <v>0</v>
      </c>
      <c r="J93" s="40">
        <f>H93*各係数!DG91</f>
        <v>0</v>
      </c>
      <c r="L93" s="41">
        <f>H93*各係数!DH91*100</f>
        <v>0</v>
      </c>
      <c r="N93" s="42">
        <f>H93*各係数!DI91</f>
        <v>0</v>
      </c>
      <c r="P93" s="43">
        <f>$N$4*$P$1*各係数!DJ91</f>
        <v>0</v>
      </c>
      <c r="R93" s="44">
        <f>P93*各係数!DG91</f>
        <v>0</v>
      </c>
      <c r="T93" s="45">
        <f>P93*各係数!DH91*100</f>
        <v>0</v>
      </c>
      <c r="V93" s="46">
        <f>P93*各係数!DI91</f>
        <v>0</v>
      </c>
      <c r="X93" s="6"/>
      <c r="Y93" s="6"/>
      <c r="Z93" s="6"/>
      <c r="AA93" s="6"/>
      <c r="AB93" s="6"/>
      <c r="AC93" s="6"/>
      <c r="AD93" s="6"/>
      <c r="AE93" s="6"/>
      <c r="AF93" s="6"/>
      <c r="AG93" s="6"/>
      <c r="AH93" s="6"/>
    </row>
    <row r="94" spans="2:34" ht="12" customHeight="1" x14ac:dyDescent="0.15">
      <c r="B94" s="35">
        <v>595</v>
      </c>
      <c r="C94" s="36" t="s">
        <v>115</v>
      </c>
      <c r="D94" s="37">
        <f>'生産者価格への変換（計算シート）'!L91</f>
        <v>0</v>
      </c>
      <c r="F94" s="38">
        <f>D94*各係数!DK92</f>
        <v>0</v>
      </c>
      <c r="H94" s="39">
        <v>0</v>
      </c>
      <c r="J94" s="40">
        <f>H94*各係数!DG92</f>
        <v>0</v>
      </c>
      <c r="L94" s="41">
        <f>H94*各係数!DH92*100</f>
        <v>0</v>
      </c>
      <c r="N94" s="42">
        <f>H94*各係数!DI92</f>
        <v>0</v>
      </c>
      <c r="P94" s="43">
        <f>$N$4*$P$1*各係数!DJ92</f>
        <v>0</v>
      </c>
      <c r="R94" s="44">
        <f>P94*各係数!DG92</f>
        <v>0</v>
      </c>
      <c r="T94" s="45">
        <f>P94*各係数!DH92*100</f>
        <v>0</v>
      </c>
      <c r="V94" s="46">
        <f>P94*各係数!DI92</f>
        <v>0</v>
      </c>
      <c r="X94" s="6"/>
      <c r="Y94" s="6"/>
      <c r="Z94" s="6"/>
      <c r="AA94" s="6"/>
      <c r="AB94" s="6"/>
      <c r="AC94" s="6"/>
      <c r="AD94" s="6"/>
      <c r="AE94" s="6"/>
      <c r="AF94" s="6"/>
      <c r="AG94" s="6"/>
      <c r="AH94" s="6"/>
    </row>
    <row r="95" spans="2:34" ht="12" customHeight="1" x14ac:dyDescent="0.15">
      <c r="B95" s="35">
        <v>611</v>
      </c>
      <c r="C95" s="36" t="s">
        <v>56</v>
      </c>
      <c r="D95" s="37">
        <f>'生産者価格への変換（計算シート）'!L92</f>
        <v>0</v>
      </c>
      <c r="F95" s="38">
        <f>D95*各係数!DK93</f>
        <v>0</v>
      </c>
      <c r="H95" s="39">
        <v>0</v>
      </c>
      <c r="J95" s="40">
        <f>H95*各係数!DG93</f>
        <v>0</v>
      </c>
      <c r="L95" s="41">
        <f>H95*各係数!DH93*100</f>
        <v>0</v>
      </c>
      <c r="N95" s="42">
        <f>H95*各係数!DI93</f>
        <v>0</v>
      </c>
      <c r="P95" s="43">
        <f>$N$4*$P$1*各係数!DJ93</f>
        <v>0</v>
      </c>
      <c r="R95" s="44">
        <f>P95*各係数!DG93</f>
        <v>0</v>
      </c>
      <c r="T95" s="45">
        <f>P95*各係数!DH93*100</f>
        <v>0</v>
      </c>
      <c r="V95" s="46">
        <f>P95*各係数!DI93</f>
        <v>0</v>
      </c>
      <c r="X95" s="6"/>
      <c r="Y95" s="6"/>
      <c r="Z95" s="6"/>
      <c r="AA95" s="6"/>
      <c r="AB95" s="6"/>
      <c r="AC95" s="6"/>
      <c r="AD95" s="6"/>
      <c r="AE95" s="6"/>
      <c r="AF95" s="6"/>
      <c r="AG95" s="6"/>
      <c r="AH95" s="6"/>
    </row>
    <row r="96" spans="2:34" ht="12" customHeight="1" x14ac:dyDescent="0.15">
      <c r="B96" s="48">
        <v>631</v>
      </c>
      <c r="C96" s="49" t="s">
        <v>57</v>
      </c>
      <c r="D96" s="66">
        <f>'生産者価格への変換（計算シート）'!L93</f>
        <v>0</v>
      </c>
      <c r="F96" s="189">
        <f>D96*各係数!DK94</f>
        <v>0</v>
      </c>
      <c r="H96" s="50">
        <v>0</v>
      </c>
      <c r="J96" s="192">
        <f>H96*各係数!DG94</f>
        <v>0</v>
      </c>
      <c r="L96" s="195">
        <f>H96*各係数!DH94*100</f>
        <v>0</v>
      </c>
      <c r="N96" s="200">
        <f>H96*各係数!DI94</f>
        <v>0</v>
      </c>
      <c r="P96" s="203">
        <f>$N$4*$P$1*各係数!DJ94</f>
        <v>0</v>
      </c>
      <c r="R96" s="204">
        <f>P96*各係数!DG94</f>
        <v>0</v>
      </c>
      <c r="T96" s="206">
        <f>P96*各係数!DH94*100</f>
        <v>0</v>
      </c>
      <c r="V96" s="210">
        <f>P96*各係数!DI94</f>
        <v>0</v>
      </c>
      <c r="X96" s="6"/>
      <c r="Y96" s="6"/>
      <c r="Z96" s="6"/>
      <c r="AA96" s="6"/>
      <c r="AB96" s="6"/>
      <c r="AC96" s="6"/>
      <c r="AD96" s="6"/>
      <c r="AE96" s="6"/>
      <c r="AF96" s="6"/>
      <c r="AG96" s="6"/>
      <c r="AH96" s="6"/>
    </row>
    <row r="97" spans="2:34" ht="12" customHeight="1" x14ac:dyDescent="0.15">
      <c r="B97" s="51">
        <v>632</v>
      </c>
      <c r="C97" s="52" t="s">
        <v>58</v>
      </c>
      <c r="D97" s="68">
        <f>'生産者価格への変換（計算シート）'!L94</f>
        <v>0</v>
      </c>
      <c r="F97" s="190">
        <f>D97*各係数!DK95</f>
        <v>0</v>
      </c>
      <c r="H97" s="53">
        <v>0</v>
      </c>
      <c r="J97" s="193">
        <f>H97*各係数!DG95</f>
        <v>0</v>
      </c>
      <c r="L97" s="196">
        <f>H97*各係数!DH95*100</f>
        <v>0</v>
      </c>
      <c r="N97" s="201">
        <f>H97*各係数!DI95</f>
        <v>0</v>
      </c>
      <c r="P97" s="202">
        <f>$N$4*$P$1*各係数!DJ95</f>
        <v>0</v>
      </c>
      <c r="R97" s="205">
        <f>P97*各係数!DG95</f>
        <v>0</v>
      </c>
      <c r="T97" s="207">
        <f>P97*各係数!DH95*100</f>
        <v>0</v>
      </c>
      <c r="V97" s="211">
        <f>P97*各係数!DI95</f>
        <v>0</v>
      </c>
      <c r="X97" s="6"/>
      <c r="Y97" s="6"/>
      <c r="Z97" s="6"/>
      <c r="AA97" s="6"/>
      <c r="AB97" s="6"/>
      <c r="AC97" s="6"/>
      <c r="AD97" s="6"/>
      <c r="AE97" s="6"/>
      <c r="AF97" s="6"/>
      <c r="AG97" s="6"/>
      <c r="AH97" s="6"/>
    </row>
    <row r="98" spans="2:34" ht="12" customHeight="1" x14ac:dyDescent="0.15">
      <c r="B98" s="35">
        <v>641</v>
      </c>
      <c r="C98" s="36" t="s">
        <v>116</v>
      </c>
      <c r="D98" s="37">
        <f>'生産者価格への変換（計算シート）'!L95</f>
        <v>0</v>
      </c>
      <c r="F98" s="38">
        <f>D98*各係数!DK96</f>
        <v>0</v>
      </c>
      <c r="H98" s="39">
        <v>0</v>
      </c>
      <c r="J98" s="40">
        <f>H98*各係数!DG96</f>
        <v>0</v>
      </c>
      <c r="L98" s="41">
        <f>H98*各係数!DH96*100</f>
        <v>0</v>
      </c>
      <c r="N98" s="42">
        <f>H98*各係数!DI96</f>
        <v>0</v>
      </c>
      <c r="P98" s="43">
        <f>$N$4*$P$1*各係数!DJ96</f>
        <v>0</v>
      </c>
      <c r="R98" s="44">
        <f>P98*各係数!DG96</f>
        <v>0</v>
      </c>
      <c r="T98" s="45">
        <f>P98*各係数!DH96*100</f>
        <v>0</v>
      </c>
      <c r="V98" s="46">
        <f>P98*各係数!DI96</f>
        <v>0</v>
      </c>
      <c r="X98" s="6"/>
      <c r="Y98" s="6"/>
      <c r="Z98" s="6"/>
      <c r="AA98" s="6"/>
      <c r="AB98" s="6"/>
      <c r="AC98" s="6"/>
      <c r="AD98" s="6"/>
      <c r="AE98" s="6"/>
      <c r="AF98" s="6"/>
      <c r="AG98" s="6"/>
      <c r="AH98" s="6"/>
    </row>
    <row r="99" spans="2:34" ht="12" customHeight="1" x14ac:dyDescent="0.15">
      <c r="B99" s="35">
        <v>642</v>
      </c>
      <c r="C99" s="36" t="s">
        <v>117</v>
      </c>
      <c r="D99" s="37">
        <f>'生産者価格への変換（計算シート）'!L96</f>
        <v>0</v>
      </c>
      <c r="F99" s="38">
        <f>D99*各係数!DK97</f>
        <v>0</v>
      </c>
      <c r="H99" s="39">
        <v>0</v>
      </c>
      <c r="J99" s="40">
        <f>H99*各係数!DG97</f>
        <v>0</v>
      </c>
      <c r="L99" s="41">
        <f>H99*各係数!DH97*100</f>
        <v>0</v>
      </c>
      <c r="N99" s="42">
        <f>H99*各係数!DI97</f>
        <v>0</v>
      </c>
      <c r="P99" s="43">
        <f>$N$4*$P$1*各係数!DJ97</f>
        <v>0</v>
      </c>
      <c r="R99" s="44">
        <f>P99*各係数!DG97</f>
        <v>0</v>
      </c>
      <c r="T99" s="45">
        <f>P99*各係数!DH97*100</f>
        <v>0</v>
      </c>
      <c r="V99" s="46">
        <f>P99*各係数!DI97</f>
        <v>0</v>
      </c>
      <c r="X99" s="6"/>
      <c r="Y99" s="6"/>
      <c r="Z99" s="6"/>
      <c r="AA99" s="6"/>
      <c r="AB99" s="6"/>
      <c r="AC99" s="6"/>
      <c r="AD99" s="6"/>
      <c r="AE99" s="6"/>
      <c r="AF99" s="6"/>
      <c r="AG99" s="6"/>
      <c r="AH99" s="6"/>
    </row>
    <row r="100" spans="2:34" ht="12" customHeight="1" x14ac:dyDescent="0.15">
      <c r="B100" s="35">
        <v>643</v>
      </c>
      <c r="C100" s="36" t="s">
        <v>118</v>
      </c>
      <c r="D100" s="37">
        <f>'生産者価格への変換（計算シート）'!L97</f>
        <v>0</v>
      </c>
      <c r="F100" s="38">
        <f>D100*各係数!DK98</f>
        <v>0</v>
      </c>
      <c r="H100" s="39">
        <v>0</v>
      </c>
      <c r="J100" s="40">
        <f>H100*各係数!DG98</f>
        <v>0</v>
      </c>
      <c r="L100" s="41">
        <f>H100*各係数!DH98*100</f>
        <v>0</v>
      </c>
      <c r="N100" s="42">
        <f>H100*各係数!DI98</f>
        <v>0</v>
      </c>
      <c r="P100" s="43">
        <f>$N$4*$P$1*各係数!DJ98</f>
        <v>0</v>
      </c>
      <c r="R100" s="44">
        <f>P100*各係数!DG98</f>
        <v>0</v>
      </c>
      <c r="T100" s="45">
        <f>P100*各係数!DH98*100</f>
        <v>0</v>
      </c>
      <c r="V100" s="46">
        <f>P100*各係数!DI98</f>
        <v>0</v>
      </c>
      <c r="X100" s="6"/>
      <c r="Y100" s="6"/>
      <c r="Z100" s="6"/>
      <c r="AA100" s="6"/>
      <c r="AB100" s="6"/>
      <c r="AC100" s="6"/>
      <c r="AD100" s="6"/>
      <c r="AE100" s="6"/>
      <c r="AF100" s="6"/>
      <c r="AG100" s="6"/>
      <c r="AH100" s="6"/>
    </row>
    <row r="101" spans="2:34" ht="12" customHeight="1" x14ac:dyDescent="0.15">
      <c r="B101" s="48">
        <v>644</v>
      </c>
      <c r="C101" s="49" t="s">
        <v>59</v>
      </c>
      <c r="D101" s="66">
        <f>'生産者価格への変換（計算シート）'!L98</f>
        <v>0</v>
      </c>
      <c r="F101" s="189">
        <f>D101*各係数!DK99</f>
        <v>0</v>
      </c>
      <c r="H101" s="50">
        <v>0</v>
      </c>
      <c r="J101" s="192">
        <f>H101*各係数!DG99</f>
        <v>0</v>
      </c>
      <c r="L101" s="198">
        <f>H101*各係数!DH99*100</f>
        <v>0</v>
      </c>
      <c r="N101" s="215">
        <f>H101*各係数!DI99</f>
        <v>0</v>
      </c>
      <c r="P101" s="203">
        <f>$N$4*$P$1*各係数!DJ99</f>
        <v>0</v>
      </c>
      <c r="R101" s="217">
        <f>P101*各係数!DG99</f>
        <v>0</v>
      </c>
      <c r="T101" s="206">
        <f>P101*各係数!DH99*100</f>
        <v>0</v>
      </c>
      <c r="V101" s="210">
        <f>P101*各係数!DI99</f>
        <v>0</v>
      </c>
      <c r="X101" s="6"/>
      <c r="Y101" s="6"/>
      <c r="Z101" s="6"/>
      <c r="AA101" s="6"/>
      <c r="AB101" s="6"/>
      <c r="AC101" s="6"/>
      <c r="AD101" s="6"/>
      <c r="AE101" s="6"/>
      <c r="AF101" s="6"/>
      <c r="AG101" s="6"/>
      <c r="AH101" s="6"/>
    </row>
    <row r="102" spans="2:34" ht="12" customHeight="1" x14ac:dyDescent="0.15">
      <c r="B102" s="51">
        <v>659</v>
      </c>
      <c r="C102" s="52" t="s">
        <v>134</v>
      </c>
      <c r="D102" s="68">
        <f>'生産者価格への変換（計算シート）'!L99</f>
        <v>0</v>
      </c>
      <c r="F102" s="190">
        <f>D102*各係数!DK100</f>
        <v>0</v>
      </c>
      <c r="H102" s="53">
        <v>0</v>
      </c>
      <c r="J102" s="193">
        <f>H102*各係数!DG100</f>
        <v>0</v>
      </c>
      <c r="L102" s="197">
        <f>H102*各係数!DH100*100</f>
        <v>0</v>
      </c>
      <c r="N102" s="214">
        <f>H102*各係数!DI100</f>
        <v>0</v>
      </c>
      <c r="P102" s="202">
        <f>$N$4*$P$1*各係数!DJ100</f>
        <v>0</v>
      </c>
      <c r="R102" s="216">
        <f>P102*各係数!DG100</f>
        <v>0</v>
      </c>
      <c r="T102" s="207">
        <f>P102*各係数!DH100*100</f>
        <v>0</v>
      </c>
      <c r="V102" s="211">
        <f>P102*各係数!DI100</f>
        <v>0</v>
      </c>
      <c r="X102" s="6"/>
      <c r="Y102" s="6"/>
      <c r="Z102" s="6"/>
      <c r="AA102" s="6"/>
      <c r="AB102" s="6"/>
      <c r="AC102" s="6"/>
      <c r="AD102" s="6"/>
      <c r="AE102" s="6"/>
      <c r="AF102" s="6"/>
      <c r="AG102" s="6"/>
      <c r="AH102" s="6"/>
    </row>
    <row r="103" spans="2:34" ht="12" customHeight="1" x14ac:dyDescent="0.15">
      <c r="B103" s="35">
        <v>661</v>
      </c>
      <c r="C103" s="36" t="s">
        <v>60</v>
      </c>
      <c r="D103" s="37">
        <f>'生産者価格への変換（計算シート）'!L100</f>
        <v>0</v>
      </c>
      <c r="F103" s="38">
        <f>D103*各係数!DK101</f>
        <v>0</v>
      </c>
      <c r="H103" s="39">
        <v>0</v>
      </c>
      <c r="J103" s="40">
        <f>H103*各係数!DG101</f>
        <v>0</v>
      </c>
      <c r="L103" s="41">
        <f>H103*各係数!DH101*100</f>
        <v>0</v>
      </c>
      <c r="N103" s="42">
        <f>H103*各係数!DI101</f>
        <v>0</v>
      </c>
      <c r="P103" s="43">
        <f>$N$4*$P$1*各係数!DJ101</f>
        <v>0</v>
      </c>
      <c r="R103" s="44">
        <f>P103*各係数!DG101</f>
        <v>0</v>
      </c>
      <c r="T103" s="45">
        <f>P103*各係数!DH101*100</f>
        <v>0</v>
      </c>
      <c r="V103" s="46">
        <f>P103*各係数!DI101</f>
        <v>0</v>
      </c>
      <c r="X103" s="6"/>
      <c r="Y103" s="6"/>
      <c r="Z103" s="6"/>
      <c r="AA103" s="6"/>
      <c r="AB103" s="6"/>
      <c r="AC103" s="6"/>
      <c r="AD103" s="6"/>
      <c r="AE103" s="6"/>
      <c r="AF103" s="6"/>
      <c r="AG103" s="6"/>
      <c r="AH103" s="6"/>
    </row>
    <row r="104" spans="2:34" ht="12" customHeight="1" x14ac:dyDescent="0.15">
      <c r="B104" s="35">
        <v>662</v>
      </c>
      <c r="C104" s="36" t="s">
        <v>119</v>
      </c>
      <c r="D104" s="37">
        <f>'生産者価格への変換（計算シート）'!L101</f>
        <v>0</v>
      </c>
      <c r="F104" s="38">
        <f>D104*各係数!DK102</f>
        <v>0</v>
      </c>
      <c r="H104" s="39">
        <v>0</v>
      </c>
      <c r="J104" s="40">
        <f>H104*各係数!DG102</f>
        <v>0</v>
      </c>
      <c r="L104" s="41">
        <f>H104*各係数!DH102*100</f>
        <v>0</v>
      </c>
      <c r="N104" s="42">
        <f>H104*各係数!DI102</f>
        <v>0</v>
      </c>
      <c r="P104" s="43">
        <f>$N$4*$P$1*各係数!DJ102</f>
        <v>0</v>
      </c>
      <c r="R104" s="44">
        <f>P104*各係数!DG102</f>
        <v>0</v>
      </c>
      <c r="T104" s="45">
        <f>P104*各係数!DH102*100</f>
        <v>0</v>
      </c>
      <c r="V104" s="46">
        <f>P104*各係数!DI102</f>
        <v>0</v>
      </c>
      <c r="X104" s="6"/>
      <c r="Y104" s="6"/>
      <c r="Z104" s="6"/>
      <c r="AA104" s="6"/>
      <c r="AB104" s="6"/>
      <c r="AC104" s="6"/>
      <c r="AD104" s="6"/>
      <c r="AE104" s="6"/>
      <c r="AF104" s="6"/>
      <c r="AG104" s="6"/>
      <c r="AH104" s="6"/>
    </row>
    <row r="105" spans="2:34" ht="12" customHeight="1" x14ac:dyDescent="0.15">
      <c r="B105" s="35">
        <v>663</v>
      </c>
      <c r="C105" s="36" t="s">
        <v>120</v>
      </c>
      <c r="D105" s="37">
        <f>'生産者価格への変換（計算シート）'!L102</f>
        <v>0</v>
      </c>
      <c r="F105" s="38">
        <f>D105*各係数!DK103</f>
        <v>0</v>
      </c>
      <c r="H105" s="39">
        <v>0</v>
      </c>
      <c r="J105" s="40">
        <f>H105*各係数!DG103</f>
        <v>0</v>
      </c>
      <c r="L105" s="41">
        <f>H105*各係数!DH103*100</f>
        <v>0</v>
      </c>
      <c r="N105" s="42">
        <f>H105*各係数!DI103</f>
        <v>0</v>
      </c>
      <c r="P105" s="43">
        <f>$N$4*$P$1*各係数!DJ103</f>
        <v>0</v>
      </c>
      <c r="R105" s="44">
        <f>P105*各係数!DG103</f>
        <v>0</v>
      </c>
      <c r="T105" s="45">
        <f>P105*各係数!DH103*100</f>
        <v>0</v>
      </c>
      <c r="V105" s="46">
        <f>P105*各係数!DI103</f>
        <v>0</v>
      </c>
      <c r="X105" s="6"/>
      <c r="Y105" s="6"/>
      <c r="Z105" s="6"/>
      <c r="AA105" s="6"/>
      <c r="AB105" s="6"/>
      <c r="AC105" s="6"/>
      <c r="AD105" s="6"/>
      <c r="AE105" s="6"/>
      <c r="AF105" s="6"/>
      <c r="AG105" s="6"/>
      <c r="AH105" s="6"/>
    </row>
    <row r="106" spans="2:34" ht="12" customHeight="1" x14ac:dyDescent="0.15">
      <c r="B106" s="48">
        <v>669</v>
      </c>
      <c r="C106" s="49" t="s">
        <v>61</v>
      </c>
      <c r="D106" s="66">
        <f>'生産者価格への変換（計算シート）'!L103</f>
        <v>0</v>
      </c>
      <c r="F106" s="189">
        <f>D106*各係数!DK104</f>
        <v>0</v>
      </c>
      <c r="H106" s="50">
        <v>0</v>
      </c>
      <c r="J106" s="192">
        <f>H106*各係数!DG104</f>
        <v>0</v>
      </c>
      <c r="L106" s="195">
        <f>H106*各係数!DH104*100</f>
        <v>0</v>
      </c>
      <c r="N106" s="200">
        <f>H106*各係数!DI104</f>
        <v>0</v>
      </c>
      <c r="P106" s="203">
        <f>$N$4*$P$1*各係数!DJ104</f>
        <v>0</v>
      </c>
      <c r="R106" s="204">
        <f>P106*各係数!DG104</f>
        <v>0</v>
      </c>
      <c r="T106" s="213">
        <f>P106*各係数!DH104*100</f>
        <v>0</v>
      </c>
      <c r="V106" s="210">
        <f>P106*各係数!DI104</f>
        <v>0</v>
      </c>
      <c r="X106" s="6"/>
      <c r="Y106" s="6"/>
      <c r="Z106" s="6"/>
      <c r="AA106" s="6"/>
      <c r="AB106" s="6"/>
      <c r="AC106" s="6"/>
      <c r="AD106" s="6"/>
      <c r="AE106" s="6"/>
      <c r="AF106" s="6"/>
      <c r="AG106" s="6"/>
      <c r="AH106" s="6"/>
    </row>
    <row r="107" spans="2:34" ht="12" customHeight="1" x14ac:dyDescent="0.15">
      <c r="B107" s="51">
        <v>671</v>
      </c>
      <c r="C107" s="52" t="s">
        <v>121</v>
      </c>
      <c r="D107" s="68">
        <f>'生産者価格への変換（計算シート）'!L104</f>
        <v>0</v>
      </c>
      <c r="F107" s="190">
        <f>D107*各係数!DK105</f>
        <v>0</v>
      </c>
      <c r="H107" s="53">
        <v>0</v>
      </c>
      <c r="J107" s="193">
        <f>H107*各係数!DG105</f>
        <v>0</v>
      </c>
      <c r="L107" s="196">
        <f>H107*各係数!DH105*100</f>
        <v>0</v>
      </c>
      <c r="N107" s="201">
        <f>H107*各係数!DI105</f>
        <v>0</v>
      </c>
      <c r="P107" s="202">
        <f>$N$4*$P$1*各係数!DJ105</f>
        <v>0</v>
      </c>
      <c r="R107" s="205">
        <f>P107*各係数!DG105</f>
        <v>0</v>
      </c>
      <c r="T107" s="212">
        <f>P107*各係数!DH105*100</f>
        <v>0</v>
      </c>
      <c r="V107" s="211">
        <f>P107*各係数!DI105</f>
        <v>0</v>
      </c>
      <c r="X107" s="6"/>
      <c r="Y107" s="6"/>
      <c r="Z107" s="6"/>
      <c r="AA107" s="6"/>
      <c r="AB107" s="6"/>
      <c r="AC107" s="6"/>
      <c r="AD107" s="6"/>
      <c r="AE107" s="6"/>
      <c r="AF107" s="6"/>
      <c r="AG107" s="6"/>
      <c r="AH107" s="6"/>
    </row>
    <row r="108" spans="2:34" ht="12" customHeight="1" x14ac:dyDescent="0.15">
      <c r="B108" s="35">
        <v>672</v>
      </c>
      <c r="C108" s="36" t="s">
        <v>122</v>
      </c>
      <c r="D108" s="37">
        <f>'生産者価格への変換（計算シート）'!L105</f>
        <v>0</v>
      </c>
      <c r="F108" s="38">
        <f>D108*各係数!DK106</f>
        <v>0</v>
      </c>
      <c r="H108" s="39">
        <v>0</v>
      </c>
      <c r="J108" s="40">
        <f>H108*各係数!DG106</f>
        <v>0</v>
      </c>
      <c r="L108" s="41">
        <f>H108*各係数!DH106*100</f>
        <v>0</v>
      </c>
      <c r="N108" s="42">
        <f>H108*各係数!DI106</f>
        <v>0</v>
      </c>
      <c r="P108" s="43">
        <f>$N$4*$P$1*各係数!DJ106</f>
        <v>0</v>
      </c>
      <c r="R108" s="44">
        <f>P108*各係数!DG106</f>
        <v>0</v>
      </c>
      <c r="T108" s="45">
        <f>P108*各係数!DH106*100</f>
        <v>0</v>
      </c>
      <c r="V108" s="46">
        <f>P108*各係数!DI106</f>
        <v>0</v>
      </c>
      <c r="X108" s="6"/>
      <c r="Y108" s="6"/>
      <c r="Z108" s="6"/>
      <c r="AA108" s="6"/>
      <c r="AB108" s="6"/>
      <c r="AC108" s="6"/>
      <c r="AD108" s="6"/>
      <c r="AE108" s="6"/>
      <c r="AF108" s="6"/>
      <c r="AG108" s="6"/>
      <c r="AH108" s="6"/>
    </row>
    <row r="109" spans="2:34" ht="12" customHeight="1" x14ac:dyDescent="0.15">
      <c r="B109" s="35">
        <v>673</v>
      </c>
      <c r="C109" s="36" t="s">
        <v>123</v>
      </c>
      <c r="D109" s="37">
        <f>'生産者価格への変換（計算シート）'!L106</f>
        <v>0</v>
      </c>
      <c r="F109" s="38">
        <f>D109*各係数!DK107</f>
        <v>0</v>
      </c>
      <c r="H109" s="39">
        <v>0</v>
      </c>
      <c r="J109" s="40">
        <f>H109*各係数!DG107</f>
        <v>0</v>
      </c>
      <c r="L109" s="41">
        <f>H109*各係数!DH107*100</f>
        <v>0</v>
      </c>
      <c r="N109" s="42">
        <f>H109*各係数!DI107</f>
        <v>0</v>
      </c>
      <c r="P109" s="43">
        <f>$N$4*$P$1*各係数!DJ107</f>
        <v>0</v>
      </c>
      <c r="R109" s="44">
        <f>P109*各係数!DG107</f>
        <v>0</v>
      </c>
      <c r="T109" s="45">
        <f>P109*各係数!DH107*100</f>
        <v>0</v>
      </c>
      <c r="V109" s="46">
        <f>P109*各係数!DI107</f>
        <v>0</v>
      </c>
      <c r="X109" s="6"/>
      <c r="Y109" s="6"/>
      <c r="Z109" s="6"/>
      <c r="AA109" s="6"/>
      <c r="AB109" s="6"/>
      <c r="AC109" s="6"/>
      <c r="AD109" s="6"/>
      <c r="AE109" s="6"/>
      <c r="AF109" s="6"/>
      <c r="AG109" s="6"/>
      <c r="AH109" s="6"/>
    </row>
    <row r="110" spans="2:34" ht="12" customHeight="1" x14ac:dyDescent="0.15">
      <c r="B110" s="35">
        <v>674</v>
      </c>
      <c r="C110" s="36" t="s">
        <v>62</v>
      </c>
      <c r="D110" s="37">
        <f>'生産者価格への変換（計算シート）'!L107</f>
        <v>0</v>
      </c>
      <c r="F110" s="194">
        <f>D110*各係数!DK108</f>
        <v>0</v>
      </c>
      <c r="H110" s="39">
        <v>0</v>
      </c>
      <c r="J110" s="40">
        <f>H110*各係数!DG108</f>
        <v>0</v>
      </c>
      <c r="L110" s="41">
        <f>H110*各係数!DH108*100</f>
        <v>0</v>
      </c>
      <c r="N110" s="42">
        <f>H110*各係数!DI108</f>
        <v>0</v>
      </c>
      <c r="P110" s="43">
        <f>$N$4*$P$1*各係数!DJ108</f>
        <v>0</v>
      </c>
      <c r="R110" s="44">
        <f>P110*各係数!DG108</f>
        <v>0</v>
      </c>
      <c r="T110" s="45">
        <f>P110*各係数!DH108*100</f>
        <v>0</v>
      </c>
      <c r="V110" s="46">
        <f>P110*各係数!DI108</f>
        <v>0</v>
      </c>
      <c r="X110" s="6"/>
      <c r="Y110" s="6"/>
      <c r="Z110" s="6"/>
      <c r="AA110" s="6"/>
      <c r="AB110" s="6"/>
      <c r="AC110" s="6"/>
      <c r="AD110" s="6"/>
      <c r="AE110" s="6"/>
      <c r="AF110" s="6"/>
      <c r="AG110" s="6"/>
      <c r="AH110" s="6"/>
    </row>
    <row r="111" spans="2:34" ht="12" customHeight="1" x14ac:dyDescent="0.15">
      <c r="B111" s="48">
        <v>679</v>
      </c>
      <c r="C111" s="49" t="s">
        <v>63</v>
      </c>
      <c r="D111" s="66">
        <f>'生産者価格への変換（計算シート）'!L108</f>
        <v>0</v>
      </c>
      <c r="F111" s="194">
        <f>D111*各係数!DK109</f>
        <v>0</v>
      </c>
      <c r="H111" s="50">
        <v>0</v>
      </c>
      <c r="J111" s="192">
        <f>H111*各係数!DG109</f>
        <v>0</v>
      </c>
      <c r="L111" s="195">
        <f>H111*各係数!DH109*100</f>
        <v>0</v>
      </c>
      <c r="N111" s="200">
        <f>H111*各係数!DI109</f>
        <v>0</v>
      </c>
      <c r="P111" s="203">
        <f>$N$4*$P$1*各係数!DJ109</f>
        <v>0</v>
      </c>
      <c r="R111" s="204">
        <f>P111*各係数!DG109</f>
        <v>0</v>
      </c>
      <c r="T111" s="206">
        <f>P111*各係数!DH109*100</f>
        <v>0</v>
      </c>
      <c r="V111" s="209">
        <f>P111*各係数!DI109</f>
        <v>0</v>
      </c>
      <c r="X111" s="6"/>
      <c r="Y111" s="6"/>
      <c r="Z111" s="6"/>
      <c r="AA111" s="6"/>
      <c r="AB111" s="6"/>
      <c r="AC111" s="6"/>
      <c r="AD111" s="6"/>
      <c r="AE111" s="6"/>
      <c r="AF111" s="6"/>
      <c r="AG111" s="6"/>
      <c r="AH111" s="6"/>
    </row>
    <row r="112" spans="2:34" ht="12" customHeight="1" x14ac:dyDescent="0.15">
      <c r="B112" s="51">
        <v>681</v>
      </c>
      <c r="C112" s="52" t="s">
        <v>64</v>
      </c>
      <c r="D112" s="68">
        <f>'生産者価格への変換（計算シート）'!L109</f>
        <v>0</v>
      </c>
      <c r="F112" s="190">
        <f>D112*各係数!DK110</f>
        <v>0</v>
      </c>
      <c r="H112" s="53">
        <v>0</v>
      </c>
      <c r="J112" s="191">
        <f>H112*各係数!DG110</f>
        <v>0</v>
      </c>
      <c r="L112" s="196">
        <f>H112*各係数!DH110*100</f>
        <v>0</v>
      </c>
      <c r="N112" s="201">
        <f>H112*各係数!DI110</f>
        <v>0</v>
      </c>
      <c r="P112" s="202">
        <f>$N$4*$P$1*各係数!DJ110</f>
        <v>0</v>
      </c>
      <c r="R112" s="205">
        <f>P112*各係数!DG110</f>
        <v>0</v>
      </c>
      <c r="T112" s="207">
        <f>P112*各係数!DH110*100</f>
        <v>0</v>
      </c>
      <c r="V112" s="208">
        <f>P112*各係数!DI110</f>
        <v>0</v>
      </c>
      <c r="X112" s="6"/>
      <c r="Y112" s="6"/>
      <c r="Z112" s="6"/>
      <c r="AA112" s="6"/>
      <c r="AB112" s="6"/>
      <c r="AC112" s="6"/>
      <c r="AD112" s="6"/>
      <c r="AE112" s="6"/>
      <c r="AF112" s="6"/>
      <c r="AG112" s="6"/>
      <c r="AH112" s="6"/>
    </row>
    <row r="113" spans="2:34" ht="12" customHeight="1" thickBot="1" x14ac:dyDescent="0.2">
      <c r="B113" s="70">
        <v>691</v>
      </c>
      <c r="C113" s="71" t="s">
        <v>65</v>
      </c>
      <c r="D113" s="72">
        <f>'生産者価格への変換（計算シート）'!L110</f>
        <v>0</v>
      </c>
      <c r="F113" s="73">
        <f>D113*各係数!DK111</f>
        <v>0</v>
      </c>
      <c r="H113" s="74">
        <v>0</v>
      </c>
      <c r="J113" s="75">
        <f>H113*各係数!DG111</f>
        <v>0</v>
      </c>
      <c r="L113" s="76">
        <f>H113*各係数!DH111*100</f>
        <v>0</v>
      </c>
      <c r="N113" s="77">
        <f>H113*各係数!DI111</f>
        <v>0</v>
      </c>
      <c r="P113" s="78">
        <f>$N$4*$P$1*各係数!DJ111</f>
        <v>0</v>
      </c>
      <c r="R113" s="79">
        <f>P113*各係数!DG111</f>
        <v>0</v>
      </c>
      <c r="T113" s="80">
        <f>P113*各係数!DH111*100</f>
        <v>0</v>
      </c>
      <c r="V113" s="81">
        <f>P113*各係数!DI111</f>
        <v>0</v>
      </c>
      <c r="X113" s="6"/>
      <c r="Y113" s="6"/>
      <c r="Z113" s="6"/>
      <c r="AA113" s="6"/>
      <c r="AB113" s="6"/>
      <c r="AC113" s="6"/>
      <c r="AD113" s="6"/>
      <c r="AE113" s="6"/>
      <c r="AF113" s="6"/>
      <c r="AG113" s="6"/>
      <c r="AH113" s="6"/>
    </row>
  </sheetData>
  <mergeCells count="40">
    <mergeCell ref="O1:O2"/>
    <mergeCell ref="Z18:Z19"/>
    <mergeCell ref="Z20:Z21"/>
    <mergeCell ref="X4:AA6"/>
    <mergeCell ref="X8:Z9"/>
    <mergeCell ref="AA8:AB9"/>
    <mergeCell ref="X10:Z11"/>
    <mergeCell ref="AA10:AB11"/>
    <mergeCell ref="Z13:AA14"/>
    <mergeCell ref="AB14:AC15"/>
    <mergeCell ref="X16:Y17"/>
    <mergeCell ref="Z16:Z17"/>
    <mergeCell ref="Y18:Y19"/>
    <mergeCell ref="Y20:Y21"/>
    <mergeCell ref="AC10:AC11"/>
    <mergeCell ref="AF20:AF21"/>
    <mergeCell ref="AG20:AG21"/>
    <mergeCell ref="AA20:AA21"/>
    <mergeCell ref="AB20:AB21"/>
    <mergeCell ref="AC20:AC21"/>
    <mergeCell ref="AD20:AD21"/>
    <mergeCell ref="AE20:AE21"/>
    <mergeCell ref="AF18:AF19"/>
    <mergeCell ref="AG18:AG19"/>
    <mergeCell ref="AA16:AA17"/>
    <mergeCell ref="AB16:AB17"/>
    <mergeCell ref="AC16:AC17"/>
    <mergeCell ref="AD16:AD17"/>
    <mergeCell ref="AE16:AE17"/>
    <mergeCell ref="AA18:AA19"/>
    <mergeCell ref="AB18:AB19"/>
    <mergeCell ref="AC18:AC19"/>
    <mergeCell ref="AD18:AD19"/>
    <mergeCell ref="AE18:AE19"/>
    <mergeCell ref="AF13:AG15"/>
    <mergeCell ref="AD15:AE15"/>
    <mergeCell ref="P1:P2"/>
    <mergeCell ref="AC8:AC9"/>
    <mergeCell ref="AF16:AF17"/>
    <mergeCell ref="AG16:AG17"/>
  </mergeCells>
  <phoneticPr fontId="4"/>
  <dataValidations count="1">
    <dataValidation type="decimal" imeMode="off" allowBlank="1" showInputMessage="1" showErrorMessage="1" sqref="P1:P2" xr:uid="{00000000-0002-0000-0200-000000000000}">
      <formula1>0</formula1>
      <formula2>1</formula2>
    </dataValidation>
  </dataValidations>
  <pageMargins left="0.51181102362204722" right="0.19685039370078741" top="0.31496062992125984" bottom="0.19685039370078741"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786"/>
  <sheetViews>
    <sheetView zoomScaleNormal="100" workbookViewId="0">
      <pane xSplit="2" ySplit="4" topLeftCell="C5" activePane="bottomRight" state="frozen"/>
      <selection activeCell="B1" sqref="B1"/>
      <selection pane="topRight" activeCell="B1" sqref="B1"/>
      <selection pane="bottomLeft" activeCell="B1" sqref="B1"/>
      <selection pane="bottomRight"/>
    </sheetView>
  </sheetViews>
  <sheetFormatPr defaultColWidth="9" defaultRowHeight="18.75" x14ac:dyDescent="0.15"/>
  <cols>
    <col min="1" max="1" width="3.75" style="84" customWidth="1"/>
    <col min="2" max="2" width="35.5" style="84" bestFit="1" customWidth="1"/>
    <col min="3" max="109" width="13.875" style="84" customWidth="1"/>
    <col min="110" max="110" width="9" style="6"/>
    <col min="111" max="111" width="12.375" style="6" bestFit="1" customWidth="1"/>
    <col min="112" max="112" width="9.375" style="6" bestFit="1" customWidth="1"/>
    <col min="113" max="113" width="12.25" style="6" bestFit="1" customWidth="1"/>
    <col min="114" max="114" width="15.5" style="6" customWidth="1"/>
    <col min="115" max="115" width="10.25" style="6" bestFit="1" customWidth="1"/>
    <col min="116" max="116" width="9" style="6"/>
    <col min="117" max="16384" width="9" style="84"/>
  </cols>
  <sheetData>
    <row r="1" spans="1:117" ht="30" customHeight="1" x14ac:dyDescent="0.15">
      <c r="A1" s="82" t="s">
        <v>314</v>
      </c>
      <c r="B1" s="83"/>
      <c r="C1" s="83"/>
      <c r="D1" s="83"/>
      <c r="E1" s="83"/>
      <c r="F1" s="83"/>
      <c r="G1" s="83"/>
      <c r="H1" s="83"/>
      <c r="I1" s="83"/>
      <c r="J1" s="83"/>
      <c r="K1" s="83"/>
      <c r="DF1" s="84"/>
      <c r="DG1" s="84"/>
      <c r="DH1" s="84"/>
      <c r="DI1" s="84"/>
      <c r="DJ1" s="84"/>
      <c r="DK1" s="84"/>
      <c r="DL1" s="84"/>
    </row>
    <row r="2" spans="1:117" ht="30" customHeight="1" x14ac:dyDescent="0.15">
      <c r="A2" s="83"/>
      <c r="B2" s="85" t="s">
        <v>90</v>
      </c>
      <c r="C2" s="83"/>
      <c r="D2" s="83"/>
      <c r="E2" s="83"/>
      <c r="F2" s="83"/>
      <c r="G2" s="83"/>
      <c r="H2" s="83"/>
      <c r="I2" s="83"/>
      <c r="J2" s="83"/>
      <c r="K2" s="83"/>
      <c r="DF2" s="84"/>
      <c r="DG2" s="84"/>
      <c r="DH2" s="84"/>
      <c r="DI2" s="84"/>
      <c r="DJ2" s="84"/>
      <c r="DK2" s="84"/>
      <c r="DL2" s="84"/>
    </row>
    <row r="3" spans="1:117" ht="18" customHeight="1" x14ac:dyDescent="0.15">
      <c r="A3" s="86"/>
      <c r="B3" s="87"/>
      <c r="C3" s="88">
        <v>11</v>
      </c>
      <c r="D3" s="88">
        <v>12</v>
      </c>
      <c r="E3" s="88">
        <v>13</v>
      </c>
      <c r="F3" s="88">
        <v>15</v>
      </c>
      <c r="G3" s="88">
        <v>17</v>
      </c>
      <c r="H3" s="88">
        <v>61</v>
      </c>
      <c r="I3" s="88">
        <v>62</v>
      </c>
      <c r="J3" s="88">
        <v>111</v>
      </c>
      <c r="K3" s="88">
        <v>112</v>
      </c>
      <c r="L3" s="88">
        <v>113</v>
      </c>
      <c r="M3" s="88">
        <v>114</v>
      </c>
      <c r="N3" s="88">
        <v>151</v>
      </c>
      <c r="O3" s="88">
        <v>152</v>
      </c>
      <c r="P3" s="88">
        <v>161</v>
      </c>
      <c r="Q3" s="88">
        <v>162</v>
      </c>
      <c r="R3" s="88">
        <v>163</v>
      </c>
      <c r="S3" s="88">
        <v>164</v>
      </c>
      <c r="T3" s="88">
        <v>191</v>
      </c>
      <c r="U3" s="88">
        <v>201</v>
      </c>
      <c r="V3" s="88">
        <v>202</v>
      </c>
      <c r="W3" s="88">
        <v>203</v>
      </c>
      <c r="X3" s="88">
        <v>204</v>
      </c>
      <c r="Y3" s="88">
        <v>205</v>
      </c>
      <c r="Z3" s="88">
        <v>206</v>
      </c>
      <c r="AA3" s="88">
        <v>207</v>
      </c>
      <c r="AB3" s="88">
        <v>208</v>
      </c>
      <c r="AC3" s="88">
        <v>211</v>
      </c>
      <c r="AD3" s="88">
        <v>212</v>
      </c>
      <c r="AE3" s="88">
        <v>221</v>
      </c>
      <c r="AF3" s="88">
        <v>222</v>
      </c>
      <c r="AG3" s="88">
        <v>231</v>
      </c>
      <c r="AH3" s="88">
        <v>251</v>
      </c>
      <c r="AI3" s="88">
        <v>252</v>
      </c>
      <c r="AJ3" s="88">
        <v>253</v>
      </c>
      <c r="AK3" s="88">
        <v>259</v>
      </c>
      <c r="AL3" s="88">
        <v>261</v>
      </c>
      <c r="AM3" s="88">
        <v>262</v>
      </c>
      <c r="AN3" s="88">
        <v>263</v>
      </c>
      <c r="AO3" s="88">
        <v>269</v>
      </c>
      <c r="AP3" s="88">
        <v>271</v>
      </c>
      <c r="AQ3" s="88">
        <v>272</v>
      </c>
      <c r="AR3" s="88">
        <v>281</v>
      </c>
      <c r="AS3" s="88">
        <v>289</v>
      </c>
      <c r="AT3" s="88">
        <v>291</v>
      </c>
      <c r="AU3" s="88">
        <v>301</v>
      </c>
      <c r="AV3" s="88">
        <v>311</v>
      </c>
      <c r="AW3" s="88">
        <v>321</v>
      </c>
      <c r="AX3" s="88">
        <v>329</v>
      </c>
      <c r="AY3" s="88">
        <v>331</v>
      </c>
      <c r="AZ3" s="88">
        <v>332</v>
      </c>
      <c r="BA3" s="88">
        <v>333</v>
      </c>
      <c r="BB3" s="88">
        <v>339</v>
      </c>
      <c r="BC3" s="88">
        <v>341</v>
      </c>
      <c r="BD3" s="88">
        <v>342</v>
      </c>
      <c r="BE3" s="88">
        <v>351</v>
      </c>
      <c r="BF3" s="88">
        <v>352</v>
      </c>
      <c r="BG3" s="88">
        <v>353</v>
      </c>
      <c r="BH3" s="88">
        <v>354</v>
      </c>
      <c r="BI3" s="88">
        <v>359</v>
      </c>
      <c r="BJ3" s="88">
        <v>391</v>
      </c>
      <c r="BK3" s="88">
        <v>392</v>
      </c>
      <c r="BL3" s="88">
        <v>411</v>
      </c>
      <c r="BM3" s="88">
        <v>412</v>
      </c>
      <c r="BN3" s="88">
        <v>413</v>
      </c>
      <c r="BO3" s="88">
        <v>419</v>
      </c>
      <c r="BP3" s="88">
        <v>461</v>
      </c>
      <c r="BQ3" s="88">
        <v>462</v>
      </c>
      <c r="BR3" s="88">
        <v>471</v>
      </c>
      <c r="BS3" s="88">
        <v>481</v>
      </c>
      <c r="BT3" s="88">
        <v>511</v>
      </c>
      <c r="BU3" s="88">
        <v>531</v>
      </c>
      <c r="BV3" s="88">
        <v>551</v>
      </c>
      <c r="BW3" s="88">
        <v>552</v>
      </c>
      <c r="BX3" s="88">
        <v>553</v>
      </c>
      <c r="BY3" s="88">
        <v>571</v>
      </c>
      <c r="BZ3" s="88">
        <v>572</v>
      </c>
      <c r="CA3" s="88">
        <v>573</v>
      </c>
      <c r="CB3" s="88">
        <v>574</v>
      </c>
      <c r="CC3" s="88">
        <v>575</v>
      </c>
      <c r="CD3" s="88">
        <v>576</v>
      </c>
      <c r="CE3" s="88">
        <v>577</v>
      </c>
      <c r="CF3" s="88">
        <v>578</v>
      </c>
      <c r="CG3" s="88">
        <v>579</v>
      </c>
      <c r="CH3" s="88">
        <v>591</v>
      </c>
      <c r="CI3" s="88">
        <v>592</v>
      </c>
      <c r="CJ3" s="88">
        <v>593</v>
      </c>
      <c r="CK3" s="88">
        <v>594</v>
      </c>
      <c r="CL3" s="88">
        <v>595</v>
      </c>
      <c r="CM3" s="88">
        <v>611</v>
      </c>
      <c r="CN3" s="88">
        <v>631</v>
      </c>
      <c r="CO3" s="88">
        <v>632</v>
      </c>
      <c r="CP3" s="88">
        <v>641</v>
      </c>
      <c r="CQ3" s="88">
        <v>642</v>
      </c>
      <c r="CR3" s="88">
        <v>643</v>
      </c>
      <c r="CS3" s="88">
        <v>644</v>
      </c>
      <c r="CT3" s="88">
        <v>659</v>
      </c>
      <c r="CU3" s="88">
        <v>661</v>
      </c>
      <c r="CV3" s="88">
        <v>662</v>
      </c>
      <c r="CW3" s="88">
        <v>663</v>
      </c>
      <c r="CX3" s="88">
        <v>669</v>
      </c>
      <c r="CY3" s="88">
        <v>671</v>
      </c>
      <c r="CZ3" s="88">
        <v>672</v>
      </c>
      <c r="DA3" s="88">
        <v>673</v>
      </c>
      <c r="DB3" s="88">
        <v>674</v>
      </c>
      <c r="DC3" s="88">
        <v>679</v>
      </c>
      <c r="DD3" s="88">
        <v>681</v>
      </c>
      <c r="DE3" s="89">
        <v>691</v>
      </c>
      <c r="DF3" s="84"/>
      <c r="DG3" s="84"/>
      <c r="DH3" s="84"/>
      <c r="DI3" s="84"/>
      <c r="DJ3" s="84"/>
      <c r="DK3" s="84"/>
      <c r="DL3" s="84"/>
    </row>
    <row r="4" spans="1:117" ht="42" customHeight="1" x14ac:dyDescent="0.15">
      <c r="A4" s="90"/>
      <c r="B4" s="91"/>
      <c r="C4" s="92" t="s">
        <v>0</v>
      </c>
      <c r="D4" s="92" t="s">
        <v>1</v>
      </c>
      <c r="E4" s="92" t="s">
        <v>2</v>
      </c>
      <c r="F4" s="92" t="s">
        <v>3</v>
      </c>
      <c r="G4" s="92" t="s">
        <v>4</v>
      </c>
      <c r="H4" s="92" t="s">
        <v>91</v>
      </c>
      <c r="I4" s="92" t="s">
        <v>127</v>
      </c>
      <c r="J4" s="92" t="s">
        <v>5</v>
      </c>
      <c r="K4" s="92" t="s">
        <v>6</v>
      </c>
      <c r="L4" s="92" t="s">
        <v>92</v>
      </c>
      <c r="M4" s="92" t="s">
        <v>7</v>
      </c>
      <c r="N4" s="92" t="s">
        <v>8</v>
      </c>
      <c r="O4" s="92" t="s">
        <v>9</v>
      </c>
      <c r="P4" s="92" t="s">
        <v>93</v>
      </c>
      <c r="Q4" s="92" t="s">
        <v>10</v>
      </c>
      <c r="R4" s="92" t="s">
        <v>11</v>
      </c>
      <c r="S4" s="92" t="s">
        <v>12</v>
      </c>
      <c r="T4" s="92" t="s">
        <v>94</v>
      </c>
      <c r="U4" s="92" t="s">
        <v>13</v>
      </c>
      <c r="V4" s="92" t="s">
        <v>95</v>
      </c>
      <c r="W4" s="92" t="s">
        <v>128</v>
      </c>
      <c r="X4" s="92" t="s">
        <v>129</v>
      </c>
      <c r="Y4" s="92" t="s">
        <v>14</v>
      </c>
      <c r="Z4" s="92" t="s">
        <v>15</v>
      </c>
      <c r="AA4" s="92" t="s">
        <v>16</v>
      </c>
      <c r="AB4" s="92" t="s">
        <v>96</v>
      </c>
      <c r="AC4" s="92" t="s">
        <v>17</v>
      </c>
      <c r="AD4" s="92" t="s">
        <v>18</v>
      </c>
      <c r="AE4" s="92" t="s">
        <v>19</v>
      </c>
      <c r="AF4" s="92" t="s">
        <v>20</v>
      </c>
      <c r="AG4" s="92" t="s">
        <v>130</v>
      </c>
      <c r="AH4" s="92" t="s">
        <v>21</v>
      </c>
      <c r="AI4" s="92" t="s">
        <v>22</v>
      </c>
      <c r="AJ4" s="92" t="s">
        <v>23</v>
      </c>
      <c r="AK4" s="92" t="s">
        <v>24</v>
      </c>
      <c r="AL4" s="92" t="s">
        <v>25</v>
      </c>
      <c r="AM4" s="92" t="s">
        <v>26</v>
      </c>
      <c r="AN4" s="92" t="s">
        <v>131</v>
      </c>
      <c r="AO4" s="92" t="s">
        <v>27</v>
      </c>
      <c r="AP4" s="92" t="s">
        <v>28</v>
      </c>
      <c r="AQ4" s="92" t="s">
        <v>29</v>
      </c>
      <c r="AR4" s="92" t="s">
        <v>132</v>
      </c>
      <c r="AS4" s="92" t="s">
        <v>30</v>
      </c>
      <c r="AT4" s="92" t="s">
        <v>97</v>
      </c>
      <c r="AU4" s="92" t="s">
        <v>98</v>
      </c>
      <c r="AV4" s="92" t="s">
        <v>99</v>
      </c>
      <c r="AW4" s="92" t="s">
        <v>100</v>
      </c>
      <c r="AX4" s="92" t="s">
        <v>101</v>
      </c>
      <c r="AY4" s="92" t="s">
        <v>102</v>
      </c>
      <c r="AZ4" s="92" t="s">
        <v>103</v>
      </c>
      <c r="BA4" s="92" t="s">
        <v>104</v>
      </c>
      <c r="BB4" s="92" t="s">
        <v>105</v>
      </c>
      <c r="BC4" s="92" t="s">
        <v>133</v>
      </c>
      <c r="BD4" s="92" t="s">
        <v>106</v>
      </c>
      <c r="BE4" s="92" t="s">
        <v>31</v>
      </c>
      <c r="BF4" s="92" t="s">
        <v>32</v>
      </c>
      <c r="BG4" s="92" t="s">
        <v>107</v>
      </c>
      <c r="BH4" s="92" t="s">
        <v>33</v>
      </c>
      <c r="BI4" s="92" t="s">
        <v>34</v>
      </c>
      <c r="BJ4" s="92" t="s">
        <v>35</v>
      </c>
      <c r="BK4" s="92" t="s">
        <v>36</v>
      </c>
      <c r="BL4" s="92" t="s">
        <v>37</v>
      </c>
      <c r="BM4" s="92" t="s">
        <v>38</v>
      </c>
      <c r="BN4" s="92" t="s">
        <v>39</v>
      </c>
      <c r="BO4" s="92" t="s">
        <v>40</v>
      </c>
      <c r="BP4" s="92" t="s">
        <v>41</v>
      </c>
      <c r="BQ4" s="92" t="s">
        <v>42</v>
      </c>
      <c r="BR4" s="92" t="s">
        <v>43</v>
      </c>
      <c r="BS4" s="92" t="s">
        <v>44</v>
      </c>
      <c r="BT4" s="92" t="s">
        <v>45</v>
      </c>
      <c r="BU4" s="92" t="s">
        <v>46</v>
      </c>
      <c r="BV4" s="92" t="s">
        <v>47</v>
      </c>
      <c r="BW4" s="92" t="s">
        <v>48</v>
      </c>
      <c r="BX4" s="92" t="s">
        <v>108</v>
      </c>
      <c r="BY4" s="92" t="s">
        <v>49</v>
      </c>
      <c r="BZ4" s="92" t="s">
        <v>109</v>
      </c>
      <c r="CA4" s="92" t="s">
        <v>50</v>
      </c>
      <c r="CB4" s="92" t="s">
        <v>51</v>
      </c>
      <c r="CC4" s="92" t="s">
        <v>52</v>
      </c>
      <c r="CD4" s="92" t="s">
        <v>110</v>
      </c>
      <c r="CE4" s="92" t="s">
        <v>53</v>
      </c>
      <c r="CF4" s="92" t="s">
        <v>111</v>
      </c>
      <c r="CG4" s="92" t="s">
        <v>112</v>
      </c>
      <c r="CH4" s="92" t="s">
        <v>54</v>
      </c>
      <c r="CI4" s="92" t="s">
        <v>55</v>
      </c>
      <c r="CJ4" s="92" t="s">
        <v>113</v>
      </c>
      <c r="CK4" s="92" t="s">
        <v>114</v>
      </c>
      <c r="CL4" s="92" t="s">
        <v>115</v>
      </c>
      <c r="CM4" s="92" t="s">
        <v>56</v>
      </c>
      <c r="CN4" s="92" t="s">
        <v>57</v>
      </c>
      <c r="CO4" s="92" t="s">
        <v>58</v>
      </c>
      <c r="CP4" s="92" t="s">
        <v>116</v>
      </c>
      <c r="CQ4" s="92" t="s">
        <v>117</v>
      </c>
      <c r="CR4" s="92" t="s">
        <v>118</v>
      </c>
      <c r="CS4" s="92" t="s">
        <v>59</v>
      </c>
      <c r="CT4" s="92" t="s">
        <v>134</v>
      </c>
      <c r="CU4" s="92" t="s">
        <v>60</v>
      </c>
      <c r="CV4" s="92" t="s">
        <v>119</v>
      </c>
      <c r="CW4" s="92" t="s">
        <v>120</v>
      </c>
      <c r="CX4" s="92" t="s">
        <v>61</v>
      </c>
      <c r="CY4" s="92" t="s">
        <v>121</v>
      </c>
      <c r="CZ4" s="92" t="s">
        <v>122</v>
      </c>
      <c r="DA4" s="92" t="s">
        <v>123</v>
      </c>
      <c r="DB4" s="92" t="s">
        <v>62</v>
      </c>
      <c r="DC4" s="92" t="s">
        <v>63</v>
      </c>
      <c r="DD4" s="92" t="s">
        <v>64</v>
      </c>
      <c r="DE4" s="93" t="s">
        <v>65</v>
      </c>
      <c r="DF4" s="84"/>
      <c r="DG4" s="94" t="s">
        <v>76</v>
      </c>
      <c r="DH4" s="95" t="s">
        <v>124</v>
      </c>
      <c r="DI4" s="94" t="s">
        <v>77</v>
      </c>
      <c r="DJ4" s="96" t="s">
        <v>78</v>
      </c>
      <c r="DK4" s="95" t="s">
        <v>79</v>
      </c>
      <c r="DL4" s="84"/>
    </row>
    <row r="5" spans="1:117" ht="18" customHeight="1" x14ac:dyDescent="0.15">
      <c r="A5" s="97">
        <v>11</v>
      </c>
      <c r="B5" s="98" t="s">
        <v>0</v>
      </c>
      <c r="C5" s="99">
        <v>1.0012688211813674</v>
      </c>
      <c r="D5" s="99">
        <v>6.8032252726778746E-3</v>
      </c>
      <c r="E5" s="99">
        <v>2.8142224293000996E-4</v>
      </c>
      <c r="F5" s="99">
        <v>8.3382739553006165E-5</v>
      </c>
      <c r="G5" s="99">
        <v>2.144842604782633E-5</v>
      </c>
      <c r="H5" s="99">
        <v>0</v>
      </c>
      <c r="I5" s="99">
        <v>1.7272615071801349E-6</v>
      </c>
      <c r="J5" s="99">
        <v>3.998986322043185E-3</v>
      </c>
      <c r="K5" s="99">
        <v>1.1252575134993862E-3</v>
      </c>
      <c r="L5" s="99">
        <v>8.1329321500866157E-3</v>
      </c>
      <c r="M5" s="99">
        <v>0</v>
      </c>
      <c r="N5" s="99">
        <v>1.4823441182439474E-3</v>
      </c>
      <c r="O5" s="99">
        <v>2.0157655558264797E-4</v>
      </c>
      <c r="P5" s="99">
        <v>5.3248973906317787E-6</v>
      </c>
      <c r="Q5" s="99">
        <v>4.6513157432767814E-6</v>
      </c>
      <c r="R5" s="99">
        <v>3.937092700158447E-6</v>
      </c>
      <c r="S5" s="99">
        <v>1.7993880758583888E-6</v>
      </c>
      <c r="T5" s="99">
        <v>6.8404651224659383E-7</v>
      </c>
      <c r="U5" s="99">
        <v>1.4695786914295526E-6</v>
      </c>
      <c r="V5" s="99">
        <v>9.6850741426573935E-7</v>
      </c>
      <c r="W5" s="99">
        <v>2.3535718601662445E-7</v>
      </c>
      <c r="X5" s="99">
        <v>6.2040348024400853E-6</v>
      </c>
      <c r="Y5" s="99">
        <v>6.1277683900300086E-7</v>
      </c>
      <c r="Z5" s="99">
        <v>8.3634188020994952E-5</v>
      </c>
      <c r="AA5" s="99">
        <v>1.4966353092809822E-4</v>
      </c>
      <c r="AB5" s="99">
        <v>2.7232325878368713E-5</v>
      </c>
      <c r="AC5" s="99">
        <v>3.7848036528704798E-8</v>
      </c>
      <c r="AD5" s="99">
        <v>6.1877318313295943E-7</v>
      </c>
      <c r="AE5" s="99">
        <v>8.6670096757738034E-7</v>
      </c>
      <c r="AF5" s="99">
        <v>9.8100708773135419E-4</v>
      </c>
      <c r="AG5" s="99">
        <v>4.5871104852073071E-5</v>
      </c>
      <c r="AH5" s="99">
        <v>1.0005188131831342E-6</v>
      </c>
      <c r="AI5" s="99">
        <v>3.782517324727235E-7</v>
      </c>
      <c r="AJ5" s="99">
        <v>1.053237192490702E-6</v>
      </c>
      <c r="AK5" s="99">
        <v>1.7524370818796703E-5</v>
      </c>
      <c r="AL5" s="99">
        <v>4.439549231109715E-7</v>
      </c>
      <c r="AM5" s="99">
        <v>4.3118384151644603E-7</v>
      </c>
      <c r="AN5" s="99">
        <v>6.7304341166775999E-7</v>
      </c>
      <c r="AO5" s="99">
        <v>2.2235011902934351E-7</v>
      </c>
      <c r="AP5" s="99">
        <v>1.7773118113873747E-7</v>
      </c>
      <c r="AQ5" s="99">
        <v>1.96745917447976E-6</v>
      </c>
      <c r="AR5" s="99">
        <v>9.6651551239712137E-7</v>
      </c>
      <c r="AS5" s="99">
        <v>5.624046942916059E-7</v>
      </c>
      <c r="AT5" s="99">
        <v>2.0326675180632451E-6</v>
      </c>
      <c r="AU5" s="99">
        <v>4.2619498184295388E-6</v>
      </c>
      <c r="AV5" s="99">
        <v>2.1179506723056646E-6</v>
      </c>
      <c r="AW5" s="99">
        <v>8.2219376897247089E-7</v>
      </c>
      <c r="AX5" s="99">
        <v>1.5765820982468452E-6</v>
      </c>
      <c r="AY5" s="99">
        <v>1.888421314210788E-6</v>
      </c>
      <c r="AZ5" s="99">
        <v>2.8670992884951598E-6</v>
      </c>
      <c r="BA5" s="99">
        <v>6.0822248077325159E-7</v>
      </c>
      <c r="BB5" s="99">
        <v>8.2992846632058208E-7</v>
      </c>
      <c r="BC5" s="99">
        <v>1.8760537327723147E-6</v>
      </c>
      <c r="BD5" s="99">
        <v>9.3415320115804031E-7</v>
      </c>
      <c r="BE5" s="99">
        <v>2.6332149808242128E-6</v>
      </c>
      <c r="BF5" s="99">
        <v>3.5329295378530968E-6</v>
      </c>
      <c r="BG5" s="99">
        <v>2.8664184515668615E-6</v>
      </c>
      <c r="BH5" s="99">
        <v>3.7149748323218448E-6</v>
      </c>
      <c r="BI5" s="99">
        <v>2.5220961413668816E-6</v>
      </c>
      <c r="BJ5" s="99">
        <v>1.0782915214313988E-4</v>
      </c>
      <c r="BK5" s="99">
        <v>1.392660916907291E-6</v>
      </c>
      <c r="BL5" s="99">
        <v>6.5362916970170493E-6</v>
      </c>
      <c r="BM5" s="99">
        <v>1.946486465125542E-6</v>
      </c>
      <c r="BN5" s="99">
        <v>2.2605647578763557E-5</v>
      </c>
      <c r="BO5" s="99">
        <v>1.6201547342136925E-5</v>
      </c>
      <c r="BP5" s="99">
        <v>2.8611599066653894E-7</v>
      </c>
      <c r="BQ5" s="99">
        <v>3.5472151470774243E-7</v>
      </c>
      <c r="BR5" s="99">
        <v>1.0873852416349758E-6</v>
      </c>
      <c r="BS5" s="99">
        <v>2.866814057044791E-6</v>
      </c>
      <c r="BT5" s="99">
        <v>1.198621497968406E-6</v>
      </c>
      <c r="BU5" s="99">
        <v>3.9912961876695746E-7</v>
      </c>
      <c r="BV5" s="99">
        <v>2.3021474728136204E-7</v>
      </c>
      <c r="BW5" s="99">
        <v>1.9870219473271242E-7</v>
      </c>
      <c r="BX5" s="99">
        <v>1.0844867324339112E-7</v>
      </c>
      <c r="BY5" s="99">
        <v>1.4333620453186186E-6</v>
      </c>
      <c r="BZ5" s="99">
        <v>9.4810382884504781E-7</v>
      </c>
      <c r="CA5" s="99">
        <v>3.2952713874561616E-6</v>
      </c>
      <c r="CB5" s="99">
        <v>2.0386428985452248E-6</v>
      </c>
      <c r="CC5" s="99">
        <v>3.842033536837306E-6</v>
      </c>
      <c r="CD5" s="99">
        <v>1.028411510701788E-6</v>
      </c>
      <c r="CE5" s="99">
        <v>6.708303429366781E-7</v>
      </c>
      <c r="CF5" s="99">
        <v>2.0805126744340041E-5</v>
      </c>
      <c r="CG5" s="99">
        <v>3.3264832322006864E-7</v>
      </c>
      <c r="CH5" s="99">
        <v>9.7899393948877931E-7</v>
      </c>
      <c r="CI5" s="99">
        <v>5.1685033755916786E-6</v>
      </c>
      <c r="CJ5" s="99">
        <v>1.0034072969936296E-6</v>
      </c>
      <c r="CK5" s="99">
        <v>1.6736280787279985E-6</v>
      </c>
      <c r="CL5" s="99">
        <v>4.1720410166195798E-6</v>
      </c>
      <c r="CM5" s="99">
        <v>2.4132629135944988E-6</v>
      </c>
      <c r="CN5" s="99">
        <v>9.2228617048759797E-5</v>
      </c>
      <c r="CO5" s="99">
        <v>1.5199570793264284E-6</v>
      </c>
      <c r="CP5" s="99">
        <v>5.3523738365349292E-5</v>
      </c>
      <c r="CQ5" s="99">
        <v>1.4460155451638379E-6</v>
      </c>
      <c r="CR5" s="99">
        <v>1.4971850602629958E-4</v>
      </c>
      <c r="CS5" s="99">
        <v>2.5484461606597964E-4</v>
      </c>
      <c r="CT5" s="99">
        <v>7.7864437733516262E-5</v>
      </c>
      <c r="CU5" s="99">
        <v>1.6577771185857034E-6</v>
      </c>
      <c r="CV5" s="99">
        <v>2.7834177386570524E-6</v>
      </c>
      <c r="CW5" s="99">
        <v>4.291220495229108E-6</v>
      </c>
      <c r="CX5" s="99">
        <v>6.1860962357511066E-7</v>
      </c>
      <c r="CY5" s="99">
        <v>5.5516134933844747E-4</v>
      </c>
      <c r="CZ5" s="99">
        <v>1.292916582248995E-3</v>
      </c>
      <c r="DA5" s="99">
        <v>1.6400003311738207E-6</v>
      </c>
      <c r="DB5" s="99">
        <v>9.6097315087865397E-5</v>
      </c>
      <c r="DC5" s="99">
        <v>8.0124364764591288E-5</v>
      </c>
      <c r="DD5" s="99">
        <v>1.1853290282793865E-5</v>
      </c>
      <c r="DE5" s="100">
        <v>2.1966142146662879E-6</v>
      </c>
      <c r="DF5" s="84"/>
      <c r="DG5" s="101">
        <v>0.59403138667352717</v>
      </c>
      <c r="DH5" s="101">
        <v>0.34962696166709545</v>
      </c>
      <c r="DI5" s="102">
        <v>7.3353485978904037E-2</v>
      </c>
      <c r="DJ5" s="102">
        <v>5.4457857981901408E-4</v>
      </c>
      <c r="DK5" s="102">
        <v>4.9322663462063709E-2</v>
      </c>
      <c r="DL5" s="84"/>
      <c r="DM5"/>
    </row>
    <row r="6" spans="1:117" s="83" customFormat="1" ht="18" customHeight="1" x14ac:dyDescent="0.15">
      <c r="A6" s="103">
        <v>12</v>
      </c>
      <c r="B6" s="104" t="s">
        <v>1</v>
      </c>
      <c r="C6" s="105">
        <v>3.3972690732212441E-5</v>
      </c>
      <c r="D6" s="105">
        <v>1.0008528327433031</v>
      </c>
      <c r="E6" s="105">
        <v>1.4856607878574017E-5</v>
      </c>
      <c r="F6" s="105">
        <v>1.7669725384880173E-6</v>
      </c>
      <c r="G6" s="105">
        <v>2.2666905957023615E-6</v>
      </c>
      <c r="H6" s="105">
        <v>0</v>
      </c>
      <c r="I6" s="105">
        <v>8.4308112564538181E-8</v>
      </c>
      <c r="J6" s="105">
        <v>7.4746868140228176E-4</v>
      </c>
      <c r="K6" s="105">
        <v>2.443711913912409E-6</v>
      </c>
      <c r="L6" s="105">
        <v>1.2401941892071488E-4</v>
      </c>
      <c r="M6" s="105">
        <v>0</v>
      </c>
      <c r="N6" s="105">
        <v>3.182816411731141E-5</v>
      </c>
      <c r="O6" s="105">
        <v>9.2949753372419682E-6</v>
      </c>
      <c r="P6" s="105">
        <v>2.7032899991889256E-7</v>
      </c>
      <c r="Q6" s="105">
        <v>1.1182564595414837E-7</v>
      </c>
      <c r="R6" s="105">
        <v>4.6312209055610407E-7</v>
      </c>
      <c r="S6" s="105">
        <v>3.9087356310418456E-8</v>
      </c>
      <c r="T6" s="105">
        <v>1.8502543376766525E-8</v>
      </c>
      <c r="U6" s="105">
        <v>4.420459431960817E-8</v>
      </c>
      <c r="V6" s="105">
        <v>7.1198416250067843E-8</v>
      </c>
      <c r="W6" s="105">
        <v>3.2268560406260784E-9</v>
      </c>
      <c r="X6" s="105">
        <v>3.0292017202872591E-7</v>
      </c>
      <c r="Y6" s="105">
        <v>2.4659746689267921E-8</v>
      </c>
      <c r="Z6" s="105">
        <v>7.4537649360940299E-8</v>
      </c>
      <c r="AA6" s="105">
        <v>7.2046654302001994E-7</v>
      </c>
      <c r="AB6" s="105">
        <v>1.3365532296183505E-6</v>
      </c>
      <c r="AC6" s="105">
        <v>7.9120748801213949E-10</v>
      </c>
      <c r="AD6" s="105">
        <v>1.8166592357388925E-8</v>
      </c>
      <c r="AE6" s="105">
        <v>1.5109425011138274E-8</v>
      </c>
      <c r="AF6" s="105">
        <v>2.138962372206598E-7</v>
      </c>
      <c r="AG6" s="105">
        <v>2.7585786957378961E-4</v>
      </c>
      <c r="AH6" s="105">
        <v>3.048299896962048E-8</v>
      </c>
      <c r="AI6" s="105">
        <v>4.378492395655708E-9</v>
      </c>
      <c r="AJ6" s="105">
        <v>1.0835015600746662E-7</v>
      </c>
      <c r="AK6" s="105">
        <v>2.9293412285865153E-7</v>
      </c>
      <c r="AL6" s="105">
        <v>4.9182674390663422E-9</v>
      </c>
      <c r="AM6" s="105">
        <v>4.3302517214621503E-9</v>
      </c>
      <c r="AN6" s="105">
        <v>1.6453246073484093E-8</v>
      </c>
      <c r="AO6" s="105">
        <v>2.4144436867791021E-9</v>
      </c>
      <c r="AP6" s="105">
        <v>1.9647944159313435E-9</v>
      </c>
      <c r="AQ6" s="105">
        <v>1.0219299454826251E-8</v>
      </c>
      <c r="AR6" s="105">
        <v>1.4979224503278797E-8</v>
      </c>
      <c r="AS6" s="105">
        <v>7.5169480548229307E-9</v>
      </c>
      <c r="AT6" s="105">
        <v>7.2574112241088395E-9</v>
      </c>
      <c r="AU6" s="105">
        <v>9.5273698644554059E-9</v>
      </c>
      <c r="AV6" s="105">
        <v>2.8892135415890426E-8</v>
      </c>
      <c r="AW6" s="105">
        <v>1.9728319195312191E-8</v>
      </c>
      <c r="AX6" s="105">
        <v>1.9619469598032315E-8</v>
      </c>
      <c r="AY6" s="105">
        <v>7.4429787888391489E-9</v>
      </c>
      <c r="AZ6" s="105">
        <v>2.5309694294251482E-8</v>
      </c>
      <c r="BA6" s="105">
        <v>1.0341787803143221E-8</v>
      </c>
      <c r="BB6" s="105">
        <v>9.8080479415097558E-9</v>
      </c>
      <c r="BC6" s="105">
        <v>1.5378478312916722E-8</v>
      </c>
      <c r="BD6" s="105">
        <v>6.6873076418856537E-9</v>
      </c>
      <c r="BE6" s="105">
        <v>1.460487339661886E-8</v>
      </c>
      <c r="BF6" s="105">
        <v>6.5145386980107871E-9</v>
      </c>
      <c r="BG6" s="105">
        <v>1.371155441342972E-8</v>
      </c>
      <c r="BH6" s="105">
        <v>2.1482240827647136E-8</v>
      </c>
      <c r="BI6" s="105">
        <v>8.9182673323817784E-9</v>
      </c>
      <c r="BJ6" s="105">
        <v>2.6648080779234902E-6</v>
      </c>
      <c r="BK6" s="105">
        <v>6.8814040945143163E-9</v>
      </c>
      <c r="BL6" s="105">
        <v>1.3043146096649636E-8</v>
      </c>
      <c r="BM6" s="105">
        <v>3.218267000059261E-8</v>
      </c>
      <c r="BN6" s="105">
        <v>9.2153081358295804E-9</v>
      </c>
      <c r="BO6" s="105">
        <v>9.6602486882851936E-9</v>
      </c>
      <c r="BP6" s="105">
        <v>3.6842808138575453E-9</v>
      </c>
      <c r="BQ6" s="105">
        <v>8.1676158223686367E-8</v>
      </c>
      <c r="BR6" s="105">
        <v>1.134177108558695E-8</v>
      </c>
      <c r="BS6" s="105">
        <v>1.1548823871532121E-8</v>
      </c>
      <c r="BT6" s="105">
        <v>1.0402307725014756E-8</v>
      </c>
      <c r="BU6" s="105">
        <v>7.8039885100243797E-9</v>
      </c>
      <c r="BV6" s="105">
        <v>2.9477558380829711E-9</v>
      </c>
      <c r="BW6" s="105">
        <v>2.4378917179056188E-9</v>
      </c>
      <c r="BX6" s="105">
        <v>9.2714043349857862E-10</v>
      </c>
      <c r="BY6" s="105">
        <v>1.8237621311005861E-8</v>
      </c>
      <c r="BZ6" s="105">
        <v>6.1732696807777123E-9</v>
      </c>
      <c r="CA6" s="105">
        <v>1.7474602266133403E-8</v>
      </c>
      <c r="CB6" s="105">
        <v>2.5296183797761126E-8</v>
      </c>
      <c r="CC6" s="105">
        <v>2.6092958490059862E-8</v>
      </c>
      <c r="CD6" s="105">
        <v>9.931579069540466E-9</v>
      </c>
      <c r="CE6" s="105">
        <v>7.0471912885638557E-9</v>
      </c>
      <c r="CF6" s="105">
        <v>1.2498592290089123E-7</v>
      </c>
      <c r="CG6" s="105">
        <v>1.487790715778213E-8</v>
      </c>
      <c r="CH6" s="105">
        <v>8.5573960592517212E-8</v>
      </c>
      <c r="CI6" s="105">
        <v>2.2916440428553672E-8</v>
      </c>
      <c r="CJ6" s="105">
        <v>1.2244060104160616E-8</v>
      </c>
      <c r="CK6" s="105">
        <v>5.4372120149972931E-8</v>
      </c>
      <c r="CL6" s="105">
        <v>1.9127315110163346E-8</v>
      </c>
      <c r="CM6" s="105">
        <v>4.7940128908332694E-8</v>
      </c>
      <c r="CN6" s="105">
        <v>8.0634635975670074E-7</v>
      </c>
      <c r="CO6" s="105">
        <v>2.4862670249185742E-5</v>
      </c>
      <c r="CP6" s="105">
        <v>6.8042227820320734E-7</v>
      </c>
      <c r="CQ6" s="105">
        <v>3.1723489388959309E-8</v>
      </c>
      <c r="CR6" s="105">
        <v>1.3741352336137399E-6</v>
      </c>
      <c r="CS6" s="105">
        <v>2.8754606948264159E-6</v>
      </c>
      <c r="CT6" s="105">
        <v>1.8102772116700545E-7</v>
      </c>
      <c r="CU6" s="105">
        <v>2.6016703110499556E-8</v>
      </c>
      <c r="CV6" s="105">
        <v>1.6562173417647232E-8</v>
      </c>
      <c r="CW6" s="105">
        <v>6.2585896732656317E-9</v>
      </c>
      <c r="CX6" s="105">
        <v>1.1665954590464732E-8</v>
      </c>
      <c r="CY6" s="105">
        <v>5.8720976226814805E-6</v>
      </c>
      <c r="CZ6" s="105">
        <v>2.016338157975338E-5</v>
      </c>
      <c r="DA6" s="105">
        <v>2.5995623283492103E-8</v>
      </c>
      <c r="DB6" s="105">
        <v>1.018829828714969E-7</v>
      </c>
      <c r="DC6" s="105">
        <v>5.3514515621673919E-7</v>
      </c>
      <c r="DD6" s="105">
        <v>2.2191079240174132E-7</v>
      </c>
      <c r="DE6" s="106">
        <v>4.8479427401322318E-8</v>
      </c>
      <c r="DF6" s="84"/>
      <c r="DG6" s="101">
        <v>0.37599601593625498</v>
      </c>
      <c r="DH6" s="101">
        <v>0.18376494023904383</v>
      </c>
      <c r="DI6" s="102">
        <v>4.8306772908366533E-2</v>
      </c>
      <c r="DJ6" s="102">
        <v>1.9308563659253656E-5</v>
      </c>
      <c r="DK6" s="102">
        <v>1.49447477033684E-2</v>
      </c>
      <c r="DL6" s="84"/>
      <c r="DM6"/>
    </row>
    <row r="7" spans="1:117" s="83" customFormat="1" ht="18" customHeight="1" x14ac:dyDescent="0.15">
      <c r="A7" s="103">
        <v>13</v>
      </c>
      <c r="B7" s="104" t="s">
        <v>2</v>
      </c>
      <c r="C7" s="105">
        <v>4.7559887219319356E-2</v>
      </c>
      <c r="D7" s="105">
        <v>4.4185251946483262E-2</v>
      </c>
      <c r="E7" s="105">
        <v>1.0000142646453081</v>
      </c>
      <c r="F7" s="105">
        <v>4.0904060717429143E-6</v>
      </c>
      <c r="G7" s="105">
        <v>1.1766483981090958E-6</v>
      </c>
      <c r="H7" s="105">
        <v>0</v>
      </c>
      <c r="I7" s="105">
        <v>2.0764440549904216E-7</v>
      </c>
      <c r="J7" s="105">
        <v>2.2295647219099281E-4</v>
      </c>
      <c r="K7" s="105">
        <v>5.3816924288925082E-5</v>
      </c>
      <c r="L7" s="105">
        <v>3.9187350850299502E-4</v>
      </c>
      <c r="M7" s="105">
        <v>0</v>
      </c>
      <c r="N7" s="105">
        <v>7.1882507731095097E-5</v>
      </c>
      <c r="O7" s="105">
        <v>1.0106326766380992E-5</v>
      </c>
      <c r="P7" s="105">
        <v>3.448092107907904E-7</v>
      </c>
      <c r="Q7" s="105">
        <v>6.4166722632120257E-7</v>
      </c>
      <c r="R7" s="105">
        <v>3.3915184689420177E-7</v>
      </c>
      <c r="S7" s="105">
        <v>1.8091862389115737E-7</v>
      </c>
      <c r="T7" s="105">
        <v>1.1614522068464359E-7</v>
      </c>
      <c r="U7" s="105">
        <v>2.2804679096785363E-7</v>
      </c>
      <c r="V7" s="105">
        <v>1.3396377480667749E-7</v>
      </c>
      <c r="W7" s="105">
        <v>6.431358489851585E-8</v>
      </c>
      <c r="X7" s="105">
        <v>4.8130053183828116E-7</v>
      </c>
      <c r="Y7" s="105">
        <v>1.2235449834187482E-7</v>
      </c>
      <c r="Z7" s="105">
        <v>4.033933473035169E-6</v>
      </c>
      <c r="AA7" s="105">
        <v>7.4540585789845553E-6</v>
      </c>
      <c r="AB7" s="105">
        <v>2.0800565191298189E-6</v>
      </c>
      <c r="AC7" s="105">
        <v>1.1595361447108768E-8</v>
      </c>
      <c r="AD7" s="105">
        <v>9.8263494707514077E-8</v>
      </c>
      <c r="AE7" s="105">
        <v>3.7668099771050476E-7</v>
      </c>
      <c r="AF7" s="105">
        <v>4.6691985861527414E-5</v>
      </c>
      <c r="AG7" s="105">
        <v>1.4453986358523167E-5</v>
      </c>
      <c r="AH7" s="105">
        <v>1.0910744386981512E-7</v>
      </c>
      <c r="AI7" s="105">
        <v>5.4901659873279479E-8</v>
      </c>
      <c r="AJ7" s="105">
        <v>3.4440922547212785E-7</v>
      </c>
      <c r="AK7" s="105">
        <v>9.1876632455210827E-7</v>
      </c>
      <c r="AL7" s="105">
        <v>6.0679857778593356E-8</v>
      </c>
      <c r="AM7" s="105">
        <v>7.6577252251642225E-8</v>
      </c>
      <c r="AN7" s="105">
        <v>1.4403392633313732E-7</v>
      </c>
      <c r="AO7" s="105">
        <v>5.0642551563004441E-8</v>
      </c>
      <c r="AP7" s="105">
        <v>4.075735444880216E-8</v>
      </c>
      <c r="AQ7" s="105">
        <v>1.9803506548897432E-7</v>
      </c>
      <c r="AR7" s="105">
        <v>3.1751364790008573E-7</v>
      </c>
      <c r="AS7" s="105">
        <v>1.5963170321232966E-7</v>
      </c>
      <c r="AT7" s="105">
        <v>5.2210245828752646E-7</v>
      </c>
      <c r="AU7" s="105">
        <v>4.5368406027768962E-7</v>
      </c>
      <c r="AV7" s="105">
        <v>3.689084891556457E-7</v>
      </c>
      <c r="AW7" s="105">
        <v>2.2846984046502012E-7</v>
      </c>
      <c r="AX7" s="105">
        <v>1.9535760180640834E-6</v>
      </c>
      <c r="AY7" s="105">
        <v>4.3556938842364478E-7</v>
      </c>
      <c r="AZ7" s="105">
        <v>5.1958561456234293E-7</v>
      </c>
      <c r="BA7" s="105">
        <v>3.7484863981033523E-7</v>
      </c>
      <c r="BB7" s="105">
        <v>2.848313038706657E-7</v>
      </c>
      <c r="BC7" s="105">
        <v>6.6985916135196645E-7</v>
      </c>
      <c r="BD7" s="105">
        <v>6.1761756304799013E-7</v>
      </c>
      <c r="BE7" s="105">
        <v>3.5509908825088536E-7</v>
      </c>
      <c r="BF7" s="105">
        <v>4.2068365749992632E-7</v>
      </c>
      <c r="BG7" s="105">
        <v>7.6872397637686231E-7</v>
      </c>
      <c r="BH7" s="105">
        <v>9.7462787067960083E-7</v>
      </c>
      <c r="BI7" s="105">
        <v>2.3380369617208046E-7</v>
      </c>
      <c r="BJ7" s="105">
        <v>5.6840145390153868E-6</v>
      </c>
      <c r="BK7" s="105">
        <v>1.4741264858974695E-7</v>
      </c>
      <c r="BL7" s="105">
        <v>4.6671796825591886E-7</v>
      </c>
      <c r="BM7" s="105">
        <v>1.9613026337461048E-7</v>
      </c>
      <c r="BN7" s="105">
        <v>1.1972505655558716E-6</v>
      </c>
      <c r="BO7" s="105">
        <v>8.8600935023750889E-7</v>
      </c>
      <c r="BP7" s="105">
        <v>1.7544959734324681E-7</v>
      </c>
      <c r="BQ7" s="105">
        <v>2.1057799838083463E-7</v>
      </c>
      <c r="BR7" s="105">
        <v>2.6676287320433768E-7</v>
      </c>
      <c r="BS7" s="105">
        <v>2.8729010132485034E-7</v>
      </c>
      <c r="BT7" s="105">
        <v>2.9222038132865467E-7</v>
      </c>
      <c r="BU7" s="105">
        <v>4.6590577455718922E-7</v>
      </c>
      <c r="BV7" s="105">
        <v>1.9220686360582348E-7</v>
      </c>
      <c r="BW7" s="105">
        <v>1.913996843354273E-7</v>
      </c>
      <c r="BX7" s="105">
        <v>3.3454401718352412E-8</v>
      </c>
      <c r="BY7" s="105">
        <v>1.4557711534900424E-6</v>
      </c>
      <c r="BZ7" s="105">
        <v>1.8239574444785857E-7</v>
      </c>
      <c r="CA7" s="105">
        <v>3.3574151709467823E-7</v>
      </c>
      <c r="CB7" s="105">
        <v>2.0126821919112822E-7</v>
      </c>
      <c r="CC7" s="105">
        <v>4.0744261518723087E-7</v>
      </c>
      <c r="CD7" s="105">
        <v>2.7534153289203356E-7</v>
      </c>
      <c r="CE7" s="105">
        <v>1.8144887010169819E-7</v>
      </c>
      <c r="CF7" s="105">
        <v>1.3041565416842664E-6</v>
      </c>
      <c r="CG7" s="105">
        <v>1.731683583325466E-7</v>
      </c>
      <c r="CH7" s="105">
        <v>1.8378800672935122E-6</v>
      </c>
      <c r="CI7" s="105">
        <v>3.0875921723258941E-5</v>
      </c>
      <c r="CJ7" s="105">
        <v>1.2282744352763787E-6</v>
      </c>
      <c r="CK7" s="105">
        <v>5.399391544743978E-6</v>
      </c>
      <c r="CL7" s="105">
        <v>2.2018870936314863E-5</v>
      </c>
      <c r="CM7" s="105">
        <v>3.2144318282205045E-7</v>
      </c>
      <c r="CN7" s="105">
        <v>2.2988074872323856E-4</v>
      </c>
      <c r="CO7" s="105">
        <v>1.4270730854747924E-6</v>
      </c>
      <c r="CP7" s="105">
        <v>2.6897384080059939E-6</v>
      </c>
      <c r="CQ7" s="105">
        <v>2.3333213127478804E-7</v>
      </c>
      <c r="CR7" s="105">
        <v>7.3603830364633894E-6</v>
      </c>
      <c r="CS7" s="105">
        <v>1.2316593879773108E-5</v>
      </c>
      <c r="CT7" s="105">
        <v>4.0948407909652662E-6</v>
      </c>
      <c r="CU7" s="105">
        <v>2.9528725603279822E-7</v>
      </c>
      <c r="CV7" s="105">
        <v>1.335564682044858E-5</v>
      </c>
      <c r="CW7" s="105">
        <v>3.1548078286792183E-7</v>
      </c>
      <c r="CX7" s="105">
        <v>3.8676739526967701E-7</v>
      </c>
      <c r="CY7" s="105">
        <v>2.8113433013383589E-5</v>
      </c>
      <c r="CZ7" s="105">
        <v>6.2775274114111775E-5</v>
      </c>
      <c r="DA7" s="105">
        <v>6.6962951847713423E-7</v>
      </c>
      <c r="DB7" s="105">
        <v>6.6245241839023446E-4</v>
      </c>
      <c r="DC7" s="105">
        <v>4.7668852829240281E-6</v>
      </c>
      <c r="DD7" s="105">
        <v>6.5701409387748431E-7</v>
      </c>
      <c r="DE7" s="106">
        <v>6.8655214446355833E-7</v>
      </c>
      <c r="DF7" s="84"/>
      <c r="DG7" s="101">
        <v>0.67264699547706219</v>
      </c>
      <c r="DH7" s="101">
        <v>6.8856342881757487E-2</v>
      </c>
      <c r="DI7" s="102">
        <v>0.41968554813698039</v>
      </c>
      <c r="DJ7" s="102">
        <v>1.4266426937838853E-3</v>
      </c>
      <c r="DK7" s="102">
        <v>1</v>
      </c>
      <c r="DL7" s="84"/>
      <c r="DM7"/>
    </row>
    <row r="8" spans="1:117" s="83" customFormat="1" ht="18" customHeight="1" x14ac:dyDescent="0.15">
      <c r="A8" s="103">
        <v>15</v>
      </c>
      <c r="B8" s="104" t="s">
        <v>3</v>
      </c>
      <c r="C8" s="105">
        <v>4.3179343648131401E-6</v>
      </c>
      <c r="D8" s="105">
        <v>8.4089443290253901E-7</v>
      </c>
      <c r="E8" s="105">
        <v>5.2850440205382224E-8</v>
      </c>
      <c r="F8" s="105">
        <v>1.0009715421043031</v>
      </c>
      <c r="G8" s="105">
        <v>2.6918987992497478E-7</v>
      </c>
      <c r="H8" s="105">
        <v>0</v>
      </c>
      <c r="I8" s="105">
        <v>2.4141563775240243E-7</v>
      </c>
      <c r="J8" s="105">
        <v>8.0406547156354264E-6</v>
      </c>
      <c r="K8" s="105">
        <v>9.9851401801122687E-8</v>
      </c>
      <c r="L8" s="105">
        <v>2.4501550209179011E-5</v>
      </c>
      <c r="M8" s="105">
        <v>0</v>
      </c>
      <c r="N8" s="105">
        <v>4.109913049466324E-7</v>
      </c>
      <c r="O8" s="105">
        <v>1.4854371678877546E-7</v>
      </c>
      <c r="P8" s="105">
        <v>1.3348887503687624E-3</v>
      </c>
      <c r="Q8" s="105">
        <v>1.8321430592649149E-5</v>
      </c>
      <c r="R8" s="105">
        <v>1.9477034380374681E-6</v>
      </c>
      <c r="S8" s="105">
        <v>5.8711958893624327E-7</v>
      </c>
      <c r="T8" s="105">
        <v>9.9712938619222114E-8</v>
      </c>
      <c r="U8" s="105">
        <v>2.1411218810072802E-7</v>
      </c>
      <c r="V8" s="105">
        <v>1.0308171972430603E-5</v>
      </c>
      <c r="W8" s="105">
        <v>2.7245054346587705E-8</v>
      </c>
      <c r="X8" s="105">
        <v>1.0599027070987174E-7</v>
      </c>
      <c r="Y8" s="105">
        <v>6.4597458874173736E-8</v>
      </c>
      <c r="Z8" s="105">
        <v>8.132238979919156E-8</v>
      </c>
      <c r="AA8" s="105">
        <v>6.1055962931809651E-8</v>
      </c>
      <c r="AB8" s="105">
        <v>9.1841916058310063E-6</v>
      </c>
      <c r="AC8" s="105">
        <v>4.2688695749516921E-9</v>
      </c>
      <c r="AD8" s="105">
        <v>7.1952022506598437E-8</v>
      </c>
      <c r="AE8" s="105">
        <v>1.0921566389850756E-7</v>
      </c>
      <c r="AF8" s="105">
        <v>9.3792460405108699E-8</v>
      </c>
      <c r="AG8" s="105">
        <v>5.1489321700908697E-5</v>
      </c>
      <c r="AH8" s="105">
        <v>8.9816664197293586E-7</v>
      </c>
      <c r="AI8" s="105">
        <v>2.9609244782160288E-8</v>
      </c>
      <c r="AJ8" s="105">
        <v>3.1765214956463663E-6</v>
      </c>
      <c r="AK8" s="105">
        <v>5.1398390366374002E-7</v>
      </c>
      <c r="AL8" s="105">
        <v>1.1482002628502581E-7</v>
      </c>
      <c r="AM8" s="105">
        <v>5.7087379685909955E-8</v>
      </c>
      <c r="AN8" s="105">
        <v>1.4307889851980756E-7</v>
      </c>
      <c r="AO8" s="105">
        <v>2.6876765946405434E-8</v>
      </c>
      <c r="AP8" s="105">
        <v>3.3432955240697191E-8</v>
      </c>
      <c r="AQ8" s="105">
        <v>4.9454216117564354E-7</v>
      </c>
      <c r="AR8" s="105">
        <v>1.8891714683895151E-7</v>
      </c>
      <c r="AS8" s="105">
        <v>1.5824360411701897E-7</v>
      </c>
      <c r="AT8" s="105">
        <v>7.1341257123853895E-8</v>
      </c>
      <c r="AU8" s="105">
        <v>6.1212895999731041E-8</v>
      </c>
      <c r="AV8" s="105">
        <v>1.8858587927811681E-7</v>
      </c>
      <c r="AW8" s="105">
        <v>6.7467031758801163E-8</v>
      </c>
      <c r="AX8" s="105">
        <v>2.0432577785683766E-7</v>
      </c>
      <c r="AY8" s="105">
        <v>5.8481722560123139E-8</v>
      </c>
      <c r="AZ8" s="105">
        <v>1.0001124039680314E-7</v>
      </c>
      <c r="BA8" s="105">
        <v>4.9512262036275732E-8</v>
      </c>
      <c r="BB8" s="105">
        <v>9.1209782377173459E-8</v>
      </c>
      <c r="BC8" s="105">
        <v>7.5325207066550562E-8</v>
      </c>
      <c r="BD8" s="105">
        <v>4.9862224009679454E-8</v>
      </c>
      <c r="BE8" s="105">
        <v>4.6807092850879204E-8</v>
      </c>
      <c r="BF8" s="105">
        <v>1.1661116660024789E-7</v>
      </c>
      <c r="BG8" s="105">
        <v>9.2551949092654334E-8</v>
      </c>
      <c r="BH8" s="105">
        <v>1.3453374234884784E-6</v>
      </c>
      <c r="BI8" s="105">
        <v>1.1979574800701262E-7</v>
      </c>
      <c r="BJ8" s="105">
        <v>1.0313047255392785E-5</v>
      </c>
      <c r="BK8" s="105">
        <v>2.5739035355202669E-8</v>
      </c>
      <c r="BL8" s="105">
        <v>9.9187993795528459E-6</v>
      </c>
      <c r="BM8" s="105">
        <v>3.2914513020528649E-6</v>
      </c>
      <c r="BN8" s="105">
        <v>6.8971331763374027E-7</v>
      </c>
      <c r="BO8" s="105">
        <v>1.2027742682778509E-6</v>
      </c>
      <c r="BP8" s="105">
        <v>4.3797659117854298E-7</v>
      </c>
      <c r="BQ8" s="105">
        <v>1.3489210459365725E-7</v>
      </c>
      <c r="BR8" s="105">
        <v>1.8135306951305819E-7</v>
      </c>
      <c r="BS8" s="105">
        <v>5.9518670304841909E-8</v>
      </c>
      <c r="BT8" s="105">
        <v>1.5707444687541302E-7</v>
      </c>
      <c r="BU8" s="105">
        <v>4.3095366768450737E-8</v>
      </c>
      <c r="BV8" s="105">
        <v>2.9141805696024209E-8</v>
      </c>
      <c r="BW8" s="105">
        <v>5.6561538676679241E-8</v>
      </c>
      <c r="BX8" s="105">
        <v>3.9338111522924859E-8</v>
      </c>
      <c r="BY8" s="105">
        <v>1.031714651768235E-7</v>
      </c>
      <c r="BZ8" s="105">
        <v>2.9004120869945858E-8</v>
      </c>
      <c r="CA8" s="105">
        <v>1.543610363595111E-7</v>
      </c>
      <c r="CB8" s="105">
        <v>7.3464599934815555E-8</v>
      </c>
      <c r="CC8" s="105">
        <v>1.6988117373061804E-7</v>
      </c>
      <c r="CD8" s="105">
        <v>4.5734154327814417E-8</v>
      </c>
      <c r="CE8" s="105">
        <v>1.426592262212255E-7</v>
      </c>
      <c r="CF8" s="105">
        <v>9.2290567080337381E-7</v>
      </c>
      <c r="CG8" s="105">
        <v>2.5868132891787031E-8</v>
      </c>
      <c r="CH8" s="105">
        <v>7.0040210713655915E-8</v>
      </c>
      <c r="CI8" s="105">
        <v>8.4449375018196267E-8</v>
      </c>
      <c r="CJ8" s="105">
        <v>4.0641693134891624E-8</v>
      </c>
      <c r="CK8" s="105">
        <v>8.1606773508056153E-8</v>
      </c>
      <c r="CL8" s="105">
        <v>1.0168476318103414E-7</v>
      </c>
      <c r="CM8" s="105">
        <v>1.4135076863470133E-7</v>
      </c>
      <c r="CN8" s="105">
        <v>1.133181173934811E-6</v>
      </c>
      <c r="CO8" s="105">
        <v>1.0759634449272965E-7</v>
      </c>
      <c r="CP8" s="105">
        <v>2.1432572883752781E-7</v>
      </c>
      <c r="CQ8" s="105">
        <v>1.2413476518166148E-7</v>
      </c>
      <c r="CR8" s="105">
        <v>1.6965113029441886E-6</v>
      </c>
      <c r="CS8" s="105">
        <v>3.122690350656346E-6</v>
      </c>
      <c r="CT8" s="105">
        <v>9.5115886460160336E-8</v>
      </c>
      <c r="CU8" s="105">
        <v>5.2777670096076927E-8</v>
      </c>
      <c r="CV8" s="105">
        <v>6.4048082517770871E-8</v>
      </c>
      <c r="CW8" s="105">
        <v>3.8132638120391544E-8</v>
      </c>
      <c r="CX8" s="105">
        <v>6.8575091593958868E-8</v>
      </c>
      <c r="CY8" s="105">
        <v>1.3600267626422407E-5</v>
      </c>
      <c r="CZ8" s="105">
        <v>2.5775457794677065E-5</v>
      </c>
      <c r="DA8" s="105">
        <v>1.2982927970489155E-7</v>
      </c>
      <c r="DB8" s="105">
        <v>1.5562430212103445E-7</v>
      </c>
      <c r="DC8" s="105">
        <v>1.422646042231692E-6</v>
      </c>
      <c r="DD8" s="105">
        <v>4.4627010581750781E-7</v>
      </c>
      <c r="DE8" s="106">
        <v>8.1061501158312606E-8</v>
      </c>
      <c r="DF8" s="84"/>
      <c r="DG8" s="101">
        <v>0.75947521865889212</v>
      </c>
      <c r="DH8" s="101">
        <v>0.37609329446064138</v>
      </c>
      <c r="DI8" s="102">
        <v>0.26093294460641397</v>
      </c>
      <c r="DJ8" s="102">
        <v>9.4996470763392373E-6</v>
      </c>
      <c r="DK8" s="102">
        <v>1.4459722014646514E-2</v>
      </c>
      <c r="DL8" s="84"/>
      <c r="DM8"/>
    </row>
    <row r="9" spans="1:117" s="83" customFormat="1" ht="18" customHeight="1" x14ac:dyDescent="0.15">
      <c r="A9" s="107">
        <v>17</v>
      </c>
      <c r="B9" s="108" t="s">
        <v>4</v>
      </c>
      <c r="C9" s="109">
        <v>1.6392977927664295E-7</v>
      </c>
      <c r="D9" s="110">
        <v>2.5676021495125856E-6</v>
      </c>
      <c r="E9" s="110">
        <v>1.0933349745726456E-7</v>
      </c>
      <c r="F9" s="110">
        <v>1.6786114415122464E-6</v>
      </c>
      <c r="G9" s="110">
        <v>1.0007236242954338</v>
      </c>
      <c r="H9" s="110">
        <v>0</v>
      </c>
      <c r="I9" s="110">
        <v>2.3499660695882954E-7</v>
      </c>
      <c r="J9" s="110">
        <v>7.0689859348186019E-4</v>
      </c>
      <c r="K9" s="110">
        <v>2.3999021574841651E-6</v>
      </c>
      <c r="L9" s="110">
        <v>9.6802849998030985E-5</v>
      </c>
      <c r="M9" s="110">
        <v>0</v>
      </c>
      <c r="N9" s="110">
        <v>1.7126126464396812E-7</v>
      </c>
      <c r="O9" s="110">
        <v>1.5165329958021414E-6</v>
      </c>
      <c r="P9" s="110">
        <v>4.4815673308331608E-7</v>
      </c>
      <c r="Q9" s="110">
        <v>8.8041946701617914E-7</v>
      </c>
      <c r="R9" s="110">
        <v>5.5233949239574109E-7</v>
      </c>
      <c r="S9" s="110">
        <v>5.7809115564810389E-8</v>
      </c>
      <c r="T9" s="110">
        <v>5.8415363914588004E-8</v>
      </c>
      <c r="U9" s="110">
        <v>4.5822025070028323E-6</v>
      </c>
      <c r="V9" s="110">
        <v>1.2193200345680772E-7</v>
      </c>
      <c r="W9" s="110">
        <v>1.2755801217710451E-8</v>
      </c>
      <c r="X9" s="110">
        <v>3.7068995853577031E-7</v>
      </c>
      <c r="Y9" s="110">
        <v>5.2924995220970522E-8</v>
      </c>
      <c r="Z9" s="110">
        <v>2.9542572300062372E-8</v>
      </c>
      <c r="AA9" s="110">
        <v>4.6300549253779662E-6</v>
      </c>
      <c r="AB9" s="110">
        <v>1.3545106020406102E-6</v>
      </c>
      <c r="AC9" s="110">
        <v>3.7917753754787061E-9</v>
      </c>
      <c r="AD9" s="110">
        <v>-4.1325680757933505E-8</v>
      </c>
      <c r="AE9" s="110">
        <v>8.877602512381087E-8</v>
      </c>
      <c r="AF9" s="110">
        <v>6.2228312946615554E-8</v>
      </c>
      <c r="AG9" s="110">
        <v>6.1531681170332063E-6</v>
      </c>
      <c r="AH9" s="110">
        <v>2.5811990707837608E-7</v>
      </c>
      <c r="AI9" s="110">
        <v>4.4889471200020213E-8</v>
      </c>
      <c r="AJ9" s="110">
        <v>4.9700624854894275E-7</v>
      </c>
      <c r="AK9" s="110">
        <v>3.6397248337929585E-7</v>
      </c>
      <c r="AL9" s="110">
        <v>2.462718122983628E-8</v>
      </c>
      <c r="AM9" s="110">
        <v>1.6233281536834921E-7</v>
      </c>
      <c r="AN9" s="110">
        <v>1.8984774586115873E-7</v>
      </c>
      <c r="AO9" s="110">
        <v>3.8925058174558844E-8</v>
      </c>
      <c r="AP9" s="110">
        <v>1.6711658363853744E-8</v>
      </c>
      <c r="AQ9" s="110">
        <v>1.0350301508049456E-7</v>
      </c>
      <c r="AR9" s="110">
        <v>4.7246844381800891E-8</v>
      </c>
      <c r="AS9" s="110">
        <v>5.3412439552096564E-8</v>
      </c>
      <c r="AT9" s="110">
        <v>8.1026978316659073E-8</v>
      </c>
      <c r="AU9" s="110">
        <v>1.7286598833898697E-7</v>
      </c>
      <c r="AV9" s="110">
        <v>2.123729809347854E-7</v>
      </c>
      <c r="AW9" s="110">
        <v>1.4566701343606452E-7</v>
      </c>
      <c r="AX9" s="110">
        <v>2.4063639915020756E-7</v>
      </c>
      <c r="AY9" s="110">
        <v>1.1332963848089136E-7</v>
      </c>
      <c r="AZ9" s="110">
        <v>5.3265695794144383E-8</v>
      </c>
      <c r="BA9" s="110">
        <v>2.5552713572814827E-7</v>
      </c>
      <c r="BB9" s="110">
        <v>8.334156906951265E-8</v>
      </c>
      <c r="BC9" s="110">
        <v>1.838450118430475E-7</v>
      </c>
      <c r="BD9" s="110">
        <v>1.609271299179896E-7</v>
      </c>
      <c r="BE9" s="110">
        <v>9.5057243696048421E-8</v>
      </c>
      <c r="BF9" s="110">
        <v>9.6017267664198908E-8</v>
      </c>
      <c r="BG9" s="110">
        <v>1.5104080322983607E-7</v>
      </c>
      <c r="BH9" s="110">
        <v>1.6511293463216391E-7</v>
      </c>
      <c r="BI9" s="110">
        <v>6.5530505853980613E-8</v>
      </c>
      <c r="BJ9" s="110">
        <v>4.3076830344834869E-4</v>
      </c>
      <c r="BK9" s="110">
        <v>6.7737853588224787E-8</v>
      </c>
      <c r="BL9" s="110">
        <v>1.7636803598626285E-7</v>
      </c>
      <c r="BM9" s="110">
        <v>4.4303530695462211E-7</v>
      </c>
      <c r="BN9" s="110">
        <v>3.4802773002502236E-7</v>
      </c>
      <c r="BO9" s="110">
        <v>3.7931859241038922E-7</v>
      </c>
      <c r="BP9" s="110">
        <v>3.0751354761690826E-8</v>
      </c>
      <c r="BQ9" s="110">
        <v>4.2759199428723198E-8</v>
      </c>
      <c r="BR9" s="110">
        <v>1.5948761143181178E-7</v>
      </c>
      <c r="BS9" s="110">
        <v>1.4046004241730586E-7</v>
      </c>
      <c r="BT9" s="110">
        <v>1.1315120869641162E-7</v>
      </c>
      <c r="BU9" s="110">
        <v>1.1699594726196792E-7</v>
      </c>
      <c r="BV9" s="110">
        <v>6.2740305186411344E-8</v>
      </c>
      <c r="BW9" s="110">
        <v>4.7948213066211909E-8</v>
      </c>
      <c r="BX9" s="110">
        <v>1.4716876659156669E-8</v>
      </c>
      <c r="BY9" s="110">
        <v>1.289831374819072E-7</v>
      </c>
      <c r="BZ9" s="110">
        <v>8.9093071158311459E-8</v>
      </c>
      <c r="CA9" s="110">
        <v>3.2650559590952019E-7</v>
      </c>
      <c r="CB9" s="110">
        <v>1.3278860116513404E-7</v>
      </c>
      <c r="CC9" s="110">
        <v>4.3948247948111298E-7</v>
      </c>
      <c r="CD9" s="110">
        <v>1.4556998770806187E-7</v>
      </c>
      <c r="CE9" s="110">
        <v>8.267574233906886E-8</v>
      </c>
      <c r="CF9" s="110">
        <v>2.0546492126831782E-6</v>
      </c>
      <c r="CG9" s="110">
        <v>7.0966672708268189E-8</v>
      </c>
      <c r="CH9" s="110">
        <v>2.4146303681591639E-7</v>
      </c>
      <c r="CI9" s="110">
        <v>4.4407370057517434E-7</v>
      </c>
      <c r="CJ9" s="110">
        <v>3.584336525255404E-7</v>
      </c>
      <c r="CK9" s="110">
        <v>2.6800307703531212E-7</v>
      </c>
      <c r="CL9" s="110">
        <v>3.9183951064213421E-7</v>
      </c>
      <c r="CM9" s="110">
        <v>5.1958302219811931E-7</v>
      </c>
      <c r="CN9" s="110">
        <v>4.9269932722140907E-6</v>
      </c>
      <c r="CO9" s="110">
        <v>1.0752874459614972E-6</v>
      </c>
      <c r="CP9" s="110">
        <v>1.058153558670014E-5</v>
      </c>
      <c r="CQ9" s="110">
        <v>1.2938670217119065E-7</v>
      </c>
      <c r="CR9" s="110">
        <v>2.9414418737366101E-5</v>
      </c>
      <c r="CS9" s="110">
        <v>6.7333623059311908E-5</v>
      </c>
      <c r="CT9" s="110">
        <v>7.1445638438311964E-7</v>
      </c>
      <c r="CU9" s="110">
        <v>7.6204221792717032E-7</v>
      </c>
      <c r="CV9" s="110">
        <v>4.7234034895061486E-7</v>
      </c>
      <c r="CW9" s="110">
        <v>1.4595475099052767E-7</v>
      </c>
      <c r="CX9" s="110">
        <v>3.962011842623302E-7</v>
      </c>
      <c r="CY9" s="110">
        <v>1.5798965496421997E-4</v>
      </c>
      <c r="CZ9" s="110">
        <v>3.1108013356951676E-4</v>
      </c>
      <c r="DA9" s="110">
        <v>5.1240619123462555E-7</v>
      </c>
      <c r="DB9" s="110">
        <v>1.8344805927737412E-6</v>
      </c>
      <c r="DC9" s="110">
        <v>1.537607342667243E-5</v>
      </c>
      <c r="DD9" s="110">
        <v>1.262202237838848E-5</v>
      </c>
      <c r="DE9" s="111">
        <v>2.7466555902543216E-7</v>
      </c>
      <c r="DF9" s="84"/>
      <c r="DG9" s="101">
        <v>0.68556061232933385</v>
      </c>
      <c r="DH9" s="101">
        <v>0.10570955730244104</v>
      </c>
      <c r="DI9" s="102">
        <v>0.21410839884153909</v>
      </c>
      <c r="DJ9" s="102">
        <v>6.6322472738687287E-5</v>
      </c>
      <c r="DK9" s="102">
        <v>3.7852658922000182E-2</v>
      </c>
      <c r="DL9" s="84"/>
      <c r="DM9"/>
    </row>
    <row r="10" spans="1:117" s="83" customFormat="1" ht="18" customHeight="1" x14ac:dyDescent="0.15">
      <c r="A10" s="103">
        <v>61</v>
      </c>
      <c r="B10" s="104" t="s">
        <v>91</v>
      </c>
      <c r="C10" s="105">
        <v>0</v>
      </c>
      <c r="D10" s="105">
        <v>0</v>
      </c>
      <c r="E10" s="105">
        <v>0</v>
      </c>
      <c r="F10" s="105">
        <v>0</v>
      </c>
      <c r="G10" s="105">
        <v>0</v>
      </c>
      <c r="H10" s="105">
        <v>1</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v>
      </c>
      <c r="AV10" s="105">
        <v>0</v>
      </c>
      <c r="AW10" s="105">
        <v>0</v>
      </c>
      <c r="AX10" s="105">
        <v>0</v>
      </c>
      <c r="AY10" s="105">
        <v>0</v>
      </c>
      <c r="AZ10" s="105">
        <v>0</v>
      </c>
      <c r="BA10" s="105">
        <v>0</v>
      </c>
      <c r="BB10" s="105">
        <v>0</v>
      </c>
      <c r="BC10" s="105">
        <v>0</v>
      </c>
      <c r="BD10" s="105">
        <v>0</v>
      </c>
      <c r="BE10" s="105">
        <v>0</v>
      </c>
      <c r="BF10" s="105">
        <v>0</v>
      </c>
      <c r="BG10" s="105">
        <v>0</v>
      </c>
      <c r="BH10" s="105">
        <v>0</v>
      </c>
      <c r="BI10" s="105">
        <v>0</v>
      </c>
      <c r="BJ10" s="105">
        <v>0</v>
      </c>
      <c r="BK10" s="105">
        <v>0</v>
      </c>
      <c r="BL10" s="105">
        <v>0</v>
      </c>
      <c r="BM10" s="105">
        <v>0</v>
      </c>
      <c r="BN10" s="105">
        <v>0</v>
      </c>
      <c r="BO10" s="105">
        <v>0</v>
      </c>
      <c r="BP10" s="105">
        <v>0</v>
      </c>
      <c r="BQ10" s="105">
        <v>0</v>
      </c>
      <c r="BR10" s="105">
        <v>0</v>
      </c>
      <c r="BS10" s="105">
        <v>0</v>
      </c>
      <c r="BT10" s="105">
        <v>0</v>
      </c>
      <c r="BU10" s="105">
        <v>0</v>
      </c>
      <c r="BV10" s="105">
        <v>0</v>
      </c>
      <c r="BW10" s="105">
        <v>0</v>
      </c>
      <c r="BX10" s="105">
        <v>0</v>
      </c>
      <c r="BY10" s="105">
        <v>0</v>
      </c>
      <c r="BZ10" s="105">
        <v>0</v>
      </c>
      <c r="CA10" s="105">
        <v>0</v>
      </c>
      <c r="CB10" s="105">
        <v>0</v>
      </c>
      <c r="CC10" s="105">
        <v>0</v>
      </c>
      <c r="CD10" s="105">
        <v>0</v>
      </c>
      <c r="CE10" s="105">
        <v>0</v>
      </c>
      <c r="CF10" s="105">
        <v>0</v>
      </c>
      <c r="CG10" s="105">
        <v>0</v>
      </c>
      <c r="CH10" s="105">
        <v>0</v>
      </c>
      <c r="CI10" s="105">
        <v>0</v>
      </c>
      <c r="CJ10" s="105">
        <v>0</v>
      </c>
      <c r="CK10" s="105">
        <v>0</v>
      </c>
      <c r="CL10" s="105">
        <v>0</v>
      </c>
      <c r="CM10" s="105">
        <v>0</v>
      </c>
      <c r="CN10" s="105">
        <v>0</v>
      </c>
      <c r="CO10" s="105">
        <v>0</v>
      </c>
      <c r="CP10" s="105">
        <v>0</v>
      </c>
      <c r="CQ10" s="105">
        <v>0</v>
      </c>
      <c r="CR10" s="105">
        <v>0</v>
      </c>
      <c r="CS10" s="105">
        <v>0</v>
      </c>
      <c r="CT10" s="105">
        <v>0</v>
      </c>
      <c r="CU10" s="105">
        <v>0</v>
      </c>
      <c r="CV10" s="105">
        <v>0</v>
      </c>
      <c r="CW10" s="105">
        <v>0</v>
      </c>
      <c r="CX10" s="105">
        <v>0</v>
      </c>
      <c r="CY10" s="105">
        <v>0</v>
      </c>
      <c r="CZ10" s="105">
        <v>0</v>
      </c>
      <c r="DA10" s="105">
        <v>0</v>
      </c>
      <c r="DB10" s="105">
        <v>0</v>
      </c>
      <c r="DC10" s="105">
        <v>0</v>
      </c>
      <c r="DD10" s="105">
        <v>0</v>
      </c>
      <c r="DE10" s="106">
        <v>0</v>
      </c>
      <c r="DF10" s="84"/>
      <c r="DG10" s="101">
        <v>0</v>
      </c>
      <c r="DH10" s="101">
        <v>0</v>
      </c>
      <c r="DI10" s="102">
        <v>0</v>
      </c>
      <c r="DJ10" s="102">
        <v>0</v>
      </c>
      <c r="DK10" s="102">
        <v>0</v>
      </c>
      <c r="DL10" s="84"/>
      <c r="DM10"/>
    </row>
    <row r="11" spans="1:117" s="83" customFormat="1" ht="18" customHeight="1" x14ac:dyDescent="0.15">
      <c r="A11" s="103">
        <v>62</v>
      </c>
      <c r="B11" s="104" t="s">
        <v>127</v>
      </c>
      <c r="C11" s="105">
        <v>4.3386149061844185E-8</v>
      </c>
      <c r="D11" s="105">
        <v>3.4632976361228578E-8</v>
      </c>
      <c r="E11" s="105">
        <v>6.5918709184477502E-8</v>
      </c>
      <c r="F11" s="105">
        <v>6.415987757400088E-9</v>
      </c>
      <c r="G11" s="105">
        <v>1.8189067607666191E-8</v>
      </c>
      <c r="H11" s="105">
        <v>0</v>
      </c>
      <c r="I11" s="105">
        <v>1.0000000311678745</v>
      </c>
      <c r="J11" s="105">
        <v>1.0348862312128419E-7</v>
      </c>
      <c r="K11" s="105">
        <v>2.3633179030046287E-7</v>
      </c>
      <c r="L11" s="105">
        <v>6.4652555506873651E-8</v>
      </c>
      <c r="M11" s="105">
        <v>0</v>
      </c>
      <c r="N11" s="105">
        <v>1.7193828619630478E-7</v>
      </c>
      <c r="O11" s="105">
        <v>5.046204262192371E-8</v>
      </c>
      <c r="P11" s="105">
        <v>3.4323779282180803E-8</v>
      </c>
      <c r="Q11" s="105">
        <v>4.0293015158021332E-7</v>
      </c>
      <c r="R11" s="105">
        <v>2.6004760622281446E-6</v>
      </c>
      <c r="S11" s="105">
        <v>1.0465818645031736E-7</v>
      </c>
      <c r="T11" s="105">
        <v>3.0372522155221795E-8</v>
      </c>
      <c r="U11" s="105">
        <v>-8.0688005882939193E-7</v>
      </c>
      <c r="V11" s="105">
        <v>1.3768540242174905E-4</v>
      </c>
      <c r="W11" s="105">
        <v>6.7805312351824225E-8</v>
      </c>
      <c r="X11" s="105">
        <v>5.8800260617289271E-7</v>
      </c>
      <c r="Y11" s="105">
        <v>5.113901704984194E-7</v>
      </c>
      <c r="Z11" s="105">
        <v>1.6570099803660575E-7</v>
      </c>
      <c r="AA11" s="105">
        <v>3.8028202073653468E-7</v>
      </c>
      <c r="AB11" s="105">
        <v>8.1913478271005108E-7</v>
      </c>
      <c r="AC11" s="105">
        <v>-8.8009140842405695E-8</v>
      </c>
      <c r="AD11" s="105">
        <v>2.561815268769037E-5</v>
      </c>
      <c r="AE11" s="105">
        <v>1.641484772225333E-7</v>
      </c>
      <c r="AF11" s="105">
        <v>7.2765794144087423E-7</v>
      </c>
      <c r="AG11" s="105">
        <v>1.2329439228751537E-7</v>
      </c>
      <c r="AH11" s="105">
        <v>7.876754644919877E-5</v>
      </c>
      <c r="AI11" s="105">
        <v>6.2250793502284871E-5</v>
      </c>
      <c r="AJ11" s="105">
        <v>7.0896235249585444E-5</v>
      </c>
      <c r="AK11" s="105">
        <v>9.7693089060743184E-5</v>
      </c>
      <c r="AL11" s="105">
        <v>2.0998808485269002E-6</v>
      </c>
      <c r="AM11" s="105">
        <v>8.6143610848384632E-7</v>
      </c>
      <c r="AN11" s="105">
        <v>7.7986376089565346E-7</v>
      </c>
      <c r="AO11" s="105">
        <v>7.687346204616152E-8</v>
      </c>
      <c r="AP11" s="105">
        <v>8.5258539433838453E-4</v>
      </c>
      <c r="AQ11" s="105">
        <v>1.219061980330953E-5</v>
      </c>
      <c r="AR11" s="105">
        <v>4.1603029342808474E-7</v>
      </c>
      <c r="AS11" s="105">
        <v>7.2719321844085044E-7</v>
      </c>
      <c r="AT11" s="105">
        <v>2.3985514084850168E-7</v>
      </c>
      <c r="AU11" s="105">
        <v>1.6566111672959992E-7</v>
      </c>
      <c r="AV11" s="105">
        <v>9.8442454401483911E-7</v>
      </c>
      <c r="AW11" s="105">
        <v>4.4510719570882966E-7</v>
      </c>
      <c r="AX11" s="105">
        <v>1.13297194399818E-6</v>
      </c>
      <c r="AY11" s="105">
        <v>4.9734912120862102E-7</v>
      </c>
      <c r="AZ11" s="105">
        <v>2.6018452319628214E-7</v>
      </c>
      <c r="BA11" s="105">
        <v>1.2246623543899736E-7</v>
      </c>
      <c r="BB11" s="105">
        <v>2.1958624977259943E-6</v>
      </c>
      <c r="BC11" s="105">
        <v>1.6272808133089665E-7</v>
      </c>
      <c r="BD11" s="105">
        <v>7.5692264448559908E-8</v>
      </c>
      <c r="BE11" s="105">
        <v>3.2414362301998728E-7</v>
      </c>
      <c r="BF11" s="105">
        <v>1.7223221580370818E-7</v>
      </c>
      <c r="BG11" s="105">
        <v>1.6982449123544237E-7</v>
      </c>
      <c r="BH11" s="105">
        <v>1.6111138664752838E-7</v>
      </c>
      <c r="BI11" s="105">
        <v>1.6813975462337282E-7</v>
      </c>
      <c r="BJ11" s="105">
        <v>8.3317835632751415E-7</v>
      </c>
      <c r="BK11" s="105">
        <v>1.6843124541615148E-8</v>
      </c>
      <c r="BL11" s="105">
        <v>2.4499320110626209E-6</v>
      </c>
      <c r="BM11" s="105">
        <v>1.1257266504459319E-6</v>
      </c>
      <c r="BN11" s="105">
        <v>1.0210030677798703E-5</v>
      </c>
      <c r="BO11" s="105">
        <v>1.108388277183274E-5</v>
      </c>
      <c r="BP11" s="105">
        <v>1.2647181323712556E-7</v>
      </c>
      <c r="BQ11" s="105">
        <v>4.0387887627544255E-8</v>
      </c>
      <c r="BR11" s="105">
        <v>2.1009142671212657E-7</v>
      </c>
      <c r="BS11" s="105">
        <v>1.3507249552785728E-7</v>
      </c>
      <c r="BT11" s="105">
        <v>1.5325757263247275E-8</v>
      </c>
      <c r="BU11" s="105">
        <v>1.0467539913364352E-8</v>
      </c>
      <c r="BV11" s="105">
        <v>1.2401279446485268E-8</v>
      </c>
      <c r="BW11" s="105">
        <v>1.9246769976947151E-8</v>
      </c>
      <c r="BX11" s="105">
        <v>1.4072446514310574E-8</v>
      </c>
      <c r="BY11" s="105">
        <v>3.0938479080631627E-8</v>
      </c>
      <c r="BZ11" s="105">
        <v>1.1031212568833263E-8</v>
      </c>
      <c r="CA11" s="105">
        <v>2.8189887422032588E-8</v>
      </c>
      <c r="CB11" s="105">
        <v>1.3727585229178878E-8</v>
      </c>
      <c r="CC11" s="105">
        <v>7.9523381976119156E-9</v>
      </c>
      <c r="CD11" s="105">
        <v>1.0465069387950935E-8</v>
      </c>
      <c r="CE11" s="105">
        <v>3.7234518435123307E-8</v>
      </c>
      <c r="CF11" s="105">
        <v>3.0427453312335644E-8</v>
      </c>
      <c r="CG11" s="105">
        <v>4.9607111841455941E-9</v>
      </c>
      <c r="CH11" s="105">
        <v>1.4858094193646651E-8</v>
      </c>
      <c r="CI11" s="105">
        <v>3.0214451254389984E-8</v>
      </c>
      <c r="CJ11" s="105">
        <v>8.0915196802007617E-9</v>
      </c>
      <c r="CK11" s="105">
        <v>1.9701853732816291E-8</v>
      </c>
      <c r="CL11" s="105">
        <v>3.6712846731908851E-8</v>
      </c>
      <c r="CM11" s="105">
        <v>4.5396979418206341E-8</v>
      </c>
      <c r="CN11" s="105">
        <v>4.3984963952684437E-8</v>
      </c>
      <c r="CO11" s="105">
        <v>1.3984868610220498E-7</v>
      </c>
      <c r="CP11" s="105">
        <v>3.1728415807047011E-8</v>
      </c>
      <c r="CQ11" s="105">
        <v>2.636468747790316E-7</v>
      </c>
      <c r="CR11" s="105">
        <v>3.0494674403832756E-8</v>
      </c>
      <c r="CS11" s="105">
        <v>2.3356625309861038E-8</v>
      </c>
      <c r="CT11" s="105">
        <v>1.8811541158576379E-8</v>
      </c>
      <c r="CU11" s="105">
        <v>1.8623691606552464E-8</v>
      </c>
      <c r="CV11" s="105">
        <v>2.1508253582702904E-8</v>
      </c>
      <c r="CW11" s="105">
        <v>1.0747555845220724E-7</v>
      </c>
      <c r="CX11" s="105">
        <v>8.6294232786462911E-9</v>
      </c>
      <c r="CY11" s="105">
        <v>-4.5051508247498693E-8</v>
      </c>
      <c r="CZ11" s="105">
        <v>-1.0903924280789809E-8</v>
      </c>
      <c r="DA11" s="105">
        <v>2.8380534831439039E-8</v>
      </c>
      <c r="DB11" s="105">
        <v>8.8974534379855172E-8</v>
      </c>
      <c r="DC11" s="105">
        <v>1.9818754548338266E-7</v>
      </c>
      <c r="DD11" s="105">
        <v>1.3719390603894259E-7</v>
      </c>
      <c r="DE11" s="106">
        <v>5.5898313093422595E-7</v>
      </c>
      <c r="DF11" s="84"/>
      <c r="DG11" s="101">
        <v>0.52743055555555551</v>
      </c>
      <c r="DH11" s="101">
        <v>6.3368055555555552E-2</v>
      </c>
      <c r="DI11" s="102">
        <v>0.27795138888888887</v>
      </c>
      <c r="DJ11" s="102">
        <v>9.4969450450393967E-9</v>
      </c>
      <c r="DK11" s="102">
        <v>1.8982309679984599E-3</v>
      </c>
      <c r="DL11" s="84"/>
      <c r="DM11"/>
    </row>
    <row r="12" spans="1:117" s="83" customFormat="1" ht="18" customHeight="1" x14ac:dyDescent="0.15">
      <c r="A12" s="103">
        <v>111</v>
      </c>
      <c r="B12" s="104" t="s">
        <v>5</v>
      </c>
      <c r="C12" s="105">
        <v>1.8151523677106683E-5</v>
      </c>
      <c r="D12" s="105">
        <v>3.2688707800658853E-3</v>
      </c>
      <c r="E12" s="105">
        <v>9.9165220296748447E-6</v>
      </c>
      <c r="F12" s="105">
        <v>2.3941490791279376E-3</v>
      </c>
      <c r="G12" s="105">
        <v>2.9118334848839702E-3</v>
      </c>
      <c r="H12" s="105">
        <v>0</v>
      </c>
      <c r="I12" s="105">
        <v>9.5351257212594843E-6</v>
      </c>
      <c r="J12" s="105">
        <v>1.0337566600253669</v>
      </c>
      <c r="K12" s="105">
        <v>3.3235824875150733E-3</v>
      </c>
      <c r="L12" s="105">
        <v>3.5863084765934757E-2</v>
      </c>
      <c r="M12" s="105">
        <v>0</v>
      </c>
      <c r="N12" s="105">
        <v>1.417039571893321E-4</v>
      </c>
      <c r="O12" s="105">
        <v>5.235614367612968E-4</v>
      </c>
      <c r="P12" s="105">
        <v>3.6164215554032337E-4</v>
      </c>
      <c r="Q12" s="105">
        <v>1.4932047487761275E-5</v>
      </c>
      <c r="R12" s="105">
        <v>5.9975153793132507E-4</v>
      </c>
      <c r="S12" s="105">
        <v>2.1770683046694702E-5</v>
      </c>
      <c r="T12" s="105">
        <v>1.5579698606099745E-5</v>
      </c>
      <c r="U12" s="105">
        <v>3.1505871151056515E-5</v>
      </c>
      <c r="V12" s="105">
        <v>9.5965899056778752E-5</v>
      </c>
      <c r="W12" s="105">
        <v>2.7856731276409895E-6</v>
      </c>
      <c r="X12" s="105">
        <v>4.1559160182669561E-4</v>
      </c>
      <c r="Y12" s="105">
        <v>3.1989179578326291E-5</v>
      </c>
      <c r="Z12" s="105">
        <v>1.1989306523589207E-5</v>
      </c>
      <c r="AA12" s="105">
        <v>9.8654910243179978E-4</v>
      </c>
      <c r="AB12" s="105">
        <v>1.8366384114930846E-3</v>
      </c>
      <c r="AC12" s="105">
        <v>7.9602237540212089E-7</v>
      </c>
      <c r="AD12" s="105">
        <v>6.7037553201505531E-6</v>
      </c>
      <c r="AE12" s="105">
        <v>8.2144671030685585E-6</v>
      </c>
      <c r="AF12" s="105">
        <v>1.2692145771858471E-5</v>
      </c>
      <c r="AG12" s="105">
        <v>8.1490340021277852E-3</v>
      </c>
      <c r="AH12" s="105">
        <v>1.9828960966988493E-5</v>
      </c>
      <c r="AI12" s="105">
        <v>2.8226422761421901E-6</v>
      </c>
      <c r="AJ12" s="105">
        <v>1.1758006534303385E-4</v>
      </c>
      <c r="AK12" s="105">
        <v>3.6668803615389015E-4</v>
      </c>
      <c r="AL12" s="105">
        <v>2.7808453850410543E-6</v>
      </c>
      <c r="AM12" s="105">
        <v>1.5567865098631661E-6</v>
      </c>
      <c r="AN12" s="105">
        <v>4.2570633787915186E-6</v>
      </c>
      <c r="AO12" s="105">
        <v>6.8666263316230496E-7</v>
      </c>
      <c r="AP12" s="105">
        <v>1.0401465341987862E-6</v>
      </c>
      <c r="AQ12" s="105">
        <v>2.1703543324442526E-6</v>
      </c>
      <c r="AR12" s="105">
        <v>3.924331485724627E-6</v>
      </c>
      <c r="AS12" s="105">
        <v>2.8347245858830025E-6</v>
      </c>
      <c r="AT12" s="105">
        <v>3.6725506727555568E-6</v>
      </c>
      <c r="AU12" s="105">
        <v>2.9516883841583421E-6</v>
      </c>
      <c r="AV12" s="105">
        <v>5.1657411639355003E-6</v>
      </c>
      <c r="AW12" s="105">
        <v>3.3952096402792951E-6</v>
      </c>
      <c r="AX12" s="105">
        <v>1.0672941330685603E-5</v>
      </c>
      <c r="AY12" s="105">
        <v>3.4809265971985062E-6</v>
      </c>
      <c r="AZ12" s="105">
        <v>3.3388024884782223E-6</v>
      </c>
      <c r="BA12" s="105">
        <v>2.8447787855353336E-6</v>
      </c>
      <c r="BB12" s="105">
        <v>4.0032930655711628E-6</v>
      </c>
      <c r="BC12" s="105">
        <v>4.1226521894025181E-6</v>
      </c>
      <c r="BD12" s="105">
        <v>4.0563595861136426E-6</v>
      </c>
      <c r="BE12" s="105">
        <v>3.182485495015945E-6</v>
      </c>
      <c r="BF12" s="105">
        <v>3.593943874014085E-6</v>
      </c>
      <c r="BG12" s="105">
        <v>5.1616048523704042E-6</v>
      </c>
      <c r="BH12" s="105">
        <v>7.8727336123519663E-6</v>
      </c>
      <c r="BI12" s="105">
        <v>2.0611320298375755E-6</v>
      </c>
      <c r="BJ12" s="105">
        <v>5.4116496732649377E-4</v>
      </c>
      <c r="BK12" s="105">
        <v>1.7250364838462118E-6</v>
      </c>
      <c r="BL12" s="105">
        <v>6.5425482416639989E-6</v>
      </c>
      <c r="BM12" s="105">
        <v>5.4164230979903193E-6</v>
      </c>
      <c r="BN12" s="105">
        <v>2.4583268933199666E-6</v>
      </c>
      <c r="BO12" s="105">
        <v>3.0323674131188826E-6</v>
      </c>
      <c r="BP12" s="105">
        <v>1.2291917821421032E-6</v>
      </c>
      <c r="BQ12" s="105">
        <v>4.2292512602402237E-6</v>
      </c>
      <c r="BR12" s="105">
        <v>2.9853963045117116E-6</v>
      </c>
      <c r="BS12" s="105">
        <v>2.7834963118383288E-6</v>
      </c>
      <c r="BT12" s="105">
        <v>2.2857993193130676E-6</v>
      </c>
      <c r="BU12" s="105">
        <v>1.7060601136675091E-6</v>
      </c>
      <c r="BV12" s="105">
        <v>1.1580124379014185E-6</v>
      </c>
      <c r="BW12" s="105">
        <v>8.4580446696900931E-7</v>
      </c>
      <c r="BX12" s="105">
        <v>2.7952625994585368E-7</v>
      </c>
      <c r="BY12" s="105">
        <v>9.4293269392073851E-6</v>
      </c>
      <c r="BZ12" s="105">
        <v>3.3455376950186381E-6</v>
      </c>
      <c r="CA12" s="105">
        <v>1.2204861686407144E-5</v>
      </c>
      <c r="CB12" s="105">
        <v>4.9863370156468275E-6</v>
      </c>
      <c r="CC12" s="105">
        <v>2.2592177303901246E-5</v>
      </c>
      <c r="CD12" s="105">
        <v>3.762280749346782E-6</v>
      </c>
      <c r="CE12" s="105">
        <v>2.1906722838547126E-6</v>
      </c>
      <c r="CF12" s="105">
        <v>1.2770007402819971E-4</v>
      </c>
      <c r="CG12" s="105">
        <v>1.572681648615028E-6</v>
      </c>
      <c r="CH12" s="105">
        <v>9.2578176635267892E-6</v>
      </c>
      <c r="CI12" s="105">
        <v>5.8580195410850507E-6</v>
      </c>
      <c r="CJ12" s="105">
        <v>6.4429980258495164E-6</v>
      </c>
      <c r="CK12" s="105">
        <v>9.9085483082696821E-6</v>
      </c>
      <c r="CL12" s="105">
        <v>1.1849668411567189E-5</v>
      </c>
      <c r="CM12" s="105">
        <v>4.5756279210213822E-5</v>
      </c>
      <c r="CN12" s="105">
        <v>9.4031709661990845E-4</v>
      </c>
      <c r="CO12" s="105">
        <v>8.6348752809121895E-6</v>
      </c>
      <c r="CP12" s="105">
        <v>5.4326336105837156E-4</v>
      </c>
      <c r="CQ12" s="105">
        <v>4.4339024887868976E-6</v>
      </c>
      <c r="CR12" s="105">
        <v>1.5283085712011336E-3</v>
      </c>
      <c r="CS12" s="105">
        <v>2.872174348800828E-3</v>
      </c>
      <c r="CT12" s="105">
        <v>1.9377192373356858E-4</v>
      </c>
      <c r="CU12" s="105">
        <v>4.1230343854151095E-6</v>
      </c>
      <c r="CV12" s="105">
        <v>7.9696730042296103E-6</v>
      </c>
      <c r="CW12" s="105">
        <v>2.5693139464320521E-6</v>
      </c>
      <c r="CX12" s="105">
        <v>3.3244925765557941E-6</v>
      </c>
      <c r="CY12" s="105">
        <v>6.8415862097747811E-3</v>
      </c>
      <c r="CZ12" s="105">
        <v>2.5377999047732403E-2</v>
      </c>
      <c r="DA12" s="105">
        <v>1.0615795163957024E-5</v>
      </c>
      <c r="DB12" s="105">
        <v>1.328267534666116E-5</v>
      </c>
      <c r="DC12" s="105">
        <v>6.1965305680167378E-4</v>
      </c>
      <c r="DD12" s="105">
        <v>2.7494711585631173E-5</v>
      </c>
      <c r="DE12" s="106">
        <v>1.9609048116682362E-5</v>
      </c>
      <c r="DF12" s="84"/>
      <c r="DG12" s="101">
        <v>0.35372035372035371</v>
      </c>
      <c r="DH12" s="101">
        <v>5.2633393542484454E-2</v>
      </c>
      <c r="DI12" s="102">
        <v>0.18461084370175279</v>
      </c>
      <c r="DJ12" s="102">
        <v>1.1537635389836187E-2</v>
      </c>
      <c r="DK12" s="102">
        <v>0.14401194496440528</v>
      </c>
      <c r="DL12" s="84"/>
      <c r="DM12"/>
    </row>
    <row r="13" spans="1:117" s="83" customFormat="1" ht="18" customHeight="1" x14ac:dyDescent="0.15">
      <c r="A13" s="103">
        <v>112</v>
      </c>
      <c r="B13" s="104" t="s">
        <v>6</v>
      </c>
      <c r="C13" s="105">
        <v>5.9740423291238976E-6</v>
      </c>
      <c r="D13" s="105">
        <v>2.1551393146764846E-6</v>
      </c>
      <c r="E13" s="105">
        <v>9.9793684444144998E-6</v>
      </c>
      <c r="F13" s="105">
        <v>2.4405236638373528E-6</v>
      </c>
      <c r="G13" s="105">
        <v>1.7802307567105044E-3</v>
      </c>
      <c r="H13" s="105">
        <v>0</v>
      </c>
      <c r="I13" s="105">
        <v>1.1049007027528816E-5</v>
      </c>
      <c r="J13" s="105">
        <v>2.9993219268591517E-4</v>
      </c>
      <c r="K13" s="105">
        <v>1.0051176921209022</v>
      </c>
      <c r="L13" s="105">
        <v>2.4194322099927736E-5</v>
      </c>
      <c r="M13" s="105">
        <v>0</v>
      </c>
      <c r="N13" s="105">
        <v>2.812055389765271E-6</v>
      </c>
      <c r="O13" s="105">
        <v>3.6554377950673372E-6</v>
      </c>
      <c r="P13" s="105">
        <v>7.1957703812438047E-6</v>
      </c>
      <c r="Q13" s="105">
        <v>5.0251472563304672E-6</v>
      </c>
      <c r="R13" s="105">
        <v>3.9691278119246576E-6</v>
      </c>
      <c r="S13" s="105">
        <v>2.8062683143539037E-6</v>
      </c>
      <c r="T13" s="105">
        <v>2.7503560012948618E-6</v>
      </c>
      <c r="U13" s="105">
        <v>1.7637077674385548E-6</v>
      </c>
      <c r="V13" s="105">
        <v>1.1567571771439446E-6</v>
      </c>
      <c r="W13" s="105">
        <v>4.8727746622135223E-7</v>
      </c>
      <c r="X13" s="105">
        <v>2.3077636494485111E-6</v>
      </c>
      <c r="Y13" s="105">
        <v>1.2800003453414078E-6</v>
      </c>
      <c r="Z13" s="105">
        <v>4.6081888807142483E-6</v>
      </c>
      <c r="AA13" s="105">
        <v>8.0239351759818575E-6</v>
      </c>
      <c r="AB13" s="105">
        <v>3.7602311541925985E-6</v>
      </c>
      <c r="AC13" s="105">
        <v>3.0790109466675649E-7</v>
      </c>
      <c r="AD13" s="105">
        <v>5.0688894517775049E-6</v>
      </c>
      <c r="AE13" s="105">
        <v>4.784678093587869E-6</v>
      </c>
      <c r="AF13" s="105">
        <v>2.8382937880501443E-6</v>
      </c>
      <c r="AG13" s="105">
        <v>1.0404114770341013E-5</v>
      </c>
      <c r="AH13" s="105">
        <v>3.4289076860394599E-6</v>
      </c>
      <c r="AI13" s="105">
        <v>2.8865042829406634E-6</v>
      </c>
      <c r="AJ13" s="105">
        <v>1.7663454310993465E-6</v>
      </c>
      <c r="AK13" s="105">
        <v>4.7292396556798811E-6</v>
      </c>
      <c r="AL13" s="105">
        <v>4.6355792590742725E-6</v>
      </c>
      <c r="AM13" s="105">
        <v>2.7548033518634661E-6</v>
      </c>
      <c r="AN13" s="105">
        <v>8.1032247260385916E-6</v>
      </c>
      <c r="AO13" s="105">
        <v>4.1844811771375244E-6</v>
      </c>
      <c r="AP13" s="105">
        <v>2.6756239421553667E-6</v>
      </c>
      <c r="AQ13" s="105">
        <v>6.5506633749870256E-6</v>
      </c>
      <c r="AR13" s="105">
        <v>2.8573486199264969E-6</v>
      </c>
      <c r="AS13" s="105">
        <v>4.3843029880719232E-6</v>
      </c>
      <c r="AT13" s="105">
        <v>9.1607963198670266E-6</v>
      </c>
      <c r="AU13" s="105">
        <v>7.1170445950605737E-6</v>
      </c>
      <c r="AV13" s="105">
        <v>3.4375636691306283E-6</v>
      </c>
      <c r="AW13" s="105">
        <v>2.132156524592278E-6</v>
      </c>
      <c r="AX13" s="105">
        <v>4.3321064256217411E-6</v>
      </c>
      <c r="AY13" s="105">
        <v>2.0102039770761666E-6</v>
      </c>
      <c r="AZ13" s="105">
        <v>1.731525485374722E-6</v>
      </c>
      <c r="BA13" s="105">
        <v>1.8924016073019779E-6</v>
      </c>
      <c r="BB13" s="105">
        <v>3.2314658151941193E-6</v>
      </c>
      <c r="BC13" s="105">
        <v>2.6913780823344324E-6</v>
      </c>
      <c r="BD13" s="105">
        <v>3.8030378816910204E-6</v>
      </c>
      <c r="BE13" s="105">
        <v>1.5219767999084644E-6</v>
      </c>
      <c r="BF13" s="105">
        <v>1.7555453863444934E-6</v>
      </c>
      <c r="BG13" s="105">
        <v>3.8879237408242332E-6</v>
      </c>
      <c r="BH13" s="105">
        <v>1.1605562536647882E-5</v>
      </c>
      <c r="BI13" s="105">
        <v>9.7390462260845475E-6</v>
      </c>
      <c r="BJ13" s="105">
        <v>4.4733615364887292E-6</v>
      </c>
      <c r="BK13" s="105">
        <v>4.2423745543194424E-6</v>
      </c>
      <c r="BL13" s="105">
        <v>1.0824877536406969E-5</v>
      </c>
      <c r="BM13" s="105">
        <v>1.2201656079689934E-5</v>
      </c>
      <c r="BN13" s="105">
        <v>4.5869515486733779E-6</v>
      </c>
      <c r="BO13" s="105">
        <v>6.4038432304592806E-6</v>
      </c>
      <c r="BP13" s="105">
        <v>2.5349416850931444E-6</v>
      </c>
      <c r="BQ13" s="105">
        <v>2.3274485105599137E-6</v>
      </c>
      <c r="BR13" s="105">
        <v>7.7704372098138631E-6</v>
      </c>
      <c r="BS13" s="105">
        <v>1.1389488158456631E-5</v>
      </c>
      <c r="BT13" s="105">
        <v>1.4902446798850587E-5</v>
      </c>
      <c r="BU13" s="105">
        <v>3.5328754920150595E-6</v>
      </c>
      <c r="BV13" s="105">
        <v>4.7816744723480391E-6</v>
      </c>
      <c r="BW13" s="105">
        <v>1.8175156297283677E-6</v>
      </c>
      <c r="BX13" s="105">
        <v>4.6058023278204689E-7</v>
      </c>
      <c r="BY13" s="105">
        <v>9.1324584255690084E-6</v>
      </c>
      <c r="BZ13" s="105">
        <v>9.9322702588662768E-6</v>
      </c>
      <c r="CA13" s="105">
        <v>1.793100274157391E-5</v>
      </c>
      <c r="CB13" s="105">
        <v>1.3538522512207138E-5</v>
      </c>
      <c r="CC13" s="105">
        <v>3.5784579115364924E-5</v>
      </c>
      <c r="CD13" s="105">
        <v>5.0440155050128039E-6</v>
      </c>
      <c r="CE13" s="105">
        <v>3.6242545055241476E-6</v>
      </c>
      <c r="CF13" s="105">
        <v>1.8301336171453706E-4</v>
      </c>
      <c r="CG13" s="105">
        <v>2.0530643881109006E-6</v>
      </c>
      <c r="CH13" s="105">
        <v>3.4620118042703561E-6</v>
      </c>
      <c r="CI13" s="105">
        <v>1.0069836887552442E-5</v>
      </c>
      <c r="CJ13" s="105">
        <v>2.4588375253532612E-6</v>
      </c>
      <c r="CK13" s="105">
        <v>3.8571123078494738E-6</v>
      </c>
      <c r="CL13" s="105">
        <v>4.4396044684365908E-6</v>
      </c>
      <c r="CM13" s="105">
        <v>7.0748972655927125E-6</v>
      </c>
      <c r="CN13" s="105">
        <v>6.21391241492542E-5</v>
      </c>
      <c r="CO13" s="105">
        <v>6.6767150572791218E-6</v>
      </c>
      <c r="CP13" s="105">
        <v>1.0384452365075891E-4</v>
      </c>
      <c r="CQ13" s="105">
        <v>8.87768322595777E-6</v>
      </c>
      <c r="CR13" s="105">
        <v>2.3529957071199907E-4</v>
      </c>
      <c r="CS13" s="105">
        <v>4.6483510482276047E-4</v>
      </c>
      <c r="CT13" s="105">
        <v>3.9446844538483687E-6</v>
      </c>
      <c r="CU13" s="105">
        <v>4.3445552855321893E-6</v>
      </c>
      <c r="CV13" s="105">
        <v>4.9030104629203787E-6</v>
      </c>
      <c r="CW13" s="105">
        <v>3.3645824132307644E-6</v>
      </c>
      <c r="CX13" s="105">
        <v>4.8930006977461266E-6</v>
      </c>
      <c r="CY13" s="105">
        <v>4.204535597001788E-3</v>
      </c>
      <c r="CZ13" s="105">
        <v>1.4837236536127044E-2</v>
      </c>
      <c r="DA13" s="105">
        <v>6.6775182730900715E-6</v>
      </c>
      <c r="DB13" s="105">
        <v>3.0441040327389452E-6</v>
      </c>
      <c r="DC13" s="105">
        <v>2.1161235418752004E-4</v>
      </c>
      <c r="DD13" s="105">
        <v>3.9179833046837818E-6</v>
      </c>
      <c r="DE13" s="106">
        <v>5.640030368954177E-4</v>
      </c>
      <c r="DF13" s="84"/>
      <c r="DG13" s="101">
        <v>0.731118019277463</v>
      </c>
      <c r="DH13" s="101">
        <v>1.6403318372452357E-2</v>
      </c>
      <c r="DI13" s="102">
        <v>7.2925097490986676E-2</v>
      </c>
      <c r="DJ13" s="102">
        <v>3.6829261271481765E-3</v>
      </c>
      <c r="DK13" s="102">
        <v>0.18124894010779569</v>
      </c>
      <c r="DL13" s="84"/>
      <c r="DM13"/>
    </row>
    <row r="14" spans="1:117" s="83" customFormat="1" ht="18" customHeight="1" x14ac:dyDescent="0.15">
      <c r="A14" s="107">
        <v>113</v>
      </c>
      <c r="B14" s="108" t="s">
        <v>92</v>
      </c>
      <c r="C14" s="110">
        <v>1.4782810638854814E-4</v>
      </c>
      <c r="D14" s="110">
        <v>4.1966939678382623E-3</v>
      </c>
      <c r="E14" s="110">
        <v>1.5241646274359886E-4</v>
      </c>
      <c r="F14" s="110">
        <v>1.0424623053237287E-4</v>
      </c>
      <c r="G14" s="110">
        <v>1.3310105538748106E-4</v>
      </c>
      <c r="H14" s="110">
        <v>0</v>
      </c>
      <c r="I14" s="110">
        <v>1.5884502594734211E-8</v>
      </c>
      <c r="J14" s="110">
        <v>3.8234487460426601E-6</v>
      </c>
      <c r="K14" s="110">
        <v>1.878453632778521E-7</v>
      </c>
      <c r="L14" s="110">
        <v>1.0002806306480945</v>
      </c>
      <c r="M14" s="110">
        <v>0</v>
      </c>
      <c r="N14" s="110">
        <v>3.705543129899442E-7</v>
      </c>
      <c r="O14" s="110">
        <v>9.2599686245417216E-8</v>
      </c>
      <c r="P14" s="110">
        <v>1.5936480260855277E-7</v>
      </c>
      <c r="Q14" s="110">
        <v>3.0165063024626275E-8</v>
      </c>
      <c r="R14" s="110">
        <v>4.2286793650238861E-8</v>
      </c>
      <c r="S14" s="110">
        <v>2.5285021907760086E-8</v>
      </c>
      <c r="T14" s="110">
        <v>2.0578907629324174E-8</v>
      </c>
      <c r="U14" s="110">
        <v>5.6886871895030133E-6</v>
      </c>
      <c r="V14" s="110">
        <v>5.1798217848132202E-8</v>
      </c>
      <c r="W14" s="110">
        <v>3.6620020498364257E-9</v>
      </c>
      <c r="X14" s="110">
        <v>3.2792205046496771E-8</v>
      </c>
      <c r="Y14" s="110">
        <v>1.7549330259684343E-8</v>
      </c>
      <c r="Z14" s="110">
        <v>2.3911634146775171E-8</v>
      </c>
      <c r="AA14" s="110">
        <v>3.9572918140098528E-8</v>
      </c>
      <c r="AB14" s="110">
        <v>4.1878131638050125E-8</v>
      </c>
      <c r="AC14" s="110">
        <v>2.233440095796334E-9</v>
      </c>
      <c r="AD14" s="110">
        <v>-1.3055302988120466E-7</v>
      </c>
      <c r="AE14" s="110">
        <v>1.8797851046428208E-8</v>
      </c>
      <c r="AF14" s="110">
        <v>1.6425372147291163E-7</v>
      </c>
      <c r="AG14" s="110">
        <v>1.1928466987728155E-6</v>
      </c>
      <c r="AH14" s="110">
        <v>9.6422098060587078E-9</v>
      </c>
      <c r="AI14" s="110">
        <v>1.2879678527783705E-8</v>
      </c>
      <c r="AJ14" s="110">
        <v>1.3053440522328622E-8</v>
      </c>
      <c r="AK14" s="110">
        <v>1.6110948151793414E-8</v>
      </c>
      <c r="AL14" s="110">
        <v>7.6596003755043502E-9</v>
      </c>
      <c r="AM14" s="110">
        <v>6.2005706298239647E-9</v>
      </c>
      <c r="AN14" s="110">
        <v>8.69406798153023E-9</v>
      </c>
      <c r="AO14" s="110">
        <v>1.9281866066309915E-8</v>
      </c>
      <c r="AP14" s="110">
        <v>6.8070725712018279E-9</v>
      </c>
      <c r="AQ14" s="110">
        <v>1.2955218383689925E-8</v>
      </c>
      <c r="AR14" s="110">
        <v>1.7650226321747121E-8</v>
      </c>
      <c r="AS14" s="110">
        <v>1.4454608798542586E-8</v>
      </c>
      <c r="AT14" s="110">
        <v>1.8798652353022173E-8</v>
      </c>
      <c r="AU14" s="110">
        <v>1.5145590815477509E-8</v>
      </c>
      <c r="AV14" s="110">
        <v>1.4954483115711806E-8</v>
      </c>
      <c r="AW14" s="110">
        <v>1.7436973180004474E-8</v>
      </c>
      <c r="AX14" s="110">
        <v>3.4212949449654988E-8</v>
      </c>
      <c r="AY14" s="110">
        <v>1.5639217061320465E-8</v>
      </c>
      <c r="AZ14" s="110">
        <v>2.1729825582430933E-8</v>
      </c>
      <c r="BA14" s="110">
        <v>1.2274189346530764E-8</v>
      </c>
      <c r="BB14" s="110">
        <v>1.5907791427365675E-8</v>
      </c>
      <c r="BC14" s="110">
        <v>1.811288585167638E-8</v>
      </c>
      <c r="BD14" s="110">
        <v>1.7885226111360421E-8</v>
      </c>
      <c r="BE14" s="110">
        <v>1.0998611913349795E-8</v>
      </c>
      <c r="BF14" s="110">
        <v>1.1003485028757465E-8</v>
      </c>
      <c r="BG14" s="110">
        <v>1.9865087045617605E-8</v>
      </c>
      <c r="BH14" s="110">
        <v>2.3910031102680646E-8</v>
      </c>
      <c r="BI14" s="110">
        <v>1.1194258743366802E-8</v>
      </c>
      <c r="BJ14" s="110">
        <v>1.1512802381754002E-7</v>
      </c>
      <c r="BK14" s="110">
        <v>4.3483771062543198E-9</v>
      </c>
      <c r="BL14" s="110">
        <v>2.1269214392279899E-8</v>
      </c>
      <c r="BM14" s="110">
        <v>2.4244714638020769E-8</v>
      </c>
      <c r="BN14" s="110">
        <v>3.2434076283397383E-7</v>
      </c>
      <c r="BO14" s="110">
        <v>1.5956400663539206E-8</v>
      </c>
      <c r="BP14" s="110">
        <v>7.5930465979399089E-9</v>
      </c>
      <c r="BQ14" s="110">
        <v>1.0461321453897143E-8</v>
      </c>
      <c r="BR14" s="110">
        <v>1.1278991121206736E-8</v>
      </c>
      <c r="BS14" s="110">
        <v>8.5701348003369023E-9</v>
      </c>
      <c r="BT14" s="110">
        <v>3.1050404741545139E-7</v>
      </c>
      <c r="BU14" s="110">
        <v>9.4557617293350842E-9</v>
      </c>
      <c r="BV14" s="110">
        <v>4.0431346761436067E-9</v>
      </c>
      <c r="BW14" s="110">
        <v>4.5246041656722208E-9</v>
      </c>
      <c r="BX14" s="110">
        <v>1.0072229337879741E-9</v>
      </c>
      <c r="BY14" s="110">
        <v>1.7829434860041143E-8</v>
      </c>
      <c r="BZ14" s="110">
        <v>5.6848470848441133E-9</v>
      </c>
      <c r="CA14" s="110">
        <v>3.5145548452942806E-8</v>
      </c>
      <c r="CB14" s="110">
        <v>5.6761458728878659E-9</v>
      </c>
      <c r="CC14" s="110">
        <v>7.8405209307836324E-9</v>
      </c>
      <c r="CD14" s="110">
        <v>6.061021204530262E-9</v>
      </c>
      <c r="CE14" s="110">
        <v>4.9884558457041751E-9</v>
      </c>
      <c r="CF14" s="110">
        <v>1.2060428515212475E-8</v>
      </c>
      <c r="CG14" s="110">
        <v>4.5965668415520166E-9</v>
      </c>
      <c r="CH14" s="110">
        <v>2.4972901382479897E-8</v>
      </c>
      <c r="CI14" s="110">
        <v>5.1516768291868117E-7</v>
      </c>
      <c r="CJ14" s="110">
        <v>1.9603469456755811E-8</v>
      </c>
      <c r="CK14" s="110">
        <v>8.3090719599191437E-8</v>
      </c>
      <c r="CL14" s="110">
        <v>3.7355978543419171E-7</v>
      </c>
      <c r="CM14" s="110">
        <v>8.6121980723918494E-9</v>
      </c>
      <c r="CN14" s="110">
        <v>2.5036871216136259E-6</v>
      </c>
      <c r="CO14" s="110">
        <v>3.661196351667334E-5</v>
      </c>
      <c r="CP14" s="110">
        <v>4.2876624403666083E-7</v>
      </c>
      <c r="CQ14" s="110">
        <v>9.2503238521535283E-9</v>
      </c>
      <c r="CR14" s="110">
        <v>5.6318165425378061E-7</v>
      </c>
      <c r="CS14" s="110">
        <v>2.1476122257383564E-7</v>
      </c>
      <c r="CT14" s="110">
        <v>2.9389660635353085E-8</v>
      </c>
      <c r="CU14" s="110">
        <v>8.8718697818779897E-9</v>
      </c>
      <c r="CV14" s="110">
        <v>2.2450076355016428E-7</v>
      </c>
      <c r="CW14" s="110">
        <v>2.0558206557168096E-8</v>
      </c>
      <c r="CX14" s="110">
        <v>8.5635974501670786E-9</v>
      </c>
      <c r="CY14" s="110">
        <v>1.6884049452680829E-7</v>
      </c>
      <c r="CZ14" s="110">
        <v>3.6580349182670994E-7</v>
      </c>
      <c r="DA14" s="110">
        <v>1.8250337044595761E-8</v>
      </c>
      <c r="DB14" s="110">
        <v>1.100869627297197E-5</v>
      </c>
      <c r="DC14" s="110">
        <v>4.0400820100651867E-8</v>
      </c>
      <c r="DD14" s="110">
        <v>6.5925483005795196E-8</v>
      </c>
      <c r="DE14" s="111">
        <v>1.7706424188479018E-8</v>
      </c>
      <c r="DF14" s="84"/>
      <c r="DG14" s="101">
        <v>0.30509397984200493</v>
      </c>
      <c r="DH14" s="101">
        <v>8.8804140561155001E-2</v>
      </c>
      <c r="DI14" s="102">
        <v>0.1130482157450286</v>
      </c>
      <c r="DJ14" s="102">
        <v>1.3837228861099412E-5</v>
      </c>
      <c r="DK14" s="102">
        <v>2.3801674688468388E-2</v>
      </c>
      <c r="DL14" s="84"/>
      <c r="DM14"/>
    </row>
    <row r="15" spans="1:117" s="83" customFormat="1" ht="18" customHeight="1" x14ac:dyDescent="0.15">
      <c r="A15" s="103">
        <v>114</v>
      </c>
      <c r="B15" s="104" t="s">
        <v>7</v>
      </c>
      <c r="C15" s="105">
        <v>0</v>
      </c>
      <c r="D15" s="105">
        <v>0</v>
      </c>
      <c r="E15" s="105">
        <v>0</v>
      </c>
      <c r="F15" s="105">
        <v>0</v>
      </c>
      <c r="G15" s="105">
        <v>0</v>
      </c>
      <c r="H15" s="105">
        <v>0</v>
      </c>
      <c r="I15" s="105">
        <v>0</v>
      </c>
      <c r="J15" s="105">
        <v>0</v>
      </c>
      <c r="K15" s="105">
        <v>0</v>
      </c>
      <c r="L15" s="105">
        <v>0</v>
      </c>
      <c r="M15" s="105">
        <v>1</v>
      </c>
      <c r="N15" s="105">
        <v>0</v>
      </c>
      <c r="O15" s="105">
        <v>0</v>
      </c>
      <c r="P15" s="105">
        <v>0</v>
      </c>
      <c r="Q15" s="105">
        <v>0</v>
      </c>
      <c r="R15" s="105">
        <v>0</v>
      </c>
      <c r="S15" s="105">
        <v>0</v>
      </c>
      <c r="T15" s="105">
        <v>0</v>
      </c>
      <c r="U15" s="105">
        <v>0</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5">
        <v>0</v>
      </c>
      <c r="AQ15" s="105">
        <v>0</v>
      </c>
      <c r="AR15" s="105">
        <v>0</v>
      </c>
      <c r="AS15" s="105">
        <v>0</v>
      </c>
      <c r="AT15" s="105">
        <v>0</v>
      </c>
      <c r="AU15" s="105">
        <v>0</v>
      </c>
      <c r="AV15" s="105">
        <v>0</v>
      </c>
      <c r="AW15" s="105">
        <v>0</v>
      </c>
      <c r="AX15" s="105">
        <v>0</v>
      </c>
      <c r="AY15" s="105">
        <v>0</v>
      </c>
      <c r="AZ15" s="105">
        <v>0</v>
      </c>
      <c r="BA15" s="105">
        <v>0</v>
      </c>
      <c r="BB15" s="105">
        <v>0</v>
      </c>
      <c r="BC15" s="105">
        <v>0</v>
      </c>
      <c r="BD15" s="105">
        <v>0</v>
      </c>
      <c r="BE15" s="105">
        <v>0</v>
      </c>
      <c r="BF15" s="105">
        <v>0</v>
      </c>
      <c r="BG15" s="105">
        <v>0</v>
      </c>
      <c r="BH15" s="105">
        <v>0</v>
      </c>
      <c r="BI15" s="105">
        <v>0</v>
      </c>
      <c r="BJ15" s="105">
        <v>0</v>
      </c>
      <c r="BK15" s="105">
        <v>0</v>
      </c>
      <c r="BL15" s="105">
        <v>0</v>
      </c>
      <c r="BM15" s="105">
        <v>0</v>
      </c>
      <c r="BN15" s="105">
        <v>0</v>
      </c>
      <c r="BO15" s="105">
        <v>0</v>
      </c>
      <c r="BP15" s="105">
        <v>0</v>
      </c>
      <c r="BQ15" s="105">
        <v>0</v>
      </c>
      <c r="BR15" s="105">
        <v>0</v>
      </c>
      <c r="BS15" s="105">
        <v>0</v>
      </c>
      <c r="BT15" s="105">
        <v>0</v>
      </c>
      <c r="BU15" s="105">
        <v>0</v>
      </c>
      <c r="BV15" s="105">
        <v>0</v>
      </c>
      <c r="BW15" s="105">
        <v>0</v>
      </c>
      <c r="BX15" s="105">
        <v>0</v>
      </c>
      <c r="BY15" s="105">
        <v>0</v>
      </c>
      <c r="BZ15" s="105">
        <v>0</v>
      </c>
      <c r="CA15" s="105">
        <v>0</v>
      </c>
      <c r="CB15" s="105">
        <v>0</v>
      </c>
      <c r="CC15" s="105">
        <v>0</v>
      </c>
      <c r="CD15" s="105">
        <v>0</v>
      </c>
      <c r="CE15" s="105">
        <v>0</v>
      </c>
      <c r="CF15" s="105">
        <v>0</v>
      </c>
      <c r="CG15" s="105">
        <v>0</v>
      </c>
      <c r="CH15" s="105">
        <v>0</v>
      </c>
      <c r="CI15" s="105">
        <v>0</v>
      </c>
      <c r="CJ15" s="105">
        <v>0</v>
      </c>
      <c r="CK15" s="105">
        <v>0</v>
      </c>
      <c r="CL15" s="105">
        <v>0</v>
      </c>
      <c r="CM15" s="105">
        <v>0</v>
      </c>
      <c r="CN15" s="105">
        <v>0</v>
      </c>
      <c r="CO15" s="105">
        <v>0</v>
      </c>
      <c r="CP15" s="105">
        <v>0</v>
      </c>
      <c r="CQ15" s="105">
        <v>0</v>
      </c>
      <c r="CR15" s="105">
        <v>0</v>
      </c>
      <c r="CS15" s="105">
        <v>0</v>
      </c>
      <c r="CT15" s="105">
        <v>0</v>
      </c>
      <c r="CU15" s="105">
        <v>0</v>
      </c>
      <c r="CV15" s="105">
        <v>0</v>
      </c>
      <c r="CW15" s="105">
        <v>0</v>
      </c>
      <c r="CX15" s="105">
        <v>0</v>
      </c>
      <c r="CY15" s="105">
        <v>0</v>
      </c>
      <c r="CZ15" s="105">
        <v>0</v>
      </c>
      <c r="DA15" s="105">
        <v>0</v>
      </c>
      <c r="DB15" s="105">
        <v>0</v>
      </c>
      <c r="DC15" s="105">
        <v>0</v>
      </c>
      <c r="DD15" s="105">
        <v>0</v>
      </c>
      <c r="DE15" s="106">
        <v>0</v>
      </c>
      <c r="DF15" s="84"/>
      <c r="DG15" s="101">
        <v>0</v>
      </c>
      <c r="DH15" s="101">
        <v>0</v>
      </c>
      <c r="DI15" s="102">
        <v>0</v>
      </c>
      <c r="DJ15" s="102">
        <v>0</v>
      </c>
      <c r="DK15" s="102">
        <v>0</v>
      </c>
      <c r="DL15" s="84"/>
      <c r="DM15"/>
    </row>
    <row r="16" spans="1:117" s="83" customFormat="1" ht="18" customHeight="1" x14ac:dyDescent="0.15">
      <c r="A16" s="103">
        <v>151</v>
      </c>
      <c r="B16" s="104" t="s">
        <v>8</v>
      </c>
      <c r="C16" s="105">
        <v>1.1101945997753957E-4</v>
      </c>
      <c r="D16" s="105">
        <v>1.8422401105807599E-5</v>
      </c>
      <c r="E16" s="105">
        <v>7.4751506882611584E-5</v>
      </c>
      <c r="F16" s="105">
        <v>7.5743433183754537E-4</v>
      </c>
      <c r="G16" s="105">
        <v>4.5665953176053965E-3</v>
      </c>
      <c r="H16" s="105">
        <v>0</v>
      </c>
      <c r="I16" s="105">
        <v>4.7242313803044489E-5</v>
      </c>
      <c r="J16" s="105">
        <v>3.3769773289095288E-5</v>
      </c>
      <c r="K16" s="105">
        <v>3.9407355558735162E-5</v>
      </c>
      <c r="L16" s="105">
        <v>1.6201467020306978E-5</v>
      </c>
      <c r="M16" s="105">
        <v>0</v>
      </c>
      <c r="N16" s="105">
        <v>1.0631658525804466</v>
      </c>
      <c r="O16" s="105">
        <v>5.5692605778102665E-2</v>
      </c>
      <c r="P16" s="105">
        <v>1.0300109567551123E-4</v>
      </c>
      <c r="Q16" s="105">
        <v>2.5161113219639587E-3</v>
      </c>
      <c r="R16" s="105">
        <v>8.2807398970161442E-4</v>
      </c>
      <c r="S16" s="105">
        <v>6.4172838503613876E-4</v>
      </c>
      <c r="T16" s="105">
        <v>1.4404115590020781E-4</v>
      </c>
      <c r="U16" s="105">
        <v>4.0990331502825872E-4</v>
      </c>
      <c r="V16" s="105">
        <v>2.1142930709121044E-5</v>
      </c>
      <c r="W16" s="105">
        <v>6.7236377012046327E-6</v>
      </c>
      <c r="X16" s="105">
        <v>1.9470357486300478E-5</v>
      </c>
      <c r="Y16" s="105">
        <v>1.4876452071070627E-5</v>
      </c>
      <c r="Z16" s="105">
        <v>2.0908993078629515E-3</v>
      </c>
      <c r="AA16" s="105">
        <v>1.7617772137177605E-5</v>
      </c>
      <c r="AB16" s="105">
        <v>4.849999157429759E-5</v>
      </c>
      <c r="AC16" s="105">
        <v>2.870669088577264E-6</v>
      </c>
      <c r="AD16" s="105">
        <v>2.0364762071041075E-5</v>
      </c>
      <c r="AE16" s="105">
        <v>1.7166322717715294E-4</v>
      </c>
      <c r="AF16" s="105">
        <v>5.4785087182102031E-3</v>
      </c>
      <c r="AG16" s="105">
        <v>5.7845759040475167E-3</v>
      </c>
      <c r="AH16" s="105">
        <v>4.2063439882985952E-4</v>
      </c>
      <c r="AI16" s="105">
        <v>1.6244420828110974E-5</v>
      </c>
      <c r="AJ16" s="105">
        <v>3.9493265012931592E-5</v>
      </c>
      <c r="AK16" s="105">
        <v>6.8628366329274125E-4</v>
      </c>
      <c r="AL16" s="105">
        <v>2.6631388988440952E-5</v>
      </c>
      <c r="AM16" s="105">
        <v>1.3368857270495768E-5</v>
      </c>
      <c r="AN16" s="105">
        <v>2.6344978259574367E-5</v>
      </c>
      <c r="AO16" s="105">
        <v>1.559992696104092E-5</v>
      </c>
      <c r="AP16" s="105">
        <v>1.3732874368429814E-5</v>
      </c>
      <c r="AQ16" s="105">
        <v>2.0498129889913935E-4</v>
      </c>
      <c r="AR16" s="105">
        <v>5.3084216854992244E-5</v>
      </c>
      <c r="AS16" s="105">
        <v>9.89431637274802E-5</v>
      </c>
      <c r="AT16" s="105">
        <v>4.8920223788449217E-5</v>
      </c>
      <c r="AU16" s="105">
        <v>6.8153188220705158E-5</v>
      </c>
      <c r="AV16" s="105">
        <v>1.2157121390483817E-4</v>
      </c>
      <c r="AW16" s="105">
        <v>3.1377225571521645E-4</v>
      </c>
      <c r="AX16" s="105">
        <v>8.5316810570488423E-5</v>
      </c>
      <c r="AY16" s="105">
        <v>3.4850075634284311E-5</v>
      </c>
      <c r="AZ16" s="105">
        <v>6.5006915624717262E-4</v>
      </c>
      <c r="BA16" s="105">
        <v>2.0598300847015355E-5</v>
      </c>
      <c r="BB16" s="105">
        <v>1.6429429757682185E-4</v>
      </c>
      <c r="BC16" s="105">
        <v>1.4618732731277643E-4</v>
      </c>
      <c r="BD16" s="105">
        <v>4.1921508627937728E-5</v>
      </c>
      <c r="BE16" s="105">
        <v>2.5737044460343614E-4</v>
      </c>
      <c r="BF16" s="105">
        <v>5.8607344174511058E-5</v>
      </c>
      <c r="BG16" s="105">
        <v>1.8243348402770609E-4</v>
      </c>
      <c r="BH16" s="105">
        <v>3.7588116721693507E-4</v>
      </c>
      <c r="BI16" s="105">
        <v>9.2705285706728459E-5</v>
      </c>
      <c r="BJ16" s="105">
        <v>8.3707158079605881E-4</v>
      </c>
      <c r="BK16" s="105">
        <v>4.7191107811505934E-5</v>
      </c>
      <c r="BL16" s="105">
        <v>1.3832951607240532E-4</v>
      </c>
      <c r="BM16" s="105">
        <v>7.5878492567338373E-4</v>
      </c>
      <c r="BN16" s="105">
        <v>7.5219612642691406E-5</v>
      </c>
      <c r="BO16" s="105">
        <v>3.8419512138100611E-5</v>
      </c>
      <c r="BP16" s="105">
        <v>2.1697176608224158E-5</v>
      </c>
      <c r="BQ16" s="105">
        <v>3.611720476283066E-5</v>
      </c>
      <c r="BR16" s="105">
        <v>8.9359420917233654E-5</v>
      </c>
      <c r="BS16" s="105">
        <v>6.494954573834734E-5</v>
      </c>
      <c r="BT16" s="105">
        <v>1.0305374896792443E-4</v>
      </c>
      <c r="BU16" s="105">
        <v>3.9322041499552737E-5</v>
      </c>
      <c r="BV16" s="105">
        <v>1.826863423724021E-5</v>
      </c>
      <c r="BW16" s="105">
        <v>2.0660623627254843E-5</v>
      </c>
      <c r="BX16" s="105">
        <v>1.0821160381094742E-5</v>
      </c>
      <c r="BY16" s="105">
        <v>1.3521008843645789E-4</v>
      </c>
      <c r="BZ16" s="105">
        <v>3.6161086212406586E-5</v>
      </c>
      <c r="CA16" s="105">
        <v>6.961413917434936E-5</v>
      </c>
      <c r="CB16" s="105">
        <v>6.0508188079714934E-4</v>
      </c>
      <c r="CC16" s="105">
        <v>7.4020986872381977E-5</v>
      </c>
      <c r="CD16" s="105">
        <v>1.6754407353606932E-4</v>
      </c>
      <c r="CE16" s="105">
        <v>1.0903214246487481E-4</v>
      </c>
      <c r="CF16" s="105">
        <v>2.1611654166093919E-4</v>
      </c>
      <c r="CG16" s="105">
        <v>3.4466180501249213E-5</v>
      </c>
      <c r="CH16" s="105">
        <v>3.8324061977969741E-5</v>
      </c>
      <c r="CI16" s="105">
        <v>6.6899332802941222E-5</v>
      </c>
      <c r="CJ16" s="105">
        <v>1.2399125906415535E-4</v>
      </c>
      <c r="CK16" s="105">
        <v>4.7386660312204224E-5</v>
      </c>
      <c r="CL16" s="105">
        <v>8.1174559872312701E-5</v>
      </c>
      <c r="CM16" s="105">
        <v>8.1054918110762397E-5</v>
      </c>
      <c r="CN16" s="105">
        <v>2.4939383841446837E-5</v>
      </c>
      <c r="CO16" s="105">
        <v>5.6364715858175131E-5</v>
      </c>
      <c r="CP16" s="105">
        <v>4.9490217611128568E-5</v>
      </c>
      <c r="CQ16" s="105">
        <v>6.4103587846376297E-4</v>
      </c>
      <c r="CR16" s="105">
        <v>7.7207520409493976E-5</v>
      </c>
      <c r="CS16" s="105">
        <v>6.7086954022361166E-5</v>
      </c>
      <c r="CT16" s="105">
        <v>1.2250411744168331E-4</v>
      </c>
      <c r="CU16" s="105">
        <v>6.8181941031279867E-5</v>
      </c>
      <c r="CV16" s="105">
        <v>4.5416420339916323E-5</v>
      </c>
      <c r="CW16" s="105">
        <v>5.4014150991651922E-5</v>
      </c>
      <c r="CX16" s="105">
        <v>1.1261637584828112E-4</v>
      </c>
      <c r="CY16" s="105">
        <v>2.1354759742623028E-4</v>
      </c>
      <c r="CZ16" s="105">
        <v>3.2221947544596885E-5</v>
      </c>
      <c r="DA16" s="105">
        <v>8.3507401360606126E-5</v>
      </c>
      <c r="DB16" s="105">
        <v>5.3389803868626056E-4</v>
      </c>
      <c r="DC16" s="105">
        <v>1.1964292779337968E-4</v>
      </c>
      <c r="DD16" s="105">
        <v>4.4665422849090525E-3</v>
      </c>
      <c r="DE16" s="106">
        <v>8.5128215814670241E-5</v>
      </c>
      <c r="DF16" s="84"/>
      <c r="DG16" s="101">
        <v>0.35402891739026526</v>
      </c>
      <c r="DH16" s="101">
        <v>9.9040070102764277E-2</v>
      </c>
      <c r="DI16" s="102">
        <v>0.21870270054966939</v>
      </c>
      <c r="DJ16" s="102">
        <v>1.6520501213519462E-4</v>
      </c>
      <c r="DK16" s="102">
        <v>0.23932027377861698</v>
      </c>
      <c r="DL16" s="84"/>
      <c r="DM16"/>
    </row>
    <row r="17" spans="1:117" s="83" customFormat="1" ht="18" customHeight="1" x14ac:dyDescent="0.15">
      <c r="A17" s="103">
        <v>152</v>
      </c>
      <c r="B17" s="104" t="s">
        <v>9</v>
      </c>
      <c r="C17" s="105">
        <v>3.7864730388053914E-4</v>
      </c>
      <c r="D17" s="105">
        <v>3.0243404336398813E-5</v>
      </c>
      <c r="E17" s="105">
        <v>2.7156672627659637E-4</v>
      </c>
      <c r="F17" s="105">
        <v>1.0681762411683406E-5</v>
      </c>
      <c r="G17" s="105">
        <v>3.7836657015102783E-4</v>
      </c>
      <c r="H17" s="105">
        <v>0</v>
      </c>
      <c r="I17" s="105">
        <v>2.7260834552828771E-4</v>
      </c>
      <c r="J17" s="105">
        <v>9.57109756196946E-5</v>
      </c>
      <c r="K17" s="105">
        <v>2.19148747910135E-5</v>
      </c>
      <c r="L17" s="105">
        <v>2.7586728224353262E-5</v>
      </c>
      <c r="M17" s="105">
        <v>0</v>
      </c>
      <c r="N17" s="105">
        <v>1.4616287513511997E-4</v>
      </c>
      <c r="O17" s="105">
        <v>1.000743738909782</v>
      </c>
      <c r="P17" s="105">
        <v>1.107667531913326E-4</v>
      </c>
      <c r="Q17" s="105">
        <v>1.3676644055183717E-4</v>
      </c>
      <c r="R17" s="105">
        <v>1.4772621951795428E-4</v>
      </c>
      <c r="S17" s="105">
        <v>1.0727927207664881E-4</v>
      </c>
      <c r="T17" s="105">
        <v>3.9302251416103273E-5</v>
      </c>
      <c r="U17" s="105">
        <v>3.9541184559351082E-4</v>
      </c>
      <c r="V17" s="105">
        <v>7.2507744714985021E-5</v>
      </c>
      <c r="W17" s="105">
        <v>7.6415065338824062E-6</v>
      </c>
      <c r="X17" s="105">
        <v>5.3784112616265155E-5</v>
      </c>
      <c r="Y17" s="105">
        <v>3.7187821824213447E-5</v>
      </c>
      <c r="Z17" s="105">
        <v>1.4280381168492362E-5</v>
      </c>
      <c r="AA17" s="105">
        <v>5.0129575572209923E-5</v>
      </c>
      <c r="AB17" s="105">
        <v>7.0294087737072248E-5</v>
      </c>
      <c r="AC17" s="105">
        <v>3.2292029165263653E-6</v>
      </c>
      <c r="AD17" s="105">
        <v>1.1196382193293713E-4</v>
      </c>
      <c r="AE17" s="105">
        <v>4.1273471495803178E-5</v>
      </c>
      <c r="AF17" s="105">
        <v>1.8741244971991062E-4</v>
      </c>
      <c r="AG17" s="105">
        <v>8.7505357826923551E-5</v>
      </c>
      <c r="AH17" s="105">
        <v>1.8691780452984212E-4</v>
      </c>
      <c r="AI17" s="105">
        <v>4.258672011878058E-5</v>
      </c>
      <c r="AJ17" s="105">
        <v>2.531676089741755E-4</v>
      </c>
      <c r="AK17" s="105">
        <v>1.4686882150326456E-4</v>
      </c>
      <c r="AL17" s="105">
        <v>1.6179161699509158E-5</v>
      </c>
      <c r="AM17" s="105">
        <v>2.9604346520194022E-5</v>
      </c>
      <c r="AN17" s="105">
        <v>7.6683212383097096E-5</v>
      </c>
      <c r="AO17" s="105">
        <v>4.1327452895755837E-5</v>
      </c>
      <c r="AP17" s="105">
        <v>1.6355098137009493E-5</v>
      </c>
      <c r="AQ17" s="105">
        <v>4.7313414972780631E-5</v>
      </c>
      <c r="AR17" s="105">
        <v>7.2090358542094773E-5</v>
      </c>
      <c r="AS17" s="105">
        <v>7.4596859233108805E-5</v>
      </c>
      <c r="AT17" s="105">
        <v>8.3468105620500974E-5</v>
      </c>
      <c r="AU17" s="105">
        <v>5.9007898029963502E-5</v>
      </c>
      <c r="AV17" s="105">
        <v>5.9954009948115007E-5</v>
      </c>
      <c r="AW17" s="105">
        <v>2.8216881012152177E-5</v>
      </c>
      <c r="AX17" s="105">
        <v>1.9224501633301921E-4</v>
      </c>
      <c r="AY17" s="105">
        <v>1.2794555782524232E-4</v>
      </c>
      <c r="AZ17" s="105">
        <v>2.7852433752535954E-4</v>
      </c>
      <c r="BA17" s="105">
        <v>4.8605643057873409E-5</v>
      </c>
      <c r="BB17" s="105">
        <v>5.51665328065212E-5</v>
      </c>
      <c r="BC17" s="105">
        <v>7.8198278789668216E-5</v>
      </c>
      <c r="BD17" s="105">
        <v>7.2406525828417454E-5</v>
      </c>
      <c r="BE17" s="105">
        <v>1.3909946517872836E-4</v>
      </c>
      <c r="BF17" s="105">
        <v>5.5110156410194888E-5</v>
      </c>
      <c r="BG17" s="105">
        <v>4.4685802087211302E-5</v>
      </c>
      <c r="BH17" s="105">
        <v>7.7272532613230932E-5</v>
      </c>
      <c r="BI17" s="105">
        <v>3.344467340912117E-5</v>
      </c>
      <c r="BJ17" s="105">
        <v>2.3568596604511651E-4</v>
      </c>
      <c r="BK17" s="105">
        <v>1.0318114772332016E-4</v>
      </c>
      <c r="BL17" s="105">
        <v>2.0540826752126661E-4</v>
      </c>
      <c r="BM17" s="105">
        <v>1.2069643853995744E-4</v>
      </c>
      <c r="BN17" s="105">
        <v>9.7068089740649292E-5</v>
      </c>
      <c r="BO17" s="105">
        <v>1.0291560630154093E-4</v>
      </c>
      <c r="BP17" s="105">
        <v>1.8778716949743377E-5</v>
      </c>
      <c r="BQ17" s="105">
        <v>3.4219566166339538E-5</v>
      </c>
      <c r="BR17" s="105">
        <v>8.0194218896585182E-5</v>
      </c>
      <c r="BS17" s="105">
        <v>1.2586795010503007E-4</v>
      </c>
      <c r="BT17" s="105">
        <v>2.1517720964353519E-4</v>
      </c>
      <c r="BU17" s="105">
        <v>1.0162685138594183E-4</v>
      </c>
      <c r="BV17" s="105">
        <v>2.177552455394088E-5</v>
      </c>
      <c r="BW17" s="105">
        <v>1.585082147428431E-5</v>
      </c>
      <c r="BX17" s="105">
        <v>7.4248896210543035E-6</v>
      </c>
      <c r="BY17" s="105">
        <v>7.0431935098461205E-5</v>
      </c>
      <c r="BZ17" s="105">
        <v>6.5791218095272332E-5</v>
      </c>
      <c r="CA17" s="105">
        <v>9.8804433224701025E-5</v>
      </c>
      <c r="CB17" s="105">
        <v>1.2899804942284707E-4</v>
      </c>
      <c r="CC17" s="105">
        <v>1.3620297739478461E-4</v>
      </c>
      <c r="CD17" s="105">
        <v>2.921337743113846E-5</v>
      </c>
      <c r="CE17" s="105">
        <v>6.7431928006073772E-5</v>
      </c>
      <c r="CF17" s="105">
        <v>1.1227037395069771E-4</v>
      </c>
      <c r="CG17" s="105">
        <v>9.141370767264939E-5</v>
      </c>
      <c r="CH17" s="105">
        <v>4.6616658945749279E-5</v>
      </c>
      <c r="CI17" s="105">
        <v>1.0122487351052542E-4</v>
      </c>
      <c r="CJ17" s="105">
        <v>7.23599740971786E-5</v>
      </c>
      <c r="CK17" s="105">
        <v>8.5136083362370886E-5</v>
      </c>
      <c r="CL17" s="105">
        <v>1.418871526937568E-4</v>
      </c>
      <c r="CM17" s="105">
        <v>2.723424975102812E-4</v>
      </c>
      <c r="CN17" s="105">
        <v>1.699362704604056E-5</v>
      </c>
      <c r="CO17" s="105">
        <v>7.3608283751921486E-5</v>
      </c>
      <c r="CP17" s="105">
        <v>1.3310061142440843E-4</v>
      </c>
      <c r="CQ17" s="105">
        <v>2.4787065510897062E-4</v>
      </c>
      <c r="CR17" s="105">
        <v>3.1960499157302543E-4</v>
      </c>
      <c r="CS17" s="105">
        <v>1.517127646805097E-4</v>
      </c>
      <c r="CT17" s="105">
        <v>1.0536734288091145E-3</v>
      </c>
      <c r="CU17" s="105">
        <v>1.8595775120941962E-4</v>
      </c>
      <c r="CV17" s="105">
        <v>7.7029813382249762E-5</v>
      </c>
      <c r="CW17" s="105">
        <v>6.935392437297401E-5</v>
      </c>
      <c r="CX17" s="105">
        <v>1.0256251942108245E-4</v>
      </c>
      <c r="CY17" s="105">
        <v>5.1890879684873045E-4</v>
      </c>
      <c r="CZ17" s="105">
        <v>7.7390677786520054E-5</v>
      </c>
      <c r="DA17" s="105">
        <v>3.2479208907426653E-4</v>
      </c>
      <c r="DB17" s="105">
        <v>2.3194691054020708E-4</v>
      </c>
      <c r="DC17" s="105">
        <v>2.2139675239798824E-4</v>
      </c>
      <c r="DD17" s="105">
        <v>2.2054642479841109E-4</v>
      </c>
      <c r="DE17" s="106">
        <v>1.167463841704033E-4</v>
      </c>
      <c r="DF17" s="84"/>
      <c r="DG17" s="101">
        <v>0.42400511328025614</v>
      </c>
      <c r="DH17" s="101">
        <v>0.11449031641524303</v>
      </c>
      <c r="DI17" s="102">
        <v>0.26083314199901952</v>
      </c>
      <c r="DJ17" s="102">
        <v>8.5281249471726834E-4</v>
      </c>
      <c r="DK17" s="102">
        <v>5.4549588781897085E-2</v>
      </c>
      <c r="DL17" s="84"/>
      <c r="DM17"/>
    </row>
    <row r="18" spans="1:117" s="83" customFormat="1" ht="18" customHeight="1" x14ac:dyDescent="0.15">
      <c r="A18" s="103">
        <v>161</v>
      </c>
      <c r="B18" s="104" t="s">
        <v>93</v>
      </c>
      <c r="C18" s="105">
        <v>4.6809324873274907E-5</v>
      </c>
      <c r="D18" s="105">
        <v>5.386143890681968E-4</v>
      </c>
      <c r="E18" s="105">
        <v>2.8777733117276707E-5</v>
      </c>
      <c r="F18" s="105">
        <v>7.5407029948869244E-4</v>
      </c>
      <c r="G18" s="105">
        <v>1.7588838440928416E-4</v>
      </c>
      <c r="H18" s="105">
        <v>0</v>
      </c>
      <c r="I18" s="105">
        <v>1.5428641636102715E-4</v>
      </c>
      <c r="J18" s="105">
        <v>5.5150074559128862E-5</v>
      </c>
      <c r="K18" s="105">
        <v>4.9192746191015152E-5</v>
      </c>
      <c r="L18" s="105">
        <v>3.4532061119745797E-3</v>
      </c>
      <c r="M18" s="105">
        <v>0</v>
      </c>
      <c r="N18" s="105">
        <v>4.7253803836472662E-5</v>
      </c>
      <c r="O18" s="105">
        <v>6.1611179166503455E-5</v>
      </c>
      <c r="P18" s="105">
        <v>1.031767951754714</v>
      </c>
      <c r="Q18" s="105">
        <v>1.3976386102029082E-2</v>
      </c>
      <c r="R18" s="105">
        <v>1.4805810230802375E-3</v>
      </c>
      <c r="S18" s="105">
        <v>4.3434548590769536E-4</v>
      </c>
      <c r="T18" s="105">
        <v>3.9442961228026435E-5</v>
      </c>
      <c r="U18" s="105">
        <v>6.6495106432646678E-5</v>
      </c>
      <c r="V18" s="105">
        <v>1.8727515492705978E-5</v>
      </c>
      <c r="W18" s="105">
        <v>9.5494373222624515E-6</v>
      </c>
      <c r="X18" s="105">
        <v>4.0925525512605537E-5</v>
      </c>
      <c r="Y18" s="105">
        <v>2.4889214197384071E-5</v>
      </c>
      <c r="Z18" s="105">
        <v>3.9510970244491208E-5</v>
      </c>
      <c r="AA18" s="105">
        <v>1.6643675818134321E-5</v>
      </c>
      <c r="AB18" s="105">
        <v>6.050475999082677E-5</v>
      </c>
      <c r="AC18" s="105">
        <v>2.4315799316144689E-6</v>
      </c>
      <c r="AD18" s="105">
        <v>2.8702707749385788E-5</v>
      </c>
      <c r="AE18" s="105">
        <v>6.7419516205531228E-5</v>
      </c>
      <c r="AF18" s="105">
        <v>2.8765468098821823E-5</v>
      </c>
      <c r="AG18" s="105">
        <v>1.4327695103390786E-4</v>
      </c>
      <c r="AH18" s="105">
        <v>6.6723064497941004E-4</v>
      </c>
      <c r="AI18" s="105">
        <v>1.4336534957497714E-5</v>
      </c>
      <c r="AJ18" s="105">
        <v>2.4327547995068206E-3</v>
      </c>
      <c r="AK18" s="105">
        <v>3.6295967500200296E-4</v>
      </c>
      <c r="AL18" s="105">
        <v>7.2336934671843794E-5</v>
      </c>
      <c r="AM18" s="105">
        <v>3.4502630856177535E-5</v>
      </c>
      <c r="AN18" s="105">
        <v>9.7492882636747498E-5</v>
      </c>
      <c r="AO18" s="105">
        <v>1.7871428982560377E-5</v>
      </c>
      <c r="AP18" s="105">
        <v>2.0825604060709152E-5</v>
      </c>
      <c r="AQ18" s="105">
        <v>3.7371488025776477E-4</v>
      </c>
      <c r="AR18" s="105">
        <v>1.2924370734233612E-4</v>
      </c>
      <c r="AS18" s="105">
        <v>1.1142695183384716E-4</v>
      </c>
      <c r="AT18" s="105">
        <v>4.6311941983566932E-5</v>
      </c>
      <c r="AU18" s="105">
        <v>3.8581792258378227E-5</v>
      </c>
      <c r="AV18" s="105">
        <v>1.2741111959078957E-4</v>
      </c>
      <c r="AW18" s="105">
        <v>3.1261144379272295E-5</v>
      </c>
      <c r="AX18" s="105">
        <v>1.2859694230734833E-4</v>
      </c>
      <c r="AY18" s="105">
        <v>3.6474509772055592E-5</v>
      </c>
      <c r="AZ18" s="105">
        <v>6.8335245930860192E-5</v>
      </c>
      <c r="BA18" s="105">
        <v>2.9618230046724342E-5</v>
      </c>
      <c r="BB18" s="105">
        <v>4.6986999071878382E-5</v>
      </c>
      <c r="BC18" s="105">
        <v>4.6594098582947579E-5</v>
      </c>
      <c r="BD18" s="105">
        <v>2.7385450994354922E-5</v>
      </c>
      <c r="BE18" s="105">
        <v>2.6131950670182693E-5</v>
      </c>
      <c r="BF18" s="105">
        <v>7.8058867926670032E-5</v>
      </c>
      <c r="BG18" s="105">
        <v>5.7276181086566273E-5</v>
      </c>
      <c r="BH18" s="105">
        <v>5.1165852391643933E-4</v>
      </c>
      <c r="BI18" s="105">
        <v>8.5175260741214898E-5</v>
      </c>
      <c r="BJ18" s="105">
        <v>3.944011955879804E-3</v>
      </c>
      <c r="BK18" s="105">
        <v>1.6765605506170851E-5</v>
      </c>
      <c r="BL18" s="105">
        <v>7.5388295367118247E-3</v>
      </c>
      <c r="BM18" s="105">
        <v>2.0934238670159513E-3</v>
      </c>
      <c r="BN18" s="105">
        <v>2.0753095407310886E-4</v>
      </c>
      <c r="BO18" s="105">
        <v>6.2194269798702799E-4</v>
      </c>
      <c r="BP18" s="105">
        <v>3.2925729893207089E-4</v>
      </c>
      <c r="BQ18" s="105">
        <v>7.4942591381834685E-5</v>
      </c>
      <c r="BR18" s="105">
        <v>1.1093055013835699E-4</v>
      </c>
      <c r="BS18" s="105">
        <v>3.1512976046230458E-5</v>
      </c>
      <c r="BT18" s="105">
        <v>1.160362175304029E-4</v>
      </c>
      <c r="BU18" s="105">
        <v>2.8485294277099239E-5</v>
      </c>
      <c r="BV18" s="105">
        <v>1.8111504483305845E-5</v>
      </c>
      <c r="BW18" s="105">
        <v>3.5931322608572938E-5</v>
      </c>
      <c r="BX18" s="105">
        <v>2.5002638546265264E-5</v>
      </c>
      <c r="BY18" s="105">
        <v>6.4829060126276691E-5</v>
      </c>
      <c r="BZ18" s="105">
        <v>1.9628519235272504E-5</v>
      </c>
      <c r="CA18" s="105">
        <v>1.0733689749992536E-4</v>
      </c>
      <c r="CB18" s="105">
        <v>5.3034734854906039E-5</v>
      </c>
      <c r="CC18" s="105">
        <v>1.268766628709015E-4</v>
      </c>
      <c r="CD18" s="105">
        <v>3.0536920219940159E-5</v>
      </c>
      <c r="CE18" s="105">
        <v>1.0080867230649192E-4</v>
      </c>
      <c r="CF18" s="105">
        <v>7.0265595462128182E-4</v>
      </c>
      <c r="CG18" s="105">
        <v>1.6050820815781674E-5</v>
      </c>
      <c r="CH18" s="105">
        <v>3.1724073484525637E-5</v>
      </c>
      <c r="CI18" s="105">
        <v>5.0141141931441379E-5</v>
      </c>
      <c r="CJ18" s="105">
        <v>2.0795382808275367E-5</v>
      </c>
      <c r="CK18" s="105">
        <v>4.1858292743723405E-5</v>
      </c>
      <c r="CL18" s="105">
        <v>5.7127337119497638E-5</v>
      </c>
      <c r="CM18" s="105">
        <v>5.2654547175641339E-5</v>
      </c>
      <c r="CN18" s="105">
        <v>3.6628606607043292E-5</v>
      </c>
      <c r="CO18" s="105">
        <v>5.2024958429550813E-5</v>
      </c>
      <c r="CP18" s="105">
        <v>2.0908070876338914E-5</v>
      </c>
      <c r="CQ18" s="105">
        <v>7.3237454750294757E-5</v>
      </c>
      <c r="CR18" s="105">
        <v>4.0479786168059217E-5</v>
      </c>
      <c r="CS18" s="105">
        <v>2.69928468024258E-5</v>
      </c>
      <c r="CT18" s="105">
        <v>5.6144685737685212E-5</v>
      </c>
      <c r="CU18" s="105">
        <v>2.5476887805486951E-5</v>
      </c>
      <c r="CV18" s="105">
        <v>3.0858744133928862E-5</v>
      </c>
      <c r="CW18" s="105">
        <v>2.0970663615191936E-5</v>
      </c>
      <c r="CX18" s="105">
        <v>4.2862834085759808E-5</v>
      </c>
      <c r="CY18" s="105">
        <v>9.0267255896910319E-5</v>
      </c>
      <c r="CZ18" s="105">
        <v>1.4257207851642791E-4</v>
      </c>
      <c r="DA18" s="105">
        <v>6.3905313152269014E-5</v>
      </c>
      <c r="DB18" s="105">
        <v>1.0366412398652927E-4</v>
      </c>
      <c r="DC18" s="105">
        <v>9.5513208161154023E-5</v>
      </c>
      <c r="DD18" s="105">
        <v>2.1304014385778772E-4</v>
      </c>
      <c r="DE18" s="106">
        <v>3.7751239324175689E-5</v>
      </c>
      <c r="DF18" s="84"/>
      <c r="DG18" s="101">
        <v>0.3784548854116615</v>
      </c>
      <c r="DH18" s="101">
        <v>6.257964777404057E-2</v>
      </c>
      <c r="DI18" s="102">
        <v>0.14770092130277646</v>
      </c>
      <c r="DJ18" s="102">
        <v>7.467806880045476E-5</v>
      </c>
      <c r="DK18" s="102">
        <v>0.12340109612101779</v>
      </c>
      <c r="DL18" s="84"/>
      <c r="DM18"/>
    </row>
    <row r="19" spans="1:117" s="83" customFormat="1" ht="18" customHeight="1" x14ac:dyDescent="0.15">
      <c r="A19" s="107">
        <v>162</v>
      </c>
      <c r="B19" s="108" t="s">
        <v>10</v>
      </c>
      <c r="C19" s="110">
        <v>3.3396045693518065E-5</v>
      </c>
      <c r="D19" s="110">
        <v>1.9897829936093454E-5</v>
      </c>
      <c r="E19" s="110">
        <v>3.0859307354167884E-5</v>
      </c>
      <c r="F19" s="110">
        <v>1.3156205313500861E-5</v>
      </c>
      <c r="G19" s="110">
        <v>3.8947226435091894E-5</v>
      </c>
      <c r="H19" s="110">
        <v>0</v>
      </c>
      <c r="I19" s="110">
        <v>1.8473346295249464E-4</v>
      </c>
      <c r="J19" s="110">
        <v>6.7505747536688134E-5</v>
      </c>
      <c r="K19" s="110">
        <v>2.918171961015394E-5</v>
      </c>
      <c r="L19" s="110">
        <v>2.6780667752544195E-5</v>
      </c>
      <c r="M19" s="110">
        <v>0</v>
      </c>
      <c r="N19" s="110">
        <v>1.0518040226862536E-4</v>
      </c>
      <c r="O19" s="110">
        <v>9.2575130813700625E-5</v>
      </c>
      <c r="P19" s="110">
        <v>6.0855894701495304E-5</v>
      </c>
      <c r="Q19" s="110">
        <v>1.0026243878678014</v>
      </c>
      <c r="R19" s="110">
        <v>1.4339512499587692E-4</v>
      </c>
      <c r="S19" s="110">
        <v>1.1756733551928114E-4</v>
      </c>
      <c r="T19" s="110">
        <v>6.7334740929966255E-5</v>
      </c>
      <c r="U19" s="110">
        <v>1.7599901512764068E-4</v>
      </c>
      <c r="V19" s="110">
        <v>1.5652502796686209E-4</v>
      </c>
      <c r="W19" s="110">
        <v>1.7764994577412891E-5</v>
      </c>
      <c r="X19" s="110">
        <v>8.8141056472518646E-5</v>
      </c>
      <c r="Y19" s="110">
        <v>4.9431727150943911E-5</v>
      </c>
      <c r="Z19" s="110">
        <v>3.9569582826995724E-5</v>
      </c>
      <c r="AA19" s="110">
        <v>1.3066768723804905E-4</v>
      </c>
      <c r="AB19" s="110">
        <v>9.1413443539414276E-5</v>
      </c>
      <c r="AC19" s="110">
        <v>5.0270892782739762E-6</v>
      </c>
      <c r="AD19" s="110">
        <v>1.4621044623648244E-4</v>
      </c>
      <c r="AE19" s="110">
        <v>1.261241397652559E-4</v>
      </c>
      <c r="AF19" s="110">
        <v>1.988716534265082E-4</v>
      </c>
      <c r="AG19" s="110">
        <v>4.5955025107310331E-5</v>
      </c>
      <c r="AH19" s="110">
        <v>5.0618481029397117E-5</v>
      </c>
      <c r="AI19" s="110">
        <v>5.7264609563963872E-5</v>
      </c>
      <c r="AJ19" s="110">
        <v>4.732711072307875E-4</v>
      </c>
      <c r="AK19" s="110">
        <v>1.9303443670694567E-4</v>
      </c>
      <c r="AL19" s="110">
        <v>5.8941635711080636E-5</v>
      </c>
      <c r="AM19" s="110">
        <v>4.1169005525896782E-5</v>
      </c>
      <c r="AN19" s="110">
        <v>1.1535815897045287E-4</v>
      </c>
      <c r="AO19" s="110">
        <v>2.1779108553799744E-5</v>
      </c>
      <c r="AP19" s="110">
        <v>2.4200622379825955E-5</v>
      </c>
      <c r="AQ19" s="110">
        <v>5.7652316590491496E-5</v>
      </c>
      <c r="AR19" s="110">
        <v>5.677647332608592E-5</v>
      </c>
      <c r="AS19" s="110">
        <v>5.3486914859261192E-5</v>
      </c>
      <c r="AT19" s="110">
        <v>6.6407487923353335E-5</v>
      </c>
      <c r="AU19" s="110">
        <v>6.1687146286072618E-5</v>
      </c>
      <c r="AV19" s="110">
        <v>6.6808718365608279E-5</v>
      </c>
      <c r="AW19" s="110">
        <v>9.8283018271165201E-5</v>
      </c>
      <c r="AX19" s="110">
        <v>1.916881927730549E-4</v>
      </c>
      <c r="AY19" s="110">
        <v>9.0483427100956226E-5</v>
      </c>
      <c r="AZ19" s="110">
        <v>1.3891922205062015E-4</v>
      </c>
      <c r="BA19" s="110">
        <v>8.3870255573275605E-5</v>
      </c>
      <c r="BB19" s="110">
        <v>7.8600677242585118E-5</v>
      </c>
      <c r="BC19" s="110">
        <v>3.3509228745830927E-4</v>
      </c>
      <c r="BD19" s="110">
        <v>1.8334232843481431E-4</v>
      </c>
      <c r="BE19" s="110">
        <v>4.8687271225206414E-5</v>
      </c>
      <c r="BF19" s="110">
        <v>6.958397564519853E-5</v>
      </c>
      <c r="BG19" s="110">
        <v>6.9527717975112225E-5</v>
      </c>
      <c r="BH19" s="110">
        <v>1.8008012827257455E-4</v>
      </c>
      <c r="BI19" s="110">
        <v>6.0918540122875992E-5</v>
      </c>
      <c r="BJ19" s="110">
        <v>4.2948219083857153E-4</v>
      </c>
      <c r="BK19" s="110">
        <v>4.4837383137788122E-5</v>
      </c>
      <c r="BL19" s="110">
        <v>7.9651272991650211E-4</v>
      </c>
      <c r="BM19" s="110">
        <v>1.8114447875942025E-3</v>
      </c>
      <c r="BN19" s="110">
        <v>4.3495167285289898E-5</v>
      </c>
      <c r="BO19" s="110">
        <v>4.3283040971956451E-5</v>
      </c>
      <c r="BP19" s="110">
        <v>1.0649812781367675E-4</v>
      </c>
      <c r="BQ19" s="110">
        <v>1.174496604584068E-4</v>
      </c>
      <c r="BR19" s="110">
        <v>4.3296277342895066E-4</v>
      </c>
      <c r="BS19" s="110">
        <v>3.208845418096114E-4</v>
      </c>
      <c r="BT19" s="110">
        <v>1.4641911435458571E-4</v>
      </c>
      <c r="BU19" s="110">
        <v>2.5633371208873626E-4</v>
      </c>
      <c r="BV19" s="110">
        <v>7.8742003226590069E-5</v>
      </c>
      <c r="BW19" s="110">
        <v>1.563818035520333E-4</v>
      </c>
      <c r="BX19" s="110">
        <v>4.6752894149906029E-5</v>
      </c>
      <c r="BY19" s="110">
        <v>9.0648349184287879E-5</v>
      </c>
      <c r="BZ19" s="110">
        <v>5.2365304859270536E-5</v>
      </c>
      <c r="CA19" s="110">
        <v>1.0166826534089166E-4</v>
      </c>
      <c r="CB19" s="110">
        <v>1.1730298879145894E-4</v>
      </c>
      <c r="CC19" s="110">
        <v>1.3571049051922023E-4</v>
      </c>
      <c r="CD19" s="110">
        <v>6.1940275916753346E-5</v>
      </c>
      <c r="CE19" s="110">
        <v>2.5246169942026091E-4</v>
      </c>
      <c r="CF19" s="110">
        <v>2.593173409177443E-4</v>
      </c>
      <c r="CG19" s="110">
        <v>4.2533641304113723E-5</v>
      </c>
      <c r="CH19" s="110">
        <v>3.320514733533611E-4</v>
      </c>
      <c r="CI19" s="110">
        <v>1.7145220877400784E-4</v>
      </c>
      <c r="CJ19" s="110">
        <v>3.574718913535289E-4</v>
      </c>
      <c r="CK19" s="110">
        <v>3.8344459127676576E-4</v>
      </c>
      <c r="CL19" s="110">
        <v>2.6247358891737384E-4</v>
      </c>
      <c r="CM19" s="110">
        <v>1.8395792294230285E-4</v>
      </c>
      <c r="CN19" s="110">
        <v>2.3813086532871848E-4</v>
      </c>
      <c r="CO19" s="110">
        <v>4.1369763128463381E-4</v>
      </c>
      <c r="CP19" s="110">
        <v>1.9380330993327331E-4</v>
      </c>
      <c r="CQ19" s="110">
        <v>1.0735490206503327E-4</v>
      </c>
      <c r="CR19" s="110">
        <v>7.8314902825877555E-4</v>
      </c>
      <c r="CS19" s="110">
        <v>3.6830738375731858E-4</v>
      </c>
      <c r="CT19" s="110">
        <v>1.3863594901664686E-3</v>
      </c>
      <c r="CU19" s="110">
        <v>1.6276989629651436E-4</v>
      </c>
      <c r="CV19" s="110">
        <v>1.5529413366654617E-4</v>
      </c>
      <c r="CW19" s="110">
        <v>4.7722064025987245E-5</v>
      </c>
      <c r="CX19" s="110">
        <v>1.9130470847905464E-4</v>
      </c>
      <c r="CY19" s="110">
        <v>3.4166855244708682E-4</v>
      </c>
      <c r="CZ19" s="110">
        <v>2.853456520059108E-4</v>
      </c>
      <c r="DA19" s="110">
        <v>1.2839690419087655E-4</v>
      </c>
      <c r="DB19" s="110">
        <v>4.1917300093667316E-4</v>
      </c>
      <c r="DC19" s="110">
        <v>3.3841234444382178E-4</v>
      </c>
      <c r="DD19" s="110">
        <v>6.2533071998476577E-5</v>
      </c>
      <c r="DE19" s="111">
        <v>1.1715342442124763E-4</v>
      </c>
      <c r="DF19" s="84"/>
      <c r="DG19" s="101">
        <v>0.28889784750814534</v>
      </c>
      <c r="DH19" s="101">
        <v>5.7490103295817281E-2</v>
      </c>
      <c r="DI19" s="101">
        <v>0.17296597119877341</v>
      </c>
      <c r="DJ19" s="102">
        <v>1.8743765386256204E-4</v>
      </c>
      <c r="DK19" s="102">
        <v>9.4874169235638184E-2</v>
      </c>
      <c r="DL19" s="84"/>
      <c r="DM19"/>
    </row>
    <row r="20" spans="1:117" ht="18" customHeight="1" x14ac:dyDescent="0.15">
      <c r="A20" s="103">
        <v>163</v>
      </c>
      <c r="B20" s="104" t="s">
        <v>11</v>
      </c>
      <c r="C20" s="105">
        <v>3.956314192719922E-4</v>
      </c>
      <c r="D20" s="105">
        <v>8.0900590851504904E-5</v>
      </c>
      <c r="E20" s="105">
        <v>2.2796124619234732E-4</v>
      </c>
      <c r="F20" s="105">
        <v>6.6927349571451719E-5</v>
      </c>
      <c r="G20" s="105">
        <v>3.2578944363396726E-5</v>
      </c>
      <c r="H20" s="105">
        <v>0</v>
      </c>
      <c r="I20" s="105">
        <v>4.5481835501785582E-5</v>
      </c>
      <c r="J20" s="105">
        <v>2.1723188426917245E-4</v>
      </c>
      <c r="K20" s="105">
        <v>1.6512559729906309E-4</v>
      </c>
      <c r="L20" s="105">
        <v>5.5711966447805426E-5</v>
      </c>
      <c r="M20" s="105">
        <v>0</v>
      </c>
      <c r="N20" s="105">
        <v>8.2445976539175046E-5</v>
      </c>
      <c r="O20" s="105">
        <v>2.9725067527620088E-4</v>
      </c>
      <c r="P20" s="105">
        <v>9.9823579246292545E-4</v>
      </c>
      <c r="Q20" s="105">
        <v>8.830301897469969E-4</v>
      </c>
      <c r="R20" s="105">
        <v>1.0171897050524898</v>
      </c>
      <c r="S20" s="105">
        <v>1.953677230206605E-2</v>
      </c>
      <c r="T20" s="105">
        <v>9.5005255254299974E-3</v>
      </c>
      <c r="U20" s="105">
        <v>9.5834396953596693E-5</v>
      </c>
      <c r="V20" s="105">
        <v>3.1857992353801749E-5</v>
      </c>
      <c r="W20" s="105">
        <v>7.5313655108825804E-6</v>
      </c>
      <c r="X20" s="105">
        <v>3.2299511388643742E-5</v>
      </c>
      <c r="Y20" s="105">
        <v>4.0171174409508386E-5</v>
      </c>
      <c r="Z20" s="105">
        <v>2.8816342845868446E-4</v>
      </c>
      <c r="AA20" s="105">
        <v>2.386501461698727E-4</v>
      </c>
      <c r="AB20" s="105">
        <v>4.9462564695637698E-4</v>
      </c>
      <c r="AC20" s="105">
        <v>4.3728973989501196E-6</v>
      </c>
      <c r="AD20" s="105">
        <v>3.044519933786776E-5</v>
      </c>
      <c r="AE20" s="105">
        <v>2.6880896244910782E-4</v>
      </c>
      <c r="AF20" s="105">
        <v>4.2740799984259526E-4</v>
      </c>
      <c r="AG20" s="105">
        <v>1.8241015777752299E-4</v>
      </c>
      <c r="AH20" s="105">
        <v>7.4704118127818522E-4</v>
      </c>
      <c r="AI20" s="105">
        <v>2.1301900382640117E-5</v>
      </c>
      <c r="AJ20" s="105">
        <v>1.2288745894628256E-3</v>
      </c>
      <c r="AK20" s="105">
        <v>3.0143309858918368E-4</v>
      </c>
      <c r="AL20" s="105">
        <v>1.6588689075913108E-5</v>
      </c>
      <c r="AM20" s="105">
        <v>2.3231148689719105E-5</v>
      </c>
      <c r="AN20" s="105">
        <v>2.2385246267558619E-5</v>
      </c>
      <c r="AO20" s="105">
        <v>3.5859403014817336E-5</v>
      </c>
      <c r="AP20" s="105">
        <v>1.4018366658500299E-5</v>
      </c>
      <c r="AQ20" s="105">
        <v>1.2126713894777478E-4</v>
      </c>
      <c r="AR20" s="105">
        <v>3.7115166614648855E-5</v>
      </c>
      <c r="AS20" s="105">
        <v>8.9735191782421399E-5</v>
      </c>
      <c r="AT20" s="105">
        <v>1.2673197427357926E-4</v>
      </c>
      <c r="AU20" s="105">
        <v>5.7632359398464683E-5</v>
      </c>
      <c r="AV20" s="105">
        <v>1.3198094196860543E-4</v>
      </c>
      <c r="AW20" s="105">
        <v>1.2381177310112995E-4</v>
      </c>
      <c r="AX20" s="105">
        <v>3.7934846352999688E-4</v>
      </c>
      <c r="AY20" s="105">
        <v>4.3374556278419222E-4</v>
      </c>
      <c r="AZ20" s="105">
        <v>2.4749490777329453E-4</v>
      </c>
      <c r="BA20" s="105">
        <v>5.3133102334927629E-5</v>
      </c>
      <c r="BB20" s="105">
        <v>3.5607146135162396E-4</v>
      </c>
      <c r="BC20" s="105">
        <v>1.8838192289097395E-4</v>
      </c>
      <c r="BD20" s="105">
        <v>2.0440974934472466E-4</v>
      </c>
      <c r="BE20" s="105">
        <v>4.472287893603748E-5</v>
      </c>
      <c r="BF20" s="105">
        <v>3.9879507327037763E-5</v>
      </c>
      <c r="BG20" s="105">
        <v>1.1464787006399335E-4</v>
      </c>
      <c r="BH20" s="105">
        <v>7.9167243704061484E-5</v>
      </c>
      <c r="BI20" s="105">
        <v>6.6609066308205399E-5</v>
      </c>
      <c r="BJ20" s="105">
        <v>9.7628571725623078E-4</v>
      </c>
      <c r="BK20" s="105">
        <v>5.5461305291541331E-5</v>
      </c>
      <c r="BL20" s="105">
        <v>2.8584964831559714E-4</v>
      </c>
      <c r="BM20" s="105">
        <v>2.3488915841929313E-4</v>
      </c>
      <c r="BN20" s="105">
        <v>6.346226761985062E-5</v>
      </c>
      <c r="BO20" s="105">
        <v>3.2189576981053667E-5</v>
      </c>
      <c r="BP20" s="105">
        <v>2.3745253612531767E-5</v>
      </c>
      <c r="BQ20" s="105">
        <v>3.724852897909707E-5</v>
      </c>
      <c r="BR20" s="105">
        <v>7.3907213753356062E-5</v>
      </c>
      <c r="BS20" s="105">
        <v>9.2908275964316149E-5</v>
      </c>
      <c r="BT20" s="105">
        <v>9.5091865450433013E-5</v>
      </c>
      <c r="BU20" s="105">
        <v>1.635380781883523E-4</v>
      </c>
      <c r="BV20" s="105">
        <v>4.6154400712445822E-5</v>
      </c>
      <c r="BW20" s="105">
        <v>3.8292362548750026E-5</v>
      </c>
      <c r="BX20" s="105">
        <v>1.6487408836917445E-5</v>
      </c>
      <c r="BY20" s="105">
        <v>5.7880676958768754E-5</v>
      </c>
      <c r="BZ20" s="105">
        <v>5.8833830238828293E-5</v>
      </c>
      <c r="CA20" s="105">
        <v>8.0982973303742688E-5</v>
      </c>
      <c r="CB20" s="105">
        <v>6.563468145640258E-5</v>
      </c>
      <c r="CC20" s="105">
        <v>1.3521785384361081E-4</v>
      </c>
      <c r="CD20" s="105">
        <v>1.8640988472450707E-4</v>
      </c>
      <c r="CE20" s="105">
        <v>3.2047535080115307E-4</v>
      </c>
      <c r="CF20" s="105">
        <v>4.9234916943614838E-4</v>
      </c>
      <c r="CG20" s="105">
        <v>7.7276922184733304E-5</v>
      </c>
      <c r="CH20" s="105">
        <v>1.2155105610922615E-4</v>
      </c>
      <c r="CI20" s="105">
        <v>7.497745315458782E-4</v>
      </c>
      <c r="CJ20" s="105">
        <v>4.5397089243329268E-4</v>
      </c>
      <c r="CK20" s="105">
        <v>2.1832815382640276E-4</v>
      </c>
      <c r="CL20" s="105">
        <v>4.5369119783801332E-3</v>
      </c>
      <c r="CM20" s="105">
        <v>1.2327406436039284E-4</v>
      </c>
      <c r="CN20" s="105">
        <v>1.7535058499017987E-4</v>
      </c>
      <c r="CO20" s="105">
        <v>4.8019033592602405E-4</v>
      </c>
      <c r="CP20" s="105">
        <v>5.3774113232664101E-5</v>
      </c>
      <c r="CQ20" s="105">
        <v>2.7153960848483311E-4</v>
      </c>
      <c r="CR20" s="105">
        <v>2.2912605764792535E-4</v>
      </c>
      <c r="CS20" s="105">
        <v>1.7407814826090148E-4</v>
      </c>
      <c r="CT20" s="105">
        <v>3.5159532025707006E-4</v>
      </c>
      <c r="CU20" s="105">
        <v>4.3743511646670782E-5</v>
      </c>
      <c r="CV20" s="105">
        <v>8.7713417301366026E-4</v>
      </c>
      <c r="CW20" s="105">
        <v>6.3976088018725228E-5</v>
      </c>
      <c r="CX20" s="105">
        <v>2.1074576739643793E-4</v>
      </c>
      <c r="CY20" s="105">
        <v>1.5224373802501118E-4</v>
      </c>
      <c r="CZ20" s="105">
        <v>8.288320957857418E-5</v>
      </c>
      <c r="DA20" s="105">
        <v>1.3887087640584739E-4</v>
      </c>
      <c r="DB20" s="105">
        <v>1.5985976422981915E-4</v>
      </c>
      <c r="DC20" s="105">
        <v>7.8081259024593292E-5</v>
      </c>
      <c r="DD20" s="105">
        <v>1.0887803746824985E-2</v>
      </c>
      <c r="DE20" s="106">
        <v>1.1966582291770396E-4</v>
      </c>
      <c r="DF20" s="84"/>
      <c r="DG20" s="101">
        <v>0.2619436258668098</v>
      </c>
      <c r="DH20" s="101">
        <v>1.4778217192686481E-2</v>
      </c>
      <c r="DI20" s="101">
        <v>0.1059452471982735</v>
      </c>
      <c r="DJ20" s="102">
        <v>6.7137989312436393E-5</v>
      </c>
      <c r="DK20" s="102">
        <v>6.7685388364964183E-2</v>
      </c>
      <c r="DL20" s="84"/>
      <c r="DM20"/>
    </row>
    <row r="21" spans="1:117" ht="18" customHeight="1" x14ac:dyDescent="0.15">
      <c r="A21" s="103">
        <v>164</v>
      </c>
      <c r="B21" s="104" t="s">
        <v>12</v>
      </c>
      <c r="C21" s="105">
        <v>1.9321708932717528E-2</v>
      </c>
      <c r="D21" s="105">
        <v>3.3912489784880687E-3</v>
      </c>
      <c r="E21" s="105">
        <v>8.990568234955797E-3</v>
      </c>
      <c r="F21" s="105">
        <v>2.223100111218138E-3</v>
      </c>
      <c r="G21" s="105">
        <v>4.5006748074272456E-4</v>
      </c>
      <c r="H21" s="105">
        <v>0</v>
      </c>
      <c r="I21" s="105">
        <v>4.3155042892816593E-4</v>
      </c>
      <c r="J21" s="105">
        <v>6.9504306012239002E-3</v>
      </c>
      <c r="K21" s="105">
        <v>5.8197963215545897E-3</v>
      </c>
      <c r="L21" s="105">
        <v>1.5761348856840561E-3</v>
      </c>
      <c r="M21" s="105">
        <v>0</v>
      </c>
      <c r="N21" s="105">
        <v>1.094273017839245E-3</v>
      </c>
      <c r="O21" s="105">
        <v>2.5489495240493109E-3</v>
      </c>
      <c r="P21" s="105">
        <v>9.9053538624170145E-4</v>
      </c>
      <c r="Q21" s="105">
        <v>4.9696079468077078E-3</v>
      </c>
      <c r="R21" s="105">
        <v>8.0252051652265574E-4</v>
      </c>
      <c r="S21" s="105">
        <v>1.0024779696691746</v>
      </c>
      <c r="T21" s="105">
        <v>9.1983598862439581E-4</v>
      </c>
      <c r="U21" s="105">
        <v>2.8453484589760904E-3</v>
      </c>
      <c r="V21" s="105">
        <v>6.3149455772926373E-4</v>
      </c>
      <c r="W21" s="105">
        <v>7.8929049833775577E-5</v>
      </c>
      <c r="X21" s="105">
        <v>7.8620533881038762E-4</v>
      </c>
      <c r="Y21" s="105">
        <v>1.1851938838141304E-3</v>
      </c>
      <c r="Z21" s="105">
        <v>2.2983707912839191E-3</v>
      </c>
      <c r="AA21" s="105">
        <v>5.5204230721926486E-3</v>
      </c>
      <c r="AB21" s="105">
        <v>1.1011123933459025E-2</v>
      </c>
      <c r="AC21" s="105">
        <v>3.8749181397987808E-5</v>
      </c>
      <c r="AD21" s="105">
        <v>2.9620536281488237E-4</v>
      </c>
      <c r="AE21" s="105">
        <v>1.1303056735843299E-3</v>
      </c>
      <c r="AF21" s="105">
        <v>1.0630778778498362E-3</v>
      </c>
      <c r="AG21" s="105">
        <v>3.3445912499090926E-3</v>
      </c>
      <c r="AH21" s="105">
        <v>4.5039018578432038E-3</v>
      </c>
      <c r="AI21" s="105">
        <v>4.9052977654456234E-4</v>
      </c>
      <c r="AJ21" s="105">
        <v>1.0538409757797244E-2</v>
      </c>
      <c r="AK21" s="105">
        <v>2.9781679825177159E-3</v>
      </c>
      <c r="AL21" s="105">
        <v>1.5985697554121757E-4</v>
      </c>
      <c r="AM21" s="105">
        <v>1.0983620303401208E-4</v>
      </c>
      <c r="AN21" s="105">
        <v>1.9925356086139716E-4</v>
      </c>
      <c r="AO21" s="105">
        <v>4.5108944727179534E-4</v>
      </c>
      <c r="AP21" s="105">
        <v>1.4217151693716041E-4</v>
      </c>
      <c r="AQ21" s="105">
        <v>4.8129386542944018E-4</v>
      </c>
      <c r="AR21" s="105">
        <v>3.4081141236702101E-4</v>
      </c>
      <c r="AS21" s="105">
        <v>1.3240870710893309E-3</v>
      </c>
      <c r="AT21" s="105">
        <v>7.7298022974071597E-4</v>
      </c>
      <c r="AU21" s="105">
        <v>5.636358592976898E-4</v>
      </c>
      <c r="AV21" s="105">
        <v>2.4620014063151735E-3</v>
      </c>
      <c r="AW21" s="105">
        <v>7.6756175894785003E-4</v>
      </c>
      <c r="AX21" s="105">
        <v>1.8082130686392179E-3</v>
      </c>
      <c r="AY21" s="105">
        <v>1.0784890552520395E-3</v>
      </c>
      <c r="AZ21" s="105">
        <v>2.7291851898848187E-3</v>
      </c>
      <c r="BA21" s="105">
        <v>5.6158691381274898E-4</v>
      </c>
      <c r="BB21" s="105">
        <v>2.1780069388316831E-3</v>
      </c>
      <c r="BC21" s="105">
        <v>1.2596053682494663E-3</v>
      </c>
      <c r="BD21" s="105">
        <v>9.0824321438116623E-4</v>
      </c>
      <c r="BE21" s="105">
        <v>2.9129749597657376E-4</v>
      </c>
      <c r="BF21" s="105">
        <v>2.4774146141675414E-4</v>
      </c>
      <c r="BG21" s="105">
        <v>6.8345981378202189E-4</v>
      </c>
      <c r="BH21" s="105">
        <v>7.4040527155827323E-4</v>
      </c>
      <c r="BI21" s="105">
        <v>1.1030590587043645E-3</v>
      </c>
      <c r="BJ21" s="105">
        <v>3.7714428236432663E-3</v>
      </c>
      <c r="BK21" s="105">
        <v>6.6650353026212656E-4</v>
      </c>
      <c r="BL21" s="105">
        <v>3.9823442477780464E-4</v>
      </c>
      <c r="BM21" s="105">
        <v>1.3370174077614503E-3</v>
      </c>
      <c r="BN21" s="105">
        <v>6.2856953432905902E-4</v>
      </c>
      <c r="BO21" s="105">
        <v>2.9846178318917814E-4</v>
      </c>
      <c r="BP21" s="105">
        <v>1.4897290973935745E-4</v>
      </c>
      <c r="BQ21" s="105">
        <v>1.9915535898782467E-4</v>
      </c>
      <c r="BR21" s="105">
        <v>4.531660928465575E-4</v>
      </c>
      <c r="BS21" s="105">
        <v>1.0038114430698619E-3</v>
      </c>
      <c r="BT21" s="105">
        <v>3.2156587792498467E-3</v>
      </c>
      <c r="BU21" s="105">
        <v>1.2782723301771953E-3</v>
      </c>
      <c r="BV21" s="105">
        <v>3.3356827768563438E-4</v>
      </c>
      <c r="BW21" s="105">
        <v>2.46279739825618E-4</v>
      </c>
      <c r="BX21" s="105">
        <v>9.1597930124156404E-5</v>
      </c>
      <c r="BY21" s="105">
        <v>5.1182303740132434E-4</v>
      </c>
      <c r="BZ21" s="105">
        <v>4.8616156540964817E-4</v>
      </c>
      <c r="CA21" s="105">
        <v>8.0664098092610029E-4</v>
      </c>
      <c r="CB21" s="105">
        <v>7.5616830995140047E-4</v>
      </c>
      <c r="CC21" s="105">
        <v>1.0254562404045789E-3</v>
      </c>
      <c r="CD21" s="105">
        <v>1.0529748641115175E-3</v>
      </c>
      <c r="CE21" s="105">
        <v>1.1022094439854392E-3</v>
      </c>
      <c r="CF21" s="105">
        <v>2.8508077243939354E-3</v>
      </c>
      <c r="CG21" s="105">
        <v>6.827384443497367E-4</v>
      </c>
      <c r="CH21" s="105">
        <v>6.9383595317181791E-4</v>
      </c>
      <c r="CI21" s="105">
        <v>7.6926392250533054E-4</v>
      </c>
      <c r="CJ21" s="105">
        <v>7.3474012850032735E-4</v>
      </c>
      <c r="CK21" s="105">
        <v>7.4927384580399873E-4</v>
      </c>
      <c r="CL21" s="105">
        <v>8.6736689520109322E-4</v>
      </c>
      <c r="CM21" s="105">
        <v>8.3957333725368075E-4</v>
      </c>
      <c r="CN21" s="105">
        <v>6.2220432828641379E-4</v>
      </c>
      <c r="CO21" s="105">
        <v>1.9477948492775223E-3</v>
      </c>
      <c r="CP21" s="105">
        <v>8.5386955167947667E-4</v>
      </c>
      <c r="CQ21" s="105">
        <v>1.8048999370694147E-3</v>
      </c>
      <c r="CR21" s="105">
        <v>3.4561376396976835E-3</v>
      </c>
      <c r="CS21" s="105">
        <v>2.6427486576468106E-3</v>
      </c>
      <c r="CT21" s="105">
        <v>1.6338117781262698E-3</v>
      </c>
      <c r="CU21" s="105">
        <v>2.9596178346435044E-4</v>
      </c>
      <c r="CV21" s="105">
        <v>8.3119661484034484E-4</v>
      </c>
      <c r="CW21" s="105">
        <v>4.6280808386624293E-4</v>
      </c>
      <c r="CX21" s="105">
        <v>8.2178223547543436E-4</v>
      </c>
      <c r="CY21" s="105">
        <v>1.0847111362533492E-3</v>
      </c>
      <c r="CZ21" s="105">
        <v>2.2778706396999085E-3</v>
      </c>
      <c r="DA21" s="105">
        <v>1.0252281202751182E-3</v>
      </c>
      <c r="DB21" s="105">
        <v>7.3942049220977605E-4</v>
      </c>
      <c r="DC21" s="105">
        <v>1.1851109658792779E-3</v>
      </c>
      <c r="DD21" s="105">
        <v>0.14468758132918388</v>
      </c>
      <c r="DE21" s="106">
        <v>6.3673508182373511E-4</v>
      </c>
      <c r="DF21" s="84"/>
      <c r="DG21" s="101">
        <v>0.46062763819773167</v>
      </c>
      <c r="DH21" s="101">
        <v>4.8230412716394028E-2</v>
      </c>
      <c r="DI21" s="101">
        <v>0.23817165873240639</v>
      </c>
      <c r="DJ21" s="102">
        <v>1.4164443436636711E-3</v>
      </c>
      <c r="DK21" s="102">
        <v>0.42980163261853399</v>
      </c>
      <c r="DL21" s="84"/>
      <c r="DM21"/>
    </row>
    <row r="22" spans="1:117" ht="18" customHeight="1" x14ac:dyDescent="0.15">
      <c r="A22" s="103">
        <v>191</v>
      </c>
      <c r="B22" s="104" t="s">
        <v>94</v>
      </c>
      <c r="C22" s="105">
        <v>2.9090612770264274E-4</v>
      </c>
      <c r="D22" s="105">
        <v>1.5464789566035841E-4</v>
      </c>
      <c r="E22" s="105">
        <v>3.2903935767055934E-4</v>
      </c>
      <c r="F22" s="105">
        <v>1.3756169895654162E-4</v>
      </c>
      <c r="G22" s="105">
        <v>2.3283310574467801E-4</v>
      </c>
      <c r="H22" s="105">
        <v>0</v>
      </c>
      <c r="I22" s="105">
        <v>5.0232789039586327E-4</v>
      </c>
      <c r="J22" s="105">
        <v>2.7386750766006229E-3</v>
      </c>
      <c r="K22" s="105">
        <v>5.4578944237581954E-4</v>
      </c>
      <c r="L22" s="105">
        <v>3.0320400255697623E-4</v>
      </c>
      <c r="M22" s="105">
        <v>0</v>
      </c>
      <c r="N22" s="105">
        <v>3.3841673905801278E-4</v>
      </c>
      <c r="O22" s="105">
        <v>8.9075826683958229E-4</v>
      </c>
      <c r="P22" s="105">
        <v>4.922324498173136E-4</v>
      </c>
      <c r="Q22" s="105">
        <v>1.4318944078829919E-3</v>
      </c>
      <c r="R22" s="105">
        <v>4.4452948924778713E-4</v>
      </c>
      <c r="S22" s="105">
        <v>3.9574237270492436E-3</v>
      </c>
      <c r="T22" s="105">
        <v>1.0120300434200147</v>
      </c>
      <c r="U22" s="105">
        <v>3.617998803237624E-4</v>
      </c>
      <c r="V22" s="105">
        <v>1.7369695240079244E-4</v>
      </c>
      <c r="W22" s="105">
        <v>7.4403737384355438E-5</v>
      </c>
      <c r="X22" s="105">
        <v>2.2980430233173068E-4</v>
      </c>
      <c r="Y22" s="105">
        <v>1.5387809950178458E-4</v>
      </c>
      <c r="Z22" s="105">
        <v>9.5438255374901294E-4</v>
      </c>
      <c r="AA22" s="105">
        <v>6.2568543549778037E-4</v>
      </c>
      <c r="AB22" s="105">
        <v>2.6484396983382122E-3</v>
      </c>
      <c r="AC22" s="105">
        <v>3.3034493814606633E-5</v>
      </c>
      <c r="AD22" s="105">
        <v>3.7618254516803032E-4</v>
      </c>
      <c r="AE22" s="105">
        <v>4.6158641202538586E-4</v>
      </c>
      <c r="AF22" s="105">
        <v>5.5571664954698894E-4</v>
      </c>
      <c r="AG22" s="105">
        <v>5.4285292141882354E-4</v>
      </c>
      <c r="AH22" s="105">
        <v>1.2595748837701919E-3</v>
      </c>
      <c r="AI22" s="105">
        <v>1.4668107710089475E-4</v>
      </c>
      <c r="AJ22" s="105">
        <v>6.5319736506491558E-4</v>
      </c>
      <c r="AK22" s="105">
        <v>2.0405108962190342E-4</v>
      </c>
      <c r="AL22" s="105">
        <v>1.350087639826419E-4</v>
      </c>
      <c r="AM22" s="105">
        <v>1.288579832607392E-4</v>
      </c>
      <c r="AN22" s="105">
        <v>3.8681864987373017E-4</v>
      </c>
      <c r="AO22" s="105">
        <v>1.5916186537555708E-4</v>
      </c>
      <c r="AP22" s="105">
        <v>1.5091599535987579E-4</v>
      </c>
      <c r="AQ22" s="105">
        <v>3.0115020391505989E-4</v>
      </c>
      <c r="AR22" s="105">
        <v>2.8758741139599871E-4</v>
      </c>
      <c r="AS22" s="105">
        <v>5.531709835975777E-4</v>
      </c>
      <c r="AT22" s="105">
        <v>5.9907502960665113E-4</v>
      </c>
      <c r="AU22" s="105">
        <v>5.7385820099107828E-4</v>
      </c>
      <c r="AV22" s="105">
        <v>8.6448604506678649E-4</v>
      </c>
      <c r="AW22" s="105">
        <v>2.0646371920701738E-3</v>
      </c>
      <c r="AX22" s="105">
        <v>9.358817474167799E-4</v>
      </c>
      <c r="AY22" s="105">
        <v>3.7553471462766055E-4</v>
      </c>
      <c r="AZ22" s="105">
        <v>3.3359812043069225E-3</v>
      </c>
      <c r="BA22" s="105">
        <v>5.7112817225873783E-4</v>
      </c>
      <c r="BB22" s="105">
        <v>3.4667717449313092E-4</v>
      </c>
      <c r="BC22" s="105">
        <v>1.40611045877708E-3</v>
      </c>
      <c r="BD22" s="105">
        <v>1.2011891512810817E-3</v>
      </c>
      <c r="BE22" s="105">
        <v>5.3439121072922514E-4</v>
      </c>
      <c r="BF22" s="105">
        <v>4.6008136157902577E-4</v>
      </c>
      <c r="BG22" s="105">
        <v>6.326867240611134E-4</v>
      </c>
      <c r="BH22" s="105">
        <v>8.995058295266366E-4</v>
      </c>
      <c r="BI22" s="105">
        <v>9.9574772675142592E-4</v>
      </c>
      <c r="BJ22" s="105">
        <v>2.0345711881781916E-3</v>
      </c>
      <c r="BK22" s="105">
        <v>7.7769815625721404E-4</v>
      </c>
      <c r="BL22" s="105">
        <v>4.309372693212799E-4</v>
      </c>
      <c r="BM22" s="105">
        <v>4.8522331500328437E-4</v>
      </c>
      <c r="BN22" s="105">
        <v>3.8600957367512469E-4</v>
      </c>
      <c r="BO22" s="105">
        <v>3.052402240429543E-4</v>
      </c>
      <c r="BP22" s="105">
        <v>4.6998358042301595E-4</v>
      </c>
      <c r="BQ22" s="105">
        <v>9.9572415946052369E-4</v>
      </c>
      <c r="BR22" s="105">
        <v>1.1779180549579445E-3</v>
      </c>
      <c r="BS22" s="105">
        <v>9.3846281370877727E-4</v>
      </c>
      <c r="BT22" s="105">
        <v>1.5025658333963495E-3</v>
      </c>
      <c r="BU22" s="105">
        <v>3.9395231669638918E-3</v>
      </c>
      <c r="BV22" s="105">
        <v>5.4853070257384815E-4</v>
      </c>
      <c r="BW22" s="105">
        <v>4.7014902441002381E-4</v>
      </c>
      <c r="BX22" s="105">
        <v>2.3134255635344478E-4</v>
      </c>
      <c r="BY22" s="105">
        <v>6.8909234095908679E-4</v>
      </c>
      <c r="BZ22" s="105">
        <v>4.2216846753310219E-4</v>
      </c>
      <c r="CA22" s="105">
        <v>5.5783108878773005E-4</v>
      </c>
      <c r="CB22" s="105">
        <v>4.6409226260172919E-4</v>
      </c>
      <c r="CC22" s="105">
        <v>7.4984279901317379E-4</v>
      </c>
      <c r="CD22" s="105">
        <v>6.4059947850822539E-4</v>
      </c>
      <c r="CE22" s="105">
        <v>4.5033924586647395E-4</v>
      </c>
      <c r="CF22" s="105">
        <v>2.0276926080824947E-3</v>
      </c>
      <c r="CG22" s="105">
        <v>1.5940785740629097E-3</v>
      </c>
      <c r="CH22" s="105">
        <v>2.3104563395774137E-3</v>
      </c>
      <c r="CI22" s="105">
        <v>3.519410964615419E-3</v>
      </c>
      <c r="CJ22" s="105">
        <v>2.0177366029294117E-3</v>
      </c>
      <c r="CK22" s="105">
        <v>3.2427992719332921E-3</v>
      </c>
      <c r="CL22" s="105">
        <v>1.628853062462552E-2</v>
      </c>
      <c r="CM22" s="105">
        <v>2.426634344787322E-3</v>
      </c>
      <c r="CN22" s="105">
        <v>1.4154931861558601E-3</v>
      </c>
      <c r="CO22" s="105">
        <v>4.7715582103352513E-3</v>
      </c>
      <c r="CP22" s="105">
        <v>7.7196179563855096E-4</v>
      </c>
      <c r="CQ22" s="105">
        <v>1.7199177189336336E-3</v>
      </c>
      <c r="CR22" s="105">
        <v>2.0476868945429336E-3</v>
      </c>
      <c r="CS22" s="105">
        <v>5.9591046626864051E-4</v>
      </c>
      <c r="CT22" s="105">
        <v>1.0964017443782793E-2</v>
      </c>
      <c r="CU22" s="105">
        <v>5.6203869314144696E-4</v>
      </c>
      <c r="CV22" s="105">
        <v>1.36199731799529E-2</v>
      </c>
      <c r="CW22" s="105">
        <v>5.0826344287338652E-4</v>
      </c>
      <c r="CX22" s="105">
        <v>8.9512903288187728E-4</v>
      </c>
      <c r="CY22" s="105">
        <v>5.7610137308385394E-4</v>
      </c>
      <c r="CZ22" s="105">
        <v>6.2349175247460324E-4</v>
      </c>
      <c r="DA22" s="105">
        <v>8.7475334612723932E-4</v>
      </c>
      <c r="DB22" s="105">
        <v>1.7086564962342946E-3</v>
      </c>
      <c r="DC22" s="105">
        <v>1.0730486489604182E-3</v>
      </c>
      <c r="DD22" s="105">
        <v>9.3125445336788052E-4</v>
      </c>
      <c r="DE22" s="106">
        <v>1.059210282412006E-3</v>
      </c>
      <c r="DF22" s="84"/>
      <c r="DG22" s="101">
        <v>0.53772663680835286</v>
      </c>
      <c r="DH22" s="101">
        <v>6.2460681858726982E-2</v>
      </c>
      <c r="DI22" s="101">
        <v>0.26440569749208942</v>
      </c>
      <c r="DJ22" s="102">
        <v>1.0349415481014116E-3</v>
      </c>
      <c r="DK22" s="102">
        <v>0.24568514131369679</v>
      </c>
      <c r="DL22" s="84"/>
      <c r="DM22"/>
    </row>
    <row r="23" spans="1:117" ht="18" customHeight="1" x14ac:dyDescent="0.15">
      <c r="A23" s="103">
        <v>201</v>
      </c>
      <c r="B23" s="104" t="s">
        <v>13</v>
      </c>
      <c r="C23" s="105">
        <v>2.5389134643876484E-2</v>
      </c>
      <c r="D23" s="105">
        <v>1.8081361481449764E-4</v>
      </c>
      <c r="E23" s="105">
        <v>1.7090061598693375E-4</v>
      </c>
      <c r="F23" s="105">
        <v>3.605956024106273E-6</v>
      </c>
      <c r="G23" s="105">
        <v>8.5228908819593771E-6</v>
      </c>
      <c r="H23" s="105">
        <v>0</v>
      </c>
      <c r="I23" s="105">
        <v>7.1687636228402773E-6</v>
      </c>
      <c r="J23" s="105">
        <v>1.09884928250546E-4</v>
      </c>
      <c r="K23" s="105">
        <v>4.6643349338604675E-5</v>
      </c>
      <c r="L23" s="105">
        <v>2.2237536878293182E-4</v>
      </c>
      <c r="M23" s="105">
        <v>0</v>
      </c>
      <c r="N23" s="105">
        <v>6.0259320724070945E-5</v>
      </c>
      <c r="O23" s="105">
        <v>1.1633512573706993E-5</v>
      </c>
      <c r="P23" s="105">
        <v>1.7966447449637032E-5</v>
      </c>
      <c r="Q23" s="105">
        <v>9.5860430635857201E-6</v>
      </c>
      <c r="R23" s="105">
        <v>-1.8670992545517931E-7</v>
      </c>
      <c r="S23" s="105">
        <v>7.0573303933366573E-6</v>
      </c>
      <c r="T23" s="105">
        <v>9.1708332719489035E-6</v>
      </c>
      <c r="U23" s="105">
        <v>1.1116573460407206</v>
      </c>
      <c r="V23" s="105">
        <v>8.2776252776514542E-3</v>
      </c>
      <c r="W23" s="105">
        <v>1.1547285121262022E-5</v>
      </c>
      <c r="X23" s="105">
        <v>3.5738011856220313E-3</v>
      </c>
      <c r="Y23" s="105">
        <v>1.6427073968653947E-3</v>
      </c>
      <c r="Z23" s="105">
        <v>1.1275379761633159E-4</v>
      </c>
      <c r="AA23" s="105">
        <v>4.2891531045922027E-4</v>
      </c>
      <c r="AB23" s="105">
        <v>1.0849384204352725E-3</v>
      </c>
      <c r="AC23" s="105">
        <v>1.3340374191191946E-6</v>
      </c>
      <c r="AD23" s="105">
        <v>-2.8032168778433311E-2</v>
      </c>
      <c r="AE23" s="105">
        <v>6.2260323598013623E-5</v>
      </c>
      <c r="AF23" s="105">
        <v>1.456736689886952E-4</v>
      </c>
      <c r="AG23" s="105">
        <v>1.3927101263804897E-5</v>
      </c>
      <c r="AH23" s="105">
        <v>4.4519208445650353E-5</v>
      </c>
      <c r="AI23" s="105">
        <v>3.7838317416864719E-6</v>
      </c>
      <c r="AJ23" s="105">
        <v>1.2502913384463358E-5</v>
      </c>
      <c r="AK23" s="105">
        <v>-4.1377868185695129E-5</v>
      </c>
      <c r="AL23" s="105">
        <v>-2.8528315985401197E-5</v>
      </c>
      <c r="AM23" s="105">
        <v>1.4869308422008824E-4</v>
      </c>
      <c r="AN23" s="105">
        <v>-1.0881311171653914E-4</v>
      </c>
      <c r="AO23" s="105">
        <v>1.5477886592603059E-5</v>
      </c>
      <c r="AP23" s="105">
        <v>4.7666384245913456E-5</v>
      </c>
      <c r="AQ23" s="105">
        <v>1.4590510293460088E-5</v>
      </c>
      <c r="AR23" s="105">
        <v>1.1562275653589446E-5</v>
      </c>
      <c r="AS23" s="105">
        <v>8.1896892586885077E-6</v>
      </c>
      <c r="AT23" s="105">
        <v>1.1786396504840072E-5</v>
      </c>
      <c r="AU23" s="105">
        <v>1.2471373085710869E-5</v>
      </c>
      <c r="AV23" s="105">
        <v>7.8614052028575868E-6</v>
      </c>
      <c r="AW23" s="105">
        <v>2.2246529994253671E-5</v>
      </c>
      <c r="AX23" s="105">
        <v>9.5028975158809343E-6</v>
      </c>
      <c r="AY23" s="105">
        <v>5.7125311668398269E-6</v>
      </c>
      <c r="AZ23" s="105">
        <v>1.0306317767499745E-5</v>
      </c>
      <c r="BA23" s="105">
        <v>2.8801315393637015E-6</v>
      </c>
      <c r="BB23" s="105">
        <v>1.9598517584871799E-4</v>
      </c>
      <c r="BC23" s="105">
        <v>6.5798245707827652E-6</v>
      </c>
      <c r="BD23" s="105">
        <v>5.1370850354606652E-6</v>
      </c>
      <c r="BE23" s="105">
        <v>4.3930909531932082E-6</v>
      </c>
      <c r="BF23" s="105">
        <v>5.0765424420927315E-6</v>
      </c>
      <c r="BG23" s="105">
        <v>4.2722244634243828E-6</v>
      </c>
      <c r="BH23" s="105">
        <v>1.5408255766069035E-5</v>
      </c>
      <c r="BI23" s="105">
        <v>1.2134081911270517E-5</v>
      </c>
      <c r="BJ23" s="105">
        <v>2.6879406451354938E-5</v>
      </c>
      <c r="BK23" s="105">
        <v>2.0813391203949913E-6</v>
      </c>
      <c r="BL23" s="105">
        <v>8.3890525791054377E-6</v>
      </c>
      <c r="BM23" s="105">
        <v>1.5155076366614326E-5</v>
      </c>
      <c r="BN23" s="105">
        <v>-5.2439179709663516E-5</v>
      </c>
      <c r="BO23" s="105">
        <v>3.9813129195065988E-5</v>
      </c>
      <c r="BP23" s="105">
        <v>-5.4424703422721485E-5</v>
      </c>
      <c r="BQ23" s="105">
        <v>6.3906782111509259E-5</v>
      </c>
      <c r="BR23" s="105">
        <v>1.31707030875903E-5</v>
      </c>
      <c r="BS23" s="105">
        <v>1.6279721157559651E-5</v>
      </c>
      <c r="BT23" s="105">
        <v>4.8130517329063697E-6</v>
      </c>
      <c r="BU23" s="105">
        <v>3.7879132871917414E-6</v>
      </c>
      <c r="BV23" s="105">
        <v>7.5343177343368847E-6</v>
      </c>
      <c r="BW23" s="105">
        <v>2.1813961081473387E-6</v>
      </c>
      <c r="BX23" s="105">
        <v>5.4731891793529012E-7</v>
      </c>
      <c r="BY23" s="105">
        <v>3.7337364129842759E-6</v>
      </c>
      <c r="BZ23" s="105">
        <v>7.8383193679154889E-6</v>
      </c>
      <c r="CA23" s="105">
        <v>3.1832047876947779E-6</v>
      </c>
      <c r="CB23" s="105">
        <v>9.5488929885924366E-6</v>
      </c>
      <c r="CC23" s="105">
        <v>6.9503493689480803E-6</v>
      </c>
      <c r="CD23" s="105">
        <v>1.86484035958446E-6</v>
      </c>
      <c r="CE23" s="105">
        <v>6.3562528225380292E-6</v>
      </c>
      <c r="CF23" s="105">
        <v>7.9663708182952811E-6</v>
      </c>
      <c r="CG23" s="105">
        <v>1.4218830988530092E-6</v>
      </c>
      <c r="CH23" s="105">
        <v>3.1785102232651252E-6</v>
      </c>
      <c r="CI23" s="105">
        <v>1.5587556961957333E-5</v>
      </c>
      <c r="CJ23" s="105">
        <v>2.4208295514900885E-6</v>
      </c>
      <c r="CK23" s="105">
        <v>4.2632243018480478E-6</v>
      </c>
      <c r="CL23" s="105">
        <v>8.425042756441606E-6</v>
      </c>
      <c r="CM23" s="105">
        <v>4.6657827539511128E-6</v>
      </c>
      <c r="CN23" s="105">
        <v>1.0679390747861214E-5</v>
      </c>
      <c r="CO23" s="105">
        <v>1.608213523250957E-5</v>
      </c>
      <c r="CP23" s="105">
        <v>6.5806037071580455E-6</v>
      </c>
      <c r="CQ23" s="105">
        <v>2.1387559727099261E-5</v>
      </c>
      <c r="CR23" s="105">
        <v>1.2474337164843221E-5</v>
      </c>
      <c r="CS23" s="105">
        <v>1.0270749012535394E-5</v>
      </c>
      <c r="CT23" s="105">
        <v>4.2175195565028988E-6</v>
      </c>
      <c r="CU23" s="105">
        <v>4.698768523955626E-6</v>
      </c>
      <c r="CV23" s="105">
        <v>7.9652407419724547E-6</v>
      </c>
      <c r="CW23" s="105">
        <v>5.3015191454662521E-6</v>
      </c>
      <c r="CX23" s="105">
        <v>3.6061553717332314E-6</v>
      </c>
      <c r="CY23" s="105">
        <v>1.8060914310211689E-5</v>
      </c>
      <c r="CZ23" s="105">
        <v>3.1707750166620181E-5</v>
      </c>
      <c r="DA23" s="105">
        <v>1.1149274474697883E-5</v>
      </c>
      <c r="DB23" s="105">
        <v>9.57163664019255E-5</v>
      </c>
      <c r="DC23" s="105">
        <v>2.7475906595734334E-4</v>
      </c>
      <c r="DD23" s="105">
        <v>5.8037424094337995E-6</v>
      </c>
      <c r="DE23" s="106">
        <v>6.469163693903153E-4</v>
      </c>
      <c r="DF23" s="84"/>
      <c r="DG23" s="101">
        <v>0.27843894070976732</v>
      </c>
      <c r="DH23" s="101">
        <v>2.7339980701190092E-2</v>
      </c>
      <c r="DI23" s="101">
        <v>6.899324541653265E-2</v>
      </c>
      <c r="DJ23" s="102">
        <v>3.9824716944150745E-5</v>
      </c>
      <c r="DK23" s="102">
        <v>0.5528555136415475</v>
      </c>
      <c r="DL23" s="84"/>
      <c r="DM23"/>
    </row>
    <row r="24" spans="1:117" ht="18" customHeight="1" x14ac:dyDescent="0.15">
      <c r="A24" s="107">
        <v>202</v>
      </c>
      <c r="B24" s="108" t="s">
        <v>95</v>
      </c>
      <c r="C24" s="110">
        <v>3.6930065497671721E-4</v>
      </c>
      <c r="D24" s="110">
        <v>1.1462122376981889E-4</v>
      </c>
      <c r="E24" s="110">
        <v>2.7813817491094552E-4</v>
      </c>
      <c r="F24" s="110">
        <v>5.687543447262747E-6</v>
      </c>
      <c r="G24" s="110">
        <v>7.0344467896163549E-5</v>
      </c>
      <c r="H24" s="110">
        <v>0</v>
      </c>
      <c r="I24" s="110">
        <v>2.0598489584161377E-5</v>
      </c>
      <c r="J24" s="110">
        <v>5.0364796765592129E-4</v>
      </c>
      <c r="K24" s="110">
        <v>1.8452912570677659E-4</v>
      </c>
      <c r="L24" s="110">
        <v>2.0545900020195815E-4</v>
      </c>
      <c r="M24" s="110">
        <v>0</v>
      </c>
      <c r="N24" s="110">
        <v>1.1354982271751615E-3</v>
      </c>
      <c r="O24" s="110">
        <v>1.3420952865233254E-4</v>
      </c>
      <c r="P24" s="110">
        <v>6.7586045399005098E-5</v>
      </c>
      <c r="Q24" s="110">
        <v>7.5875820421206233E-5</v>
      </c>
      <c r="R24" s="110">
        <v>4.2764421799115608E-4</v>
      </c>
      <c r="S24" s="110">
        <v>1.426017089187031E-4</v>
      </c>
      <c r="T24" s="110">
        <v>2.9994619795845795E-5</v>
      </c>
      <c r="U24" s="110">
        <v>1.1380496187152402E-2</v>
      </c>
      <c r="V24" s="110">
        <v>1.0186052209752174</v>
      </c>
      <c r="W24" s="110">
        <v>5.9457426659799721E-4</v>
      </c>
      <c r="X24" s="110">
        <v>3.0609944317020708E-3</v>
      </c>
      <c r="Y24" s="110">
        <v>1.6351616251205018E-3</v>
      </c>
      <c r="Z24" s="110">
        <v>1.0002542704250082E-3</v>
      </c>
      <c r="AA24" s="110">
        <v>1.6729798219192176E-3</v>
      </c>
      <c r="AB24" s="110">
        <v>3.6025881712971855E-3</v>
      </c>
      <c r="AC24" s="110">
        <v>4.6660467113845221E-6</v>
      </c>
      <c r="AD24" s="110">
        <v>-5.8812304421572977E-5</v>
      </c>
      <c r="AE24" s="110">
        <v>3.5479324456194134E-4</v>
      </c>
      <c r="AF24" s="110">
        <v>2.6337615413194854E-3</v>
      </c>
      <c r="AG24" s="110">
        <v>1.4452365747385609E-4</v>
      </c>
      <c r="AH24" s="110">
        <v>2.5578397663040659E-3</v>
      </c>
      <c r="AI24" s="110">
        <v>1.0330482207072249E-4</v>
      </c>
      <c r="AJ24" s="110">
        <v>1.4298309986337274E-3</v>
      </c>
      <c r="AK24" s="110">
        <v>2.7545482904834387E-4</v>
      </c>
      <c r="AL24" s="110">
        <v>7.7502716189151676E-4</v>
      </c>
      <c r="AM24" s="110">
        <v>4.1138620541504627E-4</v>
      </c>
      <c r="AN24" s="110">
        <v>1.6932518333180407E-4</v>
      </c>
      <c r="AO24" s="110">
        <v>5.2538456091285749E-5</v>
      </c>
      <c r="AP24" s="110">
        <v>2.8969007447322029E-4</v>
      </c>
      <c r="AQ24" s="110">
        <v>1.0459875362814989E-4</v>
      </c>
      <c r="AR24" s="110">
        <v>5.3894463774719584E-4</v>
      </c>
      <c r="AS24" s="110">
        <v>1.0423816787465069E-4</v>
      </c>
      <c r="AT24" s="110">
        <v>1.6723109256341345E-4</v>
      </c>
      <c r="AU24" s="110">
        <v>7.4626020949932896E-5</v>
      </c>
      <c r="AV24" s="110">
        <v>7.1448096548199392E-5</v>
      </c>
      <c r="AW24" s="110">
        <v>1.4816568619737955E-3</v>
      </c>
      <c r="AX24" s="110">
        <v>2.1623087363502452E-4</v>
      </c>
      <c r="AY24" s="110">
        <v>1.1884906304983486E-4</v>
      </c>
      <c r="AZ24" s="110">
        <v>3.3489125383305861E-4</v>
      </c>
      <c r="BA24" s="110">
        <v>8.1583998050420461E-5</v>
      </c>
      <c r="BB24" s="110">
        <v>1.9151862912618997E-3</v>
      </c>
      <c r="BC24" s="110">
        <v>1.9127209461946871E-4</v>
      </c>
      <c r="BD24" s="110">
        <v>7.4329552124141002E-5</v>
      </c>
      <c r="BE24" s="110">
        <v>4.5256798500548636E-5</v>
      </c>
      <c r="BF24" s="110">
        <v>2.8922978225100358E-5</v>
      </c>
      <c r="BG24" s="110">
        <v>3.0587323014290619E-5</v>
      </c>
      <c r="BH24" s="110">
        <v>1.4366092956029681E-4</v>
      </c>
      <c r="BI24" s="110">
        <v>1.4344649296782361E-4</v>
      </c>
      <c r="BJ24" s="110">
        <v>3.9300386526975472E-4</v>
      </c>
      <c r="BK24" s="110">
        <v>5.1678963603658985E-5</v>
      </c>
      <c r="BL24" s="110">
        <v>4.2664305237474832E-5</v>
      </c>
      <c r="BM24" s="110">
        <v>6.1852677796315225E-5</v>
      </c>
      <c r="BN24" s="110">
        <v>7.2144905869568735E-5</v>
      </c>
      <c r="BO24" s="110">
        <v>1.2257421427144534E-4</v>
      </c>
      <c r="BP24" s="110">
        <v>8.5927673248275213E-6</v>
      </c>
      <c r="BQ24" s="110">
        <v>1.1450334110589517E-5</v>
      </c>
      <c r="BR24" s="110">
        <v>6.5550609240082607E-4</v>
      </c>
      <c r="BS24" s="110">
        <v>7.7058329204467851E-4</v>
      </c>
      <c r="BT24" s="110">
        <v>6.1193499506635132E-6</v>
      </c>
      <c r="BU24" s="110">
        <v>6.1767337231509338E-6</v>
      </c>
      <c r="BV24" s="110">
        <v>3.8399406838085359E-6</v>
      </c>
      <c r="BW24" s="110">
        <v>2.7635772090378818E-6</v>
      </c>
      <c r="BX24" s="110">
        <v>1.138676388658499E-6</v>
      </c>
      <c r="BY24" s="110">
        <v>2.0146264306057048E-5</v>
      </c>
      <c r="BZ24" s="110">
        <v>1.0239831989629288E-5</v>
      </c>
      <c r="CA24" s="110">
        <v>2.3252352618098386E-5</v>
      </c>
      <c r="CB24" s="110">
        <v>7.2583944499515851E-6</v>
      </c>
      <c r="CC24" s="110">
        <v>1.1545207281162887E-5</v>
      </c>
      <c r="CD24" s="110">
        <v>5.9947781979462376E-6</v>
      </c>
      <c r="CE24" s="110">
        <v>8.7983747879294628E-5</v>
      </c>
      <c r="CF24" s="110">
        <v>3.3333015292183428E-5</v>
      </c>
      <c r="CG24" s="110">
        <v>2.9191276675639959E-6</v>
      </c>
      <c r="CH24" s="110">
        <v>1.1590881312238297E-5</v>
      </c>
      <c r="CI24" s="110">
        <v>1.4537359675024895E-5</v>
      </c>
      <c r="CJ24" s="110">
        <v>5.0236024742340733E-6</v>
      </c>
      <c r="CK24" s="110">
        <v>8.5913482687647568E-6</v>
      </c>
      <c r="CL24" s="110">
        <v>2.7585909474918849E-5</v>
      </c>
      <c r="CM24" s="110">
        <v>4.1244016931970515E-5</v>
      </c>
      <c r="CN24" s="110">
        <v>1.5688463411925224E-5</v>
      </c>
      <c r="CO24" s="110">
        <v>6.7971965823070959E-4</v>
      </c>
      <c r="CP24" s="110">
        <v>6.802700040504746E-5</v>
      </c>
      <c r="CQ24" s="110">
        <v>1.2023925887926447E-3</v>
      </c>
      <c r="CR24" s="110">
        <v>4.7723037517478047E-5</v>
      </c>
      <c r="CS24" s="110">
        <v>4.3975099781246557E-5</v>
      </c>
      <c r="CT24" s="110">
        <v>9.603509560954449E-6</v>
      </c>
      <c r="CU24" s="110">
        <v>1.0279394830943069E-5</v>
      </c>
      <c r="CV24" s="110">
        <v>3.6756790456558991E-5</v>
      </c>
      <c r="CW24" s="110">
        <v>6.368872425502709E-5</v>
      </c>
      <c r="CX24" s="110">
        <v>5.1070681622948828E-6</v>
      </c>
      <c r="CY24" s="110">
        <v>4.8290541603922809E-5</v>
      </c>
      <c r="CZ24" s="110">
        <v>6.4375527986725947E-5</v>
      </c>
      <c r="DA24" s="110">
        <v>4.3188146850048425E-5</v>
      </c>
      <c r="DB24" s="110">
        <v>1.951016264221391E-5</v>
      </c>
      <c r="DC24" s="110">
        <v>2.166105747722268E-5</v>
      </c>
      <c r="DD24" s="110">
        <v>5.6359661187933391E-5</v>
      </c>
      <c r="DE24" s="111">
        <v>1.3023898513679031E-4</v>
      </c>
      <c r="DF24" s="84"/>
      <c r="DG24" s="101">
        <v>0.42012055661244468</v>
      </c>
      <c r="DH24" s="101">
        <v>2.1610414039287776E-2</v>
      </c>
      <c r="DI24" s="101">
        <v>0.13810572216403394</v>
      </c>
      <c r="DJ24" s="102">
        <v>3.5736131291661385E-5</v>
      </c>
      <c r="DK24" s="102">
        <v>9.0260044817343288E-2</v>
      </c>
      <c r="DL24" s="84"/>
      <c r="DM24"/>
    </row>
    <row r="25" spans="1:117" ht="18" customHeight="1" x14ac:dyDescent="0.15">
      <c r="A25" s="103">
        <v>203</v>
      </c>
      <c r="B25" s="104" t="s">
        <v>128</v>
      </c>
      <c r="C25" s="105">
        <v>4.8493267738257628E-4</v>
      </c>
      <c r="D25" s="105">
        <v>1.4202326164687551E-5</v>
      </c>
      <c r="E25" s="105">
        <v>3.34207797224274E-5</v>
      </c>
      <c r="F25" s="105">
        <v>1.8871500029387741E-5</v>
      </c>
      <c r="G25" s="105">
        <v>3.00890330984297E-5</v>
      </c>
      <c r="H25" s="105">
        <v>0</v>
      </c>
      <c r="I25" s="105">
        <v>3.5462184105686561E-5</v>
      </c>
      <c r="J25" s="105">
        <v>8.0398192618192838E-5</v>
      </c>
      <c r="K25" s="105">
        <v>5.6212133785240607E-5</v>
      </c>
      <c r="L25" s="105">
        <v>2.5783775849009831E-5</v>
      </c>
      <c r="M25" s="105">
        <v>0</v>
      </c>
      <c r="N25" s="105">
        <v>4.314620596421575E-4</v>
      </c>
      <c r="O25" s="105">
        <v>9.4768965306866448E-5</v>
      </c>
      <c r="P25" s="105">
        <v>2.5339867530786551E-4</v>
      </c>
      <c r="Q25" s="105">
        <v>1.2803674585028013E-4</v>
      </c>
      <c r="R25" s="105">
        <v>7.4443232866846902E-4</v>
      </c>
      <c r="S25" s="105">
        <v>1.9170629132066766E-4</v>
      </c>
      <c r="T25" s="105">
        <v>1.4751615989275519E-4</v>
      </c>
      <c r="U25" s="105">
        <v>1.7424522755308522E-2</v>
      </c>
      <c r="V25" s="105">
        <v>1.4429347505749597E-3</v>
      </c>
      <c r="W25" s="105">
        <v>1.0994345384079827</v>
      </c>
      <c r="X25" s="105">
        <v>0.13188384214729595</v>
      </c>
      <c r="Y25" s="105">
        <v>0.16009230551586512</v>
      </c>
      <c r="Z25" s="105">
        <v>6.2525038727819227E-3</v>
      </c>
      <c r="AA25" s="105">
        <v>9.4085859778850125E-4</v>
      </c>
      <c r="AB25" s="105">
        <v>1.2106425902459502E-2</v>
      </c>
      <c r="AC25" s="105">
        <v>7.7712593819819235E-5</v>
      </c>
      <c r="AD25" s="105">
        <v>-3.0500285727897249E-4</v>
      </c>
      <c r="AE25" s="105">
        <v>4.5558491212486559E-3</v>
      </c>
      <c r="AF25" s="105">
        <v>2.4652728677455964E-3</v>
      </c>
      <c r="AG25" s="105">
        <v>2.52823533115231E-4</v>
      </c>
      <c r="AH25" s="105">
        <v>5.2423443488364173E-4</v>
      </c>
      <c r="AI25" s="105">
        <v>1.5303785592524625E-5</v>
      </c>
      <c r="AJ25" s="105">
        <v>2.5512906598003012E-5</v>
      </c>
      <c r="AK25" s="105">
        <v>7.3208157703278244E-4</v>
      </c>
      <c r="AL25" s="105">
        <v>8.7244663468991464E-6</v>
      </c>
      <c r="AM25" s="105">
        <v>9.3049872170775539E-6</v>
      </c>
      <c r="AN25" s="105">
        <v>3.8894996459696282E-5</v>
      </c>
      <c r="AO25" s="105">
        <v>2.6753543111371031E-6</v>
      </c>
      <c r="AP25" s="105">
        <v>1.0029867216247205E-5</v>
      </c>
      <c r="AQ25" s="105">
        <v>2.6322883031478232E-4</v>
      </c>
      <c r="AR25" s="105">
        <v>2.3692229483091099E-5</v>
      </c>
      <c r="AS25" s="105">
        <v>2.1964561884710846E-5</v>
      </c>
      <c r="AT25" s="105">
        <v>4.4468343777897813E-5</v>
      </c>
      <c r="AU25" s="105">
        <v>2.8165880493641145E-5</v>
      </c>
      <c r="AV25" s="105">
        <v>2.4729462862203941E-4</v>
      </c>
      <c r="AW25" s="105">
        <v>4.9904735597027352E-4</v>
      </c>
      <c r="AX25" s="105">
        <v>1.7662031720061836E-4</v>
      </c>
      <c r="AY25" s="105">
        <v>1.6612686260584448E-4</v>
      </c>
      <c r="AZ25" s="105">
        <v>3.2938685181353912E-4</v>
      </c>
      <c r="BA25" s="105">
        <v>3.064667339940776E-5</v>
      </c>
      <c r="BB25" s="105">
        <v>3.2415107640103373E-4</v>
      </c>
      <c r="BC25" s="105">
        <v>1.330000751176125E-4</v>
      </c>
      <c r="BD25" s="105">
        <v>8.0289071129865049E-5</v>
      </c>
      <c r="BE25" s="105">
        <v>7.719548399224874E-5</v>
      </c>
      <c r="BF25" s="105">
        <v>5.7694555729039779E-5</v>
      </c>
      <c r="BG25" s="105">
        <v>1.4869800453990028E-4</v>
      </c>
      <c r="BH25" s="105">
        <v>1.3744451919584357E-4</v>
      </c>
      <c r="BI25" s="105">
        <v>2.4545964513649412E-5</v>
      </c>
      <c r="BJ25" s="105">
        <v>5.9957710226129948E-4</v>
      </c>
      <c r="BK25" s="105">
        <v>8.6316049059193196E-6</v>
      </c>
      <c r="BL25" s="105">
        <v>3.4506842221784452E-5</v>
      </c>
      <c r="BM25" s="105">
        <v>4.6398524153697549E-5</v>
      </c>
      <c r="BN25" s="105">
        <v>1.9117422616771755E-5</v>
      </c>
      <c r="BO25" s="105">
        <v>2.6840452819408676E-5</v>
      </c>
      <c r="BP25" s="105">
        <v>3.8420243808315345E-6</v>
      </c>
      <c r="BQ25" s="105">
        <v>1.7086311141022663E-4</v>
      </c>
      <c r="BR25" s="105">
        <v>6.3208786970757178E-5</v>
      </c>
      <c r="BS25" s="105">
        <v>1.971663878583453E-5</v>
      </c>
      <c r="BT25" s="105">
        <v>9.2213438058767482E-6</v>
      </c>
      <c r="BU25" s="105">
        <v>7.0970712457205972E-6</v>
      </c>
      <c r="BV25" s="105">
        <v>3.2309656349706508E-6</v>
      </c>
      <c r="BW25" s="105">
        <v>3.6656251461694532E-6</v>
      </c>
      <c r="BX25" s="105">
        <v>1.4087031939714456E-6</v>
      </c>
      <c r="BY25" s="105">
        <v>3.9853906752032186E-6</v>
      </c>
      <c r="BZ25" s="105">
        <v>6.085367464823039E-6</v>
      </c>
      <c r="CA25" s="105">
        <v>2.0515836573108092E-5</v>
      </c>
      <c r="CB25" s="105">
        <v>6.3674202135062476E-6</v>
      </c>
      <c r="CC25" s="105">
        <v>1.3556422288358646E-5</v>
      </c>
      <c r="CD25" s="105">
        <v>5.72808035106416E-6</v>
      </c>
      <c r="CE25" s="105">
        <v>9.529099076024323E-6</v>
      </c>
      <c r="CF25" s="105">
        <v>1.4479552266806454E-5</v>
      </c>
      <c r="CG25" s="105">
        <v>2.2512350706662199E-6</v>
      </c>
      <c r="CH25" s="105">
        <v>4.2098041310898268E-6</v>
      </c>
      <c r="CI25" s="105">
        <v>1.2693663139170128E-5</v>
      </c>
      <c r="CJ25" s="105">
        <v>1.626931145492473E-5</v>
      </c>
      <c r="CK25" s="105">
        <v>6.1512662010752517E-6</v>
      </c>
      <c r="CL25" s="105">
        <v>3.7641829602448371E-5</v>
      </c>
      <c r="CM25" s="105">
        <v>8.3093896243707235E-6</v>
      </c>
      <c r="CN25" s="105">
        <v>1.3945699589564784E-5</v>
      </c>
      <c r="CO25" s="105">
        <v>7.5819825605537186E-4</v>
      </c>
      <c r="CP25" s="105">
        <v>5.9400904559419983E-5</v>
      </c>
      <c r="CQ25" s="105">
        <v>8.4999777267818119E-5</v>
      </c>
      <c r="CR25" s="105">
        <v>1.2846895313800137E-5</v>
      </c>
      <c r="CS25" s="105">
        <v>1.2372395720711319E-5</v>
      </c>
      <c r="CT25" s="105">
        <v>1.4564954031444827E-5</v>
      </c>
      <c r="CU25" s="105">
        <v>1.195871712869519E-5</v>
      </c>
      <c r="CV25" s="105">
        <v>2.4523926110451303E-5</v>
      </c>
      <c r="CW25" s="105">
        <v>4.2416355386243967E-5</v>
      </c>
      <c r="CX25" s="105">
        <v>9.9558938825657861E-6</v>
      </c>
      <c r="CY25" s="105">
        <v>1.5705298395939762E-5</v>
      </c>
      <c r="CZ25" s="105">
        <v>1.4675785349427345E-5</v>
      </c>
      <c r="DA25" s="105">
        <v>6.4401684771477541E-5</v>
      </c>
      <c r="DB25" s="105">
        <v>1.8241793518915253E-5</v>
      </c>
      <c r="DC25" s="105">
        <v>2.2157001814805886E-5</v>
      </c>
      <c r="DD25" s="105">
        <v>1.2586528432609206E-4</v>
      </c>
      <c r="DE25" s="106">
        <v>8.3562245992850856E-5</v>
      </c>
      <c r="DF25" s="84"/>
      <c r="DG25" s="101">
        <v>9.5536253002584212E-2</v>
      </c>
      <c r="DH25" s="101">
        <v>3.5291037214967955E-3</v>
      </c>
      <c r="DI25" s="101">
        <v>1.9381609954349337E-2</v>
      </c>
      <c r="DJ25" s="102">
        <v>2.710043761217394E-5</v>
      </c>
      <c r="DK25" s="102">
        <v>0.63001245330012456</v>
      </c>
      <c r="DL25" s="84"/>
      <c r="DM25"/>
    </row>
    <row r="26" spans="1:117" ht="18" customHeight="1" x14ac:dyDescent="0.15">
      <c r="A26" s="103">
        <v>204</v>
      </c>
      <c r="B26" s="104" t="s">
        <v>129</v>
      </c>
      <c r="C26" s="105">
        <v>1.6035123887415395E-4</v>
      </c>
      <c r="D26" s="105">
        <v>2.4727400627974899E-5</v>
      </c>
      <c r="E26" s="105">
        <v>1.5874746407574982E-4</v>
      </c>
      <c r="F26" s="105">
        <v>2.6955936144637749E-5</v>
      </c>
      <c r="G26" s="105">
        <v>4.882055256672905E-5</v>
      </c>
      <c r="H26" s="105">
        <v>0</v>
      </c>
      <c r="I26" s="105">
        <v>6.2121286054916947E-5</v>
      </c>
      <c r="J26" s="105">
        <v>3.9786313713219984E-4</v>
      </c>
      <c r="K26" s="105">
        <v>2.8735382577373537E-4</v>
      </c>
      <c r="L26" s="105">
        <v>1.2425458894975704E-4</v>
      </c>
      <c r="M26" s="105">
        <v>0</v>
      </c>
      <c r="N26" s="105">
        <v>2.6745023368278465E-3</v>
      </c>
      <c r="O26" s="105">
        <v>4.4987031089854774E-4</v>
      </c>
      <c r="P26" s="105">
        <v>4.2385336338671023E-4</v>
      </c>
      <c r="Q26" s="105">
        <v>3.0167635957528189E-4</v>
      </c>
      <c r="R26" s="105">
        <v>2.0494192257056315E-3</v>
      </c>
      <c r="S26" s="105">
        <v>3.0254278620631575E-4</v>
      </c>
      <c r="T26" s="105">
        <v>2.4528550091281994E-4</v>
      </c>
      <c r="U26" s="105">
        <v>1.0724335728534719E-3</v>
      </c>
      <c r="V26" s="105">
        <v>2.4222324749005359E-3</v>
      </c>
      <c r="W26" s="105">
        <v>2.2644518586694639E-3</v>
      </c>
      <c r="X26" s="105">
        <v>1.0402471707578136</v>
      </c>
      <c r="Y26" s="105">
        <v>4.5471648182234953E-2</v>
      </c>
      <c r="Z26" s="105">
        <v>2.2110689605310412E-2</v>
      </c>
      <c r="AA26" s="105">
        <v>5.4274086518974621E-3</v>
      </c>
      <c r="AB26" s="105">
        <v>1.7446040542020938E-2</v>
      </c>
      <c r="AC26" s="105">
        <v>2.5957663763736611E-5</v>
      </c>
      <c r="AD26" s="105">
        <v>7.1521789089492736E-4</v>
      </c>
      <c r="AE26" s="105">
        <v>5.552466042986484E-3</v>
      </c>
      <c r="AF26" s="105">
        <v>1.6292831039852157E-2</v>
      </c>
      <c r="AG26" s="105">
        <v>5.5477944432354262E-4</v>
      </c>
      <c r="AH26" s="105">
        <v>1.3162836180058758E-3</v>
      </c>
      <c r="AI26" s="105">
        <v>2.9805779107265313E-5</v>
      </c>
      <c r="AJ26" s="105">
        <v>1.0972960386563398E-4</v>
      </c>
      <c r="AK26" s="105">
        <v>1.9499568151643322E-3</v>
      </c>
      <c r="AL26" s="105">
        <v>2.3941192667323505E-5</v>
      </c>
      <c r="AM26" s="105">
        <v>1.4974175734377358E-5</v>
      </c>
      <c r="AN26" s="105">
        <v>3.015033419938826E-5</v>
      </c>
      <c r="AO26" s="105">
        <v>4.2193634884484518E-6</v>
      </c>
      <c r="AP26" s="105">
        <v>5.2227826210676792E-5</v>
      </c>
      <c r="AQ26" s="105">
        <v>6.4549835780168899E-4</v>
      </c>
      <c r="AR26" s="105">
        <v>5.310821884412508E-5</v>
      </c>
      <c r="AS26" s="105">
        <v>5.6480446420925787E-5</v>
      </c>
      <c r="AT26" s="105">
        <v>1.6558154481562562E-4</v>
      </c>
      <c r="AU26" s="105">
        <v>8.8450103413060282E-5</v>
      </c>
      <c r="AV26" s="105">
        <v>2.358654489772076E-4</v>
      </c>
      <c r="AW26" s="105">
        <v>1.5529172002495743E-3</v>
      </c>
      <c r="AX26" s="105">
        <v>1.9591569494669796E-4</v>
      </c>
      <c r="AY26" s="105">
        <v>2.6283477031845972E-4</v>
      </c>
      <c r="AZ26" s="105">
        <v>7.7698301084592471E-4</v>
      </c>
      <c r="BA26" s="105">
        <v>1.2579474140557857E-4</v>
      </c>
      <c r="BB26" s="105">
        <v>4.3787897064045142E-4</v>
      </c>
      <c r="BC26" s="105">
        <v>1.6470959185415455E-4</v>
      </c>
      <c r="BD26" s="105">
        <v>9.6795293317625814E-5</v>
      </c>
      <c r="BE26" s="105">
        <v>1.2054249702293675E-4</v>
      </c>
      <c r="BF26" s="105">
        <v>1.194482230632817E-4</v>
      </c>
      <c r="BG26" s="105">
        <v>1.5741794927331932E-4</v>
      </c>
      <c r="BH26" s="105">
        <v>1.6931733613479379E-4</v>
      </c>
      <c r="BI26" s="105">
        <v>7.1743561956260477E-5</v>
      </c>
      <c r="BJ26" s="105">
        <v>4.2560677172265695E-4</v>
      </c>
      <c r="BK26" s="105">
        <v>2.4741297849081437E-5</v>
      </c>
      <c r="BL26" s="105">
        <v>5.4989976202785605E-5</v>
      </c>
      <c r="BM26" s="105">
        <v>8.5989985920808908E-5</v>
      </c>
      <c r="BN26" s="105">
        <v>4.0355962393880777E-5</v>
      </c>
      <c r="BO26" s="105">
        <v>5.1793078821221702E-5</v>
      </c>
      <c r="BP26" s="105">
        <v>1.0439933561736669E-5</v>
      </c>
      <c r="BQ26" s="105">
        <v>1.3203402839857953E-5</v>
      </c>
      <c r="BR26" s="105">
        <v>9.2982380028395768E-5</v>
      </c>
      <c r="BS26" s="105">
        <v>5.9800533230446184E-5</v>
      </c>
      <c r="BT26" s="105">
        <v>1.2429437348496696E-5</v>
      </c>
      <c r="BU26" s="105">
        <v>1.0008747423122185E-5</v>
      </c>
      <c r="BV26" s="105">
        <v>4.1603861193750824E-6</v>
      </c>
      <c r="BW26" s="105">
        <v>5.2113709409148547E-6</v>
      </c>
      <c r="BX26" s="105">
        <v>2.1428987660415989E-6</v>
      </c>
      <c r="BY26" s="105">
        <v>8.3581782381772238E-6</v>
      </c>
      <c r="BZ26" s="105">
        <v>1.2526642446142446E-5</v>
      </c>
      <c r="CA26" s="105">
        <v>4.275472555420882E-5</v>
      </c>
      <c r="CB26" s="105">
        <v>1.4036508402488002E-5</v>
      </c>
      <c r="CC26" s="105">
        <v>1.9080584479797515E-5</v>
      </c>
      <c r="CD26" s="105">
        <v>1.1167405163025565E-5</v>
      </c>
      <c r="CE26" s="105">
        <v>1.6678625183254885E-5</v>
      </c>
      <c r="CF26" s="105">
        <v>5.6039699911861043E-5</v>
      </c>
      <c r="CG26" s="105">
        <v>4.3571787937025563E-6</v>
      </c>
      <c r="CH26" s="105">
        <v>7.7539974750005227E-6</v>
      </c>
      <c r="CI26" s="105">
        <v>2.06797004550753E-5</v>
      </c>
      <c r="CJ26" s="105">
        <v>2.2938555649249369E-5</v>
      </c>
      <c r="CK26" s="105">
        <v>1.1406468821494461E-5</v>
      </c>
      <c r="CL26" s="105">
        <v>6.8552575189752439E-5</v>
      </c>
      <c r="CM26" s="105">
        <v>1.7092963683846567E-5</v>
      </c>
      <c r="CN26" s="105">
        <v>7.6942417490387635E-5</v>
      </c>
      <c r="CO26" s="105">
        <v>7.1443276822281119E-4</v>
      </c>
      <c r="CP26" s="105">
        <v>1.0249995190345017E-4</v>
      </c>
      <c r="CQ26" s="105">
        <v>1.4332014720531359E-4</v>
      </c>
      <c r="CR26" s="105">
        <v>2.4982051173530951E-5</v>
      </c>
      <c r="CS26" s="105">
        <v>2.8689434562157454E-5</v>
      </c>
      <c r="CT26" s="105">
        <v>3.1996966076831729E-5</v>
      </c>
      <c r="CU26" s="105">
        <v>2.60310703778535E-5</v>
      </c>
      <c r="CV26" s="105">
        <v>3.6914454924485099E-5</v>
      </c>
      <c r="CW26" s="105">
        <v>1.5128539155083372E-4</v>
      </c>
      <c r="CX26" s="105">
        <v>1.4224163444681164E-5</v>
      </c>
      <c r="CY26" s="105">
        <v>2.9537412086155213E-5</v>
      </c>
      <c r="CZ26" s="105">
        <v>2.9033557066267862E-5</v>
      </c>
      <c r="DA26" s="105">
        <v>1.7293920956653971E-4</v>
      </c>
      <c r="DB26" s="105">
        <v>3.1586056102770106E-5</v>
      </c>
      <c r="DC26" s="105">
        <v>3.3729695387011328E-5</v>
      </c>
      <c r="DD26" s="105">
        <v>2.0462521165764589E-4</v>
      </c>
      <c r="DE26" s="106">
        <v>7.0230947301830928E-5</v>
      </c>
      <c r="DF26" s="84"/>
      <c r="DG26" s="101">
        <v>0.2575864709428306</v>
      </c>
      <c r="DH26" s="101">
        <v>6.5787973085257171E-3</v>
      </c>
      <c r="DI26" s="101">
        <v>7.8720735104840414E-2</v>
      </c>
      <c r="DJ26" s="102">
        <v>5.1182237679936895E-5</v>
      </c>
      <c r="DK26" s="102">
        <v>0.11911582556016698</v>
      </c>
      <c r="DL26" s="84"/>
      <c r="DM26"/>
    </row>
    <row r="27" spans="1:117" ht="18" customHeight="1" x14ac:dyDescent="0.15">
      <c r="A27" s="103">
        <v>205</v>
      </c>
      <c r="B27" s="104" t="s">
        <v>14</v>
      </c>
      <c r="C27" s="105">
        <v>1.09027606101937E-4</v>
      </c>
      <c r="D27" s="105">
        <v>2.1066068811864333E-5</v>
      </c>
      <c r="E27" s="105">
        <v>2.9144737886898584E-5</v>
      </c>
      <c r="F27" s="105">
        <v>9.4168332389990108E-5</v>
      </c>
      <c r="G27" s="105">
        <v>1.2080676909472981E-4</v>
      </c>
      <c r="H27" s="105">
        <v>0</v>
      </c>
      <c r="I27" s="105">
        <v>2.6556902132535278E-5</v>
      </c>
      <c r="J27" s="105">
        <v>1.4163636802862103E-4</v>
      </c>
      <c r="K27" s="105">
        <v>1.0421260421012777E-4</v>
      </c>
      <c r="L27" s="105">
        <v>2.5574657271132285E-5</v>
      </c>
      <c r="M27" s="105">
        <v>0</v>
      </c>
      <c r="N27" s="105">
        <v>2.9005134548901553E-4</v>
      </c>
      <c r="O27" s="105">
        <v>1.319225144163386E-4</v>
      </c>
      <c r="P27" s="105">
        <v>8.0532696758316234E-4</v>
      </c>
      <c r="Q27" s="105">
        <v>3.8760616785603796E-4</v>
      </c>
      <c r="R27" s="105">
        <v>8.7366272516621428E-4</v>
      </c>
      <c r="S27" s="105">
        <v>8.2022355964683367E-4</v>
      </c>
      <c r="T27" s="105">
        <v>3.5981426751470393E-4</v>
      </c>
      <c r="U27" s="105">
        <v>1.0913445029058565E-4</v>
      </c>
      <c r="V27" s="105">
        <v>1.0305750336961197E-4</v>
      </c>
      <c r="W27" s="105">
        <v>5.6892342809745711E-6</v>
      </c>
      <c r="X27" s="105">
        <v>2.7216644814079622E-5</v>
      </c>
      <c r="Y27" s="105">
        <v>1.0003691652096316</v>
      </c>
      <c r="Z27" s="105">
        <v>1.497224522666296E-2</v>
      </c>
      <c r="AA27" s="105">
        <v>1.7221100931163487E-4</v>
      </c>
      <c r="AB27" s="105">
        <v>4.5764870741081456E-3</v>
      </c>
      <c r="AC27" s="105">
        <v>2.0355463923048476E-6</v>
      </c>
      <c r="AD27" s="105">
        <v>2.9527443772757135E-5</v>
      </c>
      <c r="AE27" s="105">
        <v>2.4850838920263813E-2</v>
      </c>
      <c r="AF27" s="105">
        <v>7.0476502884236729E-4</v>
      </c>
      <c r="AG27" s="105">
        <v>1.1495205234329734E-3</v>
      </c>
      <c r="AH27" s="105">
        <v>3.2592291868129757E-4</v>
      </c>
      <c r="AI27" s="105">
        <v>1.1116241541484639E-5</v>
      </c>
      <c r="AJ27" s="105">
        <v>3.1257822762318313E-5</v>
      </c>
      <c r="AK27" s="105">
        <v>5.2950441003515424E-4</v>
      </c>
      <c r="AL27" s="105">
        <v>1.1649874519316455E-5</v>
      </c>
      <c r="AM27" s="105">
        <v>1.0679179846609565E-5</v>
      </c>
      <c r="AN27" s="105">
        <v>1.5633252963147812E-5</v>
      </c>
      <c r="AO27" s="105">
        <v>7.0387863629761112E-6</v>
      </c>
      <c r="AP27" s="105">
        <v>8.066830101033984E-6</v>
      </c>
      <c r="AQ27" s="105">
        <v>1.1487019324368615E-3</v>
      </c>
      <c r="AR27" s="105">
        <v>3.9852160725240501E-5</v>
      </c>
      <c r="AS27" s="105">
        <v>3.6726010051591897E-5</v>
      </c>
      <c r="AT27" s="105">
        <v>6.0543662228050032E-5</v>
      </c>
      <c r="AU27" s="105">
        <v>6.0061368267725966E-5</v>
      </c>
      <c r="AV27" s="105">
        <v>1.3097335057983015E-3</v>
      </c>
      <c r="AW27" s="105">
        <v>1.900616776752526E-3</v>
      </c>
      <c r="AX27" s="105">
        <v>5.888664579243194E-4</v>
      </c>
      <c r="AY27" s="105">
        <v>8.1903909482398745E-4</v>
      </c>
      <c r="AZ27" s="105">
        <v>1.4568020036508176E-3</v>
      </c>
      <c r="BA27" s="105">
        <v>6.7824544723253083E-5</v>
      </c>
      <c r="BB27" s="105">
        <v>1.6493201737617709E-3</v>
      </c>
      <c r="BC27" s="105">
        <v>6.8307281358261605E-4</v>
      </c>
      <c r="BD27" s="105">
        <v>3.8876569765429535E-4</v>
      </c>
      <c r="BE27" s="105">
        <v>3.2808992904165816E-4</v>
      </c>
      <c r="BF27" s="105">
        <v>1.8426126874963389E-4</v>
      </c>
      <c r="BG27" s="105">
        <v>7.566611300009378E-4</v>
      </c>
      <c r="BH27" s="105">
        <v>6.3431127233281681E-4</v>
      </c>
      <c r="BI27" s="105">
        <v>5.3578674821310242E-5</v>
      </c>
      <c r="BJ27" s="105">
        <v>1.659258553094645E-3</v>
      </c>
      <c r="BK27" s="105">
        <v>2.121517098066193E-5</v>
      </c>
      <c r="BL27" s="105">
        <v>1.0677325318770443E-4</v>
      </c>
      <c r="BM27" s="105">
        <v>1.4757727526962621E-4</v>
      </c>
      <c r="BN27" s="105">
        <v>6.9174528550260849E-5</v>
      </c>
      <c r="BO27" s="105">
        <v>9.335191124354142E-5</v>
      </c>
      <c r="BP27" s="105">
        <v>8.3704514051717422E-6</v>
      </c>
      <c r="BQ27" s="105">
        <v>1.1792254693573283E-5</v>
      </c>
      <c r="BR27" s="105">
        <v>2.9974534006454594E-4</v>
      </c>
      <c r="BS27" s="105">
        <v>3.3982343197653233E-5</v>
      </c>
      <c r="BT27" s="105">
        <v>3.9859871564170802E-5</v>
      </c>
      <c r="BU27" s="105">
        <v>2.9075800442902456E-5</v>
      </c>
      <c r="BV27" s="105">
        <v>1.1387038214978543E-5</v>
      </c>
      <c r="BW27" s="105">
        <v>1.483412949435894E-5</v>
      </c>
      <c r="BX27" s="105">
        <v>5.5710011996434074E-6</v>
      </c>
      <c r="BY27" s="105">
        <v>1.1592933184682435E-5</v>
      </c>
      <c r="BZ27" s="105">
        <v>1.1671408712360397E-5</v>
      </c>
      <c r="CA27" s="105">
        <v>2.7418486776247675E-5</v>
      </c>
      <c r="CB27" s="105">
        <v>1.2272328656779911E-5</v>
      </c>
      <c r="CC27" s="105">
        <v>1.8971553633401583E-5</v>
      </c>
      <c r="CD27" s="105">
        <v>1.806184063512177E-5</v>
      </c>
      <c r="CE27" s="105">
        <v>3.1757656450444744E-5</v>
      </c>
      <c r="CF27" s="105">
        <v>3.3749800476214032E-5</v>
      </c>
      <c r="CG27" s="105">
        <v>5.0359114515814014E-6</v>
      </c>
      <c r="CH27" s="105">
        <v>1.1389812099858771E-5</v>
      </c>
      <c r="CI27" s="105">
        <v>2.8989245346736596E-5</v>
      </c>
      <c r="CJ27" s="105">
        <v>6.968362898846929E-5</v>
      </c>
      <c r="CK27" s="105">
        <v>1.5500663120924396E-5</v>
      </c>
      <c r="CL27" s="105">
        <v>5.2761587359558219E-5</v>
      </c>
      <c r="CM27" s="105">
        <v>2.0310193660719453E-5</v>
      </c>
      <c r="CN27" s="105">
        <v>1.5549434186660414E-5</v>
      </c>
      <c r="CO27" s="105">
        <v>8.5490462216713915E-5</v>
      </c>
      <c r="CP27" s="105">
        <v>6.0029614318838011E-5</v>
      </c>
      <c r="CQ27" s="105">
        <v>7.9000618296741696E-5</v>
      </c>
      <c r="CR27" s="105">
        <v>2.1018133355438269E-5</v>
      </c>
      <c r="CS27" s="105">
        <v>2.0034888808512854E-5</v>
      </c>
      <c r="CT27" s="105">
        <v>3.4639898618615647E-5</v>
      </c>
      <c r="CU27" s="105">
        <v>2.1100262061020373E-5</v>
      </c>
      <c r="CV27" s="105">
        <v>5.7605783044216695E-5</v>
      </c>
      <c r="CW27" s="105">
        <v>9.254205804925393E-5</v>
      </c>
      <c r="CX27" s="105">
        <v>1.9095414193098289E-5</v>
      </c>
      <c r="CY27" s="105">
        <v>2.8979345251436799E-5</v>
      </c>
      <c r="CZ27" s="105">
        <v>2.8671598866388771E-5</v>
      </c>
      <c r="DA27" s="105">
        <v>5.3773603699650662E-5</v>
      </c>
      <c r="DB27" s="105">
        <v>4.3465169506481413E-5</v>
      </c>
      <c r="DC27" s="105">
        <v>2.237356408587072E-5</v>
      </c>
      <c r="DD27" s="105">
        <v>4.6502900611470878E-4</v>
      </c>
      <c r="DE27" s="106">
        <v>3.931805185556107E-4</v>
      </c>
      <c r="DF27" s="84"/>
      <c r="DG27" s="101">
        <v>0.2791625341161651</v>
      </c>
      <c r="DH27" s="101">
        <v>1.1547009722654581E-2</v>
      </c>
      <c r="DI27" s="101">
        <v>7.7911547733673106E-2</v>
      </c>
      <c r="DJ27" s="102">
        <v>4.207477720711427E-5</v>
      </c>
      <c r="DK27" s="102">
        <v>0.24756049552303816</v>
      </c>
      <c r="DL27" s="84"/>
      <c r="DM27"/>
    </row>
    <row r="28" spans="1:117" ht="18" customHeight="1" x14ac:dyDescent="0.15">
      <c r="A28" s="103">
        <v>206</v>
      </c>
      <c r="B28" s="104" t="s">
        <v>15</v>
      </c>
      <c r="C28" s="105">
        <v>4.6548550349171693E-7</v>
      </c>
      <c r="D28" s="105">
        <v>5.9047428742964074E-8</v>
      </c>
      <c r="E28" s="105">
        <v>3.3775762409205812E-7</v>
      </c>
      <c r="F28" s="105">
        <v>7.8466516284839521E-7</v>
      </c>
      <c r="G28" s="105">
        <v>5.0613982423616328E-6</v>
      </c>
      <c r="H28" s="105">
        <v>0</v>
      </c>
      <c r="I28" s="105">
        <v>3.4655107422890226E-7</v>
      </c>
      <c r="J28" s="105">
        <v>1.516308746284862E-7</v>
      </c>
      <c r="K28" s="105">
        <v>1.2335406490110811E-7</v>
      </c>
      <c r="L28" s="105">
        <v>8.4772041723668001E-8</v>
      </c>
      <c r="M28" s="105">
        <v>0</v>
      </c>
      <c r="N28" s="105">
        <v>1.0595902788998199E-3</v>
      </c>
      <c r="O28" s="105">
        <v>8.7408316178757737E-4</v>
      </c>
      <c r="P28" s="105">
        <v>1.1789572519491952E-6</v>
      </c>
      <c r="Q28" s="105">
        <v>1.1861316190426928E-5</v>
      </c>
      <c r="R28" s="105">
        <v>1.0853417777216023E-5</v>
      </c>
      <c r="S28" s="105">
        <v>1.1184473707514252E-6</v>
      </c>
      <c r="T28" s="105">
        <v>3.13769767886878E-7</v>
      </c>
      <c r="U28" s="105">
        <v>7.9878939770784622E-7</v>
      </c>
      <c r="V28" s="105">
        <v>2.7105510546365411E-7</v>
      </c>
      <c r="W28" s="105">
        <v>1.7546176835584477E-8</v>
      </c>
      <c r="X28" s="105">
        <v>9.5491047016918758E-8</v>
      </c>
      <c r="Y28" s="105">
        <v>5.9069810281127189E-8</v>
      </c>
      <c r="Z28" s="105">
        <v>1.0000021176282579</v>
      </c>
      <c r="AA28" s="105">
        <v>9.9455609643197471E-8</v>
      </c>
      <c r="AB28" s="105">
        <v>1.8148829093761058E-7</v>
      </c>
      <c r="AC28" s="105">
        <v>6.9976452498409649E-9</v>
      </c>
      <c r="AD28" s="105">
        <v>4.814304865086355E-6</v>
      </c>
      <c r="AE28" s="105">
        <v>2.5530706077828786E-6</v>
      </c>
      <c r="AF28" s="105">
        <v>8.1622123750094707E-6</v>
      </c>
      <c r="AG28" s="105">
        <v>1.3583642384628555E-5</v>
      </c>
      <c r="AH28" s="105">
        <v>6.5955511938080494E-6</v>
      </c>
      <c r="AI28" s="105">
        <v>1.3192956886204029E-7</v>
      </c>
      <c r="AJ28" s="105">
        <v>4.6672812860425232E-7</v>
      </c>
      <c r="AK28" s="105">
        <v>3.7668533043287609E-5</v>
      </c>
      <c r="AL28" s="105">
        <v>2.7029121076676309E-7</v>
      </c>
      <c r="AM28" s="105">
        <v>1.2296823556343957E-7</v>
      </c>
      <c r="AN28" s="105">
        <v>2.5022209589251428E-7</v>
      </c>
      <c r="AO28" s="105">
        <v>7.0066022905387695E-8</v>
      </c>
      <c r="AP28" s="105">
        <v>9.5812452419755644E-8</v>
      </c>
      <c r="AQ28" s="105">
        <v>2.9494333096944512E-7</v>
      </c>
      <c r="AR28" s="105">
        <v>1.5528177141674409E-7</v>
      </c>
      <c r="AS28" s="105">
        <v>1.9774971160382477E-7</v>
      </c>
      <c r="AT28" s="105">
        <v>1.8715083063125181E-7</v>
      </c>
      <c r="AU28" s="105">
        <v>2.0857783629076869E-7</v>
      </c>
      <c r="AV28" s="105">
        <v>9.3456919962592814E-6</v>
      </c>
      <c r="AW28" s="105">
        <v>4.1229352411164891E-7</v>
      </c>
      <c r="AX28" s="105">
        <v>3.4251229263890135E-7</v>
      </c>
      <c r="AY28" s="105">
        <v>2.0748077852562205E-7</v>
      </c>
      <c r="AZ28" s="105">
        <v>9.3536007420457485E-7</v>
      </c>
      <c r="BA28" s="105">
        <v>1.4096658857034027E-7</v>
      </c>
      <c r="BB28" s="105">
        <v>3.3769624171796438E-7</v>
      </c>
      <c r="BC28" s="105">
        <v>2.9301968665206834E-7</v>
      </c>
      <c r="BD28" s="105">
        <v>1.7430688839049174E-7</v>
      </c>
      <c r="BE28" s="105">
        <v>4.4866842564423707E-7</v>
      </c>
      <c r="BF28" s="105">
        <v>1.5631645190568659E-7</v>
      </c>
      <c r="BG28" s="105">
        <v>2.8443791391276961E-7</v>
      </c>
      <c r="BH28" s="105">
        <v>5.2170741717682123E-7</v>
      </c>
      <c r="BI28" s="105">
        <v>1.6976172498153928E-7</v>
      </c>
      <c r="BJ28" s="105">
        <v>1.1416385428812533E-4</v>
      </c>
      <c r="BK28" s="105">
        <v>1.5766126812868274E-7</v>
      </c>
      <c r="BL28" s="105">
        <v>4.3920690141128294E-7</v>
      </c>
      <c r="BM28" s="105">
        <v>1.0776102322525415E-6</v>
      </c>
      <c r="BN28" s="105">
        <v>3.1423650616928951E-7</v>
      </c>
      <c r="BO28" s="105">
        <v>3.016742724160006E-7</v>
      </c>
      <c r="BP28" s="105">
        <v>7.4945994278998008E-8</v>
      </c>
      <c r="BQ28" s="105">
        <v>8.3473118037029581E-8</v>
      </c>
      <c r="BR28" s="105">
        <v>2.6690296744263428E-7</v>
      </c>
      <c r="BS28" s="105">
        <v>2.3830936784938413E-7</v>
      </c>
      <c r="BT28" s="105">
        <v>3.1803260667599357E-7</v>
      </c>
      <c r="BU28" s="105">
        <v>1.6386635905230442E-7</v>
      </c>
      <c r="BV28" s="105">
        <v>6.0326387385344134E-8</v>
      </c>
      <c r="BW28" s="105">
        <v>5.0893467448476746E-8</v>
      </c>
      <c r="BX28" s="105">
        <v>2.2392105225293482E-8</v>
      </c>
      <c r="BY28" s="105">
        <v>2.1852154384718056E-7</v>
      </c>
      <c r="BZ28" s="105">
        <v>1.1944044811503451E-7</v>
      </c>
      <c r="CA28" s="105">
        <v>2.058376794611094E-7</v>
      </c>
      <c r="CB28" s="105">
        <v>7.4659194221751178E-7</v>
      </c>
      <c r="CC28" s="105">
        <v>2.2892030425220107E-7</v>
      </c>
      <c r="CD28" s="105">
        <v>2.2516953525370699E-7</v>
      </c>
      <c r="CE28" s="105">
        <v>1.9683096615598406E-7</v>
      </c>
      <c r="CF28" s="105">
        <v>3.5706920885400868E-7</v>
      </c>
      <c r="CG28" s="105">
        <v>1.2922856004119298E-7</v>
      </c>
      <c r="CH28" s="105">
        <v>1.4285602120585875E-7</v>
      </c>
      <c r="CI28" s="105">
        <v>2.700054054963544E-7</v>
      </c>
      <c r="CJ28" s="105">
        <v>2.8010870680037975E-7</v>
      </c>
      <c r="CK28" s="105">
        <v>1.877427337206862E-7</v>
      </c>
      <c r="CL28" s="105">
        <v>3.2112759295396802E-7</v>
      </c>
      <c r="CM28" s="105">
        <v>3.9173324314286252E-7</v>
      </c>
      <c r="CN28" s="105">
        <v>1.4448101010881464E-7</v>
      </c>
      <c r="CO28" s="105">
        <v>4.1480651976870434E-7</v>
      </c>
      <c r="CP28" s="105">
        <v>1.9137063387270556E-7</v>
      </c>
      <c r="CQ28" s="105">
        <v>9.0536349482533236E-7</v>
      </c>
      <c r="CR28" s="105">
        <v>4.6639351104482013E-7</v>
      </c>
      <c r="CS28" s="105">
        <v>2.7844088715842617E-7</v>
      </c>
      <c r="CT28" s="105">
        <v>1.1522079182232932E-6</v>
      </c>
      <c r="CU28" s="105">
        <v>4.2776157776083884E-7</v>
      </c>
      <c r="CV28" s="105">
        <v>2.286844598868232E-7</v>
      </c>
      <c r="CW28" s="105">
        <v>1.8508063275549251E-7</v>
      </c>
      <c r="CX28" s="105">
        <v>3.0492029632228081E-7</v>
      </c>
      <c r="CY28" s="105">
        <v>7.1880594255219461E-7</v>
      </c>
      <c r="CZ28" s="105">
        <v>1.6784194690390609E-7</v>
      </c>
      <c r="DA28" s="105">
        <v>4.9081082790527231E-7</v>
      </c>
      <c r="DB28" s="105">
        <v>8.8349447409239389E-7</v>
      </c>
      <c r="DC28" s="105">
        <v>5.2259241291148081E-7</v>
      </c>
      <c r="DD28" s="105">
        <v>8.1458656669680629E-6</v>
      </c>
      <c r="DE28" s="106">
        <v>1.4054904558276519E-6</v>
      </c>
      <c r="DF28" s="84"/>
      <c r="DG28" s="101">
        <v>0.57328990228013033</v>
      </c>
      <c r="DH28" s="101">
        <v>0.19055374592833876</v>
      </c>
      <c r="DI28" s="101">
        <v>0.21661237785016288</v>
      </c>
      <c r="DJ28" s="102">
        <v>1.0360949443273204E-6</v>
      </c>
      <c r="DK28" s="102">
        <v>9.30731437270782E-3</v>
      </c>
      <c r="DL28" s="84"/>
      <c r="DM28"/>
    </row>
    <row r="29" spans="1:117" ht="18" customHeight="1" x14ac:dyDescent="0.15">
      <c r="A29" s="107">
        <v>207</v>
      </c>
      <c r="B29" s="108" t="s">
        <v>16</v>
      </c>
      <c r="C29" s="110">
        <v>6.3466504850210998E-5</v>
      </c>
      <c r="D29" s="110">
        <v>2.7456329475693866E-4</v>
      </c>
      <c r="E29" s="110">
        <v>1.3207385910700903E-3</v>
      </c>
      <c r="F29" s="110">
        <v>1.4435641299321949E-7</v>
      </c>
      <c r="G29" s="110">
        <v>2.4123821276616642E-5</v>
      </c>
      <c r="H29" s="110">
        <v>0</v>
      </c>
      <c r="I29" s="110">
        <v>9.1446467768746229E-7</v>
      </c>
      <c r="J29" s="110">
        <v>6.0520004565669427E-6</v>
      </c>
      <c r="K29" s="110">
        <v>4.2255359515434491E-7</v>
      </c>
      <c r="L29" s="110">
        <v>2.7250364142386429E-5</v>
      </c>
      <c r="M29" s="110">
        <v>0</v>
      </c>
      <c r="N29" s="110">
        <v>4.2694247217860463E-7</v>
      </c>
      <c r="O29" s="110">
        <v>1.1902095959696596E-6</v>
      </c>
      <c r="P29" s="110">
        <v>9.3379927486684269E-7</v>
      </c>
      <c r="Q29" s="110">
        <v>5.2010835869629458E-7</v>
      </c>
      <c r="R29" s="110">
        <v>5.1673004324681756E-7</v>
      </c>
      <c r="S29" s="110">
        <v>3.4776394118975104E-7</v>
      </c>
      <c r="T29" s="110">
        <v>4.7002149716014016E-7</v>
      </c>
      <c r="U29" s="110">
        <v>6.7071950217190566E-7</v>
      </c>
      <c r="V29" s="110">
        <v>3.3379643349746257E-7</v>
      </c>
      <c r="W29" s="110">
        <v>1.8119920207754086E-7</v>
      </c>
      <c r="X29" s="110">
        <v>2.9481436800075936E-7</v>
      </c>
      <c r="Y29" s="110">
        <v>2.4906706670594562E-7</v>
      </c>
      <c r="Z29" s="110">
        <v>7.4591777676972449E-7</v>
      </c>
      <c r="AA29" s="110">
        <v>1.0005116409294306</v>
      </c>
      <c r="AB29" s="110">
        <v>4.5036518995849003E-5</v>
      </c>
      <c r="AC29" s="110">
        <v>7.234212337475903E-8</v>
      </c>
      <c r="AD29" s="110">
        <v>6.7068518125905626E-7</v>
      </c>
      <c r="AE29" s="110">
        <v>3.9981583103537745E-7</v>
      </c>
      <c r="AF29" s="110">
        <v>3.7859486238656886E-7</v>
      </c>
      <c r="AG29" s="110">
        <v>8.1586223812468496E-7</v>
      </c>
      <c r="AH29" s="110">
        <v>3.2505074932466278E-7</v>
      </c>
      <c r="AI29" s="110">
        <v>3.6062138387981105E-7</v>
      </c>
      <c r="AJ29" s="110">
        <v>1.6812272718291535E-7</v>
      </c>
      <c r="AK29" s="110">
        <v>6.268554600001227E-7</v>
      </c>
      <c r="AL29" s="110">
        <v>4.3408719528626414E-7</v>
      </c>
      <c r="AM29" s="110">
        <v>2.009502179063089E-7</v>
      </c>
      <c r="AN29" s="110">
        <v>7.1137208358477147E-7</v>
      </c>
      <c r="AO29" s="110">
        <v>3.1346499487934976E-7</v>
      </c>
      <c r="AP29" s="110">
        <v>2.7334658298202563E-7</v>
      </c>
      <c r="AQ29" s="110">
        <v>5.9184369818878396E-7</v>
      </c>
      <c r="AR29" s="110">
        <v>2.6983536736984022E-7</v>
      </c>
      <c r="AS29" s="110">
        <v>3.8502275753920237E-7</v>
      </c>
      <c r="AT29" s="110">
        <v>7.8792966841980165E-7</v>
      </c>
      <c r="AU29" s="110">
        <v>5.7797668673056395E-7</v>
      </c>
      <c r="AV29" s="110">
        <v>3.7747748571846621E-7</v>
      </c>
      <c r="AW29" s="110">
        <v>2.4776430258816674E-7</v>
      </c>
      <c r="AX29" s="110">
        <v>5.782480255361157E-7</v>
      </c>
      <c r="AY29" s="110">
        <v>1.8007568177732779E-7</v>
      </c>
      <c r="AZ29" s="110">
        <v>1.3853379035584502E-7</v>
      </c>
      <c r="BA29" s="110">
        <v>1.7003064364464596E-7</v>
      </c>
      <c r="BB29" s="110">
        <v>3.1364704477966824E-7</v>
      </c>
      <c r="BC29" s="110">
        <v>2.4358730799109557E-7</v>
      </c>
      <c r="BD29" s="110">
        <v>3.7276830159734145E-7</v>
      </c>
      <c r="BE29" s="110">
        <v>1.6160730794652425E-7</v>
      </c>
      <c r="BF29" s="110">
        <v>2.0389891708206215E-7</v>
      </c>
      <c r="BG29" s="110">
        <v>3.0846709216498581E-7</v>
      </c>
      <c r="BH29" s="110">
        <v>1.0356621657900395E-6</v>
      </c>
      <c r="BI29" s="110">
        <v>1.492244243679551E-6</v>
      </c>
      <c r="BJ29" s="110">
        <v>4.4141320982781782E-7</v>
      </c>
      <c r="BK29" s="110">
        <v>1.1296920666499277E-6</v>
      </c>
      <c r="BL29" s="110">
        <v>9.1371162150365039E-7</v>
      </c>
      <c r="BM29" s="110">
        <v>1.0094877514481903E-6</v>
      </c>
      <c r="BN29" s="110">
        <v>6.829835568287792E-7</v>
      </c>
      <c r="BO29" s="110">
        <v>9.3359198862545018E-7</v>
      </c>
      <c r="BP29" s="110">
        <v>7.7149826782776295E-7</v>
      </c>
      <c r="BQ29" s="110">
        <v>4.7875620441841133E-7</v>
      </c>
      <c r="BR29" s="110">
        <v>1.4623413856480609E-6</v>
      </c>
      <c r="BS29" s="110">
        <v>1.2015681607271929E-4</v>
      </c>
      <c r="BT29" s="110">
        <v>4.9835753596547523E-7</v>
      </c>
      <c r="BU29" s="110">
        <v>7.0970380390263472E-7</v>
      </c>
      <c r="BV29" s="110">
        <v>4.2690084270458035E-7</v>
      </c>
      <c r="BW29" s="110">
        <v>1.9224139671586565E-7</v>
      </c>
      <c r="BX29" s="110">
        <v>5.8456834926358759E-8</v>
      </c>
      <c r="BY29" s="110">
        <v>1.7924700995138816E-6</v>
      </c>
      <c r="BZ29" s="110">
        <v>9.5747788675111894E-7</v>
      </c>
      <c r="CA29" s="110">
        <v>3.0546801065834082E-7</v>
      </c>
      <c r="CB29" s="110">
        <v>1.3746258640842945E-6</v>
      </c>
      <c r="CC29" s="110">
        <v>7.3585218161658386E-7</v>
      </c>
      <c r="CD29" s="110">
        <v>4.3679417129634414E-7</v>
      </c>
      <c r="CE29" s="110">
        <v>7.4747321103329115E-6</v>
      </c>
      <c r="CF29" s="110">
        <v>1.2154518386321066E-6</v>
      </c>
      <c r="CG29" s="110">
        <v>1.5784749843720092E-5</v>
      </c>
      <c r="CH29" s="110">
        <v>1.4410408887995685E-6</v>
      </c>
      <c r="CI29" s="110">
        <v>1.6709275521841146E-6</v>
      </c>
      <c r="CJ29" s="110">
        <v>1.9632641025421646E-7</v>
      </c>
      <c r="CK29" s="110">
        <v>7.9914698642131258E-7</v>
      </c>
      <c r="CL29" s="110">
        <v>7.5987680357319836E-7</v>
      </c>
      <c r="CM29" s="110">
        <v>1.0053163421509212E-5</v>
      </c>
      <c r="CN29" s="110">
        <v>1.4826316199025884E-6</v>
      </c>
      <c r="CO29" s="110">
        <v>1.5328963112048372E-5</v>
      </c>
      <c r="CP29" s="110">
        <v>4.7284291815128882E-3</v>
      </c>
      <c r="CQ29" s="110">
        <v>3.4970560894731452E-4</v>
      </c>
      <c r="CR29" s="110">
        <v>1.6162882738446964E-4</v>
      </c>
      <c r="CS29" s="110">
        <v>5.810192188059998E-5</v>
      </c>
      <c r="CT29" s="110">
        <v>4.0114487263915629E-7</v>
      </c>
      <c r="CU29" s="110">
        <v>3.6003416155764963E-7</v>
      </c>
      <c r="CV29" s="110">
        <v>7.0233358353004843E-7</v>
      </c>
      <c r="CW29" s="110">
        <v>3.2270667869810669E-7</v>
      </c>
      <c r="CX29" s="110">
        <v>2.8902371383471878E-7</v>
      </c>
      <c r="CY29" s="110">
        <v>4.0765809306827942E-6</v>
      </c>
      <c r="CZ29" s="110">
        <v>1.5977359185649591E-6</v>
      </c>
      <c r="DA29" s="110">
        <v>1.619496475361884E-6</v>
      </c>
      <c r="DB29" s="110">
        <v>2.4537887002089628E-6</v>
      </c>
      <c r="DC29" s="110">
        <v>1.4216905089644694E-6</v>
      </c>
      <c r="DD29" s="110">
        <v>3.0043034181380577E-7</v>
      </c>
      <c r="DE29" s="111">
        <v>4.5275920994237623E-5</v>
      </c>
      <c r="DF29" s="84"/>
      <c r="DG29" s="101">
        <v>0.71010567284955872</v>
      </c>
      <c r="DH29" s="101">
        <v>2.4814958252849895E-2</v>
      </c>
      <c r="DI29" s="101">
        <v>0.11440715679175978</v>
      </c>
      <c r="DJ29" s="102">
        <v>2.4404371616205497E-4</v>
      </c>
      <c r="DK29" s="102">
        <v>2.2785834058644427E-2</v>
      </c>
      <c r="DL29" s="84"/>
      <c r="DM29"/>
    </row>
    <row r="30" spans="1:117" ht="18" customHeight="1" x14ac:dyDescent="0.15">
      <c r="A30" s="103">
        <v>208</v>
      </c>
      <c r="B30" s="104" t="s">
        <v>96</v>
      </c>
      <c r="C30" s="105">
        <v>5.7794789909869967E-3</v>
      </c>
      <c r="D30" s="105">
        <v>4.9425786279451976E-4</v>
      </c>
      <c r="E30" s="105">
        <v>4.6264454827656663E-4</v>
      </c>
      <c r="F30" s="105">
        <v>3.9082154724260947E-5</v>
      </c>
      <c r="G30" s="105">
        <v>2.9544700520207088E-4</v>
      </c>
      <c r="H30" s="105">
        <v>0</v>
      </c>
      <c r="I30" s="105">
        <v>2.2266719163637591E-3</v>
      </c>
      <c r="J30" s="105">
        <v>5.4059865401349569E-4</v>
      </c>
      <c r="K30" s="105">
        <v>1.5407646633961206E-4</v>
      </c>
      <c r="L30" s="105">
        <v>1.2338603515642528E-4</v>
      </c>
      <c r="M30" s="105">
        <v>0</v>
      </c>
      <c r="N30" s="105">
        <v>2.2500473875146361E-3</v>
      </c>
      <c r="O30" s="105">
        <v>1.4734349808692853E-3</v>
      </c>
      <c r="P30" s="105">
        <v>8.2068749341173194E-3</v>
      </c>
      <c r="Q30" s="105">
        <v>2.9979237028879254E-3</v>
      </c>
      <c r="R30" s="105">
        <v>1.7630367328628387E-3</v>
      </c>
      <c r="S30" s="105">
        <v>2.1784824659363228E-3</v>
      </c>
      <c r="T30" s="105">
        <v>5.0505070951431382E-3</v>
      </c>
      <c r="U30" s="105">
        <v>8.4596121014963348E-4</v>
      </c>
      <c r="V30" s="105">
        <v>4.3223266015205456E-3</v>
      </c>
      <c r="W30" s="105">
        <v>7.3600739397758114E-4</v>
      </c>
      <c r="X30" s="105">
        <v>1.5328899723281923E-3</v>
      </c>
      <c r="Y30" s="105">
        <v>1.3100110089139187E-3</v>
      </c>
      <c r="Z30" s="105">
        <v>1.1950951800227337E-3</v>
      </c>
      <c r="AA30" s="105">
        <v>1.3778446652972932E-3</v>
      </c>
      <c r="AB30" s="105">
        <v>1.0146858623963324</v>
      </c>
      <c r="AC30" s="105">
        <v>8.408854565677634E-5</v>
      </c>
      <c r="AD30" s="105">
        <v>3.0812608926737346E-3</v>
      </c>
      <c r="AE30" s="105">
        <v>7.2291751949915399E-4</v>
      </c>
      <c r="AF30" s="105">
        <v>2.3261588121459165E-3</v>
      </c>
      <c r="AG30" s="105">
        <v>2.9433101234669853E-4</v>
      </c>
      <c r="AH30" s="105">
        <v>3.7400389609358023E-4</v>
      </c>
      <c r="AI30" s="105">
        <v>8.7188003866044681E-4</v>
      </c>
      <c r="AJ30" s="105">
        <v>1.9141497915522564E-4</v>
      </c>
      <c r="AK30" s="105">
        <v>3.7287867357820425E-3</v>
      </c>
      <c r="AL30" s="105">
        <v>9.0710440447816054E-5</v>
      </c>
      <c r="AM30" s="105">
        <v>1.8169587326289857E-4</v>
      </c>
      <c r="AN30" s="105">
        <v>5.9612293277410669E-4</v>
      </c>
      <c r="AO30" s="105">
        <v>4.9369883146259967E-5</v>
      </c>
      <c r="AP30" s="105">
        <v>3.4789071096382134E-5</v>
      </c>
      <c r="AQ30" s="105">
        <v>3.3275533384976788E-4</v>
      </c>
      <c r="AR30" s="105">
        <v>9.9758346093596888E-4</v>
      </c>
      <c r="AS30" s="105">
        <v>8.7502680790402677E-4</v>
      </c>
      <c r="AT30" s="105">
        <v>3.8744167158124296E-4</v>
      </c>
      <c r="AU30" s="105">
        <v>4.7058297061987428E-4</v>
      </c>
      <c r="AV30" s="105">
        <v>1.514336323586752E-3</v>
      </c>
      <c r="AW30" s="105">
        <v>6.1947439688422011E-4</v>
      </c>
      <c r="AX30" s="105">
        <v>6.342562335960271E-4</v>
      </c>
      <c r="AY30" s="105">
        <v>5.5237870696663266E-4</v>
      </c>
      <c r="AZ30" s="105">
        <v>4.9124500309814855E-4</v>
      </c>
      <c r="BA30" s="105">
        <v>3.4309467701829668E-4</v>
      </c>
      <c r="BB30" s="105">
        <v>8.1616885081680745E-4</v>
      </c>
      <c r="BC30" s="105">
        <v>5.6742383005299341E-4</v>
      </c>
      <c r="BD30" s="105">
        <v>7.5121448625787711E-4</v>
      </c>
      <c r="BE30" s="105">
        <v>1.0030827179774917E-3</v>
      </c>
      <c r="BF30" s="105">
        <v>1.3105661586797494E-3</v>
      </c>
      <c r="BG30" s="105">
        <v>1.1235752165580967E-3</v>
      </c>
      <c r="BH30" s="105">
        <v>1.764383337259669E-3</v>
      </c>
      <c r="BI30" s="105">
        <v>4.7857699285216965E-4</v>
      </c>
      <c r="BJ30" s="105">
        <v>4.0978159117808464E-3</v>
      </c>
      <c r="BK30" s="105">
        <v>8.4221817557852355E-5</v>
      </c>
      <c r="BL30" s="105">
        <v>1.0498456639517508E-3</v>
      </c>
      <c r="BM30" s="105">
        <v>1.1988484182381934E-3</v>
      </c>
      <c r="BN30" s="105">
        <v>3.0481628017963992E-4</v>
      </c>
      <c r="BO30" s="105">
        <v>4.0029133559796098E-4</v>
      </c>
      <c r="BP30" s="105">
        <v>9.768009956774977E-5</v>
      </c>
      <c r="BQ30" s="105">
        <v>4.5117864715948127E-4</v>
      </c>
      <c r="BR30" s="105">
        <v>3.2961829146883523E-4</v>
      </c>
      <c r="BS30" s="105">
        <v>4.518174052371491E-4</v>
      </c>
      <c r="BT30" s="105">
        <v>6.8199417988190598E-5</v>
      </c>
      <c r="BU30" s="105">
        <v>9.1122880936933453E-5</v>
      </c>
      <c r="BV30" s="105">
        <v>4.9916030349034471E-5</v>
      </c>
      <c r="BW30" s="105">
        <v>5.2062205796103585E-5</v>
      </c>
      <c r="BX30" s="105">
        <v>2.3785763237380435E-5</v>
      </c>
      <c r="BY30" s="105">
        <v>7.7721564062432067E-5</v>
      </c>
      <c r="BZ30" s="105">
        <v>8.4218039008172085E-5</v>
      </c>
      <c r="CA30" s="105">
        <v>2.107380859649654E-4</v>
      </c>
      <c r="CB30" s="105">
        <v>5.6919422147904715E-5</v>
      </c>
      <c r="CC30" s="105">
        <v>1.2926058668332027E-4</v>
      </c>
      <c r="CD30" s="105">
        <v>5.748417376066917E-5</v>
      </c>
      <c r="CE30" s="105">
        <v>1.2341847379591133E-4</v>
      </c>
      <c r="CF30" s="105">
        <v>1.5874543395072828E-4</v>
      </c>
      <c r="CG30" s="105">
        <v>3.5441152128931334E-5</v>
      </c>
      <c r="CH30" s="105">
        <v>9.2196792098578266E-5</v>
      </c>
      <c r="CI30" s="105">
        <v>3.9136715611912869E-4</v>
      </c>
      <c r="CJ30" s="105">
        <v>2.0988210797207642E-4</v>
      </c>
      <c r="CK30" s="105">
        <v>1.6840596469294675E-4</v>
      </c>
      <c r="CL30" s="105">
        <v>1.3818291290454896E-3</v>
      </c>
      <c r="CM30" s="105">
        <v>1.7875579388057541E-4</v>
      </c>
      <c r="CN30" s="105">
        <v>6.0400163834840962E-5</v>
      </c>
      <c r="CO30" s="105">
        <v>1.1656621395719072E-3</v>
      </c>
      <c r="CP30" s="105">
        <v>3.3833310034245712E-4</v>
      </c>
      <c r="CQ30" s="105">
        <v>1.3181029745352537E-3</v>
      </c>
      <c r="CR30" s="105">
        <v>5.2227120920058799E-4</v>
      </c>
      <c r="CS30" s="105">
        <v>4.7173096447830008E-4</v>
      </c>
      <c r="CT30" s="105">
        <v>4.1491234952889376E-4</v>
      </c>
      <c r="CU30" s="105">
        <v>4.9262016469660231E-4</v>
      </c>
      <c r="CV30" s="105">
        <v>9.7445826259047919E-4</v>
      </c>
      <c r="CW30" s="105">
        <v>7.0000481534837763E-4</v>
      </c>
      <c r="CX30" s="105">
        <v>4.9641111704243595E-4</v>
      </c>
      <c r="CY30" s="105">
        <v>4.9421114633685121E-4</v>
      </c>
      <c r="CZ30" s="105">
        <v>4.0146778153036936E-4</v>
      </c>
      <c r="DA30" s="105">
        <v>3.5798243816075556E-3</v>
      </c>
      <c r="DB30" s="105">
        <v>5.1500798775764851E-4</v>
      </c>
      <c r="DC30" s="105">
        <v>9.757176641066737E-4</v>
      </c>
      <c r="DD30" s="105">
        <v>1.7427677841158724E-3</v>
      </c>
      <c r="DE30" s="106">
        <v>2.5481772608717997E-4</v>
      </c>
      <c r="DF30" s="84"/>
      <c r="DG30" s="101">
        <v>0.32892987954837405</v>
      </c>
      <c r="DH30" s="101">
        <v>3.0836380306867511E-2</v>
      </c>
      <c r="DI30" s="101">
        <v>0.11532920844482578</v>
      </c>
      <c r="DJ30" s="102">
        <v>1.0705883493659404E-3</v>
      </c>
      <c r="DK30" s="102">
        <v>0.13211896241303434</v>
      </c>
      <c r="DL30" s="84"/>
      <c r="DM30"/>
    </row>
    <row r="31" spans="1:117" ht="18" customHeight="1" x14ac:dyDescent="0.15">
      <c r="A31" s="103">
        <v>211</v>
      </c>
      <c r="B31" s="104" t="s">
        <v>17</v>
      </c>
      <c r="C31" s="105">
        <v>9.147441527376711E-3</v>
      </c>
      <c r="D31" s="105">
        <v>2.3732913758842465E-3</v>
      </c>
      <c r="E31" s="105">
        <v>2.8434147101838439E-3</v>
      </c>
      <c r="F31" s="105">
        <v>4.9183990603312265E-3</v>
      </c>
      <c r="G31" s="105">
        <v>2.4025701017359253E-2</v>
      </c>
      <c r="H31" s="105">
        <v>0</v>
      </c>
      <c r="I31" s="105">
        <v>3.7812332476288249E-2</v>
      </c>
      <c r="J31" s="105">
        <v>3.1894918818305535E-3</v>
      </c>
      <c r="K31" s="105">
        <v>1.3485557774145971E-3</v>
      </c>
      <c r="L31" s="105">
        <v>9.8334631494377284E-3</v>
      </c>
      <c r="M31" s="105">
        <v>0</v>
      </c>
      <c r="N31" s="105">
        <v>7.4738458683278278E-3</v>
      </c>
      <c r="O31" s="105">
        <v>3.0059782434981035E-3</v>
      </c>
      <c r="P31" s="105">
        <v>4.7424799855098178E-3</v>
      </c>
      <c r="Q31" s="105">
        <v>3.790621069266459E-3</v>
      </c>
      <c r="R31" s="105">
        <v>1.4604250705625363E-2</v>
      </c>
      <c r="S31" s="105">
        <v>2.2730803373964634E-3</v>
      </c>
      <c r="T31" s="105">
        <v>2.2648102219163546E-3</v>
      </c>
      <c r="U31" s="105">
        <v>2.6123701045717384E-2</v>
      </c>
      <c r="V31" s="105">
        <v>7.5001356923989765E-3</v>
      </c>
      <c r="W31" s="105">
        <v>0.23532829249922513</v>
      </c>
      <c r="X31" s="105">
        <v>3.4030964927948236E-2</v>
      </c>
      <c r="Y31" s="105">
        <v>3.5602679243184679E-2</v>
      </c>
      <c r="Z31" s="105">
        <v>3.3733644689895358E-3</v>
      </c>
      <c r="AA31" s="105">
        <v>1.4150899435831493E-3</v>
      </c>
      <c r="AB31" s="105">
        <v>6.3485272721650098E-3</v>
      </c>
      <c r="AC31" s="105">
        <v>1.0155566283528326</v>
      </c>
      <c r="AD31" s="105">
        <v>8.8999026786690486E-2</v>
      </c>
      <c r="AE31" s="105">
        <v>2.6597158754864581E-3</v>
      </c>
      <c r="AF31" s="105">
        <v>3.1225602022973806E-3</v>
      </c>
      <c r="AG31" s="105">
        <v>4.0787667108097289E-3</v>
      </c>
      <c r="AH31" s="105">
        <v>1.1938252470508571E-2</v>
      </c>
      <c r="AI31" s="105">
        <v>1.0770564747263255E-2</v>
      </c>
      <c r="AJ31" s="105">
        <v>1.3127770137244586E-2</v>
      </c>
      <c r="AK31" s="105">
        <v>6.8214736651010599E-3</v>
      </c>
      <c r="AL31" s="105">
        <v>2.5196558277258527E-3</v>
      </c>
      <c r="AM31" s="105">
        <v>3.6514766697345823E-3</v>
      </c>
      <c r="AN31" s="105">
        <v>3.3889942441840638E-3</v>
      </c>
      <c r="AO31" s="105">
        <v>1.6158050439903629E-3</v>
      </c>
      <c r="AP31" s="105">
        <v>2.3770092384001011E-3</v>
      </c>
      <c r="AQ31" s="105">
        <v>2.4127964067167857E-3</v>
      </c>
      <c r="AR31" s="105">
        <v>2.4466950188402471E-3</v>
      </c>
      <c r="AS31" s="105">
        <v>2.7779438433931459E-3</v>
      </c>
      <c r="AT31" s="105">
        <v>2.4519423307386707E-3</v>
      </c>
      <c r="AU31" s="105">
        <v>1.694576315289534E-3</v>
      </c>
      <c r="AV31" s="105">
        <v>1.817159564538413E-3</v>
      </c>
      <c r="AW31" s="105">
        <v>1.4861552812350254E-3</v>
      </c>
      <c r="AX31" s="105">
        <v>3.8265859538664042E-3</v>
      </c>
      <c r="AY31" s="105">
        <v>1.1117519081393968E-3</v>
      </c>
      <c r="AZ31" s="105">
        <v>1.3247007390279771E-3</v>
      </c>
      <c r="BA31" s="105">
        <v>1.0211868347616048E-3</v>
      </c>
      <c r="BB31" s="105">
        <v>1.5013192464773365E-3</v>
      </c>
      <c r="BC31" s="105">
        <v>8.4523692105977573E-4</v>
      </c>
      <c r="BD31" s="105">
        <v>1.9492539595064801E-3</v>
      </c>
      <c r="BE31" s="105">
        <v>1.214271587783308E-3</v>
      </c>
      <c r="BF31" s="105">
        <v>1.1824811910773208E-3</v>
      </c>
      <c r="BG31" s="105">
        <v>2.53383271304805E-3</v>
      </c>
      <c r="BH31" s="105">
        <v>2.5209317398082786E-3</v>
      </c>
      <c r="BI31" s="105">
        <v>3.7902563552819255E-3</v>
      </c>
      <c r="BJ31" s="105">
        <v>5.6610343145548905E-3</v>
      </c>
      <c r="BK31" s="105">
        <v>9.0821660108791735E-3</v>
      </c>
      <c r="BL31" s="105">
        <v>3.4699298325223645E-3</v>
      </c>
      <c r="BM31" s="105">
        <v>3.952977237236339E-3</v>
      </c>
      <c r="BN31" s="105">
        <v>6.637562974677041E-3</v>
      </c>
      <c r="BO31" s="105">
        <v>4.2125999906263969E-3</v>
      </c>
      <c r="BP31" s="105">
        <v>1.2756916121349812E-2</v>
      </c>
      <c r="BQ31" s="105">
        <v>1.0393311607868461E-2</v>
      </c>
      <c r="BR31" s="105">
        <v>6.6548923398511359E-3</v>
      </c>
      <c r="BS31" s="105">
        <v>7.9086589813541826E-3</v>
      </c>
      <c r="BT31" s="105">
        <v>3.3666496733849452E-3</v>
      </c>
      <c r="BU31" s="105">
        <v>1.3609801886314363E-3</v>
      </c>
      <c r="BV31" s="105">
        <v>1.2406875484216751E-3</v>
      </c>
      <c r="BW31" s="105">
        <v>9.1297338503051049E-4</v>
      </c>
      <c r="BX31" s="105">
        <v>1.7857988426923504E-4</v>
      </c>
      <c r="BY31" s="105">
        <v>1.9590434737985171E-3</v>
      </c>
      <c r="BZ31" s="105">
        <v>2.1288734198861972E-2</v>
      </c>
      <c r="CA31" s="105">
        <v>0.11341115776443789</v>
      </c>
      <c r="CB31" s="105">
        <v>2.3923986225841118E-2</v>
      </c>
      <c r="CC31" s="105">
        <v>9.1698789059171115E-2</v>
      </c>
      <c r="CD31" s="105">
        <v>8.9384048450377538E-3</v>
      </c>
      <c r="CE31" s="105">
        <v>1.3294914852632507E-3</v>
      </c>
      <c r="CF31" s="105">
        <v>1.7170055992799082E-3</v>
      </c>
      <c r="CG31" s="105">
        <v>4.616443544099999E-3</v>
      </c>
      <c r="CH31" s="105">
        <v>1.533806372406009E-3</v>
      </c>
      <c r="CI31" s="105">
        <v>2.5030483234841868E-3</v>
      </c>
      <c r="CJ31" s="105">
        <v>2.0658399114642065E-3</v>
      </c>
      <c r="CK31" s="105">
        <v>1.3545488825576469E-3</v>
      </c>
      <c r="CL31" s="105">
        <v>3.5736044466041089E-3</v>
      </c>
      <c r="CM31" s="105">
        <v>6.0575528676479629E-3</v>
      </c>
      <c r="CN31" s="105">
        <v>2.0620096633994253E-3</v>
      </c>
      <c r="CO31" s="105">
        <v>3.7330919552902419E-3</v>
      </c>
      <c r="CP31" s="105">
        <v>1.7504267730226216E-3</v>
      </c>
      <c r="CQ31" s="105">
        <v>2.3572541615854378E-3</v>
      </c>
      <c r="CR31" s="105">
        <v>1.8509648890967423E-3</v>
      </c>
      <c r="CS31" s="105">
        <v>2.1088550826824041E-3</v>
      </c>
      <c r="CT31" s="105">
        <v>3.0255066816180756E-3</v>
      </c>
      <c r="CU31" s="105">
        <v>1.9404228176959047E-3</v>
      </c>
      <c r="CV31" s="105">
        <v>2.8680046917088672E-3</v>
      </c>
      <c r="CW31" s="105">
        <v>2.5118098427220031E-3</v>
      </c>
      <c r="CX31" s="105">
        <v>1.5433862254719372E-3</v>
      </c>
      <c r="CY31" s="105">
        <v>4.396671902258344E-3</v>
      </c>
      <c r="CZ31" s="105">
        <v>2.8256971772128801E-3</v>
      </c>
      <c r="DA31" s="105">
        <v>4.88401963888701E-3</v>
      </c>
      <c r="DB31" s="105">
        <v>5.0471830136499156E-3</v>
      </c>
      <c r="DC31" s="105">
        <v>3.6189435115945206E-3</v>
      </c>
      <c r="DD31" s="105">
        <v>1.8624750227994548E-3</v>
      </c>
      <c r="DE31" s="106">
        <v>1.1047329221995413E-2</v>
      </c>
      <c r="DF31" s="84"/>
      <c r="DG31" s="101">
        <v>0.35048558480476377</v>
      </c>
      <c r="DH31" s="101">
        <v>9.5126948917921843E-4</v>
      </c>
      <c r="DI31" s="101">
        <v>9.7729272348090288E-3</v>
      </c>
      <c r="DJ31" s="102">
        <v>7.6873166020384517E-3</v>
      </c>
      <c r="DK31" s="102">
        <v>0.3082359385814426</v>
      </c>
      <c r="DL31" s="84"/>
      <c r="DM31"/>
    </row>
    <row r="32" spans="1:117" ht="18" customHeight="1" x14ac:dyDescent="0.15">
      <c r="A32" s="103">
        <v>212</v>
      </c>
      <c r="B32" s="104" t="s">
        <v>18</v>
      </c>
      <c r="C32" s="105">
        <v>7.7142005898152234E-5</v>
      </c>
      <c r="D32" s="105">
        <v>3.5193152030608141E-5</v>
      </c>
      <c r="E32" s="105">
        <v>6.1593984880501391E-5</v>
      </c>
      <c r="F32" s="105">
        <v>1.8792916273944944E-5</v>
      </c>
      <c r="G32" s="105">
        <v>1.1546584700926744E-5</v>
      </c>
      <c r="H32" s="105">
        <v>0</v>
      </c>
      <c r="I32" s="105">
        <v>1.9658105702104314E-4</v>
      </c>
      <c r="J32" s="105">
        <v>4.3306242374527236E-5</v>
      </c>
      <c r="K32" s="105">
        <v>1.9738278903178706E-5</v>
      </c>
      <c r="L32" s="105">
        <v>7.94430914707525E-5</v>
      </c>
      <c r="M32" s="105">
        <v>0</v>
      </c>
      <c r="N32" s="105">
        <v>1.0162943183001819E-4</v>
      </c>
      <c r="O32" s="105">
        <v>5.7402585874432597E-5</v>
      </c>
      <c r="P32" s="105">
        <v>4.7675476836079729E-5</v>
      </c>
      <c r="Q32" s="105">
        <v>8.7880435047628868E-5</v>
      </c>
      <c r="R32" s="105">
        <v>6.1033860003241642E-4</v>
      </c>
      <c r="S32" s="105">
        <v>4.755562539886168E-5</v>
      </c>
      <c r="T32" s="105">
        <v>7.0487905481747041E-5</v>
      </c>
      <c r="U32" s="105">
        <v>2.2241899492342222E-3</v>
      </c>
      <c r="V32" s="105">
        <v>2.2810573193686671E-4</v>
      </c>
      <c r="W32" s="105">
        <v>9.5340460642864001E-5</v>
      </c>
      <c r="X32" s="105">
        <v>1.0554083853473166E-3</v>
      </c>
      <c r="Y32" s="105">
        <v>1.25863047152871E-4</v>
      </c>
      <c r="Z32" s="105">
        <v>9.7839499805428052E-5</v>
      </c>
      <c r="AA32" s="105">
        <v>4.8283986978636384E-5</v>
      </c>
      <c r="AB32" s="105">
        <v>9.0399405264242656E-5</v>
      </c>
      <c r="AC32" s="105">
        <v>4.7454269241568986E-6</v>
      </c>
      <c r="AD32" s="105">
        <v>1.0011578511946366</v>
      </c>
      <c r="AE32" s="105">
        <v>1.0095178644875473E-4</v>
      </c>
      <c r="AF32" s="105">
        <v>7.7813088902907194E-5</v>
      </c>
      <c r="AG32" s="105">
        <v>2.6783289173597991E-5</v>
      </c>
      <c r="AH32" s="105">
        <v>1.2771663749131849E-4</v>
      </c>
      <c r="AI32" s="105">
        <v>5.1836117040832534E-5</v>
      </c>
      <c r="AJ32" s="105">
        <v>1.1509194908660155E-4</v>
      </c>
      <c r="AK32" s="105">
        <v>4.3489438964809963E-3</v>
      </c>
      <c r="AL32" s="105">
        <v>1.2538337024464695E-3</v>
      </c>
      <c r="AM32" s="105">
        <v>6.1632140280216451E-3</v>
      </c>
      <c r="AN32" s="105">
        <v>4.5069353546630516E-3</v>
      </c>
      <c r="AO32" s="105">
        <v>5.5298042138915351E-4</v>
      </c>
      <c r="AP32" s="105">
        <v>6.1371835820180456E-4</v>
      </c>
      <c r="AQ32" s="105">
        <v>1.1951457339430366E-4</v>
      </c>
      <c r="AR32" s="105">
        <v>2.8186225260482103E-4</v>
      </c>
      <c r="AS32" s="105">
        <v>2.4677950898624489E-4</v>
      </c>
      <c r="AT32" s="105">
        <v>2.018997564860484E-4</v>
      </c>
      <c r="AU32" s="105">
        <v>1.4218181757920921E-4</v>
      </c>
      <c r="AV32" s="105">
        <v>5.5448028391258178E-5</v>
      </c>
      <c r="AW32" s="105">
        <v>8.3871990154307704E-5</v>
      </c>
      <c r="AX32" s="105">
        <v>2.4991325760471056E-4</v>
      </c>
      <c r="AY32" s="105">
        <v>7.4594182347923922E-5</v>
      </c>
      <c r="AZ32" s="105">
        <v>6.5214024351171568E-5</v>
      </c>
      <c r="BA32" s="105">
        <v>3.1479672421538238E-5</v>
      </c>
      <c r="BB32" s="105">
        <v>6.1382488856426168E-5</v>
      </c>
      <c r="BC32" s="105">
        <v>3.313395084746665E-5</v>
      </c>
      <c r="BD32" s="105">
        <v>3.5254643492933443E-5</v>
      </c>
      <c r="BE32" s="105">
        <v>7.8609945660589311E-5</v>
      </c>
      <c r="BF32" s="105">
        <v>9.4852412983117111E-5</v>
      </c>
      <c r="BG32" s="105">
        <v>1.3698235065693373E-4</v>
      </c>
      <c r="BH32" s="105">
        <v>1.7061981506917584E-4</v>
      </c>
      <c r="BI32" s="105">
        <v>1.3905484720734543E-4</v>
      </c>
      <c r="BJ32" s="105">
        <v>5.1100949621310347E-5</v>
      </c>
      <c r="BK32" s="105">
        <v>1.2353771547849614E-4</v>
      </c>
      <c r="BL32" s="105">
        <v>2.4692263218995274E-4</v>
      </c>
      <c r="BM32" s="105">
        <v>5.3306264771234533E-5</v>
      </c>
      <c r="BN32" s="105">
        <v>6.7299305672240788E-3</v>
      </c>
      <c r="BO32" s="105">
        <v>3.5580317484034053E-3</v>
      </c>
      <c r="BP32" s="105">
        <v>4.9638343246982079E-3</v>
      </c>
      <c r="BQ32" s="105">
        <v>3.5308471932306569E-5</v>
      </c>
      <c r="BR32" s="105">
        <v>1.4415331212263598E-4</v>
      </c>
      <c r="BS32" s="105">
        <v>1.874164714330256E-4</v>
      </c>
      <c r="BT32" s="105">
        <v>4.922297239607059E-5</v>
      </c>
      <c r="BU32" s="105">
        <v>1.6402083884639974E-5</v>
      </c>
      <c r="BV32" s="105">
        <v>3.7386772195285827E-5</v>
      </c>
      <c r="BW32" s="105">
        <v>2.0528431211291223E-5</v>
      </c>
      <c r="BX32" s="105">
        <v>1.9256249728001274E-6</v>
      </c>
      <c r="BY32" s="105">
        <v>1.2952221246188801E-4</v>
      </c>
      <c r="BZ32" s="105">
        <v>1.3570292792268526E-5</v>
      </c>
      <c r="CA32" s="105">
        <v>2.0592453160414255E-5</v>
      </c>
      <c r="CB32" s="105">
        <v>8.2125284731266966E-6</v>
      </c>
      <c r="CC32" s="105">
        <v>1.7607339330905323E-5</v>
      </c>
      <c r="CD32" s="105">
        <v>1.4142905150314646E-5</v>
      </c>
      <c r="CE32" s="105">
        <v>1.1293739307594017E-4</v>
      </c>
      <c r="CF32" s="105">
        <v>2.8631162138957101E-5</v>
      </c>
      <c r="CG32" s="105">
        <v>1.5464389748962623E-5</v>
      </c>
      <c r="CH32" s="105">
        <v>3.3736941986997896E-5</v>
      </c>
      <c r="CI32" s="105">
        <v>2.6418320920240184E-5</v>
      </c>
      <c r="CJ32" s="105">
        <v>1.1557158985039206E-5</v>
      </c>
      <c r="CK32" s="105">
        <v>2.1594714419883698E-5</v>
      </c>
      <c r="CL32" s="105">
        <v>3.193178851791248E-5</v>
      </c>
      <c r="CM32" s="105">
        <v>4.1599594026568141E-5</v>
      </c>
      <c r="CN32" s="105">
        <v>6.1667317131391681E-5</v>
      </c>
      <c r="CO32" s="105">
        <v>2.9846864389382451E-5</v>
      </c>
      <c r="CP32" s="105">
        <v>2.626983668063369E-5</v>
      </c>
      <c r="CQ32" s="105">
        <v>3.6354018602168672E-5</v>
      </c>
      <c r="CR32" s="105">
        <v>5.8393735145285617E-5</v>
      </c>
      <c r="CS32" s="105">
        <v>4.2900864334035584E-5</v>
      </c>
      <c r="CT32" s="105">
        <v>9.3737859399298809E-5</v>
      </c>
      <c r="CU32" s="105">
        <v>1.7075905668839188E-5</v>
      </c>
      <c r="CV32" s="105">
        <v>2.7489045941093791E-5</v>
      </c>
      <c r="CW32" s="105">
        <v>2.6963919614467786E-5</v>
      </c>
      <c r="CX32" s="105">
        <v>1.4840075855714588E-5</v>
      </c>
      <c r="CY32" s="105">
        <v>1.1721336046258505E-4</v>
      </c>
      <c r="CZ32" s="105">
        <v>2.4118996005852516E-4</v>
      </c>
      <c r="DA32" s="105">
        <v>7.408231286681465E-5</v>
      </c>
      <c r="DB32" s="105">
        <v>8.4768016318031438E-5</v>
      </c>
      <c r="DC32" s="105">
        <v>7.203237883251495E-5</v>
      </c>
      <c r="DD32" s="105">
        <v>2.8172921972009684E-5</v>
      </c>
      <c r="DE32" s="106">
        <v>4.4512096967794332E-5</v>
      </c>
      <c r="DF32" s="84"/>
      <c r="DG32" s="101">
        <v>0.2238719309887193</v>
      </c>
      <c r="DH32" s="101">
        <v>1.0783012607830126E-2</v>
      </c>
      <c r="DI32" s="101">
        <v>5.2878234903782351E-2</v>
      </c>
      <c r="DJ32" s="102">
        <v>8.0722243927245716E-5</v>
      </c>
      <c r="DK32" s="102">
        <v>0.24946184738955823</v>
      </c>
      <c r="DL32" s="84"/>
      <c r="DM32"/>
    </row>
    <row r="33" spans="1:117" ht="18" customHeight="1" x14ac:dyDescent="0.15">
      <c r="A33" s="103">
        <v>221</v>
      </c>
      <c r="B33" s="104" t="s">
        <v>19</v>
      </c>
      <c r="C33" s="105">
        <v>2.9244144148916863E-3</v>
      </c>
      <c r="D33" s="105">
        <v>6.6811923490919822E-4</v>
      </c>
      <c r="E33" s="105">
        <v>8.0732621276950029E-4</v>
      </c>
      <c r="F33" s="105">
        <v>3.8477795285450948E-3</v>
      </c>
      <c r="G33" s="105">
        <v>4.7494382806504577E-3</v>
      </c>
      <c r="H33" s="105">
        <v>0</v>
      </c>
      <c r="I33" s="105">
        <v>4.0890217445847094E-4</v>
      </c>
      <c r="J33" s="105">
        <v>4.5076437044676591E-3</v>
      </c>
      <c r="K33" s="105">
        <v>4.0942526722111613E-3</v>
      </c>
      <c r="L33" s="105">
        <v>5.1988724629829374E-4</v>
      </c>
      <c r="M33" s="105">
        <v>0</v>
      </c>
      <c r="N33" s="105">
        <v>1.2252986451212532E-3</v>
      </c>
      <c r="O33" s="105">
        <v>3.8422721454205509E-3</v>
      </c>
      <c r="P33" s="105">
        <v>2.9779538538360138E-3</v>
      </c>
      <c r="Q33" s="105">
        <v>8.846567982762921E-3</v>
      </c>
      <c r="R33" s="105">
        <v>1.816796878497463E-3</v>
      </c>
      <c r="S33" s="105">
        <v>8.0584389380276983E-3</v>
      </c>
      <c r="T33" s="105">
        <v>1.360809328404739E-2</v>
      </c>
      <c r="U33" s="105">
        <v>4.3353548908636446E-3</v>
      </c>
      <c r="V33" s="105">
        <v>3.4463748241977976E-3</v>
      </c>
      <c r="W33" s="105">
        <v>8.8302270781366075E-5</v>
      </c>
      <c r="X33" s="105">
        <v>7.8351052827505105E-4</v>
      </c>
      <c r="Y33" s="105">
        <v>1.0608337053139999E-3</v>
      </c>
      <c r="Z33" s="105">
        <v>1.6521764596141471E-3</v>
      </c>
      <c r="AA33" s="105">
        <v>6.8605701578521635E-3</v>
      </c>
      <c r="AB33" s="105">
        <v>1.1548857438702341E-2</v>
      </c>
      <c r="AC33" s="105">
        <v>6.0903752976876301E-5</v>
      </c>
      <c r="AD33" s="105">
        <v>5.1387613782435352E-4</v>
      </c>
      <c r="AE33" s="105">
        <v>1.0566225333953627</v>
      </c>
      <c r="AF33" s="105">
        <v>2.2111269508113134E-2</v>
      </c>
      <c r="AG33" s="105">
        <v>1.333491560707775E-2</v>
      </c>
      <c r="AH33" s="105">
        <v>5.2714005722613866E-3</v>
      </c>
      <c r="AI33" s="105">
        <v>1.9255295754153992E-4</v>
      </c>
      <c r="AJ33" s="105">
        <v>7.5734170420841795E-4</v>
      </c>
      <c r="AK33" s="105">
        <v>1.3151302824781696E-3</v>
      </c>
      <c r="AL33" s="105">
        <v>2.1732067702726255E-4</v>
      </c>
      <c r="AM33" s="105">
        <v>1.4771676544296465E-4</v>
      </c>
      <c r="AN33" s="105">
        <v>2.5614518775338299E-4</v>
      </c>
      <c r="AO33" s="105">
        <v>1.6109480557812284E-4</v>
      </c>
      <c r="AP33" s="105">
        <v>2.1638218705619805E-4</v>
      </c>
      <c r="AQ33" s="105">
        <v>3.4428806407798516E-3</v>
      </c>
      <c r="AR33" s="105">
        <v>7.2708814146080377E-4</v>
      </c>
      <c r="AS33" s="105">
        <v>7.9556069193787598E-4</v>
      </c>
      <c r="AT33" s="105">
        <v>1.6794394382181861E-3</v>
      </c>
      <c r="AU33" s="105">
        <v>1.6057672640443893E-3</v>
      </c>
      <c r="AV33" s="105">
        <v>8.9024805706158817E-3</v>
      </c>
      <c r="AW33" s="105">
        <v>2.9601061955251643E-3</v>
      </c>
      <c r="AX33" s="105">
        <v>3.6557294376822463E-3</v>
      </c>
      <c r="AY33" s="105">
        <v>4.9381115993346247E-3</v>
      </c>
      <c r="AZ33" s="105">
        <v>1.2215932554842691E-2</v>
      </c>
      <c r="BA33" s="105">
        <v>1.7732449476571893E-3</v>
      </c>
      <c r="BB33" s="105">
        <v>1.7882217781662307E-2</v>
      </c>
      <c r="BC33" s="105">
        <v>8.3871451267758333E-3</v>
      </c>
      <c r="BD33" s="105">
        <v>8.9529077020976244E-3</v>
      </c>
      <c r="BE33" s="105">
        <v>8.6045168487209195E-3</v>
      </c>
      <c r="BF33" s="105">
        <v>2.7743109114681096E-3</v>
      </c>
      <c r="BG33" s="105">
        <v>6.5429596570085085E-3</v>
      </c>
      <c r="BH33" s="105">
        <v>3.6125645203968328E-3</v>
      </c>
      <c r="BI33" s="105">
        <v>7.0612123338625551E-4</v>
      </c>
      <c r="BJ33" s="105">
        <v>2.2030047001681152E-2</v>
      </c>
      <c r="BK33" s="105">
        <v>7.5150654808232972E-4</v>
      </c>
      <c r="BL33" s="105">
        <v>3.6067492624443399E-3</v>
      </c>
      <c r="BM33" s="105">
        <v>5.397458866682814E-3</v>
      </c>
      <c r="BN33" s="105">
        <v>2.6164431205189459E-3</v>
      </c>
      <c r="BO33" s="105">
        <v>3.3864309320286831E-3</v>
      </c>
      <c r="BP33" s="105">
        <v>2.2533900250232101E-4</v>
      </c>
      <c r="BQ33" s="105">
        <v>3.3105695379812098E-4</v>
      </c>
      <c r="BR33" s="105">
        <v>1.2383794307989573E-2</v>
      </c>
      <c r="BS33" s="105">
        <v>9.740633915659787E-4</v>
      </c>
      <c r="BT33" s="105">
        <v>1.4583586474241155E-3</v>
      </c>
      <c r="BU33" s="105">
        <v>1.071320428397029E-3</v>
      </c>
      <c r="BV33" s="105">
        <v>3.323175509744348E-4</v>
      </c>
      <c r="BW33" s="105">
        <v>5.5831492978373272E-4</v>
      </c>
      <c r="BX33" s="105">
        <v>2.1417296515468821E-4</v>
      </c>
      <c r="BY33" s="105">
        <v>3.2409448460675048E-4</v>
      </c>
      <c r="BZ33" s="105">
        <v>2.4679849841149616E-4</v>
      </c>
      <c r="CA33" s="105">
        <v>8.1860451328097817E-4</v>
      </c>
      <c r="CB33" s="105">
        <v>2.4253390584383055E-4</v>
      </c>
      <c r="CC33" s="105">
        <v>5.3833156619754834E-4</v>
      </c>
      <c r="CD33" s="105">
        <v>6.5548925644699459E-4</v>
      </c>
      <c r="CE33" s="105">
        <v>1.1402310305617547E-3</v>
      </c>
      <c r="CF33" s="105">
        <v>1.093132213167237E-3</v>
      </c>
      <c r="CG33" s="105">
        <v>1.3942354494991398E-4</v>
      </c>
      <c r="CH33" s="105">
        <v>3.2040607464956677E-4</v>
      </c>
      <c r="CI33" s="105">
        <v>7.7295234399658028E-4</v>
      </c>
      <c r="CJ33" s="105">
        <v>2.7925047361277906E-3</v>
      </c>
      <c r="CK33" s="105">
        <v>4.6493228891839392E-4</v>
      </c>
      <c r="CL33" s="105">
        <v>1.5001773170089446E-3</v>
      </c>
      <c r="CM33" s="105">
        <v>6.7362958061775345E-4</v>
      </c>
      <c r="CN33" s="105">
        <v>3.7911418794250054E-4</v>
      </c>
      <c r="CO33" s="105">
        <v>3.0605291249274883E-3</v>
      </c>
      <c r="CP33" s="105">
        <v>6.1191962641440791E-4</v>
      </c>
      <c r="CQ33" s="105">
        <v>3.3276281831626865E-4</v>
      </c>
      <c r="CR33" s="105">
        <v>4.3372972664142649E-4</v>
      </c>
      <c r="CS33" s="105">
        <v>4.1617851993902848E-4</v>
      </c>
      <c r="CT33" s="105">
        <v>1.1699326370958872E-3</v>
      </c>
      <c r="CU33" s="105">
        <v>4.6802707335337181E-4</v>
      </c>
      <c r="CV33" s="105">
        <v>2.0359639632938947E-3</v>
      </c>
      <c r="CW33" s="105">
        <v>2.1057441541580979E-3</v>
      </c>
      <c r="CX33" s="105">
        <v>5.722121599363516E-4</v>
      </c>
      <c r="CY33" s="105">
        <v>9.79438082869357E-4</v>
      </c>
      <c r="CZ33" s="105">
        <v>9.5224593938931688E-4</v>
      </c>
      <c r="DA33" s="105">
        <v>1.3783947414735464E-3</v>
      </c>
      <c r="DB33" s="105">
        <v>1.5915879012316063E-3</v>
      </c>
      <c r="DC33" s="105">
        <v>5.3057063940852446E-4</v>
      </c>
      <c r="DD33" s="105">
        <v>1.3758390236687117E-2</v>
      </c>
      <c r="DE33" s="106">
        <v>1.3537804671945545E-3</v>
      </c>
      <c r="DF33" s="84"/>
      <c r="DG33" s="101">
        <v>0.35992082855120372</v>
      </c>
      <c r="DH33" s="101">
        <v>5.8372449435422351E-2</v>
      </c>
      <c r="DI33" s="101">
        <v>0.21876885648113148</v>
      </c>
      <c r="DJ33" s="102">
        <v>1.1239996613584499E-3</v>
      </c>
      <c r="DK33" s="102">
        <v>0.26699309763440282</v>
      </c>
      <c r="DL33" s="84"/>
      <c r="DM33"/>
    </row>
    <row r="34" spans="1:117" ht="18" customHeight="1" x14ac:dyDescent="0.15">
      <c r="A34" s="107">
        <v>222</v>
      </c>
      <c r="B34" s="108" t="s">
        <v>20</v>
      </c>
      <c r="C34" s="110">
        <v>6.1905280680800033E-4</v>
      </c>
      <c r="D34" s="110">
        <v>1.545812710620523E-4</v>
      </c>
      <c r="E34" s="110">
        <v>1.8796425589366096E-3</v>
      </c>
      <c r="F34" s="110">
        <v>8.6322099528443976E-5</v>
      </c>
      <c r="G34" s="110">
        <v>2.2258778188536359E-4</v>
      </c>
      <c r="H34" s="110">
        <v>0</v>
      </c>
      <c r="I34" s="110">
        <v>1.0150854311812209E-3</v>
      </c>
      <c r="J34" s="110">
        <v>1.2120444531183436E-4</v>
      </c>
      <c r="K34" s="110">
        <v>5.0472692322446741E-5</v>
      </c>
      <c r="L34" s="110">
        <v>6.5767981673569144E-5</v>
      </c>
      <c r="M34" s="110">
        <v>0</v>
      </c>
      <c r="N34" s="110">
        <v>1.035263135228561E-4</v>
      </c>
      <c r="O34" s="110">
        <v>8.636232074166186E-4</v>
      </c>
      <c r="P34" s="110">
        <v>1.176687675149908E-4</v>
      </c>
      <c r="Q34" s="110">
        <v>3.2929419483231266E-4</v>
      </c>
      <c r="R34" s="110">
        <v>1.3861626935696676E-4</v>
      </c>
      <c r="S34" s="110">
        <v>1.7189882782550842E-4</v>
      </c>
      <c r="T34" s="110">
        <v>1.5938626905691181E-4</v>
      </c>
      <c r="U34" s="110">
        <v>4.6363716566674967E-4</v>
      </c>
      <c r="V34" s="110">
        <v>9.6214895172220039E-5</v>
      </c>
      <c r="W34" s="110">
        <v>1.2964661788748144E-4</v>
      </c>
      <c r="X34" s="110">
        <v>3.4043388458495451E-4</v>
      </c>
      <c r="Y34" s="110">
        <v>1.5836340483078653E-4</v>
      </c>
      <c r="Z34" s="110">
        <v>5.3161363455734186E-5</v>
      </c>
      <c r="AA34" s="110">
        <v>2.1049887837587064E-4</v>
      </c>
      <c r="AB34" s="110">
        <v>1.6006948886221497E-4</v>
      </c>
      <c r="AC34" s="110">
        <v>1.0094074374762812E-5</v>
      </c>
      <c r="AD34" s="110">
        <v>3.0834881166369492E-4</v>
      </c>
      <c r="AE34" s="110">
        <v>2.3994007678273518E-4</v>
      </c>
      <c r="AF34" s="110">
        <v>1.0152270128241139</v>
      </c>
      <c r="AG34" s="110">
        <v>4.2585167213310552E-3</v>
      </c>
      <c r="AH34" s="110">
        <v>9.178218766118467E-5</v>
      </c>
      <c r="AI34" s="110">
        <v>1.8827129060077348E-4</v>
      </c>
      <c r="AJ34" s="110">
        <v>1.7697930827911517E-4</v>
      </c>
      <c r="AK34" s="110">
        <v>6.0473818546487551E-4</v>
      </c>
      <c r="AL34" s="110">
        <v>2.367137655930632E-4</v>
      </c>
      <c r="AM34" s="110">
        <v>2.2342222569583109E-4</v>
      </c>
      <c r="AN34" s="110">
        <v>3.8971460768942703E-4</v>
      </c>
      <c r="AO34" s="110">
        <v>6.3005236415920055E-5</v>
      </c>
      <c r="AP34" s="110">
        <v>5.7769423504839815E-5</v>
      </c>
      <c r="AQ34" s="110">
        <v>1.278489418380568E-4</v>
      </c>
      <c r="AR34" s="110">
        <v>6.2445291656547353E-4</v>
      </c>
      <c r="AS34" s="110">
        <v>1.9904831154001003E-4</v>
      </c>
      <c r="AT34" s="110">
        <v>1.5407495311060193E-3</v>
      </c>
      <c r="AU34" s="110">
        <v>4.0001656169619476E-3</v>
      </c>
      <c r="AV34" s="110">
        <v>1.6730017947852067E-3</v>
      </c>
      <c r="AW34" s="110">
        <v>1.5529368665411248E-4</v>
      </c>
      <c r="AX34" s="110">
        <v>3.7759399186635106E-4</v>
      </c>
      <c r="AY34" s="110">
        <v>1.5954475724212758E-3</v>
      </c>
      <c r="AZ34" s="110">
        <v>1.7390005863797487E-3</v>
      </c>
      <c r="BA34" s="110">
        <v>2.7562400505557779E-4</v>
      </c>
      <c r="BB34" s="110">
        <v>3.3437017136723975E-4</v>
      </c>
      <c r="BC34" s="110">
        <v>1.3463013889135128E-3</v>
      </c>
      <c r="BD34" s="110">
        <v>4.6511132499594019E-4</v>
      </c>
      <c r="BE34" s="110">
        <v>2.1400955093180576E-3</v>
      </c>
      <c r="BF34" s="110">
        <v>3.3651554595354066E-3</v>
      </c>
      <c r="BG34" s="110">
        <v>2.2018145492218905E-3</v>
      </c>
      <c r="BH34" s="110">
        <v>2.6741340325092309E-3</v>
      </c>
      <c r="BI34" s="110">
        <v>2.2915305526114886E-3</v>
      </c>
      <c r="BJ34" s="110">
        <v>1.5321212385253288E-3</v>
      </c>
      <c r="BK34" s="110">
        <v>1.0742126651277937E-3</v>
      </c>
      <c r="BL34" s="110">
        <v>1.3442500706691455E-4</v>
      </c>
      <c r="BM34" s="110">
        <v>1.4281186194495829E-4</v>
      </c>
      <c r="BN34" s="110">
        <v>7.7007834738492323E-4</v>
      </c>
      <c r="BO34" s="110">
        <v>1.0626815755293637E-3</v>
      </c>
      <c r="BP34" s="110">
        <v>1.040502950828655E-4</v>
      </c>
      <c r="BQ34" s="110">
        <v>4.4123778889406793E-5</v>
      </c>
      <c r="BR34" s="110">
        <v>4.87384174668985E-4</v>
      </c>
      <c r="BS34" s="110">
        <v>2.5611042341236361E-3</v>
      </c>
      <c r="BT34" s="110">
        <v>6.5808219587193946E-5</v>
      </c>
      <c r="BU34" s="110">
        <v>4.8694513322754818E-5</v>
      </c>
      <c r="BV34" s="110">
        <v>2.2607352336647114E-5</v>
      </c>
      <c r="BW34" s="110">
        <v>1.8164338873356894E-5</v>
      </c>
      <c r="BX34" s="110">
        <v>5.0910776056615245E-6</v>
      </c>
      <c r="BY34" s="110">
        <v>8.8782733434515721E-5</v>
      </c>
      <c r="BZ34" s="110">
        <v>3.9196704759006303E-4</v>
      </c>
      <c r="CA34" s="110">
        <v>1.2285525862727302E-3</v>
      </c>
      <c r="CB34" s="110">
        <v>4.3241406537116361E-4</v>
      </c>
      <c r="CC34" s="110">
        <v>1.1845050649264697E-4</v>
      </c>
      <c r="CD34" s="110">
        <v>2.252998304843889E-4</v>
      </c>
      <c r="CE34" s="110">
        <v>1.695408451562087E-4</v>
      </c>
      <c r="CF34" s="110">
        <v>7.6253811186470199E-5</v>
      </c>
      <c r="CG34" s="110">
        <v>1.0059263098745464E-4</v>
      </c>
      <c r="CH34" s="110">
        <v>1.1068867091799824E-4</v>
      </c>
      <c r="CI34" s="110">
        <v>1.1213815432050743E-4</v>
      </c>
      <c r="CJ34" s="110">
        <v>8.0518898082979095E-5</v>
      </c>
      <c r="CK34" s="110">
        <v>1.4833844640419462E-4</v>
      </c>
      <c r="CL34" s="110">
        <v>8.5056240956736247E-5</v>
      </c>
      <c r="CM34" s="110">
        <v>4.0619100537258077E-4</v>
      </c>
      <c r="CN34" s="110">
        <v>5.6549299261605795E-5</v>
      </c>
      <c r="CO34" s="110">
        <v>1.6579646532435013E-4</v>
      </c>
      <c r="CP34" s="110">
        <v>2.601903046583665E-4</v>
      </c>
      <c r="CQ34" s="110">
        <v>2.5274153474396825E-4</v>
      </c>
      <c r="CR34" s="110">
        <v>3.6847812462642722E-4</v>
      </c>
      <c r="CS34" s="110">
        <v>3.7245319898324619E-4</v>
      </c>
      <c r="CT34" s="110">
        <v>8.9869768089158438E-4</v>
      </c>
      <c r="CU34" s="110">
        <v>4.9254508294417057E-4</v>
      </c>
      <c r="CV34" s="110">
        <v>7.4588425019579804E-5</v>
      </c>
      <c r="CW34" s="110">
        <v>4.1131217905207738E-3</v>
      </c>
      <c r="CX34" s="110">
        <v>4.2440189550294291E-5</v>
      </c>
      <c r="CY34" s="110">
        <v>3.9067681846759688E-4</v>
      </c>
      <c r="CZ34" s="110">
        <v>1.00526815325509E-4</v>
      </c>
      <c r="DA34" s="110">
        <v>1.8996646310932535E-4</v>
      </c>
      <c r="DB34" s="110">
        <v>6.2320172705499334E-4</v>
      </c>
      <c r="DC34" s="110">
        <v>1.6769019568397769E-4</v>
      </c>
      <c r="DD34" s="110">
        <v>2.2533041177195184E-3</v>
      </c>
      <c r="DE34" s="111">
        <v>2.4457413636354964E-4</v>
      </c>
      <c r="DF34" s="84"/>
      <c r="DG34" s="101">
        <v>0.43895926000030783</v>
      </c>
      <c r="DH34" s="101">
        <v>6.0948393948255429E-2</v>
      </c>
      <c r="DI34" s="101">
        <v>0.23854524186969972</v>
      </c>
      <c r="DJ34" s="102">
        <v>4.7455801491932823E-4</v>
      </c>
      <c r="DK34" s="102">
        <v>0.21540299959929021</v>
      </c>
      <c r="DL34" s="84"/>
      <c r="DM34"/>
    </row>
    <row r="35" spans="1:117" ht="18" customHeight="1" x14ac:dyDescent="0.15">
      <c r="A35" s="103">
        <v>231</v>
      </c>
      <c r="B35" s="104" t="s">
        <v>130</v>
      </c>
      <c r="C35" s="105">
        <v>8.9039311377474754E-6</v>
      </c>
      <c r="D35" s="105">
        <v>1.5887613733413144E-6</v>
      </c>
      <c r="E35" s="105">
        <v>5.2238987564383152E-6</v>
      </c>
      <c r="F35" s="105">
        <v>1.1866633402279063E-6</v>
      </c>
      <c r="G35" s="105">
        <v>2.089760767369827E-5</v>
      </c>
      <c r="H35" s="105">
        <v>0</v>
      </c>
      <c r="I35" s="105">
        <v>2.7165841594397927E-4</v>
      </c>
      <c r="J35" s="105">
        <v>5.9226551679512686E-6</v>
      </c>
      <c r="K35" s="105">
        <v>3.115728753440849E-6</v>
      </c>
      <c r="L35" s="105">
        <v>5.1163556852967037E-6</v>
      </c>
      <c r="M35" s="105">
        <v>0</v>
      </c>
      <c r="N35" s="105">
        <v>1.4134348914121422E-5</v>
      </c>
      <c r="O35" s="105">
        <v>3.4574762658104154E-4</v>
      </c>
      <c r="P35" s="105">
        <v>1.4115175325772171E-5</v>
      </c>
      <c r="Q35" s="105">
        <v>7.6195215440681406E-5</v>
      </c>
      <c r="R35" s="105">
        <v>1.0860214561653505E-5</v>
      </c>
      <c r="S35" s="105">
        <v>1.180886017855514E-5</v>
      </c>
      <c r="T35" s="105">
        <v>8.8393418100192616E-6</v>
      </c>
      <c r="U35" s="105">
        <v>2.0559436874363787E-5</v>
      </c>
      <c r="V35" s="105">
        <v>1.8215306570188579E-6</v>
      </c>
      <c r="W35" s="105">
        <v>3.2577914681176316E-6</v>
      </c>
      <c r="X35" s="105">
        <v>3.1977268430734373E-6</v>
      </c>
      <c r="Y35" s="105">
        <v>2.3857899971177682E-6</v>
      </c>
      <c r="Z35" s="105">
        <v>1.963641879654267E-6</v>
      </c>
      <c r="AA35" s="105">
        <v>4.023482634626707E-6</v>
      </c>
      <c r="AB35" s="105">
        <v>1.983219682651074E-5</v>
      </c>
      <c r="AC35" s="105">
        <v>3.1945601592085804E-7</v>
      </c>
      <c r="AD35" s="105">
        <v>4.3144726979293684E-5</v>
      </c>
      <c r="AE35" s="105">
        <v>1.1927696233079127E-5</v>
      </c>
      <c r="AF35" s="105">
        <v>2.4778319914226179E-5</v>
      </c>
      <c r="AG35" s="105">
        <v>1.0093530817982062</v>
      </c>
      <c r="AH35" s="105">
        <v>3.5460528581958634E-6</v>
      </c>
      <c r="AI35" s="105">
        <v>4.8141974257452567E-6</v>
      </c>
      <c r="AJ35" s="105">
        <v>6.7631528349937833E-5</v>
      </c>
      <c r="AK35" s="105">
        <v>1.9270887598890837E-5</v>
      </c>
      <c r="AL35" s="105">
        <v>6.929147661944741E-6</v>
      </c>
      <c r="AM35" s="105">
        <v>6.364863373616085E-6</v>
      </c>
      <c r="AN35" s="105">
        <v>4.1224838514198062E-5</v>
      </c>
      <c r="AO35" s="105">
        <v>3.4962900820972636E-6</v>
      </c>
      <c r="AP35" s="105">
        <v>2.1859958326505146E-6</v>
      </c>
      <c r="AQ35" s="105">
        <v>5.9022234368869823E-6</v>
      </c>
      <c r="AR35" s="105">
        <v>3.6178492578190691E-5</v>
      </c>
      <c r="AS35" s="105">
        <v>6.1763995900483548E-6</v>
      </c>
      <c r="AT35" s="105">
        <v>7.1771046969717809E-6</v>
      </c>
      <c r="AU35" s="105">
        <v>1.4344526253786581E-5</v>
      </c>
      <c r="AV35" s="105">
        <v>7.439169024038255E-5</v>
      </c>
      <c r="AW35" s="105">
        <v>2.5821444742720874E-5</v>
      </c>
      <c r="AX35" s="105">
        <v>2.2442525070720826E-5</v>
      </c>
      <c r="AY35" s="105">
        <v>8.2434151784524498E-6</v>
      </c>
      <c r="AZ35" s="105">
        <v>3.8931089123090698E-6</v>
      </c>
      <c r="BA35" s="105">
        <v>2.196258190858262E-5</v>
      </c>
      <c r="BB35" s="105">
        <v>4.0772220453838151E-6</v>
      </c>
      <c r="BC35" s="105">
        <v>2.3470817276461212E-5</v>
      </c>
      <c r="BD35" s="105">
        <v>3.5737526084026431E-6</v>
      </c>
      <c r="BE35" s="105">
        <v>1.12740642162726E-5</v>
      </c>
      <c r="BF35" s="105">
        <v>4.118341339951479E-6</v>
      </c>
      <c r="BG35" s="105">
        <v>1.1810996822646437E-5</v>
      </c>
      <c r="BH35" s="105">
        <v>1.0412884868237851E-5</v>
      </c>
      <c r="BI35" s="105">
        <v>1.4915950630915861E-5</v>
      </c>
      <c r="BJ35" s="105">
        <v>1.7374772707036729E-4</v>
      </c>
      <c r="BK35" s="105">
        <v>1.1285349051712147E-5</v>
      </c>
      <c r="BL35" s="105">
        <v>5.893085256145302E-6</v>
      </c>
      <c r="BM35" s="105">
        <v>9.1773876411324793E-6</v>
      </c>
      <c r="BN35" s="105">
        <v>7.0914321370681027E-6</v>
      </c>
      <c r="BO35" s="105">
        <v>1.1504858654231593E-5</v>
      </c>
      <c r="BP35" s="105">
        <v>6.6977585278796222E-6</v>
      </c>
      <c r="BQ35" s="105">
        <v>2.8817697781131544E-4</v>
      </c>
      <c r="BR35" s="105">
        <v>1.8948464042884416E-5</v>
      </c>
      <c r="BS35" s="105">
        <v>2.1817306318614691E-5</v>
      </c>
      <c r="BT35" s="105">
        <v>1.2809715795088621E-5</v>
      </c>
      <c r="BU35" s="105">
        <v>1.4916435077779665E-5</v>
      </c>
      <c r="BV35" s="105">
        <v>4.0287642758048494E-6</v>
      </c>
      <c r="BW35" s="105">
        <v>3.1179216634051856E-6</v>
      </c>
      <c r="BX35" s="105">
        <v>1.0085961428465658E-6</v>
      </c>
      <c r="BY35" s="105">
        <v>1.9991873309606196E-5</v>
      </c>
      <c r="BZ35" s="105">
        <v>5.5781542256656922E-6</v>
      </c>
      <c r="CA35" s="105">
        <v>1.1508666250145808E-5</v>
      </c>
      <c r="CB35" s="105">
        <v>6.0977574162589642E-6</v>
      </c>
      <c r="CC35" s="105">
        <v>8.2550750476021927E-6</v>
      </c>
      <c r="CD35" s="105">
        <v>3.53119433047816E-6</v>
      </c>
      <c r="CE35" s="105">
        <v>4.5182645797641524E-6</v>
      </c>
      <c r="CF35" s="105">
        <v>9.345636289367086E-6</v>
      </c>
      <c r="CG35" s="105">
        <v>4.3447166555616473E-5</v>
      </c>
      <c r="CH35" s="105">
        <v>2.8258105679250983E-4</v>
      </c>
      <c r="CI35" s="105">
        <v>4.0753335813412777E-5</v>
      </c>
      <c r="CJ35" s="105">
        <v>4.2975654172261734E-6</v>
      </c>
      <c r="CK35" s="105">
        <v>1.6001557170828247E-4</v>
      </c>
      <c r="CL35" s="105">
        <v>1.1638630955759717E-5</v>
      </c>
      <c r="CM35" s="105">
        <v>3.3956119588362885E-5</v>
      </c>
      <c r="CN35" s="105">
        <v>9.4517123274040068E-6</v>
      </c>
      <c r="CO35" s="105">
        <v>3.8422648521320046E-5</v>
      </c>
      <c r="CP35" s="105">
        <v>6.1134373549058505E-6</v>
      </c>
      <c r="CQ35" s="105">
        <v>2.5972311745031866E-5</v>
      </c>
      <c r="CR35" s="105">
        <v>1.3632385630508489E-5</v>
      </c>
      <c r="CS35" s="105">
        <v>8.3318487650640122E-6</v>
      </c>
      <c r="CT35" s="105">
        <v>9.0353662348662198E-5</v>
      </c>
      <c r="CU35" s="105">
        <v>5.8663640285578806E-5</v>
      </c>
      <c r="CV35" s="105">
        <v>1.9618646276854851E-5</v>
      </c>
      <c r="CW35" s="105">
        <v>5.1923427198894082E-6</v>
      </c>
      <c r="CX35" s="105">
        <v>1.1516964607208199E-5</v>
      </c>
      <c r="CY35" s="105">
        <v>4.5073039216792601E-5</v>
      </c>
      <c r="CZ35" s="105">
        <v>9.2835437477645037E-6</v>
      </c>
      <c r="DA35" s="105">
        <v>4.0321234218332272E-5</v>
      </c>
      <c r="DB35" s="105">
        <v>2.5048383408362145E-5</v>
      </c>
      <c r="DC35" s="105">
        <v>9.2697729950240196E-5</v>
      </c>
      <c r="DD35" s="105">
        <v>9.872966531264713E-6</v>
      </c>
      <c r="DE35" s="106">
        <v>1.1078189840734908E-4</v>
      </c>
      <c r="DF35" s="84"/>
      <c r="DG35" s="101">
        <v>0.44497486375734019</v>
      </c>
      <c r="DH35" s="101">
        <v>0.17248954416796924</v>
      </c>
      <c r="DI35" s="101">
        <v>0.26395167082083565</v>
      </c>
      <c r="DJ35" s="102">
        <v>3.1776396349582044E-4</v>
      </c>
      <c r="DK35" s="102">
        <v>8.4322966407839539E-2</v>
      </c>
      <c r="DL35" s="84"/>
      <c r="DM35"/>
    </row>
    <row r="36" spans="1:117" ht="18" customHeight="1" x14ac:dyDescent="0.15">
      <c r="A36" s="103">
        <v>251</v>
      </c>
      <c r="B36" s="104" t="s">
        <v>21</v>
      </c>
      <c r="C36" s="105">
        <v>3.8488920025878E-5</v>
      </c>
      <c r="D36" s="105">
        <v>1.5137054745424559E-5</v>
      </c>
      <c r="E36" s="105">
        <v>2.5557420376566923E-5</v>
      </c>
      <c r="F36" s="105">
        <v>1.7400677877493331E-5</v>
      </c>
      <c r="G36" s="105">
        <v>2.0765754962252679E-5</v>
      </c>
      <c r="H36" s="105">
        <v>0</v>
      </c>
      <c r="I36" s="105">
        <v>4.4636976762465016E-5</v>
      </c>
      <c r="J36" s="105">
        <v>1.8947976336274914E-4</v>
      </c>
      <c r="K36" s="105">
        <v>2.5236206252204504E-3</v>
      </c>
      <c r="L36" s="105">
        <v>2.2211791146509498E-5</v>
      </c>
      <c r="M36" s="105">
        <v>0</v>
      </c>
      <c r="N36" s="105">
        <v>1.0884156229848479E-4</v>
      </c>
      <c r="O36" s="105">
        <v>2.8381748647622899E-4</v>
      </c>
      <c r="P36" s="105">
        <v>5.8349949501580639E-5</v>
      </c>
      <c r="Q36" s="105">
        <v>3.8313179188165921E-3</v>
      </c>
      <c r="R36" s="105">
        <v>5.0889847405857331E-5</v>
      </c>
      <c r="S36" s="105">
        <v>2.1108554561652054E-5</v>
      </c>
      <c r="T36" s="105">
        <v>3.3446104230688192E-5</v>
      </c>
      <c r="U36" s="105">
        <v>5.0361674984726994E-5</v>
      </c>
      <c r="V36" s="105">
        <v>9.5126193663975622E-4</v>
      </c>
      <c r="W36" s="105">
        <v>1.8091175092961143E-5</v>
      </c>
      <c r="X36" s="105">
        <v>1.8564977229951131E-4</v>
      </c>
      <c r="Y36" s="105">
        <v>2.4465459684788702E-5</v>
      </c>
      <c r="Z36" s="105">
        <v>2.6097540656297907E-5</v>
      </c>
      <c r="AA36" s="105">
        <v>1.2918821702849706E-3</v>
      </c>
      <c r="AB36" s="105">
        <v>2.2925377979940488E-3</v>
      </c>
      <c r="AC36" s="105">
        <v>2.3303592407917803E-6</v>
      </c>
      <c r="AD36" s="105">
        <v>2.9026007066521159E-5</v>
      </c>
      <c r="AE36" s="105">
        <v>8.7753249750743324E-4</v>
      </c>
      <c r="AF36" s="105">
        <v>4.1682093149405407E-4</v>
      </c>
      <c r="AG36" s="105">
        <v>3.3629740812975267E-5</v>
      </c>
      <c r="AH36" s="105">
        <v>1.0068558327850676</v>
      </c>
      <c r="AI36" s="105">
        <v>1.6242046310219902E-5</v>
      </c>
      <c r="AJ36" s="105">
        <v>1.7713939086773633E-5</v>
      </c>
      <c r="AK36" s="105">
        <v>5.3352498730258578E-4</v>
      </c>
      <c r="AL36" s="105">
        <v>2.8791472055535224E-5</v>
      </c>
      <c r="AM36" s="105">
        <v>1.2957568219511597E-5</v>
      </c>
      <c r="AN36" s="105">
        <v>2.2633180655971273E-5</v>
      </c>
      <c r="AO36" s="105">
        <v>7.9992343163411925E-6</v>
      </c>
      <c r="AP36" s="105">
        <v>1.1348655979282423E-5</v>
      </c>
      <c r="AQ36" s="105">
        <v>8.7288278664991807E-5</v>
      </c>
      <c r="AR36" s="105">
        <v>9.6714837159367256E-5</v>
      </c>
      <c r="AS36" s="105">
        <v>2.0749508518708173E-4</v>
      </c>
      <c r="AT36" s="105">
        <v>8.8869956923450465E-5</v>
      </c>
      <c r="AU36" s="105">
        <v>5.9799184410579134E-5</v>
      </c>
      <c r="AV36" s="105">
        <v>8.7494861505345539E-4</v>
      </c>
      <c r="AW36" s="105">
        <v>2.9407607401992176E-3</v>
      </c>
      <c r="AX36" s="105">
        <v>2.1026172658536635E-3</v>
      </c>
      <c r="AY36" s="105">
        <v>8.9766594991558363E-5</v>
      </c>
      <c r="AZ36" s="105">
        <v>4.8495086820371709E-4</v>
      </c>
      <c r="BA36" s="105">
        <v>1.8326150449172362E-4</v>
      </c>
      <c r="BB36" s="105">
        <v>2.4185651503406927E-3</v>
      </c>
      <c r="BC36" s="105">
        <v>1.2651464456840209E-4</v>
      </c>
      <c r="BD36" s="105">
        <v>8.9053401479421596E-5</v>
      </c>
      <c r="BE36" s="105">
        <v>2.985471664913893E-3</v>
      </c>
      <c r="BF36" s="105">
        <v>1.2622379697058718E-3</v>
      </c>
      <c r="BG36" s="105">
        <v>4.7836970558850649E-5</v>
      </c>
      <c r="BH36" s="105">
        <v>1.1517885566416076E-4</v>
      </c>
      <c r="BI36" s="105">
        <v>4.8907189410837945E-4</v>
      </c>
      <c r="BJ36" s="105">
        <v>1.5379005014235733E-3</v>
      </c>
      <c r="BK36" s="105">
        <v>2.257239052318434E-5</v>
      </c>
      <c r="BL36" s="105">
        <v>1.0923393615565298E-3</v>
      </c>
      <c r="BM36" s="105">
        <v>6.5685361987140832E-4</v>
      </c>
      <c r="BN36" s="105">
        <v>3.8056663018201555E-5</v>
      </c>
      <c r="BO36" s="105">
        <v>4.6418064555349092E-5</v>
      </c>
      <c r="BP36" s="105">
        <v>2.8613700803470616E-5</v>
      </c>
      <c r="BQ36" s="105">
        <v>2.7883649152381497E-5</v>
      </c>
      <c r="BR36" s="105">
        <v>6.9986204382356935E-5</v>
      </c>
      <c r="BS36" s="105">
        <v>6.6456659444709358E-5</v>
      </c>
      <c r="BT36" s="105">
        <v>2.8647607572379715E-5</v>
      </c>
      <c r="BU36" s="105">
        <v>1.2895345319039459E-5</v>
      </c>
      <c r="BV36" s="105">
        <v>9.5626164464185379E-6</v>
      </c>
      <c r="BW36" s="105">
        <v>1.3428770748523921E-5</v>
      </c>
      <c r="BX36" s="105">
        <v>8.1789729766974225E-6</v>
      </c>
      <c r="BY36" s="105">
        <v>2.0408471581267653E-5</v>
      </c>
      <c r="BZ36" s="105">
        <v>2.5429648687658707E-5</v>
      </c>
      <c r="CA36" s="105">
        <v>1.11672671932902E-4</v>
      </c>
      <c r="CB36" s="105">
        <v>2.6464682029126852E-5</v>
      </c>
      <c r="CC36" s="105">
        <v>3.8222064646644016E-5</v>
      </c>
      <c r="CD36" s="105">
        <v>1.3553845938861209E-5</v>
      </c>
      <c r="CE36" s="105">
        <v>4.2174752148249404E-5</v>
      </c>
      <c r="CF36" s="105">
        <v>2.4093761788051576E-5</v>
      </c>
      <c r="CG36" s="105">
        <v>5.5254377868631445E-6</v>
      </c>
      <c r="CH36" s="105">
        <v>1.6070160130877027E-5</v>
      </c>
      <c r="CI36" s="105">
        <v>3.1748603191584993E-5</v>
      </c>
      <c r="CJ36" s="105">
        <v>2.0308825813847927E-5</v>
      </c>
      <c r="CK36" s="105">
        <v>2.2371413522412276E-5</v>
      </c>
      <c r="CL36" s="105">
        <v>2.6489304764334456E-5</v>
      </c>
      <c r="CM36" s="105">
        <v>5.9615188369951945E-5</v>
      </c>
      <c r="CN36" s="105">
        <v>1.1682516610125498E-4</v>
      </c>
      <c r="CO36" s="105">
        <v>3.3593837841921456E-4</v>
      </c>
      <c r="CP36" s="105">
        <v>1.2409964228040447E-4</v>
      </c>
      <c r="CQ36" s="105">
        <v>1.1205614953430417E-3</v>
      </c>
      <c r="CR36" s="105">
        <v>9.0074877916166541E-5</v>
      </c>
      <c r="CS36" s="105">
        <v>8.4678867417138081E-5</v>
      </c>
      <c r="CT36" s="105">
        <v>7.2545221757769947E-5</v>
      </c>
      <c r="CU36" s="105">
        <v>8.0730157881348831E-5</v>
      </c>
      <c r="CV36" s="105">
        <v>2.8588852813795847E-5</v>
      </c>
      <c r="CW36" s="105">
        <v>7.8780401119364922E-4</v>
      </c>
      <c r="CX36" s="105">
        <v>1.4092354819589686E-5</v>
      </c>
      <c r="CY36" s="105">
        <v>2.2869200063530766E-4</v>
      </c>
      <c r="CZ36" s="105">
        <v>1.7847529642460046E-4</v>
      </c>
      <c r="DA36" s="105">
        <v>5.683663569576197E-5</v>
      </c>
      <c r="DB36" s="105">
        <v>1.5902470332997294E-4</v>
      </c>
      <c r="DC36" s="105">
        <v>3.1993909981087522E-5</v>
      </c>
      <c r="DD36" s="105">
        <v>7.3722887988289355E-5</v>
      </c>
      <c r="DE36" s="106">
        <v>3.6326151374184966E-4</v>
      </c>
      <c r="DF36" s="84"/>
      <c r="DG36" s="101">
        <v>0.61197377732085401</v>
      </c>
      <c r="DH36" s="101">
        <v>4.1884187617661592E-2</v>
      </c>
      <c r="DI36" s="101">
        <v>0.27420323911505134</v>
      </c>
      <c r="DJ36" s="102">
        <v>7.9426110866792643E-5</v>
      </c>
      <c r="DK36" s="102">
        <v>0.28782821987212992</v>
      </c>
      <c r="DL36" s="84"/>
      <c r="DM36"/>
    </row>
    <row r="37" spans="1:117" ht="18" customHeight="1" x14ac:dyDescent="0.15">
      <c r="A37" s="103">
        <v>252</v>
      </c>
      <c r="B37" s="104" t="s">
        <v>22</v>
      </c>
      <c r="C37" s="105">
        <v>7.1709647214245387E-5</v>
      </c>
      <c r="D37" s="105">
        <v>3.2838389027720336E-5</v>
      </c>
      <c r="E37" s="105">
        <v>2.8834727066506256E-5</v>
      </c>
      <c r="F37" s="105">
        <v>2.4731474498014239E-5</v>
      </c>
      <c r="G37" s="105">
        <v>1.6013763645563428E-5</v>
      </c>
      <c r="H37" s="105">
        <v>0</v>
      </c>
      <c r="I37" s="105">
        <v>1.0331433108373554E-4</v>
      </c>
      <c r="J37" s="105">
        <v>2.6579309061676951E-5</v>
      </c>
      <c r="K37" s="105">
        <v>1.5043382534216398E-5</v>
      </c>
      <c r="L37" s="105">
        <v>2.1792414962099022E-5</v>
      </c>
      <c r="M37" s="105">
        <v>0</v>
      </c>
      <c r="N37" s="105">
        <v>5.6959589065408954E-5</v>
      </c>
      <c r="O37" s="105">
        <v>3.449234112619618E-5</v>
      </c>
      <c r="P37" s="105">
        <v>2.5391869190683334E-5</v>
      </c>
      <c r="Q37" s="105">
        <v>9.2466069256009651E-5</v>
      </c>
      <c r="R37" s="105">
        <v>9.6878472871003073E-5</v>
      </c>
      <c r="S37" s="105">
        <v>5.2456706008401996E-5</v>
      </c>
      <c r="T37" s="105">
        <v>3.7896577837040529E-5</v>
      </c>
      <c r="U37" s="105">
        <v>7.3540359387525738E-5</v>
      </c>
      <c r="V37" s="105">
        <v>4.4475383669014538E-5</v>
      </c>
      <c r="W37" s="105">
        <v>3.6919576249543915E-5</v>
      </c>
      <c r="X37" s="105">
        <v>7.3591173482633567E-5</v>
      </c>
      <c r="Y37" s="105">
        <v>6.5520230943776672E-5</v>
      </c>
      <c r="Z37" s="105">
        <v>1.621781642199404E-4</v>
      </c>
      <c r="AA37" s="105">
        <v>2.2520648902695321E-5</v>
      </c>
      <c r="AB37" s="105">
        <v>1.0198358687225433E-4</v>
      </c>
      <c r="AC37" s="105">
        <v>4.9748063378862512E-6</v>
      </c>
      <c r="AD37" s="105">
        <v>1.3391443464288102E-4</v>
      </c>
      <c r="AE37" s="105">
        <v>1.900626735873185E-4</v>
      </c>
      <c r="AF37" s="105">
        <v>2.8759156520013852E-5</v>
      </c>
      <c r="AG37" s="105">
        <v>5.274730221343329E-5</v>
      </c>
      <c r="AH37" s="105">
        <v>4.7957460582646602E-5</v>
      </c>
      <c r="AI37" s="105">
        <v>1.0423873719243757</v>
      </c>
      <c r="AJ37" s="105">
        <v>5.2925631422466531E-5</v>
      </c>
      <c r="AK37" s="105">
        <v>3.4890303694057285E-4</v>
      </c>
      <c r="AL37" s="105">
        <v>2.4213557805344204E-4</v>
      </c>
      <c r="AM37" s="105">
        <v>8.6928038087723763E-5</v>
      </c>
      <c r="AN37" s="105">
        <v>1.356256492202984E-4</v>
      </c>
      <c r="AO37" s="105">
        <v>3.9188547000974855E-5</v>
      </c>
      <c r="AP37" s="105">
        <v>5.8140046478326039E-5</v>
      </c>
      <c r="AQ37" s="105">
        <v>1.0100308798335711E-4</v>
      </c>
      <c r="AR37" s="105">
        <v>8.006754765896877E-5</v>
      </c>
      <c r="AS37" s="105">
        <v>9.391017143092905E-5</v>
      </c>
      <c r="AT37" s="105">
        <v>6.7431135203025112E-5</v>
      </c>
      <c r="AU37" s="105">
        <v>4.8169942859862524E-5</v>
      </c>
      <c r="AV37" s="105">
        <v>4.6385358226633392E-5</v>
      </c>
      <c r="AW37" s="105">
        <v>5.5933251273759376E-5</v>
      </c>
      <c r="AX37" s="105">
        <v>3.7249010561977064E-4</v>
      </c>
      <c r="AY37" s="105">
        <v>3.9850596601035853E-5</v>
      </c>
      <c r="AZ37" s="105">
        <v>2.6607159869654713E-5</v>
      </c>
      <c r="BA37" s="105">
        <v>3.7532839156357092E-5</v>
      </c>
      <c r="BB37" s="105">
        <v>3.62628857811966E-5</v>
      </c>
      <c r="BC37" s="105">
        <v>4.6734286395721534E-5</v>
      </c>
      <c r="BD37" s="105">
        <v>6.489830885112534E-5</v>
      </c>
      <c r="BE37" s="105">
        <v>2.4016807164894963E-5</v>
      </c>
      <c r="BF37" s="105">
        <v>3.2387879979105988E-5</v>
      </c>
      <c r="BG37" s="105">
        <v>7.6293519398208602E-5</v>
      </c>
      <c r="BH37" s="105">
        <v>1.2769884220657557E-4</v>
      </c>
      <c r="BI37" s="105">
        <v>3.6765967843939966E-5</v>
      </c>
      <c r="BJ37" s="105">
        <v>1.7547379320513706E-4</v>
      </c>
      <c r="BK37" s="105">
        <v>2.2536283365033195E-5</v>
      </c>
      <c r="BL37" s="105">
        <v>1.2534558553612732E-2</v>
      </c>
      <c r="BM37" s="105">
        <v>1.1577909871390228E-2</v>
      </c>
      <c r="BN37" s="105">
        <v>1.8211991593040096E-2</v>
      </c>
      <c r="BO37" s="105">
        <v>1.3538249606556252E-2</v>
      </c>
      <c r="BP37" s="105">
        <v>1.9830430568773045E-4</v>
      </c>
      <c r="BQ37" s="105">
        <v>3.7027561515866765E-4</v>
      </c>
      <c r="BR37" s="105">
        <v>5.0246924722707796E-4</v>
      </c>
      <c r="BS37" s="105">
        <v>1.1433533867156656E-4</v>
      </c>
      <c r="BT37" s="105">
        <v>5.8030988510779056E-5</v>
      </c>
      <c r="BU37" s="105">
        <v>4.7756012947501349E-5</v>
      </c>
      <c r="BV37" s="105">
        <v>6.4695540521305127E-5</v>
      </c>
      <c r="BW37" s="105">
        <v>1.7322388227702977E-4</v>
      </c>
      <c r="BX37" s="105">
        <v>1.4523889927593918E-4</v>
      </c>
      <c r="BY37" s="105">
        <v>2.0913242471198019E-4</v>
      </c>
      <c r="BZ37" s="105">
        <v>2.2615759461898331E-5</v>
      </c>
      <c r="CA37" s="105">
        <v>2.0030021332710188E-4</v>
      </c>
      <c r="CB37" s="105">
        <v>4.4169004740952799E-5</v>
      </c>
      <c r="CC37" s="105">
        <v>3.7361040274234153E-5</v>
      </c>
      <c r="CD37" s="105">
        <v>6.7645258932132199E-5</v>
      </c>
      <c r="CE37" s="105">
        <v>1.7040862646161296E-4</v>
      </c>
      <c r="CF37" s="105">
        <v>1.6594729786016733E-4</v>
      </c>
      <c r="CG37" s="105">
        <v>2.6010231138383268E-5</v>
      </c>
      <c r="CH37" s="105">
        <v>8.0480024445984545E-5</v>
      </c>
      <c r="CI37" s="105">
        <v>1.0839053495028769E-4</v>
      </c>
      <c r="CJ37" s="105">
        <v>1.9979534863602593E-5</v>
      </c>
      <c r="CK37" s="105">
        <v>1.2620851930333302E-4</v>
      </c>
      <c r="CL37" s="105">
        <v>6.277714894153929E-5</v>
      </c>
      <c r="CM37" s="105">
        <v>2.0411607722828668E-4</v>
      </c>
      <c r="CN37" s="105">
        <v>1.1955594485971021E-4</v>
      </c>
      <c r="CO37" s="105">
        <v>8.2576304448462429E-5</v>
      </c>
      <c r="CP37" s="105">
        <v>4.1998967337375946E-5</v>
      </c>
      <c r="CQ37" s="105">
        <v>3.8395610053989639E-5</v>
      </c>
      <c r="CR37" s="105">
        <v>7.2483851763964269E-5</v>
      </c>
      <c r="CS37" s="105">
        <v>4.655169798719246E-5</v>
      </c>
      <c r="CT37" s="105">
        <v>3.1686539236296912E-5</v>
      </c>
      <c r="CU37" s="105">
        <v>3.2666577828964901E-5</v>
      </c>
      <c r="CV37" s="105">
        <v>4.9233849659564285E-5</v>
      </c>
      <c r="CW37" s="105">
        <v>2.5480936911491176E-5</v>
      </c>
      <c r="CX37" s="105">
        <v>2.7849848296093059E-5</v>
      </c>
      <c r="CY37" s="105">
        <v>6.2271513349046188E-5</v>
      </c>
      <c r="CZ37" s="105">
        <v>4.5213232364403254E-5</v>
      </c>
      <c r="DA37" s="105">
        <v>6.0921925426947416E-5</v>
      </c>
      <c r="DB37" s="105">
        <v>7.5849356658441372E-5</v>
      </c>
      <c r="DC37" s="105">
        <v>5.264620042880008E-5</v>
      </c>
      <c r="DD37" s="105">
        <v>2.9004263584150355E-5</v>
      </c>
      <c r="DE37" s="106">
        <v>2.3530298254158775E-4</v>
      </c>
      <c r="DF37" s="84"/>
      <c r="DG37" s="101">
        <v>0.63327986787149237</v>
      </c>
      <c r="DH37" s="101">
        <v>3.2714510314599245E-2</v>
      </c>
      <c r="DI37" s="101">
        <v>0.2778192443900967</v>
      </c>
      <c r="DJ37" s="102">
        <v>7.1395226766412577E-5</v>
      </c>
      <c r="DK37" s="102">
        <v>0.45942104383047511</v>
      </c>
      <c r="DL37" s="84"/>
      <c r="DM37"/>
    </row>
    <row r="38" spans="1:117" ht="18" customHeight="1" x14ac:dyDescent="0.15">
      <c r="A38" s="103">
        <v>253</v>
      </c>
      <c r="B38" s="104" t="s">
        <v>23</v>
      </c>
      <c r="C38" s="105">
        <v>3.0443063483617406E-6</v>
      </c>
      <c r="D38" s="105">
        <v>9.326499142413455E-7</v>
      </c>
      <c r="E38" s="105">
        <v>1.3172946638476503E-6</v>
      </c>
      <c r="F38" s="105">
        <v>1.3167283648226903E-6</v>
      </c>
      <c r="G38" s="105">
        <v>2.4655925809655235E-6</v>
      </c>
      <c r="H38" s="105">
        <v>0</v>
      </c>
      <c r="I38" s="105">
        <v>5.229852996704733E-6</v>
      </c>
      <c r="J38" s="105">
        <v>1.491183683009948E-6</v>
      </c>
      <c r="K38" s="105">
        <v>1.6030275201556961E-6</v>
      </c>
      <c r="L38" s="105">
        <v>4.8099239733580196E-6</v>
      </c>
      <c r="M38" s="105">
        <v>0</v>
      </c>
      <c r="N38" s="105">
        <v>1.6993364527953424E-6</v>
      </c>
      <c r="O38" s="105">
        <v>1.5414116168460523E-6</v>
      </c>
      <c r="P38" s="105">
        <v>2.9146174333024662E-6</v>
      </c>
      <c r="Q38" s="105">
        <v>1.6218309308746592E-4</v>
      </c>
      <c r="R38" s="105">
        <v>2.1385261061376678E-6</v>
      </c>
      <c r="S38" s="105">
        <v>1.4537665910754924E-6</v>
      </c>
      <c r="T38" s="105">
        <v>1.3385560147936691E-6</v>
      </c>
      <c r="U38" s="105">
        <v>1.9094547429488692E-6</v>
      </c>
      <c r="V38" s="105">
        <v>1.5058273591019582E-5</v>
      </c>
      <c r="W38" s="105">
        <v>7.4670117777020813E-7</v>
      </c>
      <c r="X38" s="105">
        <v>2.211372054403741E-6</v>
      </c>
      <c r="Y38" s="105">
        <v>1.2900666947313759E-6</v>
      </c>
      <c r="Z38" s="105">
        <v>3.5610394601924699E-6</v>
      </c>
      <c r="AA38" s="105">
        <v>9.3043191568757398E-7</v>
      </c>
      <c r="AB38" s="105">
        <v>8.7387564129958278E-6</v>
      </c>
      <c r="AC38" s="105">
        <v>2.014527091273374E-7</v>
      </c>
      <c r="AD38" s="105">
        <v>3.1865027259277852E-6</v>
      </c>
      <c r="AE38" s="105">
        <v>7.7696567589161546E-6</v>
      </c>
      <c r="AF38" s="105">
        <v>1.6119475391910675E-6</v>
      </c>
      <c r="AG38" s="105">
        <v>3.4304191991975489E-6</v>
      </c>
      <c r="AH38" s="105">
        <v>1.7431598101056093E-6</v>
      </c>
      <c r="AI38" s="105">
        <v>3.9169238845909372E-6</v>
      </c>
      <c r="AJ38" s="105">
        <v>1.0007518803457152</v>
      </c>
      <c r="AK38" s="105">
        <v>2.3907235755742459E-6</v>
      </c>
      <c r="AL38" s="105">
        <v>4.5979172521949404E-6</v>
      </c>
      <c r="AM38" s="105">
        <v>1.9127712722355405E-6</v>
      </c>
      <c r="AN38" s="105">
        <v>5.1652470303009684E-6</v>
      </c>
      <c r="AO38" s="105">
        <v>1.6976337457402905E-6</v>
      </c>
      <c r="AP38" s="105">
        <v>1.6895335530267823E-6</v>
      </c>
      <c r="AQ38" s="105">
        <v>3.9221936558673989E-6</v>
      </c>
      <c r="AR38" s="105">
        <v>2.2717728432743382E-6</v>
      </c>
      <c r="AS38" s="105">
        <v>1.2359005202564543E-5</v>
      </c>
      <c r="AT38" s="105">
        <v>1.692740699342679E-5</v>
      </c>
      <c r="AU38" s="105">
        <v>1.4584059511139499E-5</v>
      </c>
      <c r="AV38" s="105">
        <v>1.0456183441711169E-4</v>
      </c>
      <c r="AW38" s="105">
        <v>4.8008019393836402E-5</v>
      </c>
      <c r="AX38" s="105">
        <v>5.3199528950678802E-3</v>
      </c>
      <c r="AY38" s="105">
        <v>7.054938780336039E-4</v>
      </c>
      <c r="AZ38" s="105">
        <v>2.0531886701083733E-5</v>
      </c>
      <c r="BA38" s="105">
        <v>1.0336956388321812E-4</v>
      </c>
      <c r="BB38" s="105">
        <v>1.1428428246988692E-4</v>
      </c>
      <c r="BC38" s="105">
        <v>1.694079580086059E-4</v>
      </c>
      <c r="BD38" s="105">
        <v>3.6564197412924194E-5</v>
      </c>
      <c r="BE38" s="105">
        <v>8.2653374419971721E-6</v>
      </c>
      <c r="BF38" s="105">
        <v>5.8059505517380544E-6</v>
      </c>
      <c r="BG38" s="105">
        <v>2.2858963927548865E-5</v>
      </c>
      <c r="BH38" s="105">
        <v>7.9920284080182803E-6</v>
      </c>
      <c r="BI38" s="105">
        <v>9.5554317227648518E-6</v>
      </c>
      <c r="BJ38" s="105">
        <v>4.1267383960740125E-5</v>
      </c>
      <c r="BK38" s="105">
        <v>1.8206863643117806E-6</v>
      </c>
      <c r="BL38" s="105">
        <v>7.6999231317318405E-4</v>
      </c>
      <c r="BM38" s="105">
        <v>1.3437371223875023E-4</v>
      </c>
      <c r="BN38" s="105">
        <v>3.9224021777134006E-5</v>
      </c>
      <c r="BO38" s="105">
        <v>2.6380172774407873E-5</v>
      </c>
      <c r="BP38" s="105">
        <v>3.8219219417101927E-6</v>
      </c>
      <c r="BQ38" s="105">
        <v>5.0159774205102405E-6</v>
      </c>
      <c r="BR38" s="105">
        <v>9.415104818673571E-6</v>
      </c>
      <c r="BS38" s="105">
        <v>1.5359441528671331E-5</v>
      </c>
      <c r="BT38" s="105">
        <v>2.4347952438577197E-6</v>
      </c>
      <c r="BU38" s="105">
        <v>1.8743083642384098E-6</v>
      </c>
      <c r="BV38" s="105">
        <v>2.3419536553147637E-6</v>
      </c>
      <c r="BW38" s="105">
        <v>2.5196239457813133E-6</v>
      </c>
      <c r="BX38" s="105">
        <v>1.6062169391336299E-6</v>
      </c>
      <c r="BY38" s="105">
        <v>4.094023497162107E-6</v>
      </c>
      <c r="BZ38" s="105">
        <v>3.4084239095756737E-6</v>
      </c>
      <c r="CA38" s="105">
        <v>8.2383342717221183E-6</v>
      </c>
      <c r="CB38" s="105">
        <v>5.2401217235949366E-6</v>
      </c>
      <c r="CC38" s="105">
        <v>3.1150380255035721E-6</v>
      </c>
      <c r="CD38" s="105">
        <v>1.6895417687954137E-6</v>
      </c>
      <c r="CE38" s="105">
        <v>3.1919461540915628E-6</v>
      </c>
      <c r="CF38" s="105">
        <v>4.3399547631067366E-6</v>
      </c>
      <c r="CG38" s="105">
        <v>8.5565821629157983E-7</v>
      </c>
      <c r="CH38" s="105">
        <v>2.2465393424969985E-6</v>
      </c>
      <c r="CI38" s="105">
        <v>4.8462190490252469E-6</v>
      </c>
      <c r="CJ38" s="105">
        <v>1.4198594187281893E-6</v>
      </c>
      <c r="CK38" s="105">
        <v>2.9956943864241693E-6</v>
      </c>
      <c r="CL38" s="105">
        <v>1.9408002678319121E-6</v>
      </c>
      <c r="CM38" s="105">
        <v>5.2059334637721039E-6</v>
      </c>
      <c r="CN38" s="105">
        <v>6.0093266540106478E-6</v>
      </c>
      <c r="CO38" s="105">
        <v>3.7493082432114908E-6</v>
      </c>
      <c r="CP38" s="105">
        <v>2.1513155173947901E-6</v>
      </c>
      <c r="CQ38" s="105">
        <v>4.9944863989422515E-6</v>
      </c>
      <c r="CR38" s="105">
        <v>6.8389894562511495E-6</v>
      </c>
      <c r="CS38" s="105">
        <v>4.7412180848182512E-6</v>
      </c>
      <c r="CT38" s="105">
        <v>3.945390068553134E-6</v>
      </c>
      <c r="CU38" s="105">
        <v>5.5419486529081728E-6</v>
      </c>
      <c r="CV38" s="105">
        <v>2.1004014313812995E-6</v>
      </c>
      <c r="CW38" s="105">
        <v>4.4105597988231021E-5</v>
      </c>
      <c r="CX38" s="105">
        <v>1.4497166852605337E-6</v>
      </c>
      <c r="CY38" s="105">
        <v>6.354812891494635E-6</v>
      </c>
      <c r="CZ38" s="105">
        <v>6.5070692888732151E-6</v>
      </c>
      <c r="DA38" s="105">
        <v>3.1427553235493284E-6</v>
      </c>
      <c r="DB38" s="105">
        <v>1.8254696216966862E-6</v>
      </c>
      <c r="DC38" s="105">
        <v>3.0632186216288562E-6</v>
      </c>
      <c r="DD38" s="105">
        <v>1.2032143887829722E-5</v>
      </c>
      <c r="DE38" s="106">
        <v>1.9039982342975245E-4</v>
      </c>
      <c r="DF38" s="84"/>
      <c r="DG38" s="101">
        <v>0.58047313004239032</v>
      </c>
      <c r="DH38" s="101">
        <v>0.11937645289210994</v>
      </c>
      <c r="DI38" s="101">
        <v>0.35341173253110897</v>
      </c>
      <c r="DJ38" s="102">
        <v>1.2796467087570298E-5</v>
      </c>
      <c r="DK38" s="102">
        <v>0.15895286166481304</v>
      </c>
      <c r="DL38" s="84"/>
      <c r="DM38"/>
    </row>
    <row r="39" spans="1:117" ht="18" customHeight="1" x14ac:dyDescent="0.15">
      <c r="A39" s="107">
        <v>259</v>
      </c>
      <c r="B39" s="108" t="s">
        <v>24</v>
      </c>
      <c r="C39" s="110">
        <v>3.4847002377171434E-4</v>
      </c>
      <c r="D39" s="110">
        <v>1.4560265820690697E-4</v>
      </c>
      <c r="E39" s="110">
        <v>2.0702956275578369E-4</v>
      </c>
      <c r="F39" s="110">
        <v>5.795188633168096E-6</v>
      </c>
      <c r="G39" s="110">
        <v>7.148743600244948E-6</v>
      </c>
      <c r="H39" s="110">
        <v>0</v>
      </c>
      <c r="I39" s="110">
        <v>2.4207117746140922E-5</v>
      </c>
      <c r="J39" s="110">
        <v>3.2100053962376913E-5</v>
      </c>
      <c r="K39" s="110">
        <v>1.4066078769889861E-5</v>
      </c>
      <c r="L39" s="110">
        <v>2.2018905906755036E-4</v>
      </c>
      <c r="M39" s="110">
        <v>0</v>
      </c>
      <c r="N39" s="110">
        <v>1.6813616007660954E-5</v>
      </c>
      <c r="O39" s="110">
        <v>1.0409725629845886E-5</v>
      </c>
      <c r="P39" s="110">
        <v>3.1527145434668328E-5</v>
      </c>
      <c r="Q39" s="110">
        <v>1.1538955105663258E-4</v>
      </c>
      <c r="R39" s="110">
        <v>1.4534340167791934E-4</v>
      </c>
      <c r="S39" s="110">
        <v>1.6333305149488764E-5</v>
      </c>
      <c r="T39" s="110">
        <v>1.183487955786946E-5</v>
      </c>
      <c r="U39" s="110">
        <v>8.6163246609720877E-4</v>
      </c>
      <c r="V39" s="110">
        <v>4.5885631914843027E-3</v>
      </c>
      <c r="W39" s="110">
        <v>1.0558337518786038E-5</v>
      </c>
      <c r="X39" s="110">
        <v>9.6589110782490067E-5</v>
      </c>
      <c r="Y39" s="110">
        <v>6.1641455984695723E-5</v>
      </c>
      <c r="Z39" s="110">
        <v>3.0235324121218418E-5</v>
      </c>
      <c r="AA39" s="110">
        <v>1.003160019448428E-4</v>
      </c>
      <c r="AB39" s="110">
        <v>9.60578570656927E-5</v>
      </c>
      <c r="AC39" s="110">
        <v>2.8124130957171931E-6</v>
      </c>
      <c r="AD39" s="110">
        <v>9.7002432160946909E-4</v>
      </c>
      <c r="AE39" s="110">
        <v>4.6198190498949989E-5</v>
      </c>
      <c r="AF39" s="110">
        <v>7.5770025829733834E-5</v>
      </c>
      <c r="AG39" s="110">
        <v>2.2079704276762973E-5</v>
      </c>
      <c r="AH39" s="110">
        <v>1.4775631870229203E-3</v>
      </c>
      <c r="AI39" s="110">
        <v>1.7583737221426754E-3</v>
      </c>
      <c r="AJ39" s="110">
        <v>2.4150987378421559E-3</v>
      </c>
      <c r="AK39" s="110">
        <v>1.0045476607972947</v>
      </c>
      <c r="AL39" s="110">
        <v>5.6988562234515467E-3</v>
      </c>
      <c r="AM39" s="110">
        <v>3.1234204439047368E-4</v>
      </c>
      <c r="AN39" s="110">
        <v>2.0080481701399821E-3</v>
      </c>
      <c r="AO39" s="110">
        <v>3.2438826118833725E-5</v>
      </c>
      <c r="AP39" s="110">
        <v>1.5494432252067809E-3</v>
      </c>
      <c r="AQ39" s="110">
        <v>1.1634990868644955E-4</v>
      </c>
      <c r="AR39" s="110">
        <v>6.4461446494074948E-4</v>
      </c>
      <c r="AS39" s="110">
        <v>3.4765781241912885E-4</v>
      </c>
      <c r="AT39" s="110">
        <v>6.5785323807533973E-4</v>
      </c>
      <c r="AU39" s="110">
        <v>4.8448087937427053E-4</v>
      </c>
      <c r="AV39" s="110">
        <v>1.5136037401697005E-4</v>
      </c>
      <c r="AW39" s="110">
        <v>2.8865176686160174E-4</v>
      </c>
      <c r="AX39" s="110">
        <v>4.3046218962673939E-4</v>
      </c>
      <c r="AY39" s="110">
        <v>4.6907391471898391E-4</v>
      </c>
      <c r="AZ39" s="110">
        <v>2.3571353975193097E-4</v>
      </c>
      <c r="BA39" s="110">
        <v>1.8556310979209997E-4</v>
      </c>
      <c r="BB39" s="110">
        <v>1.2561698523755136E-3</v>
      </c>
      <c r="BC39" s="110">
        <v>1.9142255240389038E-4</v>
      </c>
      <c r="BD39" s="110">
        <v>1.5623193272403871E-4</v>
      </c>
      <c r="BE39" s="110">
        <v>3.1032290901009146E-4</v>
      </c>
      <c r="BF39" s="110">
        <v>1.2714836119076612E-4</v>
      </c>
      <c r="BG39" s="110">
        <v>1.9447333667608875E-4</v>
      </c>
      <c r="BH39" s="110">
        <v>2.0655725940835686E-4</v>
      </c>
      <c r="BI39" s="110">
        <v>1.1028065783765187E-4</v>
      </c>
      <c r="BJ39" s="110">
        <v>4.0770425824379944E-4</v>
      </c>
      <c r="BK39" s="110">
        <v>7.6671339680423273E-6</v>
      </c>
      <c r="BL39" s="110">
        <v>1.042796212244373E-3</v>
      </c>
      <c r="BM39" s="110">
        <v>1.3671884001789328E-3</v>
      </c>
      <c r="BN39" s="110">
        <v>6.5720671923374019E-4</v>
      </c>
      <c r="BO39" s="110">
        <v>1.1802776910983233E-3</v>
      </c>
      <c r="BP39" s="110">
        <v>3.5206751756412947E-5</v>
      </c>
      <c r="BQ39" s="110">
        <v>5.4603546859234083E-5</v>
      </c>
      <c r="BR39" s="110">
        <v>6.6825763976743283E-4</v>
      </c>
      <c r="BS39" s="110">
        <v>2.797184309076844E-5</v>
      </c>
      <c r="BT39" s="110">
        <v>2.0456506980909228E-5</v>
      </c>
      <c r="BU39" s="110">
        <v>1.1391892065622683E-5</v>
      </c>
      <c r="BV39" s="110">
        <v>1.175627805263534E-5</v>
      </c>
      <c r="BW39" s="110">
        <v>2.1639419602443703E-5</v>
      </c>
      <c r="BX39" s="110">
        <v>1.5703358612936854E-5</v>
      </c>
      <c r="BY39" s="110">
        <v>3.3099733129835204E-5</v>
      </c>
      <c r="BZ39" s="110">
        <v>8.0650453541889407E-6</v>
      </c>
      <c r="CA39" s="110">
        <v>4.1060341201010753E-5</v>
      </c>
      <c r="CB39" s="110">
        <v>1.1332411262734862E-5</v>
      </c>
      <c r="CC39" s="110">
        <v>1.1225291722260516E-5</v>
      </c>
      <c r="CD39" s="110">
        <v>1.4101069332478021E-5</v>
      </c>
      <c r="CE39" s="110">
        <v>2.5081210179641665E-5</v>
      </c>
      <c r="CF39" s="110">
        <v>2.7499562715863041E-5</v>
      </c>
      <c r="CG39" s="110">
        <v>6.6530946641594133E-6</v>
      </c>
      <c r="CH39" s="110">
        <v>1.7271272464499165E-5</v>
      </c>
      <c r="CI39" s="110">
        <v>2.5267618830681099E-5</v>
      </c>
      <c r="CJ39" s="110">
        <v>6.0721812101029817E-6</v>
      </c>
      <c r="CK39" s="110">
        <v>2.1764262822989846E-5</v>
      </c>
      <c r="CL39" s="110">
        <v>2.7382088156582562E-5</v>
      </c>
      <c r="CM39" s="110">
        <v>4.2308154914857298E-5</v>
      </c>
      <c r="CN39" s="110">
        <v>1.5266843327747608E-4</v>
      </c>
      <c r="CO39" s="110">
        <v>4.7146832358119928E-5</v>
      </c>
      <c r="CP39" s="110">
        <v>1.6600127641980854E-5</v>
      </c>
      <c r="CQ39" s="110">
        <v>2.0056962889448712E-5</v>
      </c>
      <c r="CR39" s="110">
        <v>1.9789631839650492E-5</v>
      </c>
      <c r="CS39" s="110">
        <v>1.7666654787756212E-5</v>
      </c>
      <c r="CT39" s="110">
        <v>1.2332255192107795E-5</v>
      </c>
      <c r="CU39" s="110">
        <v>1.191052581860989E-5</v>
      </c>
      <c r="CV39" s="110">
        <v>1.4314311864053305E-5</v>
      </c>
      <c r="CW39" s="110">
        <v>5.6760160924605888E-5</v>
      </c>
      <c r="CX39" s="110">
        <v>7.4751729473751681E-6</v>
      </c>
      <c r="CY39" s="110">
        <v>2.6351849720427954E-5</v>
      </c>
      <c r="CZ39" s="110">
        <v>2.8468152149871247E-5</v>
      </c>
      <c r="DA39" s="110">
        <v>2.9609136295918329E-5</v>
      </c>
      <c r="DB39" s="110">
        <v>8.6070473604684205E-5</v>
      </c>
      <c r="DC39" s="110">
        <v>8.9724419817714687E-5</v>
      </c>
      <c r="DD39" s="110">
        <v>6.6897083324576304E-4</v>
      </c>
      <c r="DE39" s="111">
        <v>2.1254232713058193E-4</v>
      </c>
      <c r="DF39" s="84"/>
      <c r="DG39" s="101">
        <v>0.56641930095091231</v>
      </c>
      <c r="DH39" s="101">
        <v>3.9819455152916988E-2</v>
      </c>
      <c r="DI39" s="101">
        <v>0.25684271395528141</v>
      </c>
      <c r="DJ39" s="102">
        <v>5.4574990604037983E-5</v>
      </c>
      <c r="DK39" s="102">
        <v>0.12617169373549886</v>
      </c>
      <c r="DL39" s="84"/>
      <c r="DM39"/>
    </row>
    <row r="40" spans="1:117" ht="18" customHeight="1" x14ac:dyDescent="0.15">
      <c r="A40" s="103">
        <v>261</v>
      </c>
      <c r="B40" s="104" t="s">
        <v>25</v>
      </c>
      <c r="C40" s="105">
        <v>1.8604857835345547E-6</v>
      </c>
      <c r="D40" s="105">
        <v>6.9421030188141015E-7</v>
      </c>
      <c r="E40" s="105">
        <v>6.8366522331655047E-7</v>
      </c>
      <c r="F40" s="105">
        <v>5.9428270145363421E-7</v>
      </c>
      <c r="G40" s="105">
        <v>1.328781114839185E-6</v>
      </c>
      <c r="H40" s="105">
        <v>0</v>
      </c>
      <c r="I40" s="105">
        <v>1.2743729271654787E-5</v>
      </c>
      <c r="J40" s="105">
        <v>1.3062785458236969E-6</v>
      </c>
      <c r="K40" s="105">
        <v>5.7050899758282622E-6</v>
      </c>
      <c r="L40" s="105">
        <v>1.3651997631489143E-6</v>
      </c>
      <c r="M40" s="105">
        <v>0</v>
      </c>
      <c r="N40" s="105">
        <v>1.0825747062619085E-6</v>
      </c>
      <c r="O40" s="105">
        <v>3.4640727872330032E-6</v>
      </c>
      <c r="P40" s="105">
        <v>6.9645368181246345E-6</v>
      </c>
      <c r="Q40" s="105">
        <v>2.2930663579039568E-4</v>
      </c>
      <c r="R40" s="105">
        <v>1.5676069974584048E-6</v>
      </c>
      <c r="S40" s="105">
        <v>9.6384834110346985E-7</v>
      </c>
      <c r="T40" s="105">
        <v>7.308939329780615E-7</v>
      </c>
      <c r="U40" s="105">
        <v>9.8726393320096173E-7</v>
      </c>
      <c r="V40" s="105">
        <v>7.83479935595612E-6</v>
      </c>
      <c r="W40" s="105">
        <v>3.8317819013042541E-7</v>
      </c>
      <c r="X40" s="105">
        <v>1.8274195194988245E-6</v>
      </c>
      <c r="Y40" s="105">
        <v>8.0061054996008056E-7</v>
      </c>
      <c r="Z40" s="105">
        <v>1.295480826706979E-6</v>
      </c>
      <c r="AA40" s="105">
        <v>2.0847356162543053E-6</v>
      </c>
      <c r="AB40" s="105">
        <v>3.913081012649515E-6</v>
      </c>
      <c r="AC40" s="105">
        <v>1.5311140116114026E-7</v>
      </c>
      <c r="AD40" s="105">
        <v>3.7300893851256281E-6</v>
      </c>
      <c r="AE40" s="105">
        <v>9.8942173699055874E-6</v>
      </c>
      <c r="AF40" s="105">
        <v>5.3059820810570731E-5</v>
      </c>
      <c r="AG40" s="105">
        <v>4.2495024650377824E-6</v>
      </c>
      <c r="AH40" s="105">
        <v>2.7324841875340102E-6</v>
      </c>
      <c r="AI40" s="105">
        <v>2.0436939560099375E-5</v>
      </c>
      <c r="AJ40" s="105">
        <v>3.3938670855989838E-5</v>
      </c>
      <c r="AK40" s="105">
        <v>4.7114365564865471E-5</v>
      </c>
      <c r="AL40" s="105">
        <v>1.0662391750605433</v>
      </c>
      <c r="AM40" s="105">
        <v>3.9631134131356174E-2</v>
      </c>
      <c r="AN40" s="105">
        <v>3.0663268172464467E-2</v>
      </c>
      <c r="AO40" s="105">
        <v>3.3183033397204834E-3</v>
      </c>
      <c r="AP40" s="105">
        <v>1.2678033389725651E-6</v>
      </c>
      <c r="AQ40" s="105">
        <v>9.1045726550875032E-6</v>
      </c>
      <c r="AR40" s="105">
        <v>1.432705780178681E-3</v>
      </c>
      <c r="AS40" s="105">
        <v>6.2632543174840954E-4</v>
      </c>
      <c r="AT40" s="105">
        <v>7.0459159369852889E-4</v>
      </c>
      <c r="AU40" s="105">
        <v>5.0683647491622992E-4</v>
      </c>
      <c r="AV40" s="105">
        <v>7.4138353156148856E-5</v>
      </c>
      <c r="AW40" s="105">
        <v>1.9337283376571867E-5</v>
      </c>
      <c r="AX40" s="105">
        <v>4.9345015907756025E-5</v>
      </c>
      <c r="AY40" s="105">
        <v>2.8457795227204767E-4</v>
      </c>
      <c r="AZ40" s="105">
        <v>2.1765923918516675E-4</v>
      </c>
      <c r="BA40" s="105">
        <v>4.4310676312567704E-5</v>
      </c>
      <c r="BB40" s="105">
        <v>-6.6124102567282759E-6</v>
      </c>
      <c r="BC40" s="105">
        <v>-9.3576729597438657E-5</v>
      </c>
      <c r="BD40" s="105">
        <v>2.8590216272088219E-5</v>
      </c>
      <c r="BE40" s="105">
        <v>2.1027068188523134E-4</v>
      </c>
      <c r="BF40" s="105">
        <v>2.6544759821232227E-4</v>
      </c>
      <c r="BG40" s="105">
        <v>7.1828264627109145E-6</v>
      </c>
      <c r="BH40" s="105">
        <v>5.6922729791017901E-4</v>
      </c>
      <c r="BI40" s="105">
        <v>-3.9422016584574869E-5</v>
      </c>
      <c r="BJ40" s="105">
        <v>5.54157677716608E-5</v>
      </c>
      <c r="BK40" s="105">
        <v>7.8608067969877686E-7</v>
      </c>
      <c r="BL40" s="105">
        <v>1.9511789876835924E-4</v>
      </c>
      <c r="BM40" s="105">
        <v>5.6825110030197158E-5</v>
      </c>
      <c r="BN40" s="105">
        <v>1.3745021196220981E-4</v>
      </c>
      <c r="BO40" s="105">
        <v>3.9519662562915374E-4</v>
      </c>
      <c r="BP40" s="105">
        <v>1.6353856306399042E-6</v>
      </c>
      <c r="BQ40" s="105">
        <v>2.3072711010712224E-6</v>
      </c>
      <c r="BR40" s="105">
        <v>5.6479844410665367E-6</v>
      </c>
      <c r="BS40" s="105">
        <v>1.8599033212422523E-6</v>
      </c>
      <c r="BT40" s="105">
        <v>1.3352450717418288E-6</v>
      </c>
      <c r="BU40" s="105">
        <v>6.6213307975716043E-7</v>
      </c>
      <c r="BV40" s="105">
        <v>7.0705255638125453E-7</v>
      </c>
      <c r="BW40" s="105">
        <v>1.0729307359052757E-6</v>
      </c>
      <c r="BX40" s="105">
        <v>7.3093166770709671E-7</v>
      </c>
      <c r="BY40" s="105">
        <v>1.6579880071153962E-6</v>
      </c>
      <c r="BZ40" s="105">
        <v>1.339774874115472E-6</v>
      </c>
      <c r="CA40" s="105">
        <v>4.721433729594707E-6</v>
      </c>
      <c r="CB40" s="105">
        <v>1.6047322946977355E-6</v>
      </c>
      <c r="CC40" s="105">
        <v>1.8891376950921528E-6</v>
      </c>
      <c r="CD40" s="105">
        <v>1.0079427020232657E-6</v>
      </c>
      <c r="CE40" s="105">
        <v>1.7318736552328203E-6</v>
      </c>
      <c r="CF40" s="105">
        <v>9.6791960101259141E-6</v>
      </c>
      <c r="CG40" s="105">
        <v>3.4227520411419607E-7</v>
      </c>
      <c r="CH40" s="105">
        <v>9.514819626788983E-7</v>
      </c>
      <c r="CI40" s="105">
        <v>1.5045369550732013E-6</v>
      </c>
      <c r="CJ40" s="105">
        <v>7.3058443450290878E-7</v>
      </c>
      <c r="CK40" s="105">
        <v>1.243573410122523E-6</v>
      </c>
      <c r="CL40" s="105">
        <v>9.0202490876737685E-7</v>
      </c>
      <c r="CM40" s="105">
        <v>2.6034010730164353E-6</v>
      </c>
      <c r="CN40" s="105">
        <v>1.2990843164433902E-6</v>
      </c>
      <c r="CO40" s="105">
        <v>1.4111143258114721E-6</v>
      </c>
      <c r="CP40" s="105">
        <v>6.5413330601293771E-7</v>
      </c>
      <c r="CQ40" s="105">
        <v>1.1189615930135135E-6</v>
      </c>
      <c r="CR40" s="105">
        <v>1.4280651700014895E-6</v>
      </c>
      <c r="CS40" s="105">
        <v>8.9677366262346442E-7</v>
      </c>
      <c r="CT40" s="105">
        <v>1.4423048128093794E-6</v>
      </c>
      <c r="CU40" s="105">
        <v>2.7688143603339979E-6</v>
      </c>
      <c r="CV40" s="105">
        <v>7.7783125562677428E-7</v>
      </c>
      <c r="CW40" s="105">
        <v>2.2884270057884522E-5</v>
      </c>
      <c r="CX40" s="105">
        <v>5.6735670827849039E-7</v>
      </c>
      <c r="CY40" s="105">
        <v>1.6056285699981431E-6</v>
      </c>
      <c r="CZ40" s="105">
        <v>1.6341570879655704E-6</v>
      </c>
      <c r="DA40" s="105">
        <v>1.6952066659482761E-6</v>
      </c>
      <c r="DB40" s="105">
        <v>9.6803302887996161E-7</v>
      </c>
      <c r="DC40" s="105">
        <v>2.3935385781842788E-6</v>
      </c>
      <c r="DD40" s="105">
        <v>2.9194581451694386E-6</v>
      </c>
      <c r="DE40" s="106">
        <v>3.8702805641776107E-5</v>
      </c>
      <c r="DF40" s="84"/>
      <c r="DG40" s="101">
        <v>0.3090432197351286</v>
      </c>
      <c r="DH40" s="101">
        <v>6.1672276960121871E-3</v>
      </c>
      <c r="DI40" s="101">
        <v>4.5486375586623752E-2</v>
      </c>
      <c r="DJ40" s="102">
        <v>-2.1248709319169641E-5</v>
      </c>
      <c r="DK40" s="102">
        <v>0.17435173886516164</v>
      </c>
      <c r="DL40" s="84"/>
      <c r="DM40"/>
    </row>
    <row r="41" spans="1:117" ht="18" customHeight="1" x14ac:dyDescent="0.15">
      <c r="A41" s="103">
        <v>262</v>
      </c>
      <c r="B41" s="104" t="s">
        <v>26</v>
      </c>
      <c r="C41" s="105">
        <v>6.6719821470657837E-5</v>
      </c>
      <c r="D41" s="105">
        <v>2.8531485487526234E-5</v>
      </c>
      <c r="E41" s="105">
        <v>2.4515788842427382E-5</v>
      </c>
      <c r="F41" s="105">
        <v>2.08013916287093E-5</v>
      </c>
      <c r="G41" s="105">
        <v>3.369446835961189E-5</v>
      </c>
      <c r="H41" s="105">
        <v>0</v>
      </c>
      <c r="I41" s="105">
        <v>4.1649545280249208E-4</v>
      </c>
      <c r="J41" s="105">
        <v>4.9828697764051059E-5</v>
      </c>
      <c r="K41" s="105">
        <v>2.2779390711266984E-4</v>
      </c>
      <c r="L41" s="105">
        <v>3.7647470541660906E-5</v>
      </c>
      <c r="M41" s="105">
        <v>0</v>
      </c>
      <c r="N41" s="105">
        <v>4.0752818195762436E-5</v>
      </c>
      <c r="O41" s="105">
        <v>1.0465917016985084E-4</v>
      </c>
      <c r="P41" s="105">
        <v>2.1565503305644068E-4</v>
      </c>
      <c r="Q41" s="105">
        <v>6.1178541950943546E-3</v>
      </c>
      <c r="R41" s="105">
        <v>7.0427612972855832E-5</v>
      </c>
      <c r="S41" s="105">
        <v>4.1190435052008453E-5</v>
      </c>
      <c r="T41" s="105">
        <v>2.8930570760417271E-5</v>
      </c>
      <c r="U41" s="105">
        <v>4.0672271365169254E-5</v>
      </c>
      <c r="V41" s="105">
        <v>1.5003672573080931E-4</v>
      </c>
      <c r="W41" s="105">
        <v>1.8401186238140851E-5</v>
      </c>
      <c r="X41" s="105">
        <v>7.4599812290162076E-5</v>
      </c>
      <c r="Y41" s="105">
        <v>3.7906720817764417E-5</v>
      </c>
      <c r="Z41" s="105">
        <v>6.6025037739367206E-5</v>
      </c>
      <c r="AA41" s="105">
        <v>8.3599414922175174E-5</v>
      </c>
      <c r="AB41" s="105">
        <v>1.5271440905402072E-4</v>
      </c>
      <c r="AC41" s="105">
        <v>5.9593013946090561E-6</v>
      </c>
      <c r="AD41" s="105">
        <v>1.5153572355287612E-4</v>
      </c>
      <c r="AE41" s="105">
        <v>3.0521003613977101E-4</v>
      </c>
      <c r="AF41" s="105">
        <v>1.5297943699789905E-3</v>
      </c>
      <c r="AG41" s="105">
        <v>1.2020233652849803E-4</v>
      </c>
      <c r="AH41" s="105">
        <v>9.8093370683237981E-5</v>
      </c>
      <c r="AI41" s="105">
        <v>5.495109380091877E-4</v>
      </c>
      <c r="AJ41" s="105">
        <v>2.5093811091859096E-4</v>
      </c>
      <c r="AK41" s="105">
        <v>1.1521452292211761E-3</v>
      </c>
      <c r="AL41" s="105">
        <v>9.9956166145487765E-5</v>
      </c>
      <c r="AM41" s="105">
        <v>1.068473892053023</v>
      </c>
      <c r="AN41" s="105">
        <v>9.3350227651906453E-3</v>
      </c>
      <c r="AO41" s="105">
        <v>8.8546845645337352E-2</v>
      </c>
      <c r="AP41" s="105">
        <v>4.7099512390996932E-5</v>
      </c>
      <c r="AQ41" s="105">
        <v>2.6868145404478527E-4</v>
      </c>
      <c r="AR41" s="105">
        <v>3.6074310754409131E-2</v>
      </c>
      <c r="AS41" s="105">
        <v>2.5590031504599441E-2</v>
      </c>
      <c r="AT41" s="105">
        <v>1.4284733107552018E-2</v>
      </c>
      <c r="AU41" s="105">
        <v>1.0164586756518351E-2</v>
      </c>
      <c r="AV41" s="105">
        <v>2.0869072346219875E-3</v>
      </c>
      <c r="AW41" s="105">
        <v>5.6692030062997312E-4</v>
      </c>
      <c r="AX41" s="105">
        <v>1.4176740133083484E-3</v>
      </c>
      <c r="AY41" s="105">
        <v>5.9822060781336717E-3</v>
      </c>
      <c r="AZ41" s="105">
        <v>6.9846703401741398E-3</v>
      </c>
      <c r="BA41" s="105">
        <v>7.1045439398108973E-4</v>
      </c>
      <c r="BB41" s="105">
        <v>2.3907659453999749E-3</v>
      </c>
      <c r="BC41" s="105">
        <v>1.341922713449449E-3</v>
      </c>
      <c r="BD41" s="105">
        <v>5.4443312806715409E-4</v>
      </c>
      <c r="BE41" s="105">
        <v>6.6959633326177572E-3</v>
      </c>
      <c r="BF41" s="105">
        <v>1.0241665864417118E-2</v>
      </c>
      <c r="BG41" s="105">
        <v>3.0027556349565801E-3</v>
      </c>
      <c r="BH41" s="105">
        <v>8.0373373167968408E-3</v>
      </c>
      <c r="BI41" s="105">
        <v>4.1329299403331105E-3</v>
      </c>
      <c r="BJ41" s="105">
        <v>1.2939787679188031E-3</v>
      </c>
      <c r="BK41" s="105">
        <v>2.5654513351660113E-5</v>
      </c>
      <c r="BL41" s="105">
        <v>5.1476921965188088E-3</v>
      </c>
      <c r="BM41" s="105">
        <v>3.8625930855410422E-3</v>
      </c>
      <c r="BN41" s="105">
        <v>3.8391189669572381E-3</v>
      </c>
      <c r="BO41" s="105">
        <v>7.7924960049403054E-3</v>
      </c>
      <c r="BP41" s="105">
        <v>8.4185159512754548E-5</v>
      </c>
      <c r="BQ41" s="105">
        <v>1.3923350778967671E-4</v>
      </c>
      <c r="BR41" s="105">
        <v>2.2989466149178235E-4</v>
      </c>
      <c r="BS41" s="105">
        <v>6.0408486145139642E-5</v>
      </c>
      <c r="BT41" s="105">
        <v>5.4400685686691123E-5</v>
      </c>
      <c r="BU41" s="105">
        <v>2.6428247823572876E-5</v>
      </c>
      <c r="BV41" s="105">
        <v>3.0069564676565882E-5</v>
      </c>
      <c r="BW41" s="105">
        <v>6.2586584568864533E-5</v>
      </c>
      <c r="BX41" s="105">
        <v>4.6424634161924343E-5</v>
      </c>
      <c r="BY41" s="105">
        <v>9.0100003367451549E-5</v>
      </c>
      <c r="BZ41" s="105">
        <v>4.0288391030407115E-5</v>
      </c>
      <c r="CA41" s="105">
        <v>1.6931375025370265E-4</v>
      </c>
      <c r="CB41" s="105">
        <v>5.0882965801763087E-5</v>
      </c>
      <c r="CC41" s="105">
        <v>1.2318564190418323E-4</v>
      </c>
      <c r="CD41" s="105">
        <v>4.2711783876829323E-5</v>
      </c>
      <c r="CE41" s="105">
        <v>8.5726907350647781E-5</v>
      </c>
      <c r="CF41" s="105">
        <v>2.9940455254956054E-4</v>
      </c>
      <c r="CG41" s="105">
        <v>1.5198917540350016E-5</v>
      </c>
      <c r="CH41" s="105">
        <v>4.223041731411227E-5</v>
      </c>
      <c r="CI41" s="105">
        <v>5.8930609589056946E-5</v>
      </c>
      <c r="CJ41" s="105">
        <v>2.4178201898297757E-5</v>
      </c>
      <c r="CK41" s="105">
        <v>5.888609757036454E-5</v>
      </c>
      <c r="CL41" s="105">
        <v>3.8678582681524298E-5</v>
      </c>
      <c r="CM41" s="105">
        <v>1.2314159230613194E-4</v>
      </c>
      <c r="CN41" s="105">
        <v>5.5933704945813415E-5</v>
      </c>
      <c r="CO41" s="105">
        <v>5.1464316759160792E-5</v>
      </c>
      <c r="CP41" s="105">
        <v>2.6458167559068196E-5</v>
      </c>
      <c r="CQ41" s="105">
        <v>3.4022707502975795E-5</v>
      </c>
      <c r="CR41" s="105">
        <v>4.8820519539967576E-5</v>
      </c>
      <c r="CS41" s="105">
        <v>3.0779808417436595E-5</v>
      </c>
      <c r="CT41" s="105">
        <v>4.8118711573376044E-5</v>
      </c>
      <c r="CU41" s="105">
        <v>8.154019828238748E-5</v>
      </c>
      <c r="CV41" s="105">
        <v>3.0159149830491686E-5</v>
      </c>
      <c r="CW41" s="105">
        <v>6.2819362456910843E-4</v>
      </c>
      <c r="CX41" s="105">
        <v>2.039323268725427E-5</v>
      </c>
      <c r="CY41" s="105">
        <v>5.185850823924838E-5</v>
      </c>
      <c r="CZ41" s="105">
        <v>5.3615741278990909E-5</v>
      </c>
      <c r="DA41" s="105">
        <v>6.4033761456682364E-5</v>
      </c>
      <c r="DB41" s="105">
        <v>4.0398742175718237E-5</v>
      </c>
      <c r="DC41" s="105">
        <v>6.9648050071338671E-5</v>
      </c>
      <c r="DD41" s="105">
        <v>7.1843736537448771E-5</v>
      </c>
      <c r="DE41" s="106">
        <v>7.9391946928525695E-4</v>
      </c>
      <c r="DF41" s="84"/>
      <c r="DG41" s="101">
        <v>0.25570466484970572</v>
      </c>
      <c r="DH41" s="101">
        <v>8.8981711893194298E-3</v>
      </c>
      <c r="DI41" s="101">
        <v>6.8657423865386896E-2</v>
      </c>
      <c r="DJ41" s="112">
        <v>9.0301301100812132E-5</v>
      </c>
      <c r="DK41" s="112">
        <v>0.1686821430037998</v>
      </c>
      <c r="DL41" s="84"/>
      <c r="DM41"/>
    </row>
    <row r="42" spans="1:117" ht="18" customHeight="1" x14ac:dyDescent="0.15">
      <c r="A42" s="103">
        <v>263</v>
      </c>
      <c r="B42" s="104" t="s">
        <v>131</v>
      </c>
      <c r="C42" s="105">
        <v>1.4780851359037343E-5</v>
      </c>
      <c r="D42" s="105">
        <v>7.7570029286344099E-6</v>
      </c>
      <c r="E42" s="105">
        <v>8.4238316071974456E-6</v>
      </c>
      <c r="F42" s="105">
        <v>8.962519742492398E-6</v>
      </c>
      <c r="G42" s="105">
        <v>1.984897521278968E-5</v>
      </c>
      <c r="H42" s="105">
        <v>0</v>
      </c>
      <c r="I42" s="105">
        <v>5.03947868067945E-5</v>
      </c>
      <c r="J42" s="105">
        <v>9.242699781609023E-6</v>
      </c>
      <c r="K42" s="105">
        <v>2.2086232625930419E-5</v>
      </c>
      <c r="L42" s="105">
        <v>1.219703750075651E-5</v>
      </c>
      <c r="M42" s="105">
        <v>0</v>
      </c>
      <c r="N42" s="105">
        <v>7.4587169963646651E-6</v>
      </c>
      <c r="O42" s="105">
        <v>7.9456352557712763E-6</v>
      </c>
      <c r="P42" s="105">
        <v>1.6496626839583426E-5</v>
      </c>
      <c r="Q42" s="105">
        <v>2.9094847967545227E-4</v>
      </c>
      <c r="R42" s="105">
        <v>1.0008458152325812E-5</v>
      </c>
      <c r="S42" s="105">
        <v>5.8849792218527804E-6</v>
      </c>
      <c r="T42" s="105">
        <v>5.5684537782330653E-6</v>
      </c>
      <c r="U42" s="105">
        <v>9.9556567195351677E-6</v>
      </c>
      <c r="V42" s="105">
        <v>1.6748500456999077E-5</v>
      </c>
      <c r="W42" s="105">
        <v>3.9569393307347946E-6</v>
      </c>
      <c r="X42" s="105">
        <v>1.7598497137123792E-5</v>
      </c>
      <c r="Y42" s="105">
        <v>5.998979765185932E-6</v>
      </c>
      <c r="Z42" s="105">
        <v>1.0817652391787729E-5</v>
      </c>
      <c r="AA42" s="105">
        <v>9.3543937400961326E-6</v>
      </c>
      <c r="AB42" s="105">
        <v>1.7195222801930758E-5</v>
      </c>
      <c r="AC42" s="105">
        <v>1.4571654730578212E-6</v>
      </c>
      <c r="AD42" s="105">
        <v>2.1848328004742485E-5</v>
      </c>
      <c r="AE42" s="105">
        <v>2.8360021209092943E-5</v>
      </c>
      <c r="AF42" s="105">
        <v>2.8646202381894415E-5</v>
      </c>
      <c r="AG42" s="105">
        <v>5.1725373484387077E-5</v>
      </c>
      <c r="AH42" s="105">
        <v>1.9041026925537012E-5</v>
      </c>
      <c r="AI42" s="105">
        <v>2.0185912464135981E-5</v>
      </c>
      <c r="AJ42" s="105">
        <v>9.084236770534914E-4</v>
      </c>
      <c r="AK42" s="105">
        <v>2.1721395600344856E-4</v>
      </c>
      <c r="AL42" s="105">
        <v>1.5888142924496668E-5</v>
      </c>
      <c r="AM42" s="105">
        <v>7.3460113544474705E-6</v>
      </c>
      <c r="AN42" s="105">
        <v>1.0013938932347612</v>
      </c>
      <c r="AO42" s="105">
        <v>5.7522332804685017E-6</v>
      </c>
      <c r="AP42" s="105">
        <v>7.1938005045823104E-6</v>
      </c>
      <c r="AQ42" s="105">
        <v>1.6301936136261579E-5</v>
      </c>
      <c r="AR42" s="105">
        <v>6.3578110867471586E-3</v>
      </c>
      <c r="AS42" s="105">
        <v>2.0507448489753091E-3</v>
      </c>
      <c r="AT42" s="105">
        <v>1.098060117843434E-2</v>
      </c>
      <c r="AU42" s="105">
        <v>1.0150605157273597E-2</v>
      </c>
      <c r="AV42" s="105">
        <v>1.2854841072028373E-3</v>
      </c>
      <c r="AW42" s="105">
        <v>3.3349871279482869E-5</v>
      </c>
      <c r="AX42" s="105">
        <v>2.3969974526224949E-4</v>
      </c>
      <c r="AY42" s="105">
        <v>3.5943837844008143E-3</v>
      </c>
      <c r="AZ42" s="105">
        <v>5.1999434647333166E-4</v>
      </c>
      <c r="BA42" s="105">
        <v>6.7758297327456416E-4</v>
      </c>
      <c r="BB42" s="105">
        <v>5.7377480690796491E-4</v>
      </c>
      <c r="BC42" s="105">
        <v>1.7599133465795038E-4</v>
      </c>
      <c r="BD42" s="105">
        <v>4.093249430638762E-4</v>
      </c>
      <c r="BE42" s="105">
        <v>1.2052138435378894E-3</v>
      </c>
      <c r="BF42" s="105">
        <v>1.1654170360084527E-3</v>
      </c>
      <c r="BG42" s="105">
        <v>5.4186790324148651E-3</v>
      </c>
      <c r="BH42" s="105">
        <v>1.7458676028388281E-2</v>
      </c>
      <c r="BI42" s="105">
        <v>3.6434042303095005E-3</v>
      </c>
      <c r="BJ42" s="105">
        <v>5.2724564218173896E-4</v>
      </c>
      <c r="BK42" s="105">
        <v>8.7888434997091732E-6</v>
      </c>
      <c r="BL42" s="105">
        <v>2.7150740129820483E-4</v>
      </c>
      <c r="BM42" s="105">
        <v>3.2143284177956909E-4</v>
      </c>
      <c r="BN42" s="105">
        <v>5.4745974834457341E-4</v>
      </c>
      <c r="BO42" s="105">
        <v>4.2039441367672445E-3</v>
      </c>
      <c r="BP42" s="105">
        <v>1.6861568721958067E-5</v>
      </c>
      <c r="BQ42" s="105">
        <v>1.4639512743381961E-5</v>
      </c>
      <c r="BR42" s="105">
        <v>6.9914921171421675E-5</v>
      </c>
      <c r="BS42" s="105">
        <v>2.0860178463120865E-5</v>
      </c>
      <c r="BT42" s="105">
        <v>8.7120537126201931E-6</v>
      </c>
      <c r="BU42" s="105">
        <v>6.0551200052648828E-6</v>
      </c>
      <c r="BV42" s="105">
        <v>6.0223654827015983E-6</v>
      </c>
      <c r="BW42" s="105">
        <v>6.9271022282031365E-6</v>
      </c>
      <c r="BX42" s="105">
        <v>4.1502765538397305E-6</v>
      </c>
      <c r="BY42" s="105">
        <v>1.4471813001273314E-5</v>
      </c>
      <c r="BZ42" s="105">
        <v>1.505403178973045E-5</v>
      </c>
      <c r="CA42" s="105">
        <v>7.1948318502295538E-5</v>
      </c>
      <c r="CB42" s="105">
        <v>1.2606515496931792E-5</v>
      </c>
      <c r="CC42" s="105">
        <v>5.9871667572881967E-5</v>
      </c>
      <c r="CD42" s="105">
        <v>8.6887701567814195E-6</v>
      </c>
      <c r="CE42" s="105">
        <v>1.2080791417469387E-5</v>
      </c>
      <c r="CF42" s="105">
        <v>1.5928060280758925E-5</v>
      </c>
      <c r="CG42" s="105">
        <v>3.8944792560261698E-6</v>
      </c>
      <c r="CH42" s="105">
        <v>7.9669264912523628E-6</v>
      </c>
      <c r="CI42" s="105">
        <v>1.4882266335675723E-5</v>
      </c>
      <c r="CJ42" s="105">
        <v>1.018580993669635E-5</v>
      </c>
      <c r="CK42" s="105">
        <v>1.1240348732912448E-5</v>
      </c>
      <c r="CL42" s="105">
        <v>8.2798370777581034E-6</v>
      </c>
      <c r="CM42" s="105">
        <v>2.184055379139219E-5</v>
      </c>
      <c r="CN42" s="105">
        <v>1.0736650665103006E-5</v>
      </c>
      <c r="CO42" s="105">
        <v>1.5132518765402302E-5</v>
      </c>
      <c r="CP42" s="105">
        <v>6.016636753844745E-6</v>
      </c>
      <c r="CQ42" s="105">
        <v>1.2637251945711216E-5</v>
      </c>
      <c r="CR42" s="105">
        <v>1.3460083917038948E-5</v>
      </c>
      <c r="CS42" s="105">
        <v>9.8373035973395332E-6</v>
      </c>
      <c r="CT42" s="105">
        <v>1.1568546691735855E-5</v>
      </c>
      <c r="CU42" s="105">
        <v>5.2715060369518181E-5</v>
      </c>
      <c r="CV42" s="105">
        <v>7.9633526823994302E-6</v>
      </c>
      <c r="CW42" s="105">
        <v>5.2640334583635515E-4</v>
      </c>
      <c r="CX42" s="105">
        <v>5.7407095150730276E-6</v>
      </c>
      <c r="CY42" s="105">
        <v>1.5957470188299533E-5</v>
      </c>
      <c r="CZ42" s="105">
        <v>1.8377780906506672E-5</v>
      </c>
      <c r="DA42" s="105">
        <v>1.3181435312900213E-5</v>
      </c>
      <c r="DB42" s="105">
        <v>9.3296475234953789E-6</v>
      </c>
      <c r="DC42" s="105">
        <v>1.6756466874654727E-5</v>
      </c>
      <c r="DD42" s="105">
        <v>3.2205412172976713E-5</v>
      </c>
      <c r="DE42" s="106">
        <v>3.5725975581264588E-4</v>
      </c>
      <c r="DF42" s="84"/>
      <c r="DG42" s="101">
        <v>0.50947159767370831</v>
      </c>
      <c r="DH42" s="101">
        <v>3.395313756412574E-2</v>
      </c>
      <c r="DI42" s="101">
        <v>0.19080329370991167</v>
      </c>
      <c r="DJ42" s="112">
        <v>1.7589122334941636E-5</v>
      </c>
      <c r="DK42" s="112">
        <v>0.39732586104185508</v>
      </c>
      <c r="DL42" s="84"/>
      <c r="DM42"/>
    </row>
    <row r="43" spans="1:117" ht="18" customHeight="1" x14ac:dyDescent="0.15">
      <c r="A43" s="103">
        <v>269</v>
      </c>
      <c r="B43" s="104" t="s">
        <v>27</v>
      </c>
      <c r="C43" s="105">
        <v>6.7695747930705496E-5</v>
      </c>
      <c r="D43" s="105">
        <v>4.0710152319760512E-5</v>
      </c>
      <c r="E43" s="105">
        <v>2.8469659752134016E-5</v>
      </c>
      <c r="F43" s="105">
        <v>2.5478142969740592E-5</v>
      </c>
      <c r="G43" s="105">
        <v>4.8277108130261193E-5</v>
      </c>
      <c r="H43" s="105">
        <v>0</v>
      </c>
      <c r="I43" s="105">
        <v>4.4442532284750202E-4</v>
      </c>
      <c r="J43" s="105">
        <v>8.2323612118015554E-5</v>
      </c>
      <c r="K43" s="105">
        <v>4.4429147182039485E-4</v>
      </c>
      <c r="L43" s="105">
        <v>4.3435702793383446E-5</v>
      </c>
      <c r="M43" s="105">
        <v>0</v>
      </c>
      <c r="N43" s="105">
        <v>3.3899461609753028E-5</v>
      </c>
      <c r="O43" s="105">
        <v>5.9512281443012866E-5</v>
      </c>
      <c r="P43" s="105">
        <v>2.1283159236067413E-4</v>
      </c>
      <c r="Q43" s="105">
        <v>2.520453382047055E-2</v>
      </c>
      <c r="R43" s="105">
        <v>9.4468958070021162E-5</v>
      </c>
      <c r="S43" s="105">
        <v>5.4176375979609958E-5</v>
      </c>
      <c r="T43" s="105">
        <v>3.2925643754888779E-5</v>
      </c>
      <c r="U43" s="105">
        <v>4.6243955470599745E-5</v>
      </c>
      <c r="V43" s="105">
        <v>3.1934511415565147E-4</v>
      </c>
      <c r="W43" s="105">
        <v>1.9657447684004314E-5</v>
      </c>
      <c r="X43" s="105">
        <v>1.1544684809453634E-4</v>
      </c>
      <c r="Y43" s="105">
        <v>4.5339156456458751E-5</v>
      </c>
      <c r="Z43" s="105">
        <v>5.3702960136600442E-5</v>
      </c>
      <c r="AA43" s="105">
        <v>1.5454262645970613E-4</v>
      </c>
      <c r="AB43" s="105">
        <v>2.6197239629763454E-4</v>
      </c>
      <c r="AC43" s="105">
        <v>9.404614914007078E-6</v>
      </c>
      <c r="AD43" s="105">
        <v>2.554486824472456E-4</v>
      </c>
      <c r="AE43" s="105">
        <v>1.412391902257892E-4</v>
      </c>
      <c r="AF43" s="105">
        <v>5.8555554139415257E-4</v>
      </c>
      <c r="AG43" s="105">
        <v>1.8967476423615038E-4</v>
      </c>
      <c r="AH43" s="105">
        <v>1.7781231775226359E-4</v>
      </c>
      <c r="AI43" s="105">
        <v>4.3596296227289399E-4</v>
      </c>
      <c r="AJ43" s="105">
        <v>9.6640778621646624E-4</v>
      </c>
      <c r="AK43" s="105">
        <v>2.7466684521653588E-3</v>
      </c>
      <c r="AL43" s="105">
        <v>8.994229951707988E-5</v>
      </c>
      <c r="AM43" s="105">
        <v>3.692216373105112E-5</v>
      </c>
      <c r="AN43" s="105">
        <v>4.2679919586780489E-4</v>
      </c>
      <c r="AO43" s="105">
        <v>1.000022385149967</v>
      </c>
      <c r="AP43" s="105">
        <v>4.3117731113216531E-5</v>
      </c>
      <c r="AQ43" s="105">
        <v>2.1005043957198226E-4</v>
      </c>
      <c r="AR43" s="105">
        <v>6.0098712858106321E-2</v>
      </c>
      <c r="AS43" s="105">
        <v>5.1490471182962766E-2</v>
      </c>
      <c r="AT43" s="105">
        <v>1.3098572819284348E-2</v>
      </c>
      <c r="AU43" s="105">
        <v>1.3199507257209425E-2</v>
      </c>
      <c r="AV43" s="105">
        <v>3.4833406662878198E-3</v>
      </c>
      <c r="AW43" s="105">
        <v>2.7207181582698082E-4</v>
      </c>
      <c r="AX43" s="105">
        <v>2.8872985143039067E-3</v>
      </c>
      <c r="AY43" s="105">
        <v>7.420831761508072E-3</v>
      </c>
      <c r="AZ43" s="105">
        <v>1.854885158499733E-2</v>
      </c>
      <c r="BA43" s="105">
        <v>3.2508124264026504E-4</v>
      </c>
      <c r="BB43" s="105">
        <v>4.560087115886435E-3</v>
      </c>
      <c r="BC43" s="105">
        <v>2.3867724634454679E-3</v>
      </c>
      <c r="BD43" s="105">
        <v>8.7502765259385917E-4</v>
      </c>
      <c r="BE43" s="105">
        <v>4.1302563466771077E-3</v>
      </c>
      <c r="BF43" s="105">
        <v>3.9061897884083798E-3</v>
      </c>
      <c r="BG43" s="105">
        <v>4.2463711938163957E-3</v>
      </c>
      <c r="BH43" s="105">
        <v>1.8998446822475243E-2</v>
      </c>
      <c r="BI43" s="105">
        <v>7.6424137719118043E-3</v>
      </c>
      <c r="BJ43" s="105">
        <v>2.0121698337221567E-3</v>
      </c>
      <c r="BK43" s="105">
        <v>3.097677675000747E-5</v>
      </c>
      <c r="BL43" s="105">
        <v>1.3121715263036317E-3</v>
      </c>
      <c r="BM43" s="105">
        <v>2.6760085783093398E-3</v>
      </c>
      <c r="BN43" s="105">
        <v>6.2832801299616474E-4</v>
      </c>
      <c r="BO43" s="105">
        <v>7.737578708553926E-4</v>
      </c>
      <c r="BP43" s="105">
        <v>7.790442304981323E-5</v>
      </c>
      <c r="BQ43" s="105">
        <v>1.1504802111643378E-4</v>
      </c>
      <c r="BR43" s="105">
        <v>2.0238980624735138E-4</v>
      </c>
      <c r="BS43" s="105">
        <v>6.6241167131323949E-5</v>
      </c>
      <c r="BT43" s="105">
        <v>7.6310674287013357E-5</v>
      </c>
      <c r="BU43" s="105">
        <v>2.8933804630089536E-5</v>
      </c>
      <c r="BV43" s="105">
        <v>2.518007191631243E-5</v>
      </c>
      <c r="BW43" s="105">
        <v>5.1304043319248683E-5</v>
      </c>
      <c r="BX43" s="105">
        <v>3.6376685878783685E-5</v>
      </c>
      <c r="BY43" s="105">
        <v>7.1184487821852291E-5</v>
      </c>
      <c r="BZ43" s="105">
        <v>5.1208595448403842E-5</v>
      </c>
      <c r="CA43" s="105">
        <v>2.0230682218213349E-4</v>
      </c>
      <c r="CB43" s="105">
        <v>5.707429932323686E-5</v>
      </c>
      <c r="CC43" s="105">
        <v>1.4337920595983776E-4</v>
      </c>
      <c r="CD43" s="105">
        <v>4.4612085450400349E-5</v>
      </c>
      <c r="CE43" s="105">
        <v>9.2803086287817209E-5</v>
      </c>
      <c r="CF43" s="105">
        <v>1.0552645052371389E-4</v>
      </c>
      <c r="CG43" s="105">
        <v>1.5142706901414817E-5</v>
      </c>
      <c r="CH43" s="105">
        <v>4.7924770575681752E-5</v>
      </c>
      <c r="CI43" s="105">
        <v>5.5992065293880242E-5</v>
      </c>
      <c r="CJ43" s="105">
        <v>3.8987305308309854E-5</v>
      </c>
      <c r="CK43" s="105">
        <v>6.1161725232578804E-5</v>
      </c>
      <c r="CL43" s="105">
        <v>4.7332409906551634E-5</v>
      </c>
      <c r="CM43" s="105">
        <v>1.6718949659026052E-4</v>
      </c>
      <c r="CN43" s="105">
        <v>4.9834203024055817E-5</v>
      </c>
      <c r="CO43" s="105">
        <v>6.1620042172533691E-5</v>
      </c>
      <c r="CP43" s="105">
        <v>3.2086110030206094E-5</v>
      </c>
      <c r="CQ43" s="105">
        <v>3.7040984223932881E-5</v>
      </c>
      <c r="CR43" s="105">
        <v>6.2604502126195331E-5</v>
      </c>
      <c r="CS43" s="105">
        <v>3.9521384039939657E-5</v>
      </c>
      <c r="CT43" s="105">
        <v>9.1674633883046086E-5</v>
      </c>
      <c r="CU43" s="105">
        <v>1.3539551016885913E-4</v>
      </c>
      <c r="CV43" s="105">
        <v>3.2863223934892006E-5</v>
      </c>
      <c r="CW43" s="105">
        <v>1.1589620194022304E-3</v>
      </c>
      <c r="CX43" s="105">
        <v>2.5528024696542497E-5</v>
      </c>
      <c r="CY43" s="105">
        <v>5.6570298599638534E-5</v>
      </c>
      <c r="CZ43" s="105">
        <v>8.5396922303519155E-5</v>
      </c>
      <c r="DA43" s="105">
        <v>9.1576410383025663E-5</v>
      </c>
      <c r="DB43" s="105">
        <v>4.5933545863705666E-5</v>
      </c>
      <c r="DC43" s="105">
        <v>9.727247601426773E-5</v>
      </c>
      <c r="DD43" s="105">
        <v>1.0349087296994348E-4</v>
      </c>
      <c r="DE43" s="106">
        <v>5.7775152125334641E-4</v>
      </c>
      <c r="DF43" s="84"/>
      <c r="DG43" s="101">
        <v>0.36885138258530847</v>
      </c>
      <c r="DH43" s="101">
        <v>1.4422066733904858E-2</v>
      </c>
      <c r="DI43" s="101">
        <v>0.13685335770717769</v>
      </c>
      <c r="DJ43" s="112">
        <v>1.3326084038607896E-4</v>
      </c>
      <c r="DK43" s="112">
        <v>0.5749472498465833</v>
      </c>
      <c r="DL43" s="84"/>
      <c r="DM43"/>
    </row>
    <row r="44" spans="1:117" ht="18" customHeight="1" x14ac:dyDescent="0.15">
      <c r="A44" s="107">
        <v>271</v>
      </c>
      <c r="B44" s="108" t="s">
        <v>28</v>
      </c>
      <c r="C44" s="110">
        <v>2.9933979809572377E-6</v>
      </c>
      <c r="D44" s="110">
        <v>1.1024024873498098E-6</v>
      </c>
      <c r="E44" s="110">
        <v>1.6303000206009743E-6</v>
      </c>
      <c r="F44" s="110">
        <v>7.5633632103356146E-7</v>
      </c>
      <c r="G44" s="110">
        <v>2.5784715655948357E-6</v>
      </c>
      <c r="H44" s="110">
        <v>0</v>
      </c>
      <c r="I44" s="110">
        <v>7.9828004241464891E-6</v>
      </c>
      <c r="J44" s="110">
        <v>8.1903017373930682E-6</v>
      </c>
      <c r="K44" s="110">
        <v>1.1511643443094062E-5</v>
      </c>
      <c r="L44" s="110">
        <v>2.4741471038350665E-6</v>
      </c>
      <c r="M44" s="110">
        <v>0</v>
      </c>
      <c r="N44" s="110">
        <v>3.3632062157970331E-6</v>
      </c>
      <c r="O44" s="110">
        <v>2.9768387880835997E-6</v>
      </c>
      <c r="P44" s="110">
        <v>8.5595237355475172E-6</v>
      </c>
      <c r="Q44" s="110">
        <v>6.8698755390077582E-5</v>
      </c>
      <c r="R44" s="110">
        <v>6.9473587129540622E-6</v>
      </c>
      <c r="S44" s="110">
        <v>2.5828930904625655E-6</v>
      </c>
      <c r="T44" s="110">
        <v>-7.7946315506453952E-6</v>
      </c>
      <c r="U44" s="110">
        <v>2.2220726037718862E-5</v>
      </c>
      <c r="V44" s="110">
        <v>1.8750709834408838E-3</v>
      </c>
      <c r="W44" s="110">
        <v>1.6591970059533796E-6</v>
      </c>
      <c r="X44" s="110">
        <v>5.2404050928214698E-5</v>
      </c>
      <c r="Y44" s="110">
        <v>5.950812697114388E-6</v>
      </c>
      <c r="Z44" s="110">
        <v>4.2398984884579275E-6</v>
      </c>
      <c r="AA44" s="110">
        <v>8.3256398354037782E-6</v>
      </c>
      <c r="AB44" s="110">
        <v>1.0955356822734389E-4</v>
      </c>
      <c r="AC44" s="110">
        <v>2.2955126693805776E-7</v>
      </c>
      <c r="AD44" s="110">
        <v>4.8262561308963198E-6</v>
      </c>
      <c r="AE44" s="110">
        <v>1.9822239512181594E-5</v>
      </c>
      <c r="AF44" s="110">
        <v>2.1331149089919643E-5</v>
      </c>
      <c r="AG44" s="110">
        <v>7.6094655621885461E-6</v>
      </c>
      <c r="AH44" s="110">
        <v>1.3191206032652639E-4</v>
      </c>
      <c r="AI44" s="110">
        <v>2.2380423275809569E-6</v>
      </c>
      <c r="AJ44" s="110">
        <v>8.4102118810884725E-4</v>
      </c>
      <c r="AK44" s="110">
        <v>2.7172658481379919E-4</v>
      </c>
      <c r="AL44" s="110">
        <v>4.817740951063441E-4</v>
      </c>
      <c r="AM44" s="110">
        <v>6.7731848263298208E-4</v>
      </c>
      <c r="AN44" s="110">
        <v>7.0396357207182773E-5</v>
      </c>
      <c r="AO44" s="110">
        <v>5.1403816135203529E-5</v>
      </c>
      <c r="AP44" s="110">
        <v>1.0039937327884449</v>
      </c>
      <c r="AQ44" s="110">
        <v>1.4262510757717181E-2</v>
      </c>
      <c r="AR44" s="110">
        <v>1.8198272150149521E-4</v>
      </c>
      <c r="AS44" s="110">
        <v>7.5850531854015002E-4</v>
      </c>
      <c r="AT44" s="110">
        <v>1.2360187589509559E-4</v>
      </c>
      <c r="AU44" s="110">
        <v>7.6838045532222088E-5</v>
      </c>
      <c r="AV44" s="110">
        <v>7.9980626952906326E-4</v>
      </c>
      <c r="AW44" s="110">
        <v>-2.3299036892682436E-5</v>
      </c>
      <c r="AX44" s="110">
        <v>5.7892941507551134E-4</v>
      </c>
      <c r="AY44" s="110">
        <v>4.3643549113669218E-4</v>
      </c>
      <c r="AZ44" s="110">
        <v>1.7320895527507391E-4</v>
      </c>
      <c r="BA44" s="110">
        <v>7.9027977821568806E-5</v>
      </c>
      <c r="BB44" s="110">
        <v>1.9037350183054038E-3</v>
      </c>
      <c r="BC44" s="110">
        <v>1.0609166340955903E-4</v>
      </c>
      <c r="BD44" s="110">
        <v>3.8458556791792688E-5</v>
      </c>
      <c r="BE44" s="110">
        <v>5.8694153231947595E-5</v>
      </c>
      <c r="BF44" s="110">
        <v>5.9073930067496172E-5</v>
      </c>
      <c r="BG44" s="110">
        <v>1.5065889801091047E-4</v>
      </c>
      <c r="BH44" s="110">
        <v>9.7721526769196359E-5</v>
      </c>
      <c r="BI44" s="110">
        <v>9.9907468961226735E-5</v>
      </c>
      <c r="BJ44" s="110">
        <v>5.0958347984936486E-4</v>
      </c>
      <c r="BK44" s="110">
        <v>1.0196226777964117E-6</v>
      </c>
      <c r="BL44" s="110">
        <v>3.2513735137873005E-5</v>
      </c>
      <c r="BM44" s="110">
        <v>4.7223844827618336E-5</v>
      </c>
      <c r="BN44" s="110">
        <v>1.7403222695478068E-5</v>
      </c>
      <c r="BO44" s="110">
        <v>6.9806266199520518E-5</v>
      </c>
      <c r="BP44" s="110">
        <v>2.2809757483716336E-6</v>
      </c>
      <c r="BQ44" s="110">
        <v>2.1924883317508002E-6</v>
      </c>
      <c r="BR44" s="110">
        <v>6.8899832902387932E-6</v>
      </c>
      <c r="BS44" s="110">
        <v>3.7230544126045573E-6</v>
      </c>
      <c r="BT44" s="110">
        <v>1.8212022490964218E-6</v>
      </c>
      <c r="BU44" s="110">
        <v>8.7272398955460341E-7</v>
      </c>
      <c r="BV44" s="110">
        <v>8.9650614331777316E-7</v>
      </c>
      <c r="BW44" s="110">
        <v>1.0392881620724565E-6</v>
      </c>
      <c r="BX44" s="110">
        <v>6.5313570285676796E-7</v>
      </c>
      <c r="BY44" s="110">
        <v>1.7652305069361429E-6</v>
      </c>
      <c r="BZ44" s="110">
        <v>1.5897324882883121E-6</v>
      </c>
      <c r="CA44" s="110">
        <v>4.6975849876276637E-6</v>
      </c>
      <c r="CB44" s="110">
        <v>1.9068502567759132E-6</v>
      </c>
      <c r="CC44" s="110">
        <v>2.8044321022595656E-6</v>
      </c>
      <c r="CD44" s="110">
        <v>1.0938179931030153E-6</v>
      </c>
      <c r="CE44" s="110">
        <v>1.9993684216616424E-6</v>
      </c>
      <c r="CF44" s="110">
        <v>2.7782006825400149E-6</v>
      </c>
      <c r="CG44" s="110">
        <v>4.5860583063573302E-7</v>
      </c>
      <c r="CH44" s="110">
        <v>1.2688301529095918E-6</v>
      </c>
      <c r="CI44" s="110">
        <v>3.5151790626101203E-6</v>
      </c>
      <c r="CJ44" s="110">
        <v>1.2059495271285037E-6</v>
      </c>
      <c r="CK44" s="110">
        <v>1.6840522327714942E-6</v>
      </c>
      <c r="CL44" s="110">
        <v>8.7843034527643229E-6</v>
      </c>
      <c r="CM44" s="110">
        <v>3.9245076896683426E-6</v>
      </c>
      <c r="CN44" s="110">
        <v>2.0187128916839157E-6</v>
      </c>
      <c r="CO44" s="110">
        <v>6.7559740846570831E-6</v>
      </c>
      <c r="CP44" s="110">
        <v>6.7855305634886403E-6</v>
      </c>
      <c r="CQ44" s="110">
        <v>4.28081774618902E-6</v>
      </c>
      <c r="CR44" s="110">
        <v>2.5181891767387118E-6</v>
      </c>
      <c r="CS44" s="110">
        <v>2.3819368281045546E-6</v>
      </c>
      <c r="CT44" s="110">
        <v>2.5336096266884211E-6</v>
      </c>
      <c r="CU44" s="110">
        <v>4.0255848116588367E-6</v>
      </c>
      <c r="CV44" s="110">
        <v>2.6044557950551055E-6</v>
      </c>
      <c r="CW44" s="110">
        <v>2.6459710822692996E-5</v>
      </c>
      <c r="CX44" s="110">
        <v>1.2458415658308865E-6</v>
      </c>
      <c r="CY44" s="110">
        <v>3.4916712276819965E-6</v>
      </c>
      <c r="CZ44" s="110">
        <v>3.1446177436797173E-6</v>
      </c>
      <c r="DA44" s="110">
        <v>4.8576590141758337E-6</v>
      </c>
      <c r="DB44" s="110">
        <v>1.8648117838652562E-6</v>
      </c>
      <c r="DC44" s="110">
        <v>3.7689221232537223E-6</v>
      </c>
      <c r="DD44" s="110">
        <v>2.1214796981682686E-5</v>
      </c>
      <c r="DE44" s="111">
        <v>5.6107262142826513E-5</v>
      </c>
      <c r="DF44" s="84"/>
      <c r="DG44" s="101">
        <v>0.2164797552359046</v>
      </c>
      <c r="DH44" s="101">
        <v>5.7449126707240575E-3</v>
      </c>
      <c r="DI44" s="101">
        <v>3.686869242706052E-2</v>
      </c>
      <c r="DJ44" s="112">
        <v>1.9170779142906261E-5</v>
      </c>
      <c r="DK44" s="112">
        <v>2.7596298716017098E-2</v>
      </c>
      <c r="DL44" s="84"/>
      <c r="DM44"/>
    </row>
    <row r="45" spans="1:117" ht="18" customHeight="1" x14ac:dyDescent="0.15">
      <c r="A45" s="103">
        <v>272</v>
      </c>
      <c r="B45" s="104" t="s">
        <v>29</v>
      </c>
      <c r="C45" s="105">
        <v>3.9110523899183913E-5</v>
      </c>
      <c r="D45" s="105">
        <v>2.1269703680868995E-5</v>
      </c>
      <c r="E45" s="105">
        <v>2.2582109970555772E-5</v>
      </c>
      <c r="F45" s="105">
        <v>2.1072902053801393E-5</v>
      </c>
      <c r="G45" s="105">
        <v>2.7386606766857399E-5</v>
      </c>
      <c r="H45" s="105">
        <v>0</v>
      </c>
      <c r="I45" s="105">
        <v>1.1179653617324942E-4</v>
      </c>
      <c r="J45" s="105">
        <v>4.1796125998492156E-4</v>
      </c>
      <c r="K45" s="105">
        <v>3.3883124271958173E-4</v>
      </c>
      <c r="L45" s="105">
        <v>3.7302996024819977E-5</v>
      </c>
      <c r="M45" s="105">
        <v>0</v>
      </c>
      <c r="N45" s="105">
        <v>2.6778421079059123E-5</v>
      </c>
      <c r="O45" s="105">
        <v>2.9710468979655968E-5</v>
      </c>
      <c r="P45" s="105">
        <v>2.8570567641108868E-4</v>
      </c>
      <c r="Q45" s="105">
        <v>2.6235456882578788E-3</v>
      </c>
      <c r="R45" s="105">
        <v>3.5703489507566318E-5</v>
      </c>
      <c r="S45" s="105">
        <v>8.6351833246605273E-5</v>
      </c>
      <c r="T45" s="105">
        <v>5.1345540775611556E-4</v>
      </c>
      <c r="U45" s="105">
        <v>3.0312320026054831E-5</v>
      </c>
      <c r="V45" s="105">
        <v>9.5262936659557855E-5</v>
      </c>
      <c r="W45" s="105">
        <v>1.2318075683688179E-5</v>
      </c>
      <c r="X45" s="105">
        <v>4.6297796469281933E-5</v>
      </c>
      <c r="Y45" s="105">
        <v>2.1059836649125366E-5</v>
      </c>
      <c r="Z45" s="105">
        <v>3.7966346560144408E-5</v>
      </c>
      <c r="AA45" s="105">
        <v>1.855816033178261E-4</v>
      </c>
      <c r="AB45" s="105">
        <v>3.7438897842180665E-4</v>
      </c>
      <c r="AC45" s="105">
        <v>5.8268887483569536E-6</v>
      </c>
      <c r="AD45" s="105">
        <v>6.5430787608729526E-5</v>
      </c>
      <c r="AE45" s="105">
        <v>3.7964535048847468E-4</v>
      </c>
      <c r="AF45" s="105">
        <v>5.0797604392618565E-4</v>
      </c>
      <c r="AG45" s="105">
        <v>2.6167083794950577E-4</v>
      </c>
      <c r="AH45" s="105">
        <v>1.6796522430378741E-4</v>
      </c>
      <c r="AI45" s="105">
        <v>2.8817442573027317E-5</v>
      </c>
      <c r="AJ45" s="105">
        <v>3.5339104882992962E-4</v>
      </c>
      <c r="AK45" s="105">
        <v>8.0266678168646854E-4</v>
      </c>
      <c r="AL45" s="105">
        <v>5.9294506440476793E-5</v>
      </c>
      <c r="AM45" s="105">
        <v>3.3669989156680843E-4</v>
      </c>
      <c r="AN45" s="105">
        <v>7.3903368505437374E-5</v>
      </c>
      <c r="AO45" s="105">
        <v>3.9330295988309632E-5</v>
      </c>
      <c r="AP45" s="105">
        <v>2.3449767866028456E-4</v>
      </c>
      <c r="AQ45" s="105">
        <v>1.007040188091197</v>
      </c>
      <c r="AR45" s="105">
        <v>9.6182351541926354E-3</v>
      </c>
      <c r="AS45" s="105">
        <v>7.4018802254226714E-3</v>
      </c>
      <c r="AT45" s="105">
        <v>7.4507430868526086E-3</v>
      </c>
      <c r="AU45" s="105">
        <v>3.0428114568383587E-3</v>
      </c>
      <c r="AV45" s="105">
        <v>4.5192067428235791E-3</v>
      </c>
      <c r="AW45" s="105">
        <v>1.3793312152511003E-3</v>
      </c>
      <c r="AX45" s="105">
        <v>8.9974007790734455E-3</v>
      </c>
      <c r="AY45" s="105">
        <v>1.005914442061936E-2</v>
      </c>
      <c r="AZ45" s="105">
        <v>8.922638260508443E-3</v>
      </c>
      <c r="BA45" s="105">
        <v>3.5259170782225109E-3</v>
      </c>
      <c r="BB45" s="105">
        <v>6.1923055298982992E-3</v>
      </c>
      <c r="BC45" s="105">
        <v>5.0855137479164066E-3</v>
      </c>
      <c r="BD45" s="105">
        <v>2.3401264956281888E-3</v>
      </c>
      <c r="BE45" s="105">
        <v>2.1128070695457268E-3</v>
      </c>
      <c r="BF45" s="105">
        <v>2.7434589239233005E-3</v>
      </c>
      <c r="BG45" s="105">
        <v>4.2118081228324986E-3</v>
      </c>
      <c r="BH45" s="105">
        <v>4.5252732932200487E-3</v>
      </c>
      <c r="BI45" s="105">
        <v>5.1823121354163887E-3</v>
      </c>
      <c r="BJ45" s="105">
        <v>3.0639110446784939E-3</v>
      </c>
      <c r="BK45" s="105">
        <v>2.0199810004387685E-5</v>
      </c>
      <c r="BL45" s="105">
        <v>1.3535667055271257E-3</v>
      </c>
      <c r="BM45" s="105">
        <v>1.8203468468787126E-3</v>
      </c>
      <c r="BN45" s="105">
        <v>8.4000334283838103E-4</v>
      </c>
      <c r="BO45" s="105">
        <v>4.3079199748348876E-3</v>
      </c>
      <c r="BP45" s="105">
        <v>9.6366836044869787E-5</v>
      </c>
      <c r="BQ45" s="105">
        <v>6.8244935686947878E-5</v>
      </c>
      <c r="BR45" s="105">
        <v>1.7961886827071966E-4</v>
      </c>
      <c r="BS45" s="105">
        <v>4.7932106291677101E-5</v>
      </c>
      <c r="BT45" s="105">
        <v>3.0717961436153568E-5</v>
      </c>
      <c r="BU45" s="105">
        <v>2.0222984338345209E-5</v>
      </c>
      <c r="BV45" s="105">
        <v>1.8380976957386399E-5</v>
      </c>
      <c r="BW45" s="105">
        <v>3.1851130748417637E-5</v>
      </c>
      <c r="BX45" s="105">
        <v>2.1965483826806351E-5</v>
      </c>
      <c r="BY45" s="105">
        <v>4.8920738216667584E-5</v>
      </c>
      <c r="BZ45" s="105">
        <v>2.9423216764723849E-5</v>
      </c>
      <c r="CA45" s="105">
        <v>1.4810499136959552E-4</v>
      </c>
      <c r="CB45" s="105">
        <v>4.2917263296580132E-5</v>
      </c>
      <c r="CC45" s="105">
        <v>9.5383316461260169E-5</v>
      </c>
      <c r="CD45" s="105">
        <v>2.5778080109411671E-5</v>
      </c>
      <c r="CE45" s="105">
        <v>4.4668378487906083E-5</v>
      </c>
      <c r="CF45" s="105">
        <v>5.4681816293705408E-5</v>
      </c>
      <c r="CG45" s="105">
        <v>1.1491204147329433E-5</v>
      </c>
      <c r="CH45" s="105">
        <v>2.7750934742407683E-5</v>
      </c>
      <c r="CI45" s="105">
        <v>5.502110955916207E-5</v>
      </c>
      <c r="CJ45" s="105">
        <v>2.5791841587015786E-5</v>
      </c>
      <c r="CK45" s="105">
        <v>4.0353247367816651E-5</v>
      </c>
      <c r="CL45" s="105">
        <v>1.2263353887392622E-4</v>
      </c>
      <c r="CM45" s="105">
        <v>1.0860310865207303E-4</v>
      </c>
      <c r="CN45" s="105">
        <v>3.4871010017031155E-5</v>
      </c>
      <c r="CO45" s="105">
        <v>6.9926069015058135E-5</v>
      </c>
      <c r="CP45" s="105">
        <v>3.916267995476862E-4</v>
      </c>
      <c r="CQ45" s="105">
        <v>2.9240466187895922E-5</v>
      </c>
      <c r="CR45" s="105">
        <v>6.2039688837608827E-5</v>
      </c>
      <c r="CS45" s="105">
        <v>9.371964958105499E-5</v>
      </c>
      <c r="CT45" s="105">
        <v>7.6765735418556999E-5</v>
      </c>
      <c r="CU45" s="105">
        <v>9.8907889536944572E-5</v>
      </c>
      <c r="CV45" s="105">
        <v>4.4359162174405625E-5</v>
      </c>
      <c r="CW45" s="105">
        <v>9.0030525592953929E-4</v>
      </c>
      <c r="CX45" s="105">
        <v>2.4113512915462545E-5</v>
      </c>
      <c r="CY45" s="105">
        <v>1.6059133613702983E-4</v>
      </c>
      <c r="CZ45" s="105">
        <v>1.1144111646029944E-4</v>
      </c>
      <c r="DA45" s="105">
        <v>1.7228865398520943E-4</v>
      </c>
      <c r="DB45" s="105">
        <v>3.142610259601993E-5</v>
      </c>
      <c r="DC45" s="105">
        <v>9.3995238685213071E-5</v>
      </c>
      <c r="DD45" s="105">
        <v>3.3152606410146948E-4</v>
      </c>
      <c r="DE45" s="106">
        <v>4.7987681722356541E-4</v>
      </c>
      <c r="DF45" s="84"/>
      <c r="DG45" s="101">
        <v>0.19976360407300534</v>
      </c>
      <c r="DH45" s="101">
        <v>1.9921784306808143E-2</v>
      </c>
      <c r="DI45" s="101">
        <v>0.13100676321510521</v>
      </c>
      <c r="DJ45" s="112">
        <v>1.0600651369979954E-4</v>
      </c>
      <c r="DK45" s="112">
        <v>0.20398595355849314</v>
      </c>
      <c r="DL45" s="84"/>
      <c r="DM45"/>
    </row>
    <row r="46" spans="1:117" ht="18" customHeight="1" x14ac:dyDescent="0.15">
      <c r="A46" s="103">
        <v>281</v>
      </c>
      <c r="B46" s="104" t="s">
        <v>132</v>
      </c>
      <c r="C46" s="105">
        <v>9.7721635951830891E-5</v>
      </c>
      <c r="D46" s="105">
        <v>4.5415900999369187E-5</v>
      </c>
      <c r="E46" s="105">
        <v>3.963740958973647E-5</v>
      </c>
      <c r="F46" s="105">
        <v>3.4029487791334169E-5</v>
      </c>
      <c r="G46" s="105">
        <v>2.2548675069719717E-5</v>
      </c>
      <c r="H46" s="105">
        <v>0</v>
      </c>
      <c r="I46" s="105">
        <v>1.4231503026309626E-4</v>
      </c>
      <c r="J46" s="105">
        <v>3.6444105682397301E-5</v>
      </c>
      <c r="K46" s="105">
        <v>2.1424674262530148E-5</v>
      </c>
      <c r="L46" s="105">
        <v>2.6434209301175361E-5</v>
      </c>
      <c r="M46" s="105">
        <v>0</v>
      </c>
      <c r="N46" s="105">
        <v>7.8076427513095741E-5</v>
      </c>
      <c r="O46" s="105">
        <v>4.9640591386715436E-5</v>
      </c>
      <c r="P46" s="105">
        <v>4.1906230167093496E-5</v>
      </c>
      <c r="Q46" s="105">
        <v>2.8898290664950945E-4</v>
      </c>
      <c r="R46" s="105">
        <v>1.3311339633333743E-4</v>
      </c>
      <c r="S46" s="105">
        <v>7.1851501865028404E-5</v>
      </c>
      <c r="T46" s="105">
        <v>5.1900472134064281E-5</v>
      </c>
      <c r="U46" s="105">
        <v>1.00517054320294E-4</v>
      </c>
      <c r="V46" s="105">
        <v>6.0000851665683535E-5</v>
      </c>
      <c r="W46" s="105">
        <v>5.0648610298824139E-5</v>
      </c>
      <c r="X46" s="105">
        <v>1.0151777590220738E-4</v>
      </c>
      <c r="Y46" s="105">
        <v>8.9939706495107324E-5</v>
      </c>
      <c r="Z46" s="105">
        <v>2.2167343723686811E-4</v>
      </c>
      <c r="AA46" s="105">
        <v>3.1127949720808427E-5</v>
      </c>
      <c r="AB46" s="105">
        <v>1.3832536941753304E-4</v>
      </c>
      <c r="AC46" s="105">
        <v>6.4111205018862523E-6</v>
      </c>
      <c r="AD46" s="105">
        <v>1.2915379389163905E-4</v>
      </c>
      <c r="AE46" s="105">
        <v>2.6089397316793735E-4</v>
      </c>
      <c r="AF46" s="105">
        <v>4.0921551736860142E-5</v>
      </c>
      <c r="AG46" s="105">
        <v>7.2651733674618203E-5</v>
      </c>
      <c r="AH46" s="105">
        <v>6.5652124610532953E-5</v>
      </c>
      <c r="AI46" s="105">
        <v>4.123407360591467E-5</v>
      </c>
      <c r="AJ46" s="105">
        <v>7.3476094068568757E-5</v>
      </c>
      <c r="AK46" s="105">
        <v>7.5738668956813906E-5</v>
      </c>
      <c r="AL46" s="105">
        <v>3.2934442894845555E-4</v>
      </c>
      <c r="AM46" s="105">
        <v>1.189278061862514E-4</v>
      </c>
      <c r="AN46" s="105">
        <v>1.4164677170915753E-4</v>
      </c>
      <c r="AO46" s="105">
        <v>5.3105427577826058E-5</v>
      </c>
      <c r="AP46" s="105">
        <v>7.9032902564210949E-5</v>
      </c>
      <c r="AQ46" s="105">
        <v>1.3778230868403347E-4</v>
      </c>
      <c r="AR46" s="105">
        <v>1.0037843550003336</v>
      </c>
      <c r="AS46" s="105">
        <v>2.8420243677545971E-4</v>
      </c>
      <c r="AT46" s="105">
        <v>1.5866365701600342E-4</v>
      </c>
      <c r="AU46" s="105">
        <v>7.7178567029029984E-5</v>
      </c>
      <c r="AV46" s="105">
        <v>6.4767972847043265E-5</v>
      </c>
      <c r="AW46" s="105">
        <v>7.7574307353886509E-5</v>
      </c>
      <c r="AX46" s="105">
        <v>5.1918010059987202E-4</v>
      </c>
      <c r="AY46" s="105">
        <v>5.5758597152700481E-5</v>
      </c>
      <c r="AZ46" s="105">
        <v>3.8061612295007645E-5</v>
      </c>
      <c r="BA46" s="105">
        <v>5.2698203585401964E-5</v>
      </c>
      <c r="BB46" s="105">
        <v>4.5276963591282962E-5</v>
      </c>
      <c r="BC46" s="105">
        <v>6.9088807940387227E-5</v>
      </c>
      <c r="BD46" s="105">
        <v>9.0329514866032223E-5</v>
      </c>
      <c r="BE46" s="105">
        <v>3.3273926011200829E-5</v>
      </c>
      <c r="BF46" s="105">
        <v>4.4927575655544546E-5</v>
      </c>
      <c r="BG46" s="105">
        <v>1.053142354685163E-4</v>
      </c>
      <c r="BH46" s="105">
        <v>7.3804638775529284E-4</v>
      </c>
      <c r="BI46" s="105">
        <v>2.8476136367589828E-4</v>
      </c>
      <c r="BJ46" s="105">
        <v>1.2320989911074665E-3</v>
      </c>
      <c r="BK46" s="105">
        <v>3.2130846448295331E-5</v>
      </c>
      <c r="BL46" s="105">
        <v>1.2864569150917479E-2</v>
      </c>
      <c r="BM46" s="105">
        <v>1.5899166839491607E-2</v>
      </c>
      <c r="BN46" s="105">
        <v>4.2157602618115827E-3</v>
      </c>
      <c r="BO46" s="105">
        <v>9.2988340749529837E-3</v>
      </c>
      <c r="BP46" s="105">
        <v>2.718102888220702E-4</v>
      </c>
      <c r="BQ46" s="105">
        <v>5.0665341925511937E-4</v>
      </c>
      <c r="BR46" s="105">
        <v>6.8893220786994734E-4</v>
      </c>
      <c r="BS46" s="105">
        <v>9.8592457946534949E-5</v>
      </c>
      <c r="BT46" s="105">
        <v>7.9170870923392096E-5</v>
      </c>
      <c r="BU46" s="105">
        <v>6.5161408123846969E-5</v>
      </c>
      <c r="BV46" s="105">
        <v>8.7838659342313828E-5</v>
      </c>
      <c r="BW46" s="105">
        <v>2.4098314673280823E-4</v>
      </c>
      <c r="BX46" s="105">
        <v>1.7798402549984286E-4</v>
      </c>
      <c r="BY46" s="105">
        <v>2.8954433275265429E-4</v>
      </c>
      <c r="BZ46" s="105">
        <v>2.9797036446441977E-5</v>
      </c>
      <c r="CA46" s="105">
        <v>2.7897599242788579E-4</v>
      </c>
      <c r="CB46" s="105">
        <v>1.1206692143058901E-4</v>
      </c>
      <c r="CC46" s="105">
        <v>5.4284067478435495E-5</v>
      </c>
      <c r="CD46" s="105">
        <v>9.3041990494911723E-5</v>
      </c>
      <c r="CE46" s="105">
        <v>2.337780694606319E-4</v>
      </c>
      <c r="CF46" s="105">
        <v>2.2720524097374502E-4</v>
      </c>
      <c r="CG46" s="105">
        <v>3.5656408102529037E-5</v>
      </c>
      <c r="CH46" s="105">
        <v>1.1033570542527095E-4</v>
      </c>
      <c r="CI46" s="105">
        <v>1.47345362748914E-4</v>
      </c>
      <c r="CJ46" s="105">
        <v>2.8283577662511558E-5</v>
      </c>
      <c r="CK46" s="105">
        <v>1.7368523051775051E-4</v>
      </c>
      <c r="CL46" s="105">
        <v>8.6510185477478086E-5</v>
      </c>
      <c r="CM46" s="105">
        <v>2.7893793524141176E-4</v>
      </c>
      <c r="CN46" s="105">
        <v>1.628468937303503E-4</v>
      </c>
      <c r="CO46" s="105">
        <v>1.0707032987502954E-4</v>
      </c>
      <c r="CP46" s="105">
        <v>5.7408673389588201E-5</v>
      </c>
      <c r="CQ46" s="105">
        <v>5.08084247164362E-5</v>
      </c>
      <c r="CR46" s="105">
        <v>9.872910121548327E-5</v>
      </c>
      <c r="CS46" s="105">
        <v>6.4058634077734114E-5</v>
      </c>
      <c r="CT46" s="105">
        <v>4.4622852392827994E-5</v>
      </c>
      <c r="CU46" s="105">
        <v>6.0643638433840823E-5</v>
      </c>
      <c r="CV46" s="105">
        <v>6.7753778808338092E-5</v>
      </c>
      <c r="CW46" s="105">
        <v>5.2092667525965603E-5</v>
      </c>
      <c r="CX46" s="105">
        <v>3.8690826151733379E-5</v>
      </c>
      <c r="CY46" s="105">
        <v>8.4310544781429113E-5</v>
      </c>
      <c r="CZ46" s="105">
        <v>6.1877381784949728E-5</v>
      </c>
      <c r="DA46" s="105">
        <v>8.3165646236756945E-5</v>
      </c>
      <c r="DB46" s="105">
        <v>1.0496371160615174E-4</v>
      </c>
      <c r="DC46" s="105">
        <v>7.304091736540382E-5</v>
      </c>
      <c r="DD46" s="105">
        <v>6.8349891468351631E-5</v>
      </c>
      <c r="DE46" s="106">
        <v>1.6962955904926432E-4</v>
      </c>
      <c r="DF46" s="84"/>
      <c r="DG46" s="101">
        <v>0.40803458332517778</v>
      </c>
      <c r="DH46" s="101">
        <v>5.8465616602680431E-2</v>
      </c>
      <c r="DI46" s="101">
        <v>0.23142138920501412</v>
      </c>
      <c r="DJ46" s="102">
        <v>1.0714911125318943E-4</v>
      </c>
      <c r="DK46" s="102">
        <v>0.13974785357109165</v>
      </c>
      <c r="DL46" s="84"/>
      <c r="DM46"/>
    </row>
    <row r="47" spans="1:117" ht="18" customHeight="1" x14ac:dyDescent="0.15">
      <c r="A47" s="103">
        <v>289</v>
      </c>
      <c r="B47" s="104" t="s">
        <v>30</v>
      </c>
      <c r="C47" s="105">
        <v>7.1093556264286957E-4</v>
      </c>
      <c r="D47" s="105">
        <v>4.7412019277662905E-4</v>
      </c>
      <c r="E47" s="105">
        <v>1.8745493470706431E-4</v>
      </c>
      <c r="F47" s="105">
        <v>1.2620928493722606E-4</v>
      </c>
      <c r="G47" s="105">
        <v>3.9931785704141098E-4</v>
      </c>
      <c r="H47" s="105">
        <v>0</v>
      </c>
      <c r="I47" s="105">
        <v>7.3842048210787676E-3</v>
      </c>
      <c r="J47" s="105">
        <v>1.3118623803076484E-3</v>
      </c>
      <c r="K47" s="105">
        <v>8.5743579312783785E-3</v>
      </c>
      <c r="L47" s="105">
        <v>4.7100205438999109E-4</v>
      </c>
      <c r="M47" s="105">
        <v>0</v>
      </c>
      <c r="N47" s="105">
        <v>2.7903113427044129E-4</v>
      </c>
      <c r="O47" s="105">
        <v>8.2264634976131519E-4</v>
      </c>
      <c r="P47" s="105">
        <v>3.1700534898373056E-3</v>
      </c>
      <c r="Q47" s="105">
        <v>1.6263729656905947E-2</v>
      </c>
      <c r="R47" s="105">
        <v>1.3847280772118211E-3</v>
      </c>
      <c r="S47" s="105">
        <v>7.7836789650555433E-4</v>
      </c>
      <c r="T47" s="105">
        <v>3.7955651801036406E-4</v>
      </c>
      <c r="U47" s="105">
        <v>3.2243197503381359E-4</v>
      </c>
      <c r="V47" s="105">
        <v>4.8480390112682964E-3</v>
      </c>
      <c r="W47" s="105">
        <v>1.8693470679581161E-4</v>
      </c>
      <c r="X47" s="105">
        <v>1.5239438159664815E-3</v>
      </c>
      <c r="Y47" s="105">
        <v>5.9006563171583152E-4</v>
      </c>
      <c r="Z47" s="105">
        <v>4.471520838415333E-4</v>
      </c>
      <c r="AA47" s="105">
        <v>2.8141375711880439E-3</v>
      </c>
      <c r="AB47" s="105">
        <v>4.5019335162009844E-3</v>
      </c>
      <c r="AC47" s="105">
        <v>1.3215616424669562E-4</v>
      </c>
      <c r="AD47" s="105">
        <v>4.3500019310767262E-3</v>
      </c>
      <c r="AE47" s="105">
        <v>9.9653727292188759E-4</v>
      </c>
      <c r="AF47" s="105">
        <v>1.1190187169397257E-2</v>
      </c>
      <c r="AG47" s="105">
        <v>3.2420907156383511E-3</v>
      </c>
      <c r="AH47" s="105">
        <v>2.4920276189170417E-3</v>
      </c>
      <c r="AI47" s="105">
        <v>7.574820094690066E-4</v>
      </c>
      <c r="AJ47" s="105">
        <v>5.5234517669636727E-3</v>
      </c>
      <c r="AK47" s="105">
        <v>4.3148584317091671E-3</v>
      </c>
      <c r="AL47" s="105">
        <v>6.165444232887579E-4</v>
      </c>
      <c r="AM47" s="105">
        <v>3.1885266096884915E-4</v>
      </c>
      <c r="AN47" s="105">
        <v>2.4879912117007842E-3</v>
      </c>
      <c r="AO47" s="105">
        <v>2.0470880835411155E-4</v>
      </c>
      <c r="AP47" s="105">
        <v>4.6680738106971069E-4</v>
      </c>
      <c r="AQ47" s="105">
        <v>9.7083656684245003E-4</v>
      </c>
      <c r="AR47" s="105">
        <v>1.375956803894381E-2</v>
      </c>
      <c r="AS47" s="105">
        <v>1.0167710778274246</v>
      </c>
      <c r="AT47" s="105">
        <v>1.1291905589145199E-2</v>
      </c>
      <c r="AU47" s="105">
        <v>1.0060488966389879E-2</v>
      </c>
      <c r="AV47" s="105">
        <v>7.3699986803094572E-3</v>
      </c>
      <c r="AW47" s="105">
        <v>4.0191352209522765E-3</v>
      </c>
      <c r="AX47" s="105">
        <v>8.2680864156241089E-3</v>
      </c>
      <c r="AY47" s="105">
        <v>7.7763979675321022E-3</v>
      </c>
      <c r="AZ47" s="105">
        <v>8.9254228853123674E-3</v>
      </c>
      <c r="BA47" s="105">
        <v>4.9036796590047563E-3</v>
      </c>
      <c r="BB47" s="105">
        <v>4.7677584047668888E-3</v>
      </c>
      <c r="BC47" s="105">
        <v>6.6402704954762089E-3</v>
      </c>
      <c r="BD47" s="105">
        <v>8.2122517861831154E-3</v>
      </c>
      <c r="BE47" s="105">
        <v>1.7276062690396231E-3</v>
      </c>
      <c r="BF47" s="105">
        <v>2.6766041022786248E-3</v>
      </c>
      <c r="BG47" s="105">
        <v>2.4558562042700156E-3</v>
      </c>
      <c r="BH47" s="105">
        <v>1.1065843666725885E-2</v>
      </c>
      <c r="BI47" s="105">
        <v>1.7181458134399924E-3</v>
      </c>
      <c r="BJ47" s="105">
        <v>7.7196803467961131E-3</v>
      </c>
      <c r="BK47" s="105">
        <v>2.5854914767721394E-4</v>
      </c>
      <c r="BL47" s="105">
        <v>5.8570718459039261E-3</v>
      </c>
      <c r="BM47" s="105">
        <v>2.4117458873607375E-2</v>
      </c>
      <c r="BN47" s="105">
        <v>2.2411107889657913E-3</v>
      </c>
      <c r="BO47" s="105">
        <v>2.2709377697055816E-3</v>
      </c>
      <c r="BP47" s="105">
        <v>5.9665268648558705E-4</v>
      </c>
      <c r="BQ47" s="105">
        <v>1.2077190589231583E-3</v>
      </c>
      <c r="BR47" s="105">
        <v>1.4720365428802496E-3</v>
      </c>
      <c r="BS47" s="105">
        <v>3.5796551714375649E-4</v>
      </c>
      <c r="BT47" s="105">
        <v>1.1294703831257961E-3</v>
      </c>
      <c r="BU47" s="105">
        <v>1.8173929570144027E-4</v>
      </c>
      <c r="BV47" s="105">
        <v>1.795779882241626E-4</v>
      </c>
      <c r="BW47" s="105">
        <v>4.5640491703352663E-4</v>
      </c>
      <c r="BX47" s="105">
        <v>3.7289287870442101E-4</v>
      </c>
      <c r="BY47" s="105">
        <v>5.6561089769352143E-4</v>
      </c>
      <c r="BZ47" s="105">
        <v>4.4835986970929455E-4</v>
      </c>
      <c r="CA47" s="105">
        <v>9.253617173856526E-4</v>
      </c>
      <c r="CB47" s="105">
        <v>6.4584148252352913E-4</v>
      </c>
      <c r="CC47" s="105">
        <v>3.5909118983859745E-4</v>
      </c>
      <c r="CD47" s="105">
        <v>4.6057442628324687E-4</v>
      </c>
      <c r="CE47" s="105">
        <v>1.1001962036609962E-3</v>
      </c>
      <c r="CF47" s="105">
        <v>1.2369953427739525E-3</v>
      </c>
      <c r="CG47" s="105">
        <v>1.0708173824297374E-4</v>
      </c>
      <c r="CH47" s="105">
        <v>4.1347676242416988E-4</v>
      </c>
      <c r="CI47" s="105">
        <v>3.5841990554039919E-4</v>
      </c>
      <c r="CJ47" s="105">
        <v>1.8687638083769042E-4</v>
      </c>
      <c r="CK47" s="105">
        <v>4.527314647141593E-4</v>
      </c>
      <c r="CL47" s="105">
        <v>3.5171469606182486E-4</v>
      </c>
      <c r="CM47" s="105">
        <v>1.8844114210614898E-3</v>
      </c>
      <c r="CN47" s="105">
        <v>3.5423802644259843E-4</v>
      </c>
      <c r="CO47" s="105">
        <v>3.6612578854809175E-4</v>
      </c>
      <c r="CP47" s="105">
        <v>2.830326647845673E-4</v>
      </c>
      <c r="CQ47" s="105">
        <v>2.1182281705679819E-4</v>
      </c>
      <c r="CR47" s="105">
        <v>4.2711622945252795E-4</v>
      </c>
      <c r="CS47" s="105">
        <v>3.3944175276736228E-4</v>
      </c>
      <c r="CT47" s="105">
        <v>7.9748268014802912E-4</v>
      </c>
      <c r="CU47" s="105">
        <v>5.0926201070590699E-4</v>
      </c>
      <c r="CV47" s="105">
        <v>2.1043770062422365E-4</v>
      </c>
      <c r="CW47" s="105">
        <v>2.3722719018066597E-3</v>
      </c>
      <c r="CX47" s="105">
        <v>1.7209218269901552E-4</v>
      </c>
      <c r="CY47" s="105">
        <v>6.0311855622983057E-4</v>
      </c>
      <c r="CZ47" s="105">
        <v>1.2717476784063087E-3</v>
      </c>
      <c r="DA47" s="105">
        <v>1.2945898112413996E-3</v>
      </c>
      <c r="DB47" s="105">
        <v>2.8358182108019503E-4</v>
      </c>
      <c r="DC47" s="105">
        <v>1.4142495746355857E-3</v>
      </c>
      <c r="DD47" s="105">
        <v>7.4757492933010873E-4</v>
      </c>
      <c r="DE47" s="106">
        <v>2.0112068400568823E-3</v>
      </c>
      <c r="DF47" s="84"/>
      <c r="DG47" s="101">
        <v>0.48725372638802633</v>
      </c>
      <c r="DH47" s="101">
        <v>5.8241112831043725E-2</v>
      </c>
      <c r="DI47" s="101">
        <v>0.31893196397860019</v>
      </c>
      <c r="DJ47" s="102">
        <v>8.3114459296947834E-4</v>
      </c>
      <c r="DK47" s="102">
        <v>0.29451120215938076</v>
      </c>
      <c r="DL47" s="84"/>
      <c r="DM47"/>
    </row>
    <row r="48" spans="1:117" ht="18" customHeight="1" x14ac:dyDescent="0.15">
      <c r="A48" s="103">
        <v>291</v>
      </c>
      <c r="B48" s="104" t="s">
        <v>97</v>
      </c>
      <c r="C48" s="105">
        <v>1.3098218637304173E-4</v>
      </c>
      <c r="D48" s="105">
        <v>8.6904482833848241E-5</v>
      </c>
      <c r="E48" s="105">
        <v>8.9586574664665374E-5</v>
      </c>
      <c r="F48" s="105">
        <v>1.0606750088195775E-4</v>
      </c>
      <c r="G48" s="105">
        <v>2.7768721182020267E-5</v>
      </c>
      <c r="H48" s="105">
        <v>0</v>
      </c>
      <c r="I48" s="105">
        <v>6.5499907630133219E-4</v>
      </c>
      <c r="J48" s="105">
        <v>6.8484373705670322E-5</v>
      </c>
      <c r="K48" s="105">
        <v>3.7499333381783932E-5</v>
      </c>
      <c r="L48" s="105">
        <v>4.2902160402756958E-5</v>
      </c>
      <c r="M48" s="105">
        <v>0</v>
      </c>
      <c r="N48" s="105">
        <v>6.4480771889808153E-5</v>
      </c>
      <c r="O48" s="105">
        <v>4.0746810279385925E-5</v>
      </c>
      <c r="P48" s="105">
        <v>8.757573897889842E-5</v>
      </c>
      <c r="Q48" s="105">
        <v>1.2183713585483991E-3</v>
      </c>
      <c r="R48" s="105">
        <v>6.0725675277242048E-5</v>
      </c>
      <c r="S48" s="105">
        <v>2.9652188684918201E-5</v>
      </c>
      <c r="T48" s="105">
        <v>4.0974382013801408E-5</v>
      </c>
      <c r="U48" s="105">
        <v>1.0579796925902064E-4</v>
      </c>
      <c r="V48" s="105">
        <v>7.3038634127396671E-5</v>
      </c>
      <c r="W48" s="105">
        <v>3.7951629163073646E-5</v>
      </c>
      <c r="X48" s="105">
        <v>1.8096017114478823E-4</v>
      </c>
      <c r="Y48" s="105">
        <v>4.4095907103928881E-5</v>
      </c>
      <c r="Z48" s="105">
        <v>5.8687111961721885E-5</v>
      </c>
      <c r="AA48" s="105">
        <v>3.6933027525654282E-5</v>
      </c>
      <c r="AB48" s="105">
        <v>7.6915395717972203E-5</v>
      </c>
      <c r="AC48" s="105">
        <v>1.3731344365381991E-5</v>
      </c>
      <c r="AD48" s="105">
        <v>1.4053954341491099E-4</v>
      </c>
      <c r="AE48" s="105">
        <v>2.3908795580523286E-4</v>
      </c>
      <c r="AF48" s="105">
        <v>6.1038232932832616E-5</v>
      </c>
      <c r="AG48" s="105">
        <v>7.6733373251187796E-5</v>
      </c>
      <c r="AH48" s="105">
        <v>7.0029960558728901E-4</v>
      </c>
      <c r="AI48" s="105">
        <v>4.985098800465339E-5</v>
      </c>
      <c r="AJ48" s="105">
        <v>7.9585735283749508E-4</v>
      </c>
      <c r="AK48" s="105">
        <v>2.4722003999887843E-4</v>
      </c>
      <c r="AL48" s="105">
        <v>8.2821623228420977E-5</v>
      </c>
      <c r="AM48" s="105">
        <v>5.1035579467621932E-5</v>
      </c>
      <c r="AN48" s="105">
        <v>2.5432224112255304E-4</v>
      </c>
      <c r="AO48" s="105">
        <v>2.1925651649086669E-5</v>
      </c>
      <c r="AP48" s="105">
        <v>4.6441624773036927E-5</v>
      </c>
      <c r="AQ48" s="105">
        <v>1.2132620405733235E-4</v>
      </c>
      <c r="AR48" s="105">
        <v>2.8897764665152491E-4</v>
      </c>
      <c r="AS48" s="105">
        <v>1.8987946585674934E-4</v>
      </c>
      <c r="AT48" s="105">
        <v>1.0220287634966894</v>
      </c>
      <c r="AU48" s="105">
        <v>5.8611727803480375E-3</v>
      </c>
      <c r="AV48" s="105">
        <v>1.2290613149457501E-3</v>
      </c>
      <c r="AW48" s="105">
        <v>4.2595299502993015E-4</v>
      </c>
      <c r="AX48" s="105">
        <v>6.8695534490826476E-4</v>
      </c>
      <c r="AY48" s="105">
        <v>9.7850177285872288E-4</v>
      </c>
      <c r="AZ48" s="105">
        <v>4.4018829008149584E-3</v>
      </c>
      <c r="BA48" s="105">
        <v>3.6105473677829335E-4</v>
      </c>
      <c r="BB48" s="105">
        <v>6.4857405545984482E-5</v>
      </c>
      <c r="BC48" s="105">
        <v>3.9350925712181928E-4</v>
      </c>
      <c r="BD48" s="105">
        <v>2.6344788882392905E-4</v>
      </c>
      <c r="BE48" s="105">
        <v>3.4855325099582155E-4</v>
      </c>
      <c r="BF48" s="105">
        <v>4.3841299800558134E-4</v>
      </c>
      <c r="BG48" s="105">
        <v>1.3377470897334555E-3</v>
      </c>
      <c r="BH48" s="105">
        <v>4.2724882306775652E-3</v>
      </c>
      <c r="BI48" s="105">
        <v>1.0670921338219333E-3</v>
      </c>
      <c r="BJ48" s="105">
        <v>1.1932719324482532E-4</v>
      </c>
      <c r="BK48" s="105">
        <v>8.6692003354580776E-5</v>
      </c>
      <c r="BL48" s="105">
        <v>1.3515294914178109E-3</v>
      </c>
      <c r="BM48" s="105">
        <v>1.9932485438021454E-4</v>
      </c>
      <c r="BN48" s="105">
        <v>1.1323650695032217E-3</v>
      </c>
      <c r="BO48" s="105">
        <v>1.0402468072081979E-3</v>
      </c>
      <c r="BP48" s="105">
        <v>1.4403196434704753E-4</v>
      </c>
      <c r="BQ48" s="105">
        <v>4.4624936049696682E-5</v>
      </c>
      <c r="BR48" s="105">
        <v>1.7134862452643294E-3</v>
      </c>
      <c r="BS48" s="105">
        <v>1.7939944265087904E-4</v>
      </c>
      <c r="BT48" s="105">
        <v>3.6816285165062971E-5</v>
      </c>
      <c r="BU48" s="105">
        <v>3.8131556074410014E-5</v>
      </c>
      <c r="BV48" s="105">
        <v>2.3595236445209505E-5</v>
      </c>
      <c r="BW48" s="105">
        <v>1.9368989180546872E-5</v>
      </c>
      <c r="BX48" s="105">
        <v>4.9787884729670874E-6</v>
      </c>
      <c r="BY48" s="105">
        <v>7.312096133187503E-5</v>
      </c>
      <c r="BZ48" s="105">
        <v>1.3845570317026147E-4</v>
      </c>
      <c r="CA48" s="105">
        <v>9.3116348861748224E-4</v>
      </c>
      <c r="CB48" s="105">
        <v>2.3600548103830173E-5</v>
      </c>
      <c r="CC48" s="105">
        <v>1.5081690278831981E-4</v>
      </c>
      <c r="CD48" s="105">
        <v>7.4658924804575411E-5</v>
      </c>
      <c r="CE48" s="105">
        <v>7.7091681520285042E-5</v>
      </c>
      <c r="CF48" s="105">
        <v>1.0963327580235586E-4</v>
      </c>
      <c r="CG48" s="105">
        <v>2.7469764182895498E-5</v>
      </c>
      <c r="CH48" s="105">
        <v>5.3593303377272204E-5</v>
      </c>
      <c r="CI48" s="105">
        <v>8.279858102816978E-5</v>
      </c>
      <c r="CJ48" s="105">
        <v>1.1719227884791722E-4</v>
      </c>
      <c r="CK48" s="105">
        <v>7.9802176815878825E-5</v>
      </c>
      <c r="CL48" s="105">
        <v>6.0898325141780882E-5</v>
      </c>
      <c r="CM48" s="105">
        <v>1.7529438954722815E-4</v>
      </c>
      <c r="CN48" s="105">
        <v>4.5676432377868577E-5</v>
      </c>
      <c r="CO48" s="105">
        <v>1.2298592901854348E-4</v>
      </c>
      <c r="CP48" s="105">
        <v>3.543794028509081E-5</v>
      </c>
      <c r="CQ48" s="105">
        <v>8.6692552097910266E-5</v>
      </c>
      <c r="CR48" s="105">
        <v>5.4897779672788909E-5</v>
      </c>
      <c r="CS48" s="105">
        <v>4.3417430282733707E-5</v>
      </c>
      <c r="CT48" s="105">
        <v>7.4694782173541431E-5</v>
      </c>
      <c r="CU48" s="105">
        <v>6.8443308054401322E-4</v>
      </c>
      <c r="CV48" s="105">
        <v>5.5169339652400511E-5</v>
      </c>
      <c r="CW48" s="105">
        <v>7.4427749124084033E-3</v>
      </c>
      <c r="CX48" s="105">
        <v>5.5954279009223623E-5</v>
      </c>
      <c r="CY48" s="105">
        <v>7.4590680224755391E-5</v>
      </c>
      <c r="CZ48" s="105">
        <v>5.9996441779407679E-5</v>
      </c>
      <c r="DA48" s="105">
        <v>9.091913776127987E-5</v>
      </c>
      <c r="DB48" s="105">
        <v>6.2840473263948187E-5</v>
      </c>
      <c r="DC48" s="105">
        <v>4.6455423255366941E-5</v>
      </c>
      <c r="DD48" s="105">
        <v>2.491603611377923E-5</v>
      </c>
      <c r="DE48" s="106">
        <v>9.2253878609239494E-5</v>
      </c>
      <c r="DF48" s="84"/>
      <c r="DG48" s="101">
        <v>0.39496613000977299</v>
      </c>
      <c r="DH48" s="101">
        <v>4.1378639430527941E-2</v>
      </c>
      <c r="DI48" s="101">
        <v>0.21310250899584257</v>
      </c>
      <c r="DJ48" s="102">
        <v>1.2036223885678281E-4</v>
      </c>
      <c r="DK48" s="102">
        <v>0.14188853694033043</v>
      </c>
      <c r="DL48" s="84"/>
      <c r="DM48"/>
    </row>
    <row r="49" spans="1:117" ht="18" customHeight="1" x14ac:dyDescent="0.15">
      <c r="A49" s="107">
        <v>301</v>
      </c>
      <c r="B49" s="108" t="s">
        <v>98</v>
      </c>
      <c r="C49" s="110">
        <v>4.0368652851286959E-4</v>
      </c>
      <c r="D49" s="110">
        <v>2.6249764752128788E-4</v>
      </c>
      <c r="E49" s="110">
        <v>2.677970346339923E-4</v>
      </c>
      <c r="F49" s="110">
        <v>3.315892466495746E-4</v>
      </c>
      <c r="G49" s="110">
        <v>7.6481027258288632E-5</v>
      </c>
      <c r="H49" s="110">
        <v>0</v>
      </c>
      <c r="I49" s="110">
        <v>1.4871522756263183E-3</v>
      </c>
      <c r="J49" s="110">
        <v>1.9812048963899911E-4</v>
      </c>
      <c r="K49" s="110">
        <v>1.0238746527026593E-4</v>
      </c>
      <c r="L49" s="110">
        <v>1.2776652910772473E-4</v>
      </c>
      <c r="M49" s="110">
        <v>0</v>
      </c>
      <c r="N49" s="110">
        <v>1.8833108172512265E-4</v>
      </c>
      <c r="O49" s="110">
        <v>1.1773123982421615E-4</v>
      </c>
      <c r="P49" s="110">
        <v>2.4602256771769359E-4</v>
      </c>
      <c r="Q49" s="110">
        <v>4.2949887713836823E-4</v>
      </c>
      <c r="R49" s="110">
        <v>1.4795908251353384E-4</v>
      </c>
      <c r="S49" s="110">
        <v>8.6361866054421587E-5</v>
      </c>
      <c r="T49" s="110">
        <v>1.2724202818066298E-4</v>
      </c>
      <c r="U49" s="110">
        <v>3.0010431440303793E-4</v>
      </c>
      <c r="V49" s="110">
        <v>2.0593274094970573E-4</v>
      </c>
      <c r="W49" s="110">
        <v>1.1327137020238778E-4</v>
      </c>
      <c r="X49" s="110">
        <v>5.4234602356197017E-4</v>
      </c>
      <c r="Y49" s="110">
        <v>1.1955475724952917E-4</v>
      </c>
      <c r="Z49" s="110">
        <v>1.622008031413865E-4</v>
      </c>
      <c r="AA49" s="110">
        <v>1.0247467336289375E-4</v>
      </c>
      <c r="AB49" s="110">
        <v>1.9873457672315477E-4</v>
      </c>
      <c r="AC49" s="110">
        <v>4.3881471265588086E-5</v>
      </c>
      <c r="AD49" s="110">
        <v>3.3199300112008215E-4</v>
      </c>
      <c r="AE49" s="110">
        <v>1.2833515596200077E-3</v>
      </c>
      <c r="AF49" s="110">
        <v>1.9365627715930349E-4</v>
      </c>
      <c r="AG49" s="110">
        <v>2.3253552542275101E-4</v>
      </c>
      <c r="AH49" s="110">
        <v>2.2648643134560011E-4</v>
      </c>
      <c r="AI49" s="110">
        <v>1.5630443885047708E-4</v>
      </c>
      <c r="AJ49" s="110">
        <v>1.3885499941198858E-3</v>
      </c>
      <c r="AK49" s="110">
        <v>8.3097288647136823E-4</v>
      </c>
      <c r="AL49" s="110">
        <v>2.4979715767997894E-4</v>
      </c>
      <c r="AM49" s="110">
        <v>1.462070149087298E-4</v>
      </c>
      <c r="AN49" s="110">
        <v>5.2273376489636928E-4</v>
      </c>
      <c r="AO49" s="110">
        <v>1.5928778749059482E-4</v>
      </c>
      <c r="AP49" s="110">
        <v>1.518093015792825E-4</v>
      </c>
      <c r="AQ49" s="110">
        <v>3.8480327942651401E-4</v>
      </c>
      <c r="AR49" s="110">
        <v>2.3875954266016619E-4</v>
      </c>
      <c r="AS49" s="110">
        <v>4.1361140468266784E-4</v>
      </c>
      <c r="AT49" s="110">
        <v>1.6761528411332908E-3</v>
      </c>
      <c r="AU49" s="110">
        <v>1.047033099401943</v>
      </c>
      <c r="AV49" s="110">
        <v>6.0266810434989645E-4</v>
      </c>
      <c r="AW49" s="110">
        <v>1.3367281720417529E-3</v>
      </c>
      <c r="AX49" s="110">
        <v>1.5882024603552072E-3</v>
      </c>
      <c r="AY49" s="110">
        <v>1.2169404419938466E-3</v>
      </c>
      <c r="AZ49" s="110">
        <v>5.470299528282566E-4</v>
      </c>
      <c r="BA49" s="110">
        <v>7.3516326653756963E-4</v>
      </c>
      <c r="BB49" s="110">
        <v>2.0812564725851765E-4</v>
      </c>
      <c r="BC49" s="110">
        <v>3.6906948776135981E-4</v>
      </c>
      <c r="BD49" s="110">
        <v>5.600346095187297E-4</v>
      </c>
      <c r="BE49" s="110">
        <v>3.3833427810974425E-4</v>
      </c>
      <c r="BF49" s="110">
        <v>3.4133808826847061E-4</v>
      </c>
      <c r="BG49" s="110">
        <v>9.0897530134895405E-4</v>
      </c>
      <c r="BH49" s="110">
        <v>1.1408103747129641E-3</v>
      </c>
      <c r="BI49" s="110">
        <v>4.0079975847832927E-4</v>
      </c>
      <c r="BJ49" s="110">
        <v>2.5570189575742613E-4</v>
      </c>
      <c r="BK49" s="110">
        <v>2.5369670087517959E-4</v>
      </c>
      <c r="BL49" s="110">
        <v>1.6422505976697421E-4</v>
      </c>
      <c r="BM49" s="110">
        <v>2.8133246541848757E-4</v>
      </c>
      <c r="BN49" s="110">
        <v>3.840917803830675E-4</v>
      </c>
      <c r="BO49" s="110">
        <v>2.8970875254631233E-4</v>
      </c>
      <c r="BP49" s="110">
        <v>4.4094540476075268E-4</v>
      </c>
      <c r="BQ49" s="110">
        <v>1.2359973962618981E-4</v>
      </c>
      <c r="BR49" s="110">
        <v>7.6653246441853065E-4</v>
      </c>
      <c r="BS49" s="110">
        <v>4.9629661637052842E-4</v>
      </c>
      <c r="BT49" s="110">
        <v>9.6282848813648096E-5</v>
      </c>
      <c r="BU49" s="110">
        <v>1.0490827516321888E-4</v>
      </c>
      <c r="BV49" s="110">
        <v>5.9593482094020307E-5</v>
      </c>
      <c r="BW49" s="110">
        <v>5.038272365552444E-5</v>
      </c>
      <c r="BX49" s="110">
        <v>1.0833960154742732E-5</v>
      </c>
      <c r="BY49" s="110">
        <v>8.9898765520902933E-5</v>
      </c>
      <c r="BZ49" s="110">
        <v>4.2635170027170184E-4</v>
      </c>
      <c r="CA49" s="110">
        <v>2.8469036833642008E-3</v>
      </c>
      <c r="CB49" s="110">
        <v>8.8889943717908733E-5</v>
      </c>
      <c r="CC49" s="110">
        <v>3.8663321142936918E-4</v>
      </c>
      <c r="CD49" s="110">
        <v>2.4501038826697379E-4</v>
      </c>
      <c r="CE49" s="110">
        <v>1.9416853197648946E-4</v>
      </c>
      <c r="CF49" s="110">
        <v>2.2431888306519561E-4</v>
      </c>
      <c r="CG49" s="110">
        <v>6.7241201727915245E-5</v>
      </c>
      <c r="CH49" s="110">
        <v>1.3827376299865418E-4</v>
      </c>
      <c r="CI49" s="110">
        <v>2.3824650168398809E-4</v>
      </c>
      <c r="CJ49" s="110">
        <v>3.576677994563601E-4</v>
      </c>
      <c r="CK49" s="110">
        <v>2.3460758197545054E-4</v>
      </c>
      <c r="CL49" s="110">
        <v>1.52442402473038E-4</v>
      </c>
      <c r="CM49" s="110">
        <v>3.5853940487532121E-4</v>
      </c>
      <c r="CN49" s="110">
        <v>8.9094255363880321E-5</v>
      </c>
      <c r="CO49" s="110">
        <v>3.3852627421442966E-4</v>
      </c>
      <c r="CP49" s="110">
        <v>8.2866714503081432E-5</v>
      </c>
      <c r="CQ49" s="110">
        <v>2.4381038745025221E-4</v>
      </c>
      <c r="CR49" s="110">
        <v>1.3154692854684235E-4</v>
      </c>
      <c r="CS49" s="110">
        <v>9.2589313428095751E-5</v>
      </c>
      <c r="CT49" s="110">
        <v>2.1064316023552425E-4</v>
      </c>
      <c r="CU49" s="110">
        <v>2.151652621337651E-3</v>
      </c>
      <c r="CV49" s="110">
        <v>1.5803218427261513E-4</v>
      </c>
      <c r="CW49" s="110">
        <v>2.3338968863774352E-2</v>
      </c>
      <c r="CX49" s="110">
        <v>1.1041367589707297E-4</v>
      </c>
      <c r="CY49" s="110">
        <v>1.6021229420854833E-4</v>
      </c>
      <c r="CZ49" s="110">
        <v>1.3061360312114617E-4</v>
      </c>
      <c r="DA49" s="110">
        <v>2.0478618210684158E-4</v>
      </c>
      <c r="DB49" s="110">
        <v>1.6789782943769371E-4</v>
      </c>
      <c r="DC49" s="110">
        <v>1.1519407575374173E-4</v>
      </c>
      <c r="DD49" s="110">
        <v>6.9960820595609625E-5</v>
      </c>
      <c r="DE49" s="111">
        <v>2.172860830797314E-4</v>
      </c>
      <c r="DF49" s="84"/>
      <c r="DG49" s="101">
        <v>0.45003719295961486</v>
      </c>
      <c r="DH49" s="101">
        <v>5.7095360843156855E-2</v>
      </c>
      <c r="DI49" s="101">
        <v>0.23114174050349026</v>
      </c>
      <c r="DJ49" s="102">
        <v>2.7295846411186728E-4</v>
      </c>
      <c r="DK49" s="102">
        <v>0.27134443953291343</v>
      </c>
      <c r="DL49" s="84"/>
      <c r="DM49"/>
    </row>
    <row r="50" spans="1:117" ht="18" customHeight="1" x14ac:dyDescent="0.15">
      <c r="A50" s="103">
        <v>311</v>
      </c>
      <c r="B50" s="104" t="s">
        <v>99</v>
      </c>
      <c r="C50" s="105">
        <v>4.4130564726882979E-5</v>
      </c>
      <c r="D50" s="105">
        <v>3.3690454049023088E-5</v>
      </c>
      <c r="E50" s="105">
        <v>3.3772008126684537E-4</v>
      </c>
      <c r="F50" s="105">
        <v>2.2611651318272211E-5</v>
      </c>
      <c r="G50" s="105">
        <v>8.9976019214029816E-6</v>
      </c>
      <c r="H50" s="105">
        <v>0</v>
      </c>
      <c r="I50" s="105">
        <v>5.027502942237975E-5</v>
      </c>
      <c r="J50" s="105">
        <v>1.9237441535769761E-5</v>
      </c>
      <c r="K50" s="105">
        <v>8.4165986161126716E-6</v>
      </c>
      <c r="L50" s="105">
        <v>1.295422971939179E-5</v>
      </c>
      <c r="M50" s="105">
        <v>0</v>
      </c>
      <c r="N50" s="105">
        <v>1.6302263329917083E-5</v>
      </c>
      <c r="O50" s="105">
        <v>1.3849005925422288E-5</v>
      </c>
      <c r="P50" s="105">
        <v>1.9024066043625365E-5</v>
      </c>
      <c r="Q50" s="105">
        <v>2.7030783253155562E-5</v>
      </c>
      <c r="R50" s="105">
        <v>1.8279023007766677E-5</v>
      </c>
      <c r="S50" s="105">
        <v>1.1398898069545789E-5</v>
      </c>
      <c r="T50" s="105">
        <v>1.3414890265867229E-5</v>
      </c>
      <c r="U50" s="105">
        <v>2.164571896043765E-5</v>
      </c>
      <c r="V50" s="105">
        <v>1.3818034479411944E-5</v>
      </c>
      <c r="W50" s="105">
        <v>7.430023230879995E-6</v>
      </c>
      <c r="X50" s="105">
        <v>3.3923420681050461E-5</v>
      </c>
      <c r="Y50" s="105">
        <v>9.3586073248408534E-6</v>
      </c>
      <c r="Z50" s="105">
        <v>1.1973696161646662E-5</v>
      </c>
      <c r="AA50" s="105">
        <v>8.2360134146459255E-6</v>
      </c>
      <c r="AB50" s="105">
        <v>1.7547751559558202E-5</v>
      </c>
      <c r="AC50" s="105">
        <v>2.9490078109044311E-6</v>
      </c>
      <c r="AD50" s="105">
        <v>2.2823133468138195E-5</v>
      </c>
      <c r="AE50" s="105">
        <v>3.553925884593324E-5</v>
      </c>
      <c r="AF50" s="105">
        <v>1.4633852485047621E-5</v>
      </c>
      <c r="AG50" s="105">
        <v>2.454589879372688E-5</v>
      </c>
      <c r="AH50" s="105">
        <v>1.1003140779500167E-5</v>
      </c>
      <c r="AI50" s="105">
        <v>1.031216407679174E-5</v>
      </c>
      <c r="AJ50" s="105">
        <v>1.3212597427773923E-5</v>
      </c>
      <c r="AK50" s="105">
        <v>1.3011008460900442E-5</v>
      </c>
      <c r="AL50" s="105">
        <v>1.6210891008612973E-5</v>
      </c>
      <c r="AM50" s="105">
        <v>9.9316878247852182E-6</v>
      </c>
      <c r="AN50" s="105">
        <v>1.5957817529228352E-5</v>
      </c>
      <c r="AO50" s="105">
        <v>9.0596703694217329E-6</v>
      </c>
      <c r="AP50" s="105">
        <v>9.8446780527561501E-6</v>
      </c>
      <c r="AQ50" s="105">
        <v>2.5463998495183728E-5</v>
      </c>
      <c r="AR50" s="105">
        <v>1.9175899144851031E-5</v>
      </c>
      <c r="AS50" s="105">
        <v>1.6606510474832886E-5</v>
      </c>
      <c r="AT50" s="105">
        <v>1.6296366576329439E-4</v>
      </c>
      <c r="AU50" s="105">
        <v>4.1930045844101437E-4</v>
      </c>
      <c r="AV50" s="105">
        <v>1.0025247897456648</v>
      </c>
      <c r="AW50" s="105">
        <v>5.6845130320451528E-5</v>
      </c>
      <c r="AX50" s="105">
        <v>6.3538870831146465E-5</v>
      </c>
      <c r="AY50" s="105">
        <v>1.3797827603202696E-4</v>
      </c>
      <c r="AZ50" s="105">
        <v>1.1806853817440877E-5</v>
      </c>
      <c r="BA50" s="105">
        <v>4.1516018687874565E-5</v>
      </c>
      <c r="BB50" s="105">
        <v>1.0719751376893503E-5</v>
      </c>
      <c r="BC50" s="105">
        <v>8.0980226799568371E-5</v>
      </c>
      <c r="BD50" s="105">
        <v>8.7301177581167703E-5</v>
      </c>
      <c r="BE50" s="105">
        <v>2.7293929396381711E-5</v>
      </c>
      <c r="BF50" s="105">
        <v>3.0448060970343006E-5</v>
      </c>
      <c r="BG50" s="105">
        <v>6.3895833019890843E-5</v>
      </c>
      <c r="BH50" s="105">
        <v>4.54626335149637E-5</v>
      </c>
      <c r="BI50" s="105">
        <v>1.4155275150649339E-5</v>
      </c>
      <c r="BJ50" s="105">
        <v>4.4823302883515863E-5</v>
      </c>
      <c r="BK50" s="105">
        <v>2.103290685661746E-5</v>
      </c>
      <c r="BL50" s="105">
        <v>3.5372592616966817E-5</v>
      </c>
      <c r="BM50" s="105">
        <v>2.0518964988450078E-5</v>
      </c>
      <c r="BN50" s="105">
        <v>3.2704559147243627E-5</v>
      </c>
      <c r="BO50" s="105">
        <v>2.4541655191699717E-5</v>
      </c>
      <c r="BP50" s="105">
        <v>2.7214461141941158E-5</v>
      </c>
      <c r="BQ50" s="105">
        <v>9.329585689658229E-6</v>
      </c>
      <c r="BR50" s="105">
        <v>4.9523852061591422E-5</v>
      </c>
      <c r="BS50" s="105">
        <v>3.7790148545405403E-5</v>
      </c>
      <c r="BT50" s="105">
        <v>7.5383412978299283E-5</v>
      </c>
      <c r="BU50" s="105">
        <v>1.4195203902717558E-5</v>
      </c>
      <c r="BV50" s="105">
        <v>6.7134913707507126E-6</v>
      </c>
      <c r="BW50" s="105">
        <v>5.2897912948478331E-6</v>
      </c>
      <c r="BX50" s="105">
        <v>1.2064665955381118E-6</v>
      </c>
      <c r="BY50" s="105">
        <v>8.5283636432419989E-6</v>
      </c>
      <c r="BZ50" s="105">
        <v>2.8135737832211284E-5</v>
      </c>
      <c r="CA50" s="105">
        <v>1.8253963484898415E-4</v>
      </c>
      <c r="CB50" s="105">
        <v>9.4423110014772774E-6</v>
      </c>
      <c r="CC50" s="105">
        <v>3.3575071790638256E-5</v>
      </c>
      <c r="CD50" s="105">
        <v>2.6686519184884485E-5</v>
      </c>
      <c r="CE50" s="105">
        <v>2.5236997202444111E-5</v>
      </c>
      <c r="CF50" s="105">
        <v>2.7503583649161865E-5</v>
      </c>
      <c r="CG50" s="105">
        <v>1.1839656440076356E-5</v>
      </c>
      <c r="CH50" s="105">
        <v>1.6017278476293738E-5</v>
      </c>
      <c r="CI50" s="105">
        <v>3.4064924584349347E-5</v>
      </c>
      <c r="CJ50" s="105">
        <v>2.5051347231641848E-5</v>
      </c>
      <c r="CK50" s="105">
        <v>3.2118241446017056E-5</v>
      </c>
      <c r="CL50" s="105">
        <v>8.3033708658601286E-5</v>
      </c>
      <c r="CM50" s="105">
        <v>1.1371195870603601E-4</v>
      </c>
      <c r="CN50" s="105">
        <v>9.1910755240584484E-6</v>
      </c>
      <c r="CO50" s="105">
        <v>3.2114520019830668E-5</v>
      </c>
      <c r="CP50" s="105">
        <v>7.9495306791637168E-4</v>
      </c>
      <c r="CQ50" s="105">
        <v>3.253752112255217E-4</v>
      </c>
      <c r="CR50" s="105">
        <v>1.548863641564729E-4</v>
      </c>
      <c r="CS50" s="105">
        <v>1.2560375382147186E-4</v>
      </c>
      <c r="CT50" s="105">
        <v>2.2881074385094682E-5</v>
      </c>
      <c r="CU50" s="105">
        <v>2.0690575659831957E-4</v>
      </c>
      <c r="CV50" s="105">
        <v>2.6683987389126463E-5</v>
      </c>
      <c r="CW50" s="105">
        <v>1.3250412588462542E-3</v>
      </c>
      <c r="CX50" s="105">
        <v>2.1236669041328521E-5</v>
      </c>
      <c r="CY50" s="105">
        <v>1.9910696022778527E-5</v>
      </c>
      <c r="CZ50" s="105">
        <v>1.8644402992175305E-5</v>
      </c>
      <c r="DA50" s="105">
        <v>2.1074836938790033E-5</v>
      </c>
      <c r="DB50" s="105">
        <v>5.5495514216277926E-5</v>
      </c>
      <c r="DC50" s="105">
        <v>3.7384219425978906E-5</v>
      </c>
      <c r="DD50" s="105">
        <v>1.3168420926241578E-3</v>
      </c>
      <c r="DE50" s="106">
        <v>4.2733855431235672E-5</v>
      </c>
      <c r="DF50" s="84"/>
      <c r="DG50" s="101">
        <v>0.54846975498805173</v>
      </c>
      <c r="DH50" s="101">
        <v>6.1060086949011029E-2</v>
      </c>
      <c r="DI50" s="101">
        <v>0.27274925863012123</v>
      </c>
      <c r="DJ50" s="102">
        <v>8.1077660024285588E-5</v>
      </c>
      <c r="DK50" s="102">
        <v>5.4533682211805434E-2</v>
      </c>
      <c r="DL50" s="84"/>
      <c r="DM50"/>
    </row>
    <row r="51" spans="1:117" ht="18" customHeight="1" x14ac:dyDescent="0.15">
      <c r="A51" s="103">
        <v>321</v>
      </c>
      <c r="B51" s="104" t="s">
        <v>100</v>
      </c>
      <c r="C51" s="105">
        <v>1.9324878448019539E-5</v>
      </c>
      <c r="D51" s="105">
        <v>1.2607799977984534E-5</v>
      </c>
      <c r="E51" s="105">
        <v>1.370425716754899E-5</v>
      </c>
      <c r="F51" s="105">
        <v>1.5786234988398014E-5</v>
      </c>
      <c r="G51" s="105">
        <v>4.9119904217948087E-6</v>
      </c>
      <c r="H51" s="105">
        <v>0</v>
      </c>
      <c r="I51" s="105">
        <v>3.5917244128803797E-5</v>
      </c>
      <c r="J51" s="105">
        <v>9.4051543018528151E-6</v>
      </c>
      <c r="K51" s="105">
        <v>4.8187115305571777E-6</v>
      </c>
      <c r="L51" s="105">
        <v>6.1488346752366712E-6</v>
      </c>
      <c r="M51" s="105">
        <v>0</v>
      </c>
      <c r="N51" s="105">
        <v>9.0459714510503453E-6</v>
      </c>
      <c r="O51" s="105">
        <v>5.947934072605982E-6</v>
      </c>
      <c r="P51" s="105">
        <v>1.1218879853385543E-5</v>
      </c>
      <c r="Q51" s="105">
        <v>1.3814219591148555E-5</v>
      </c>
      <c r="R51" s="105">
        <v>7.1020548502223246E-6</v>
      </c>
      <c r="S51" s="105">
        <v>3.9222050991512152E-6</v>
      </c>
      <c r="T51" s="105">
        <v>5.6981124414574785E-6</v>
      </c>
      <c r="U51" s="105">
        <v>1.4210853384563159E-5</v>
      </c>
      <c r="V51" s="105">
        <v>9.5865986306410525E-6</v>
      </c>
      <c r="W51" s="105">
        <v>5.3962816114904818E-6</v>
      </c>
      <c r="X51" s="105">
        <v>2.5974416146265182E-5</v>
      </c>
      <c r="Y51" s="105">
        <v>5.7022994775966645E-6</v>
      </c>
      <c r="Z51" s="105">
        <v>7.762689953973897E-6</v>
      </c>
      <c r="AA51" s="105">
        <v>4.7424605059644208E-6</v>
      </c>
      <c r="AB51" s="105">
        <v>9.2095364206566369E-6</v>
      </c>
      <c r="AC51" s="105">
        <v>1.9464617199625243E-6</v>
      </c>
      <c r="AD51" s="105">
        <v>1.4678245396689735E-5</v>
      </c>
      <c r="AE51" s="105">
        <v>2.5244334954206289E-5</v>
      </c>
      <c r="AF51" s="105">
        <v>8.5446203053359135E-6</v>
      </c>
      <c r="AG51" s="105">
        <v>1.0980622718459825E-5</v>
      </c>
      <c r="AH51" s="105">
        <v>5.9532494144297395E-6</v>
      </c>
      <c r="AI51" s="105">
        <v>5.6474350742179495E-6</v>
      </c>
      <c r="AJ51" s="105">
        <v>7.9451363470783804E-6</v>
      </c>
      <c r="AK51" s="105">
        <v>7.4979814970311786E-6</v>
      </c>
      <c r="AL51" s="105">
        <v>1.184991054749258E-5</v>
      </c>
      <c r="AM51" s="105">
        <v>7.0481380458799048E-6</v>
      </c>
      <c r="AN51" s="105">
        <v>1.0803125974932332E-5</v>
      </c>
      <c r="AO51" s="105">
        <v>3.0366328056131881E-6</v>
      </c>
      <c r="AP51" s="105">
        <v>6.5248040474243844E-6</v>
      </c>
      <c r="AQ51" s="105">
        <v>1.7396967223482283E-5</v>
      </c>
      <c r="AR51" s="105">
        <v>1.1018005141595264E-5</v>
      </c>
      <c r="AS51" s="105">
        <v>1.7948920139106586E-5</v>
      </c>
      <c r="AT51" s="105">
        <v>6.2115086356316342E-5</v>
      </c>
      <c r="AU51" s="105">
        <v>7.0801241276043309E-5</v>
      </c>
      <c r="AV51" s="105">
        <v>2.5966018928337774E-3</v>
      </c>
      <c r="AW51" s="105">
        <v>1.0113955356957518</v>
      </c>
      <c r="AX51" s="105">
        <v>1.1617669811648536E-3</v>
      </c>
      <c r="AY51" s="105">
        <v>2.7278865568898282E-3</v>
      </c>
      <c r="AZ51" s="105">
        <v>8.6894722844047395E-3</v>
      </c>
      <c r="BA51" s="105">
        <v>6.9987168470036732E-3</v>
      </c>
      <c r="BB51" s="105">
        <v>3.0236659899430859E-3</v>
      </c>
      <c r="BC51" s="105">
        <v>7.7033102965957259E-3</v>
      </c>
      <c r="BD51" s="105">
        <v>7.8146958864053987E-3</v>
      </c>
      <c r="BE51" s="105">
        <v>8.6251081030055507E-5</v>
      </c>
      <c r="BF51" s="105">
        <v>6.8630258060204511E-5</v>
      </c>
      <c r="BG51" s="105">
        <v>2.988753231504215E-4</v>
      </c>
      <c r="BH51" s="105">
        <v>2.3582064012884392E-5</v>
      </c>
      <c r="BI51" s="105">
        <v>4.0454832488942828E-5</v>
      </c>
      <c r="BJ51" s="105">
        <v>1.582573564290045E-4</v>
      </c>
      <c r="BK51" s="105">
        <v>1.2154950495630907E-5</v>
      </c>
      <c r="BL51" s="105">
        <v>2.1520480419185882E-5</v>
      </c>
      <c r="BM51" s="105">
        <v>1.6093487266874795E-5</v>
      </c>
      <c r="BN51" s="105">
        <v>2.0447134678363852E-5</v>
      </c>
      <c r="BO51" s="105">
        <v>1.8528668468480049E-5</v>
      </c>
      <c r="BP51" s="105">
        <v>2.1172605742354544E-5</v>
      </c>
      <c r="BQ51" s="105">
        <v>5.4441901872247284E-6</v>
      </c>
      <c r="BR51" s="105">
        <v>3.2231963917749131E-5</v>
      </c>
      <c r="BS51" s="105">
        <v>2.3818086576324751E-5</v>
      </c>
      <c r="BT51" s="105">
        <v>5.0461806866126764E-6</v>
      </c>
      <c r="BU51" s="105">
        <v>5.1820443400439195E-6</v>
      </c>
      <c r="BV51" s="105">
        <v>3.0756102780425711E-6</v>
      </c>
      <c r="BW51" s="105">
        <v>2.5655968253113535E-6</v>
      </c>
      <c r="BX51" s="105">
        <v>5.5524531337149747E-7</v>
      </c>
      <c r="BY51" s="105">
        <v>4.3310680457895549E-6</v>
      </c>
      <c r="BZ51" s="105">
        <v>2.0532595125094576E-5</v>
      </c>
      <c r="CA51" s="105">
        <v>1.3638352512104901E-4</v>
      </c>
      <c r="CB51" s="105">
        <v>2.881195412704398E-6</v>
      </c>
      <c r="CC51" s="105">
        <v>1.8090535603323098E-5</v>
      </c>
      <c r="CD51" s="105">
        <v>1.0465318832516165E-5</v>
      </c>
      <c r="CE51" s="105">
        <v>8.4247474594541463E-6</v>
      </c>
      <c r="CF51" s="105">
        <v>9.8093263993656133E-6</v>
      </c>
      <c r="CG51" s="105">
        <v>2.8094539695451014E-6</v>
      </c>
      <c r="CH51" s="105">
        <v>6.691319485579108E-6</v>
      </c>
      <c r="CI51" s="105">
        <v>1.2472966757361748E-5</v>
      </c>
      <c r="CJ51" s="105">
        <v>1.7443653281976775E-5</v>
      </c>
      <c r="CK51" s="105">
        <v>1.1205349139858877E-5</v>
      </c>
      <c r="CL51" s="105">
        <v>1.0131828578849367E-5</v>
      </c>
      <c r="CM51" s="105">
        <v>2.0185013779710612E-5</v>
      </c>
      <c r="CN51" s="105">
        <v>4.7092235124211443E-6</v>
      </c>
      <c r="CO51" s="105">
        <v>1.9071631945476502E-5</v>
      </c>
      <c r="CP51" s="105">
        <v>6.0674458042588137E-6</v>
      </c>
      <c r="CQ51" s="105">
        <v>1.2634402365532387E-5</v>
      </c>
      <c r="CR51" s="105">
        <v>6.8573000020216072E-6</v>
      </c>
      <c r="CS51" s="105">
        <v>4.8248356690034208E-6</v>
      </c>
      <c r="CT51" s="105">
        <v>1.0343639819720728E-5</v>
      </c>
      <c r="CU51" s="105">
        <v>1.0321812058159531E-4</v>
      </c>
      <c r="CV51" s="105">
        <v>8.4432010611242846E-6</v>
      </c>
      <c r="CW51" s="105">
        <v>1.117692517295087E-3</v>
      </c>
      <c r="CX51" s="105">
        <v>5.7327593478709282E-6</v>
      </c>
      <c r="CY51" s="105">
        <v>7.7437509367424762E-6</v>
      </c>
      <c r="CZ51" s="105">
        <v>6.4562507717463213E-6</v>
      </c>
      <c r="DA51" s="105">
        <v>9.9533075857773297E-6</v>
      </c>
      <c r="DB51" s="105">
        <v>9.0661065088523335E-6</v>
      </c>
      <c r="DC51" s="105">
        <v>5.2914790366355202E-6</v>
      </c>
      <c r="DD51" s="105">
        <v>1.2549266073552727E-5</v>
      </c>
      <c r="DE51" s="106">
        <v>1.1856602372434784E-5</v>
      </c>
      <c r="DF51" s="84"/>
      <c r="DG51" s="101">
        <v>0.51830904474941952</v>
      </c>
      <c r="DH51" s="101">
        <v>1.4193688280946486E-2</v>
      </c>
      <c r="DI51" s="101">
        <v>9.3347668566988604E-2</v>
      </c>
      <c r="DJ51" s="102">
        <v>4.3646895035607581E-5</v>
      </c>
      <c r="DK51" s="102">
        <v>0.10244396451797899</v>
      </c>
      <c r="DL51" s="84"/>
      <c r="DM51"/>
    </row>
    <row r="52" spans="1:117" ht="18" customHeight="1" x14ac:dyDescent="0.15">
      <c r="A52" s="103">
        <v>329</v>
      </c>
      <c r="B52" s="104" t="s">
        <v>101</v>
      </c>
      <c r="C52" s="105">
        <v>1.296084332407494E-4</v>
      </c>
      <c r="D52" s="105">
        <v>8.4975977041612741E-5</v>
      </c>
      <c r="E52" s="105">
        <v>9.2354507145044252E-5</v>
      </c>
      <c r="F52" s="105">
        <v>1.0787072882143815E-4</v>
      </c>
      <c r="G52" s="105">
        <v>2.6824325320210189E-5</v>
      </c>
      <c r="H52" s="105">
        <v>0</v>
      </c>
      <c r="I52" s="105">
        <v>2.4100037016614286E-4</v>
      </c>
      <c r="J52" s="105">
        <v>6.5513154308137239E-5</v>
      </c>
      <c r="K52" s="105">
        <v>3.3070368265160412E-5</v>
      </c>
      <c r="L52" s="105">
        <v>4.2434742673429408E-5</v>
      </c>
      <c r="M52" s="105">
        <v>0</v>
      </c>
      <c r="N52" s="105">
        <v>6.1722983257253751E-5</v>
      </c>
      <c r="O52" s="105">
        <v>3.9668376705645505E-5</v>
      </c>
      <c r="P52" s="105">
        <v>7.6360791685768599E-5</v>
      </c>
      <c r="Q52" s="105">
        <v>9.6153594761504897E-5</v>
      </c>
      <c r="R52" s="105">
        <v>4.8264484357215635E-5</v>
      </c>
      <c r="S52" s="105">
        <v>3.0717884321618677E-5</v>
      </c>
      <c r="T52" s="105">
        <v>4.2541291351825273E-5</v>
      </c>
      <c r="U52" s="105">
        <v>9.7058586902728367E-5</v>
      </c>
      <c r="V52" s="105">
        <v>6.4947638183118371E-5</v>
      </c>
      <c r="W52" s="105">
        <v>3.6166273474157232E-5</v>
      </c>
      <c r="X52" s="105">
        <v>1.7342422042397203E-4</v>
      </c>
      <c r="Y52" s="105">
        <v>3.8802703801852205E-5</v>
      </c>
      <c r="Z52" s="105">
        <v>5.2036973053498746E-5</v>
      </c>
      <c r="AA52" s="105">
        <v>3.2327890511793297E-5</v>
      </c>
      <c r="AB52" s="105">
        <v>6.4603983064832736E-5</v>
      </c>
      <c r="AC52" s="105">
        <v>1.3039949665385291E-5</v>
      </c>
      <c r="AD52" s="105">
        <v>9.8740720960714421E-5</v>
      </c>
      <c r="AE52" s="105">
        <v>1.6892113361808062E-4</v>
      </c>
      <c r="AF52" s="105">
        <v>5.7827354392217694E-5</v>
      </c>
      <c r="AG52" s="105">
        <v>8.0307949253200962E-5</v>
      </c>
      <c r="AH52" s="105">
        <v>4.168440190387848E-5</v>
      </c>
      <c r="AI52" s="105">
        <v>3.8230465576427371E-5</v>
      </c>
      <c r="AJ52" s="105">
        <v>5.3944243589853967E-5</v>
      </c>
      <c r="AK52" s="105">
        <v>5.049711818560105E-5</v>
      </c>
      <c r="AL52" s="105">
        <v>7.9211899477262852E-5</v>
      </c>
      <c r="AM52" s="105">
        <v>4.7008017741332249E-5</v>
      </c>
      <c r="AN52" s="105">
        <v>7.2953929444045373E-5</v>
      </c>
      <c r="AO52" s="105">
        <v>2.1585474219937523E-5</v>
      </c>
      <c r="AP52" s="105">
        <v>4.4035436067359652E-5</v>
      </c>
      <c r="AQ52" s="105">
        <v>1.4341550057350193E-4</v>
      </c>
      <c r="AR52" s="105">
        <v>7.1816937202200725E-5</v>
      </c>
      <c r="AS52" s="105">
        <v>1.5654015046847306E-4</v>
      </c>
      <c r="AT52" s="105">
        <v>4.8818471834319896E-4</v>
      </c>
      <c r="AU52" s="105">
        <v>3.8216782902535253E-4</v>
      </c>
      <c r="AV52" s="105">
        <v>2.9772611947739658E-3</v>
      </c>
      <c r="AW52" s="105">
        <v>6.3958792229167998E-3</v>
      </c>
      <c r="AX52" s="105">
        <v>1.0198554510339999</v>
      </c>
      <c r="AY52" s="105">
        <v>2.8973895906162961E-3</v>
      </c>
      <c r="AZ52" s="105">
        <v>2.3175221063291129E-3</v>
      </c>
      <c r="BA52" s="105">
        <v>9.1206150283698779E-3</v>
      </c>
      <c r="BB52" s="105">
        <v>1.024811204218945E-3</v>
      </c>
      <c r="BC52" s="105">
        <v>9.4640610529293321E-3</v>
      </c>
      <c r="BD52" s="105">
        <v>6.4289686928681875E-3</v>
      </c>
      <c r="BE52" s="105">
        <v>2.6948616425513135E-4</v>
      </c>
      <c r="BF52" s="105">
        <v>2.4484465661306988E-4</v>
      </c>
      <c r="BG52" s="105">
        <v>9.5684595736348689E-4</v>
      </c>
      <c r="BH52" s="105">
        <v>1.6832345607015184E-4</v>
      </c>
      <c r="BI52" s="105">
        <v>7.4258807356432786E-5</v>
      </c>
      <c r="BJ52" s="105">
        <v>1.3741792335391343E-4</v>
      </c>
      <c r="BK52" s="105">
        <v>8.1547430801548159E-5</v>
      </c>
      <c r="BL52" s="105">
        <v>1.042182898189626E-4</v>
      </c>
      <c r="BM52" s="105">
        <v>9.6621364286139918E-5</v>
      </c>
      <c r="BN52" s="105">
        <v>1.2366090087561157E-4</v>
      </c>
      <c r="BO52" s="105">
        <v>9.7020325217590843E-5</v>
      </c>
      <c r="BP52" s="105">
        <v>1.4106566313632084E-4</v>
      </c>
      <c r="BQ52" s="105">
        <v>3.6478325062593798E-5</v>
      </c>
      <c r="BR52" s="105">
        <v>2.1609512950186504E-4</v>
      </c>
      <c r="BS52" s="105">
        <v>1.6605088050546888E-4</v>
      </c>
      <c r="BT52" s="105">
        <v>3.5233338820979878E-5</v>
      </c>
      <c r="BU52" s="105">
        <v>4.1482402231668132E-5</v>
      </c>
      <c r="BV52" s="105">
        <v>2.25197650792065E-5</v>
      </c>
      <c r="BW52" s="105">
        <v>1.8276888470114475E-5</v>
      </c>
      <c r="BX52" s="105">
        <v>3.9991600903959426E-6</v>
      </c>
      <c r="BY52" s="105">
        <v>3.1145571074960684E-5</v>
      </c>
      <c r="BZ52" s="105">
        <v>1.3809742040286671E-4</v>
      </c>
      <c r="CA52" s="105">
        <v>9.0824284902992207E-4</v>
      </c>
      <c r="CB52" s="105">
        <v>2.3535729000857335E-5</v>
      </c>
      <c r="CC52" s="105">
        <v>1.2136670743505321E-4</v>
      </c>
      <c r="CD52" s="105">
        <v>7.9191330014440493E-5</v>
      </c>
      <c r="CE52" s="105">
        <v>5.9224821313244527E-5</v>
      </c>
      <c r="CF52" s="105">
        <v>6.8759451763534415E-5</v>
      </c>
      <c r="CG52" s="105">
        <v>2.5289047436300772E-5</v>
      </c>
      <c r="CH52" s="105">
        <v>5.7583580927672653E-5</v>
      </c>
      <c r="CI52" s="105">
        <v>9.3524411001498224E-5</v>
      </c>
      <c r="CJ52" s="105">
        <v>1.18475119082117E-4</v>
      </c>
      <c r="CK52" s="105">
        <v>9.0999231606248327E-5</v>
      </c>
      <c r="CL52" s="105">
        <v>6.7986045367908766E-5</v>
      </c>
      <c r="CM52" s="105">
        <v>3.312591073226952E-4</v>
      </c>
      <c r="CN52" s="105">
        <v>3.2505999238710087E-5</v>
      </c>
      <c r="CO52" s="105">
        <v>1.3159754672497449E-4</v>
      </c>
      <c r="CP52" s="105">
        <v>3.1518863916972877E-5</v>
      </c>
      <c r="CQ52" s="105">
        <v>8.4508656176340055E-5</v>
      </c>
      <c r="CR52" s="105">
        <v>5.1613823924568276E-5</v>
      </c>
      <c r="CS52" s="105">
        <v>4.0758435896244113E-5</v>
      </c>
      <c r="CT52" s="105">
        <v>7.6978740333226995E-5</v>
      </c>
      <c r="CU52" s="105">
        <v>6.8331471875251396E-4</v>
      </c>
      <c r="CV52" s="105">
        <v>6.0169004228000565E-5</v>
      </c>
      <c r="CW52" s="105">
        <v>7.434641125175296E-3</v>
      </c>
      <c r="CX52" s="105">
        <v>3.8967767076599737E-5</v>
      </c>
      <c r="CY52" s="105">
        <v>5.551261558695809E-5</v>
      </c>
      <c r="CZ52" s="105">
        <v>4.41878102028729E-5</v>
      </c>
      <c r="DA52" s="105">
        <v>7.36539335426106E-5</v>
      </c>
      <c r="DB52" s="105">
        <v>5.8634368142415066E-5</v>
      </c>
      <c r="DC52" s="105">
        <v>4.0691493281650729E-5</v>
      </c>
      <c r="DD52" s="105">
        <v>1.8876178744902251E-3</v>
      </c>
      <c r="DE52" s="106">
        <v>1.3234357644938374E-4</v>
      </c>
      <c r="DF52" s="84"/>
      <c r="DG52" s="101">
        <v>9.3096738894662384E-2</v>
      </c>
      <c r="DH52" s="101">
        <v>1.5368278603872665E-2</v>
      </c>
      <c r="DI52" s="101">
        <v>7.4147816487148854E-2</v>
      </c>
      <c r="DJ52" s="102">
        <v>1.4703974102511387E-4</v>
      </c>
      <c r="DK52" s="102">
        <v>8.2772187954671228E-2</v>
      </c>
      <c r="DL52" s="84"/>
      <c r="DM52"/>
    </row>
    <row r="53" spans="1:117" ht="18" customHeight="1" x14ac:dyDescent="0.15">
      <c r="A53" s="103">
        <v>331</v>
      </c>
      <c r="B53" s="104" t="s">
        <v>102</v>
      </c>
      <c r="C53" s="105">
        <v>8.5352796804977066E-5</v>
      </c>
      <c r="D53" s="105">
        <v>5.4658964183765154E-5</v>
      </c>
      <c r="E53" s="105">
        <v>5.5955409212139924E-5</v>
      </c>
      <c r="F53" s="105">
        <v>6.7603620442103086E-5</v>
      </c>
      <c r="G53" s="105">
        <v>2.0989405858056674E-4</v>
      </c>
      <c r="H53" s="105">
        <v>0</v>
      </c>
      <c r="I53" s="105">
        <v>1.6014493930594629E-4</v>
      </c>
      <c r="J53" s="105">
        <v>4.0935134589278233E-5</v>
      </c>
      <c r="K53" s="105">
        <v>2.0663715368672674E-5</v>
      </c>
      <c r="L53" s="105">
        <v>2.7080724600935628E-5</v>
      </c>
      <c r="M53" s="105">
        <v>0</v>
      </c>
      <c r="N53" s="105">
        <v>4.1443074520534094E-5</v>
      </c>
      <c r="O53" s="105">
        <v>2.5397076698028904E-5</v>
      </c>
      <c r="P53" s="105">
        <v>5.3188949953446071E-5</v>
      </c>
      <c r="Q53" s="105">
        <v>1.0257914062476338E-4</v>
      </c>
      <c r="R53" s="105">
        <v>3.5797310228000044E-5</v>
      </c>
      <c r="S53" s="105">
        <v>1.9725848137750727E-5</v>
      </c>
      <c r="T53" s="105">
        <v>2.6186377025334096E-5</v>
      </c>
      <c r="U53" s="105">
        <v>6.4249047597209229E-5</v>
      </c>
      <c r="V53" s="105">
        <v>4.2863253447341272E-5</v>
      </c>
      <c r="W53" s="105">
        <v>2.5025762745909756E-5</v>
      </c>
      <c r="X53" s="105">
        <v>1.1345457865485727E-4</v>
      </c>
      <c r="Y53" s="105">
        <v>2.8187015866753088E-5</v>
      </c>
      <c r="Z53" s="105">
        <v>4.3278135372729798E-5</v>
      </c>
      <c r="AA53" s="105">
        <v>2.1051965832836521E-5</v>
      </c>
      <c r="AB53" s="105">
        <v>4.4915755051130532E-5</v>
      </c>
      <c r="AC53" s="105">
        <v>8.4545531318167497E-6</v>
      </c>
      <c r="AD53" s="105">
        <v>6.7477612594940626E-5</v>
      </c>
      <c r="AE53" s="105">
        <v>1.2105289030727564E-4</v>
      </c>
      <c r="AF53" s="105">
        <v>3.7296947453326403E-5</v>
      </c>
      <c r="AG53" s="105">
        <v>4.8369612232977752E-5</v>
      </c>
      <c r="AH53" s="105">
        <v>3.0776766293852589E-5</v>
      </c>
      <c r="AI53" s="105">
        <v>2.5370823297594212E-5</v>
      </c>
      <c r="AJ53" s="105">
        <v>4.1880372839422956E-5</v>
      </c>
      <c r="AK53" s="105">
        <v>3.6388096576346819E-5</v>
      </c>
      <c r="AL53" s="105">
        <v>6.5622283213852452E-5</v>
      </c>
      <c r="AM53" s="105">
        <v>3.5055184083679129E-5</v>
      </c>
      <c r="AN53" s="105">
        <v>5.310732492373003E-5</v>
      </c>
      <c r="AO53" s="105">
        <v>1.5358858853823503E-5</v>
      </c>
      <c r="AP53" s="105">
        <v>3.1143133718579127E-5</v>
      </c>
      <c r="AQ53" s="105">
        <v>8.5557099747720982E-5</v>
      </c>
      <c r="AR53" s="105">
        <v>2.4249721788341185E-4</v>
      </c>
      <c r="AS53" s="105">
        <v>5.7078551922777024E-5</v>
      </c>
      <c r="AT53" s="105">
        <v>4.7911078989112338E-3</v>
      </c>
      <c r="AU53" s="105">
        <v>2.5431414962904077E-3</v>
      </c>
      <c r="AV53" s="105">
        <v>1.5316977261279133E-3</v>
      </c>
      <c r="AW53" s="105">
        <v>6.44386898597507E-5</v>
      </c>
      <c r="AX53" s="105">
        <v>4.5383097096870839E-4</v>
      </c>
      <c r="AY53" s="105">
        <v>1.0131931350965027</v>
      </c>
      <c r="AZ53" s="105">
        <v>4.3546837882071027E-3</v>
      </c>
      <c r="BA53" s="105">
        <v>1.7285193014653106E-3</v>
      </c>
      <c r="BB53" s="105">
        <v>3.1489517124381859E-4</v>
      </c>
      <c r="BC53" s="105">
        <v>2.0677823852747047E-3</v>
      </c>
      <c r="BD53" s="105">
        <v>1.7330969620139012E-3</v>
      </c>
      <c r="BE53" s="105">
        <v>4.7236188512033142E-3</v>
      </c>
      <c r="BF53" s="105">
        <v>1.4893390558620545E-3</v>
      </c>
      <c r="BG53" s="105">
        <v>3.4528594384574235E-3</v>
      </c>
      <c r="BH53" s="105">
        <v>2.7685463379773074E-3</v>
      </c>
      <c r="BI53" s="105">
        <v>2.2917172355009559E-3</v>
      </c>
      <c r="BJ53" s="105">
        <v>5.6571565541779041E-5</v>
      </c>
      <c r="BK53" s="105">
        <v>5.179793086176576E-5</v>
      </c>
      <c r="BL53" s="105">
        <v>4.9848064374705722E-4</v>
      </c>
      <c r="BM53" s="105">
        <v>8.4185080748923585E-4</v>
      </c>
      <c r="BN53" s="105">
        <v>5.0939830708917559E-4</v>
      </c>
      <c r="BO53" s="105">
        <v>9.3025075709351839E-4</v>
      </c>
      <c r="BP53" s="105">
        <v>1.0173277021412255E-4</v>
      </c>
      <c r="BQ53" s="105">
        <v>4.7386139133783369E-5</v>
      </c>
      <c r="BR53" s="105">
        <v>1.7444563831270785E-4</v>
      </c>
      <c r="BS53" s="105">
        <v>1.0453299185788771E-4</v>
      </c>
      <c r="BT53" s="105">
        <v>2.3134982448536148E-5</v>
      </c>
      <c r="BU53" s="105">
        <v>2.4279165565166627E-5</v>
      </c>
      <c r="BV53" s="105">
        <v>1.6369661190653693E-5</v>
      </c>
      <c r="BW53" s="105">
        <v>2.1372256346641635E-5</v>
      </c>
      <c r="BX53" s="105">
        <v>1.0912509887238232E-5</v>
      </c>
      <c r="BY53" s="105">
        <v>4.3092833936031829E-5</v>
      </c>
      <c r="BZ53" s="105">
        <v>8.6116155443289141E-5</v>
      </c>
      <c r="CA53" s="105">
        <v>5.8412638413651017E-4</v>
      </c>
      <c r="CB53" s="105">
        <v>1.4826146154565728E-5</v>
      </c>
      <c r="CC53" s="105">
        <v>1.0413861649643249E-4</v>
      </c>
      <c r="CD53" s="105">
        <v>4.7367713887943249E-5</v>
      </c>
      <c r="CE53" s="105">
        <v>4.8865906076294852E-5</v>
      </c>
      <c r="CF53" s="105">
        <v>4.947606422694978E-5</v>
      </c>
      <c r="CG53" s="105">
        <v>1.3701542372926932E-5</v>
      </c>
      <c r="CH53" s="105">
        <v>3.3233937456305568E-5</v>
      </c>
      <c r="CI53" s="105">
        <v>5.542721129374692E-5</v>
      </c>
      <c r="CJ53" s="105">
        <v>7.2764781792096985E-5</v>
      </c>
      <c r="CK53" s="105">
        <v>5.4160977996303221E-5</v>
      </c>
      <c r="CL53" s="105">
        <v>3.600779370579113E-5</v>
      </c>
      <c r="CM53" s="105">
        <v>8.698683889131588E-5</v>
      </c>
      <c r="CN53" s="105">
        <v>2.5976404013869106E-5</v>
      </c>
      <c r="CO53" s="105">
        <v>7.2767980257043888E-5</v>
      </c>
      <c r="CP53" s="105">
        <v>2.0460944092977387E-5</v>
      </c>
      <c r="CQ53" s="105">
        <v>5.1880505140327629E-5</v>
      </c>
      <c r="CR53" s="105">
        <v>3.1419086253359237E-5</v>
      </c>
      <c r="CS53" s="105">
        <v>2.1714534776990221E-5</v>
      </c>
      <c r="CT53" s="105">
        <v>4.4312091835724767E-5</v>
      </c>
      <c r="CU53" s="105">
        <v>4.3064752889378184E-4</v>
      </c>
      <c r="CV53" s="105">
        <v>3.5092208196529368E-5</v>
      </c>
      <c r="CW53" s="105">
        <v>4.6789249960069038E-3</v>
      </c>
      <c r="CX53" s="105">
        <v>2.3743845317755914E-5</v>
      </c>
      <c r="CY53" s="105">
        <v>3.5720152406437612E-5</v>
      </c>
      <c r="CZ53" s="105">
        <v>2.9017881187367886E-5</v>
      </c>
      <c r="DA53" s="105">
        <v>4.4839856078046568E-5</v>
      </c>
      <c r="DB53" s="105">
        <v>3.8473799679029893E-5</v>
      </c>
      <c r="DC53" s="105">
        <v>2.5860198581107473E-5</v>
      </c>
      <c r="DD53" s="105">
        <v>1.5860049459043808E-5</v>
      </c>
      <c r="DE53" s="106">
        <v>6.5929328245304661E-5</v>
      </c>
      <c r="DF53" s="84"/>
      <c r="DG53" s="101">
        <v>0.54477399663173487</v>
      </c>
      <c r="DH53" s="101">
        <v>8.0224310205482235E-2</v>
      </c>
      <c r="DI53" s="101">
        <v>0.29623124540024109</v>
      </c>
      <c r="DJ53" s="102">
        <v>8.6265718411907994E-5</v>
      </c>
      <c r="DK53" s="102">
        <v>0.22927776439075664</v>
      </c>
      <c r="DL53" s="84"/>
      <c r="DM53"/>
    </row>
    <row r="54" spans="1:117" ht="18" customHeight="1" x14ac:dyDescent="0.15">
      <c r="A54" s="107">
        <v>332</v>
      </c>
      <c r="B54" s="108" t="s">
        <v>103</v>
      </c>
      <c r="C54" s="110">
        <v>5.2835891292881735E-5</v>
      </c>
      <c r="D54" s="110">
        <v>3.4643643464236159E-5</v>
      </c>
      <c r="E54" s="110">
        <v>3.555186605719004E-5</v>
      </c>
      <c r="F54" s="110">
        <v>4.3427337741214054E-5</v>
      </c>
      <c r="G54" s="110">
        <v>1.0463439146105244E-5</v>
      </c>
      <c r="H54" s="110">
        <v>0</v>
      </c>
      <c r="I54" s="110">
        <v>9.8734685125488833E-5</v>
      </c>
      <c r="J54" s="110">
        <v>2.6452381898670199E-5</v>
      </c>
      <c r="K54" s="110">
        <v>1.3947411108906499E-5</v>
      </c>
      <c r="L54" s="110">
        <v>1.868688537422223E-5</v>
      </c>
      <c r="M54" s="110">
        <v>0</v>
      </c>
      <c r="N54" s="110">
        <v>2.5067018343932184E-5</v>
      </c>
      <c r="O54" s="110">
        <v>1.5974805736466771E-5</v>
      </c>
      <c r="P54" s="110">
        <v>3.1288505041004015E-5</v>
      </c>
      <c r="Q54" s="110">
        <v>3.6959833189518636E-5</v>
      </c>
      <c r="R54" s="110">
        <v>2.0094438427760193E-5</v>
      </c>
      <c r="S54" s="110">
        <v>1.1320526131873525E-5</v>
      </c>
      <c r="T54" s="110">
        <v>1.6198692635414748E-5</v>
      </c>
      <c r="U54" s="110">
        <v>3.9499497327708179E-5</v>
      </c>
      <c r="V54" s="110">
        <v>2.6124428123316583E-5</v>
      </c>
      <c r="W54" s="110">
        <v>1.475165520517971E-5</v>
      </c>
      <c r="X54" s="110">
        <v>7.052231976328684E-5</v>
      </c>
      <c r="Y54" s="110">
        <v>1.5655181600192229E-5</v>
      </c>
      <c r="Z54" s="110">
        <v>2.155048232486108E-5</v>
      </c>
      <c r="AA54" s="110">
        <v>1.3628656487402494E-5</v>
      </c>
      <c r="AB54" s="110">
        <v>2.6787629882426802E-5</v>
      </c>
      <c r="AC54" s="110">
        <v>5.328063618445363E-6</v>
      </c>
      <c r="AD54" s="110">
        <v>4.1555666656264261E-5</v>
      </c>
      <c r="AE54" s="110">
        <v>6.9890944931839843E-5</v>
      </c>
      <c r="AF54" s="110">
        <v>2.351210724903753E-5</v>
      </c>
      <c r="AG54" s="110">
        <v>3.1069710902492218E-5</v>
      </c>
      <c r="AH54" s="110">
        <v>1.6348436379196165E-5</v>
      </c>
      <c r="AI54" s="110">
        <v>1.6413257694451E-5</v>
      </c>
      <c r="AJ54" s="110">
        <v>2.1305184813019171E-5</v>
      </c>
      <c r="AK54" s="110">
        <v>2.0506221149462566E-5</v>
      </c>
      <c r="AL54" s="110">
        <v>3.2535085209525172E-5</v>
      </c>
      <c r="AM54" s="110">
        <v>1.9306807960036591E-5</v>
      </c>
      <c r="AN54" s="110">
        <v>3.0090363348748863E-5</v>
      </c>
      <c r="AO54" s="110">
        <v>8.8586776862396571E-6</v>
      </c>
      <c r="AP54" s="110">
        <v>1.8136676488085886E-5</v>
      </c>
      <c r="AQ54" s="110">
        <v>4.7958704808841766E-5</v>
      </c>
      <c r="AR54" s="110">
        <v>2.8478562572232137E-5</v>
      </c>
      <c r="AS54" s="110">
        <v>2.803708314099995E-5</v>
      </c>
      <c r="AT54" s="110">
        <v>3.9705178789840355E-5</v>
      </c>
      <c r="AU54" s="110">
        <v>2.416196980770812E-5</v>
      </c>
      <c r="AV54" s="110">
        <v>3.2703872188949449E-5</v>
      </c>
      <c r="AW54" s="110">
        <v>3.5640762222956963E-5</v>
      </c>
      <c r="AX54" s="110">
        <v>1.2641013773061435E-4</v>
      </c>
      <c r="AY54" s="110">
        <v>1.9099000911024966E-5</v>
      </c>
      <c r="AZ54" s="110">
        <v>1.0261614848098495</v>
      </c>
      <c r="BA54" s="110">
        <v>2.072405830470064E-5</v>
      </c>
      <c r="BB54" s="110">
        <v>1.4305296660658942E-5</v>
      </c>
      <c r="BC54" s="110">
        <v>2.5655235517354385E-5</v>
      </c>
      <c r="BD54" s="110">
        <v>4.6658779420136301E-5</v>
      </c>
      <c r="BE54" s="110">
        <v>2.6604495760435083E-5</v>
      </c>
      <c r="BF54" s="110">
        <v>2.6787440178837884E-5</v>
      </c>
      <c r="BG54" s="110">
        <v>9.281838117420848E-5</v>
      </c>
      <c r="BH54" s="110">
        <v>6.5075078242540942E-5</v>
      </c>
      <c r="BI54" s="110">
        <v>1.7931753963027053E-4</v>
      </c>
      <c r="BJ54" s="110">
        <v>2.9854127869392367E-5</v>
      </c>
      <c r="BK54" s="110">
        <v>3.8863153668695868E-5</v>
      </c>
      <c r="BL54" s="110">
        <v>1.1534602543275126E-3</v>
      </c>
      <c r="BM54" s="110">
        <v>3.2725573944747437E-5</v>
      </c>
      <c r="BN54" s="110">
        <v>4.7159425192335835E-5</v>
      </c>
      <c r="BO54" s="110">
        <v>3.8722029755848575E-5</v>
      </c>
      <c r="BP54" s="110">
        <v>5.7604524438796588E-5</v>
      </c>
      <c r="BQ54" s="110">
        <v>1.523355240404283E-5</v>
      </c>
      <c r="BR54" s="110">
        <v>8.7679787805913412E-5</v>
      </c>
      <c r="BS54" s="110">
        <v>6.6115340321098125E-5</v>
      </c>
      <c r="BT54" s="110">
        <v>1.3815013115707763E-5</v>
      </c>
      <c r="BU54" s="110">
        <v>1.5645623326356249E-5</v>
      </c>
      <c r="BV54" s="110">
        <v>9.0131747082882518E-6</v>
      </c>
      <c r="BW54" s="110">
        <v>7.3504844277662985E-6</v>
      </c>
      <c r="BX54" s="110">
        <v>1.4907015954621314E-6</v>
      </c>
      <c r="BY54" s="110">
        <v>1.2357635636123647E-5</v>
      </c>
      <c r="BZ54" s="110">
        <v>7.5623515903309741E-5</v>
      </c>
      <c r="CA54" s="110">
        <v>3.7326594288982835E-4</v>
      </c>
      <c r="CB54" s="110">
        <v>9.0917908713275844E-6</v>
      </c>
      <c r="CC54" s="110">
        <v>5.5985876474186808E-5</v>
      </c>
      <c r="CD54" s="110">
        <v>2.9032924158223956E-5</v>
      </c>
      <c r="CE54" s="110">
        <v>2.3483853919253394E-5</v>
      </c>
      <c r="CF54" s="110">
        <v>4.7291932489380801E-5</v>
      </c>
      <c r="CG54" s="110">
        <v>9.3783463713355041E-6</v>
      </c>
      <c r="CH54" s="110">
        <v>2.0342966988046513E-5</v>
      </c>
      <c r="CI54" s="110">
        <v>6.8306520469525503E-5</v>
      </c>
      <c r="CJ54" s="110">
        <v>4.8685783495833505E-5</v>
      </c>
      <c r="CK54" s="110">
        <v>3.6862302654065675E-5</v>
      </c>
      <c r="CL54" s="110">
        <v>2.4424652753850219E-4</v>
      </c>
      <c r="CM54" s="110">
        <v>2.6364366210621185E-4</v>
      </c>
      <c r="CN54" s="110">
        <v>1.281253844345978E-5</v>
      </c>
      <c r="CO54" s="110">
        <v>4.6213213705818327E-5</v>
      </c>
      <c r="CP54" s="110">
        <v>1.1562823330095994E-5</v>
      </c>
      <c r="CQ54" s="110">
        <v>3.3381844797839727E-5</v>
      </c>
      <c r="CR54" s="110">
        <v>1.912404731402329E-5</v>
      </c>
      <c r="CS54" s="110">
        <v>1.3079479988614841E-5</v>
      </c>
      <c r="CT54" s="110">
        <v>3.0755727510309644E-5</v>
      </c>
      <c r="CU54" s="110">
        <v>3.0585878894211286E-4</v>
      </c>
      <c r="CV54" s="110">
        <v>5.7935704193527593E-5</v>
      </c>
      <c r="CW54" s="110">
        <v>3.0162838616880185E-3</v>
      </c>
      <c r="CX54" s="110">
        <v>2.1840669830988183E-5</v>
      </c>
      <c r="CY54" s="110">
        <v>2.2791101231247403E-5</v>
      </c>
      <c r="CZ54" s="110">
        <v>1.8029155388348218E-5</v>
      </c>
      <c r="DA54" s="110">
        <v>2.8394871222341062E-5</v>
      </c>
      <c r="DB54" s="110">
        <v>6.921172063654333E-5</v>
      </c>
      <c r="DC54" s="110">
        <v>1.8205506565215057E-5</v>
      </c>
      <c r="DD54" s="110">
        <v>8.4327882825245857E-6</v>
      </c>
      <c r="DE54" s="111">
        <v>9.206011691556395E-5</v>
      </c>
      <c r="DF54" s="84"/>
      <c r="DG54" s="101">
        <v>0.41431190306943233</v>
      </c>
      <c r="DH54" s="101">
        <v>2.26185576928216E-2</v>
      </c>
      <c r="DI54" s="101">
        <v>0.18720170173647671</v>
      </c>
      <c r="DJ54" s="102">
        <v>2.7813376522940404E-3</v>
      </c>
      <c r="DK54" s="102">
        <v>0.31189955629863031</v>
      </c>
      <c r="DL54" s="84"/>
      <c r="DM54"/>
    </row>
    <row r="55" spans="1:117" ht="18" customHeight="1" x14ac:dyDescent="0.15">
      <c r="A55" s="103">
        <v>333</v>
      </c>
      <c r="B55" s="104" t="s">
        <v>104</v>
      </c>
      <c r="C55" s="105">
        <v>2.9609983630133901E-6</v>
      </c>
      <c r="D55" s="105">
        <v>1.8739652008668386E-6</v>
      </c>
      <c r="E55" s="105">
        <v>2.0169488851614804E-6</v>
      </c>
      <c r="F55" s="105">
        <v>2.3633223622919658E-6</v>
      </c>
      <c r="G55" s="105">
        <v>8.1788566417209149E-7</v>
      </c>
      <c r="H55" s="105">
        <v>0</v>
      </c>
      <c r="I55" s="105">
        <v>5.6054105250395095E-6</v>
      </c>
      <c r="J55" s="105">
        <v>1.4879755888793622E-6</v>
      </c>
      <c r="K55" s="105">
        <v>7.91080891360474E-7</v>
      </c>
      <c r="L55" s="105">
        <v>1.1966263215735794E-6</v>
      </c>
      <c r="M55" s="105">
        <v>0</v>
      </c>
      <c r="N55" s="105">
        <v>1.4053779967054344E-6</v>
      </c>
      <c r="O55" s="105">
        <v>9.1718340263682617E-7</v>
      </c>
      <c r="P55" s="105">
        <v>1.7962468552620251E-6</v>
      </c>
      <c r="Q55" s="105">
        <v>2.1807116269962384E-6</v>
      </c>
      <c r="R55" s="105">
        <v>1.1252087353867892E-6</v>
      </c>
      <c r="S55" s="105">
        <v>6.4826955754573761E-7</v>
      </c>
      <c r="T55" s="105">
        <v>9.3434732640433979E-7</v>
      </c>
      <c r="U55" s="105">
        <v>2.1571207996665427E-6</v>
      </c>
      <c r="V55" s="105">
        <v>1.4438153318781162E-6</v>
      </c>
      <c r="W55" s="105">
        <v>8.165966608159426E-7</v>
      </c>
      <c r="X55" s="105">
        <v>3.8919142307073565E-6</v>
      </c>
      <c r="Y55" s="105">
        <v>8.8429901835943471E-7</v>
      </c>
      <c r="Z55" s="105">
        <v>1.2800681924190688E-6</v>
      </c>
      <c r="AA55" s="105">
        <v>7.4360278367546367E-7</v>
      </c>
      <c r="AB55" s="105">
        <v>1.472758067783433E-6</v>
      </c>
      <c r="AC55" s="105">
        <v>2.9716169647060775E-7</v>
      </c>
      <c r="AD55" s="105">
        <v>2.292966007505751E-6</v>
      </c>
      <c r="AE55" s="105">
        <v>4.0592753929425841E-6</v>
      </c>
      <c r="AF55" s="105">
        <v>1.3224970364748804E-6</v>
      </c>
      <c r="AG55" s="105">
        <v>1.8379492176792185E-6</v>
      </c>
      <c r="AH55" s="105">
        <v>9.995972178372532E-7</v>
      </c>
      <c r="AI55" s="105">
        <v>9.0535099732838616E-7</v>
      </c>
      <c r="AJ55" s="105">
        <v>1.3764768155918259E-6</v>
      </c>
      <c r="AK55" s="105">
        <v>1.2844621606102399E-6</v>
      </c>
      <c r="AL55" s="105">
        <v>1.8907518028355299E-6</v>
      </c>
      <c r="AM55" s="105">
        <v>1.098953218667389E-6</v>
      </c>
      <c r="AN55" s="105">
        <v>1.8373430574763171E-6</v>
      </c>
      <c r="AO55" s="105">
        <v>5.4983685958339807E-7</v>
      </c>
      <c r="AP55" s="105">
        <v>1.0327367345870835E-6</v>
      </c>
      <c r="AQ55" s="105">
        <v>2.7427505828917219E-6</v>
      </c>
      <c r="AR55" s="105">
        <v>1.6800201654380185E-6</v>
      </c>
      <c r="AS55" s="105">
        <v>1.6522862096882E-6</v>
      </c>
      <c r="AT55" s="105">
        <v>4.4724213275404269E-5</v>
      </c>
      <c r="AU55" s="105">
        <v>1.3953937822134047E-4</v>
      </c>
      <c r="AV55" s="105">
        <v>1.5721257350651924E-4</v>
      </c>
      <c r="AW55" s="105">
        <v>4.6937753451537409E-5</v>
      </c>
      <c r="AX55" s="105">
        <v>7.3217533686999789E-6</v>
      </c>
      <c r="AY55" s="105">
        <v>2.9058260969816034E-4</v>
      </c>
      <c r="AZ55" s="105">
        <v>2.5657213799432809E-6</v>
      </c>
      <c r="BA55" s="105">
        <v>1.001252078351244</v>
      </c>
      <c r="BB55" s="105">
        <v>1.0637130017808586E-6</v>
      </c>
      <c r="BC55" s="105">
        <v>2.7857415070517004E-5</v>
      </c>
      <c r="BD55" s="105">
        <v>7.3953670857229463E-6</v>
      </c>
      <c r="BE55" s="105">
        <v>3.7875641502528882E-6</v>
      </c>
      <c r="BF55" s="105">
        <v>1.9765919734685124E-6</v>
      </c>
      <c r="BG55" s="105">
        <v>6.2532217574310743E-6</v>
      </c>
      <c r="BH55" s="105">
        <v>1.5941197971141107E-4</v>
      </c>
      <c r="BI55" s="105">
        <v>5.9988771829971686E-6</v>
      </c>
      <c r="BJ55" s="105">
        <v>1.5889049502181945E-6</v>
      </c>
      <c r="BK55" s="105">
        <v>1.8820136079536632E-6</v>
      </c>
      <c r="BL55" s="105">
        <v>9.6627752678839799E-6</v>
      </c>
      <c r="BM55" s="105">
        <v>4.5150379834540353E-6</v>
      </c>
      <c r="BN55" s="105">
        <v>3.1707108781696771E-5</v>
      </c>
      <c r="BO55" s="105">
        <v>3.4766351121967661E-5</v>
      </c>
      <c r="BP55" s="105">
        <v>3.2457071167003693E-6</v>
      </c>
      <c r="BQ55" s="105">
        <v>9.4444542830304017E-7</v>
      </c>
      <c r="BR55" s="105">
        <v>5.2320581603755059E-6</v>
      </c>
      <c r="BS55" s="105">
        <v>3.8231887440849057E-6</v>
      </c>
      <c r="BT55" s="105">
        <v>8.9971019317706468E-7</v>
      </c>
      <c r="BU55" s="105">
        <v>9.5632937742932204E-7</v>
      </c>
      <c r="BV55" s="105">
        <v>6.5437933785508287E-7</v>
      </c>
      <c r="BW55" s="105">
        <v>5.0405557151197027E-7</v>
      </c>
      <c r="BX55" s="105">
        <v>1.2058547750557599E-7</v>
      </c>
      <c r="BY55" s="105">
        <v>1.6338872530252053E-6</v>
      </c>
      <c r="BZ55" s="105">
        <v>3.152660536125426E-6</v>
      </c>
      <c r="CA55" s="105">
        <v>2.0234427245909251E-5</v>
      </c>
      <c r="CB55" s="105">
        <v>6.3552756596861736E-7</v>
      </c>
      <c r="CC55" s="105">
        <v>2.8255617142144238E-6</v>
      </c>
      <c r="CD55" s="105">
        <v>1.62833852891873E-6</v>
      </c>
      <c r="CE55" s="105">
        <v>1.5013473522589773E-6</v>
      </c>
      <c r="CF55" s="105">
        <v>1.6711589017980144E-6</v>
      </c>
      <c r="CG55" s="105">
        <v>4.5363675046888922E-7</v>
      </c>
      <c r="CH55" s="105">
        <v>1.2182827142853675E-6</v>
      </c>
      <c r="CI55" s="105">
        <v>2.0576866130008151E-6</v>
      </c>
      <c r="CJ55" s="105">
        <v>3.30930718270342E-6</v>
      </c>
      <c r="CK55" s="105">
        <v>1.9943797029925703E-6</v>
      </c>
      <c r="CL55" s="105">
        <v>1.2467746172515188E-6</v>
      </c>
      <c r="CM55" s="105">
        <v>4.3905157456364815E-5</v>
      </c>
      <c r="CN55" s="105">
        <v>8.5298160473482173E-7</v>
      </c>
      <c r="CO55" s="105">
        <v>2.6657597677686039E-6</v>
      </c>
      <c r="CP55" s="105">
        <v>3.4774101567519403E-6</v>
      </c>
      <c r="CQ55" s="105">
        <v>2.0396669615811006E-6</v>
      </c>
      <c r="CR55" s="105">
        <v>1.1913859348411577E-6</v>
      </c>
      <c r="CS55" s="105">
        <v>7.8034544555465927E-7</v>
      </c>
      <c r="CT55" s="105">
        <v>1.6463931394566158E-6</v>
      </c>
      <c r="CU55" s="105">
        <v>1.5307617491072981E-5</v>
      </c>
      <c r="CV55" s="105">
        <v>1.3534741477532767E-6</v>
      </c>
      <c r="CW55" s="105">
        <v>1.6522612473418983E-4</v>
      </c>
      <c r="CX55" s="105">
        <v>4.0479922773312922E-6</v>
      </c>
      <c r="CY55" s="105">
        <v>1.2190354560383519E-6</v>
      </c>
      <c r="CZ55" s="105">
        <v>1.0180257828436554E-6</v>
      </c>
      <c r="DA55" s="105">
        <v>1.622350541986744E-6</v>
      </c>
      <c r="DB55" s="105">
        <v>1.2665380714738247E-6</v>
      </c>
      <c r="DC55" s="105">
        <v>8.4286180729240176E-7</v>
      </c>
      <c r="DD55" s="105">
        <v>6.7742939151388405E-7</v>
      </c>
      <c r="DE55" s="106">
        <v>1.342227238107714E-5</v>
      </c>
      <c r="DF55" s="84"/>
      <c r="DG55" s="101">
        <v>0.58956879361914261</v>
      </c>
      <c r="DH55" s="101">
        <v>5.7988534396809573E-2</v>
      </c>
      <c r="DI55" s="101">
        <v>0.30380109670987038</v>
      </c>
      <c r="DJ55" s="102">
        <v>2.2916912073407203E-6</v>
      </c>
      <c r="DK55" s="102">
        <v>4.7976649559762996E-2</v>
      </c>
      <c r="DL55" s="84"/>
      <c r="DM55"/>
    </row>
    <row r="56" spans="1:117" ht="18" customHeight="1" x14ac:dyDescent="0.15">
      <c r="A56" s="103">
        <v>339</v>
      </c>
      <c r="B56" s="104" t="s">
        <v>105</v>
      </c>
      <c r="C56" s="105">
        <v>3.1878822212251187E-5</v>
      </c>
      <c r="D56" s="105">
        <v>1.8874939556791071E-5</v>
      </c>
      <c r="E56" s="105">
        <v>2.063154492976575E-5</v>
      </c>
      <c r="F56" s="105">
        <v>2.1625249756978212E-5</v>
      </c>
      <c r="G56" s="105">
        <v>2.3374297174658031E-4</v>
      </c>
      <c r="H56" s="105">
        <v>0</v>
      </c>
      <c r="I56" s="105">
        <v>5.9230468616995469E-5</v>
      </c>
      <c r="J56" s="105">
        <v>1.7820785843041463E-5</v>
      </c>
      <c r="K56" s="105">
        <v>1.0547730741300146E-5</v>
      </c>
      <c r="L56" s="105">
        <v>1.6412784439884521E-5</v>
      </c>
      <c r="M56" s="105">
        <v>0</v>
      </c>
      <c r="N56" s="105">
        <v>1.7607869808259025E-5</v>
      </c>
      <c r="O56" s="105">
        <v>1.4301716931145478E-5</v>
      </c>
      <c r="P56" s="105">
        <v>1.9863016864597263E-5</v>
      </c>
      <c r="Q56" s="105">
        <v>1.5635008719028627E-4</v>
      </c>
      <c r="R56" s="105">
        <v>2.0884172966460987E-5</v>
      </c>
      <c r="S56" s="105">
        <v>1.2165365930811275E-5</v>
      </c>
      <c r="T56" s="105">
        <v>1.6565518176874528E-5</v>
      </c>
      <c r="U56" s="105">
        <v>2.3673247636608405E-5</v>
      </c>
      <c r="V56" s="105">
        <v>1.5619237663258012E-5</v>
      </c>
      <c r="W56" s="105">
        <v>9.0715928112106935E-6</v>
      </c>
      <c r="X56" s="105">
        <v>3.6332209377349555E-5</v>
      </c>
      <c r="Y56" s="105">
        <v>1.2146504244784884E-5</v>
      </c>
      <c r="Z56" s="105">
        <v>2.1437419663778759E-5</v>
      </c>
      <c r="AA56" s="105">
        <v>1.051517134000722E-5</v>
      </c>
      <c r="AB56" s="105">
        <v>2.3350927025556916E-5</v>
      </c>
      <c r="AC56" s="105">
        <v>3.0066752090821712E-6</v>
      </c>
      <c r="AD56" s="105">
        <v>2.7461621015639859E-5</v>
      </c>
      <c r="AE56" s="105">
        <v>4.8799417488328669E-5</v>
      </c>
      <c r="AF56" s="105">
        <v>1.5524302130045143E-5</v>
      </c>
      <c r="AG56" s="105">
        <v>2.3782306088215602E-5</v>
      </c>
      <c r="AH56" s="105">
        <v>1.2884945887247286E-5</v>
      </c>
      <c r="AI56" s="105">
        <v>1.1511555519765656E-5</v>
      </c>
      <c r="AJ56" s="105">
        <v>1.5380382441789949E-5</v>
      </c>
      <c r="AK56" s="105">
        <v>6.7772014194453299E-5</v>
      </c>
      <c r="AL56" s="105">
        <v>3.0258332039794959E-5</v>
      </c>
      <c r="AM56" s="105">
        <v>1.516532784193703E-5</v>
      </c>
      <c r="AN56" s="105">
        <v>2.3025243541417882E-5</v>
      </c>
      <c r="AO56" s="105">
        <v>9.8991885088264003E-6</v>
      </c>
      <c r="AP56" s="105">
        <v>1.3027045969213203E-5</v>
      </c>
      <c r="AQ56" s="105">
        <v>3.0290237446242721E-5</v>
      </c>
      <c r="AR56" s="105">
        <v>2.1654514957401499E-5</v>
      </c>
      <c r="AS56" s="105">
        <v>6.4781607961771599E-5</v>
      </c>
      <c r="AT56" s="105">
        <v>2.2811124050785424E-4</v>
      </c>
      <c r="AU56" s="105">
        <v>2.7083052705687645E-4</v>
      </c>
      <c r="AV56" s="105">
        <v>5.9724286861411488E-4</v>
      </c>
      <c r="AW56" s="105">
        <v>3.1339186919820327E-3</v>
      </c>
      <c r="AX56" s="105">
        <v>1.6320597265984003E-3</v>
      </c>
      <c r="AY56" s="105">
        <v>1.8153173818276098E-3</v>
      </c>
      <c r="AZ56" s="105">
        <v>1.9302247592883168E-3</v>
      </c>
      <c r="BA56" s="105">
        <v>6.010692840297385E-4</v>
      </c>
      <c r="BB56" s="105">
        <v>1.014435188552846</v>
      </c>
      <c r="BC56" s="105">
        <v>3.7017578401318512E-3</v>
      </c>
      <c r="BD56" s="105">
        <v>3.5653773125135919E-4</v>
      </c>
      <c r="BE56" s="105">
        <v>2.7865601979855646E-3</v>
      </c>
      <c r="BF56" s="105">
        <v>1.4280179668684657E-3</v>
      </c>
      <c r="BG56" s="105">
        <v>4.84873357461992E-4</v>
      </c>
      <c r="BH56" s="105">
        <v>4.6571021207837899E-4</v>
      </c>
      <c r="BI56" s="105">
        <v>4.9976183057978876E-3</v>
      </c>
      <c r="BJ56" s="105">
        <v>3.2902996340320888E-4</v>
      </c>
      <c r="BK56" s="105">
        <v>2.0366443649168842E-5</v>
      </c>
      <c r="BL56" s="105">
        <v>8.5034259388643257E-4</v>
      </c>
      <c r="BM56" s="105">
        <v>6.7390050727772087E-4</v>
      </c>
      <c r="BN56" s="105">
        <v>2.4624040774734251E-4</v>
      </c>
      <c r="BO56" s="105">
        <v>3.2595500623972955E-4</v>
      </c>
      <c r="BP56" s="105">
        <v>3.8262026983528104E-5</v>
      </c>
      <c r="BQ56" s="105">
        <v>2.9883128164902612E-5</v>
      </c>
      <c r="BR56" s="105">
        <v>1.0869081853785301E-4</v>
      </c>
      <c r="BS56" s="105">
        <v>3.9141232794318934E-5</v>
      </c>
      <c r="BT56" s="105">
        <v>5.1292906416733869E-5</v>
      </c>
      <c r="BU56" s="105">
        <v>1.421259460799245E-5</v>
      </c>
      <c r="BV56" s="105">
        <v>1.9011729128063574E-5</v>
      </c>
      <c r="BW56" s="105">
        <v>1.8772493846232299E-5</v>
      </c>
      <c r="BX56" s="105">
        <v>8.4309870288107979E-6</v>
      </c>
      <c r="BY56" s="105">
        <v>7.6280829237858482E-5</v>
      </c>
      <c r="BZ56" s="105">
        <v>3.5961902589080126E-5</v>
      </c>
      <c r="CA56" s="105">
        <v>2.0484321752322371E-4</v>
      </c>
      <c r="CB56" s="105">
        <v>3.951698880999974E-5</v>
      </c>
      <c r="CC56" s="105">
        <v>1.1718542396373816E-4</v>
      </c>
      <c r="CD56" s="105">
        <v>3.6323051754087518E-5</v>
      </c>
      <c r="CE56" s="105">
        <v>2.8083586131106468E-5</v>
      </c>
      <c r="CF56" s="105">
        <v>1.4491858607103462E-4</v>
      </c>
      <c r="CG56" s="105">
        <v>8.4866451036794272E-6</v>
      </c>
      <c r="CH56" s="105">
        <v>1.7889759407777792E-5</v>
      </c>
      <c r="CI56" s="105">
        <v>1.7836476173519088E-4</v>
      </c>
      <c r="CJ56" s="105">
        <v>3.2564083093545135E-5</v>
      </c>
      <c r="CK56" s="105">
        <v>4.3021248311994813E-5</v>
      </c>
      <c r="CL56" s="105">
        <v>1.6135080284453764E-4</v>
      </c>
      <c r="CM56" s="105">
        <v>1.1790469386156204E-4</v>
      </c>
      <c r="CN56" s="105">
        <v>1.2261115528815149E-4</v>
      </c>
      <c r="CO56" s="105">
        <v>6.0495458664041571E-5</v>
      </c>
      <c r="CP56" s="105">
        <v>1.8424996041290149E-5</v>
      </c>
      <c r="CQ56" s="105">
        <v>5.6545124130192116E-5</v>
      </c>
      <c r="CR56" s="105">
        <v>1.7734106709968864E-5</v>
      </c>
      <c r="CS56" s="105">
        <v>1.2517364752573227E-5</v>
      </c>
      <c r="CT56" s="105">
        <v>2.016281616696788E-5</v>
      </c>
      <c r="CU56" s="105">
        <v>1.2514444148155996E-4</v>
      </c>
      <c r="CV56" s="105">
        <v>7.8340118043258652E-5</v>
      </c>
      <c r="CW56" s="105">
        <v>1.2661445166907274E-3</v>
      </c>
      <c r="CX56" s="105">
        <v>2.7964103111632424E-5</v>
      </c>
      <c r="CY56" s="105">
        <v>3.9350020934892465E-5</v>
      </c>
      <c r="CZ56" s="105">
        <v>2.6449986694993326E-5</v>
      </c>
      <c r="DA56" s="105">
        <v>2.4666226516114077E-5</v>
      </c>
      <c r="DB56" s="105">
        <v>1.1782596359053425E-4</v>
      </c>
      <c r="DC56" s="105">
        <v>2.5628509533732006E-5</v>
      </c>
      <c r="DD56" s="105">
        <v>2.6508365044279822E-5</v>
      </c>
      <c r="DE56" s="106">
        <v>2.4010155545670705E-4</v>
      </c>
      <c r="DF56" s="84"/>
      <c r="DG56" s="101">
        <v>0.49648391271887926</v>
      </c>
      <c r="DH56" s="101">
        <v>3.0374951505054884E-2</v>
      </c>
      <c r="DI56" s="101">
        <v>0.25752364434214775</v>
      </c>
      <c r="DJ56" s="102">
        <v>4.4793941453817067E-4</v>
      </c>
      <c r="DK56" s="102">
        <v>0.17687303013809608</v>
      </c>
      <c r="DL56" s="84"/>
      <c r="DM56"/>
    </row>
    <row r="57" spans="1:117" ht="18" customHeight="1" x14ac:dyDescent="0.15">
      <c r="A57" s="103">
        <v>341</v>
      </c>
      <c r="B57" s="104" t="s">
        <v>133</v>
      </c>
      <c r="C57" s="105">
        <v>5.2292349987853528E-6</v>
      </c>
      <c r="D57" s="105">
        <v>3.8975388764008375E-6</v>
      </c>
      <c r="E57" s="105">
        <v>9.0471967906254838E-6</v>
      </c>
      <c r="F57" s="105">
        <v>3.1893884580650642E-6</v>
      </c>
      <c r="G57" s="105">
        <v>2.2322570997264389E-6</v>
      </c>
      <c r="H57" s="105">
        <v>0</v>
      </c>
      <c r="I57" s="105">
        <v>7.8590706745787149E-6</v>
      </c>
      <c r="J57" s="105">
        <v>5.5434093146102532E-6</v>
      </c>
      <c r="K57" s="105">
        <v>4.2179462021218436E-6</v>
      </c>
      <c r="L57" s="105">
        <v>3.5042887943400925E-6</v>
      </c>
      <c r="M57" s="105">
        <v>0</v>
      </c>
      <c r="N57" s="105">
        <v>5.141417514932852E-6</v>
      </c>
      <c r="O57" s="105">
        <v>3.9315073022626039E-6</v>
      </c>
      <c r="P57" s="105">
        <v>4.5616668581613824E-6</v>
      </c>
      <c r="Q57" s="105">
        <v>7.2771145088008356E-6</v>
      </c>
      <c r="R57" s="105">
        <v>5.7798303028620679E-6</v>
      </c>
      <c r="S57" s="105">
        <v>3.5175904375755914E-6</v>
      </c>
      <c r="T57" s="105">
        <v>3.649941543874548E-6</v>
      </c>
      <c r="U57" s="105">
        <v>4.0252776018969247E-6</v>
      </c>
      <c r="V57" s="105">
        <v>2.3273749928749824E-6</v>
      </c>
      <c r="W57" s="105">
        <v>1.4105903638679303E-6</v>
      </c>
      <c r="X57" s="105">
        <v>5.2977909949968871E-6</v>
      </c>
      <c r="Y57" s="105">
        <v>2.0976891944785535E-6</v>
      </c>
      <c r="Z57" s="105">
        <v>3.022221661943918E-6</v>
      </c>
      <c r="AA57" s="105">
        <v>9.002077189368466E-6</v>
      </c>
      <c r="AB57" s="105">
        <v>5.2636909170046418E-6</v>
      </c>
      <c r="AC57" s="105">
        <v>7.5328139365541335E-7</v>
      </c>
      <c r="AD57" s="105">
        <v>8.390037774819762E-6</v>
      </c>
      <c r="AE57" s="105">
        <v>7.5978831515359882E-6</v>
      </c>
      <c r="AF57" s="105">
        <v>3.8421911257723476E-6</v>
      </c>
      <c r="AG57" s="105">
        <v>8.435023914666054E-6</v>
      </c>
      <c r="AH57" s="105">
        <v>2.5160300155221698E-6</v>
      </c>
      <c r="AI57" s="105">
        <v>3.0385223303752645E-6</v>
      </c>
      <c r="AJ57" s="105">
        <v>2.7718977058464249E-6</v>
      </c>
      <c r="AK57" s="105">
        <v>4.2021799340691048E-6</v>
      </c>
      <c r="AL57" s="105">
        <v>3.6392078032038205E-6</v>
      </c>
      <c r="AM57" s="105">
        <v>2.0522767691722701E-6</v>
      </c>
      <c r="AN57" s="105">
        <v>3.4516347852803802E-6</v>
      </c>
      <c r="AO57" s="105">
        <v>2.6976698209215577E-6</v>
      </c>
      <c r="AP57" s="105">
        <v>2.2232456765337454E-6</v>
      </c>
      <c r="AQ57" s="105">
        <v>5.1593332662087632E-6</v>
      </c>
      <c r="AR57" s="105">
        <v>1.2929178088927126E-5</v>
      </c>
      <c r="AS57" s="105">
        <v>5.1882737284191783E-6</v>
      </c>
      <c r="AT57" s="105">
        <v>2.6541614022282816E-5</v>
      </c>
      <c r="AU57" s="105">
        <v>1.1015433012338153E-5</v>
      </c>
      <c r="AV57" s="105">
        <v>6.4605418013452563E-6</v>
      </c>
      <c r="AW57" s="105">
        <v>4.1805769335920908E-6</v>
      </c>
      <c r="AX57" s="105">
        <v>1.4315212719748016E-5</v>
      </c>
      <c r="AY57" s="105">
        <v>6.259196139380858E-6</v>
      </c>
      <c r="AZ57" s="105">
        <v>3.7051816731362715E-6</v>
      </c>
      <c r="BA57" s="105">
        <v>6.566406650945319E-6</v>
      </c>
      <c r="BB57" s="105">
        <v>6.2389087255255101E-6</v>
      </c>
      <c r="BC57" s="105">
        <v>1.0008703765682254</v>
      </c>
      <c r="BD57" s="105">
        <v>9.3294724376381217E-6</v>
      </c>
      <c r="BE57" s="105">
        <v>1.0612077802380588E-3</v>
      </c>
      <c r="BF57" s="105">
        <v>6.749953269293129E-4</v>
      </c>
      <c r="BG57" s="105">
        <v>1.006788810835815E-5</v>
      </c>
      <c r="BH57" s="105">
        <v>9.3151016202301453E-5</v>
      </c>
      <c r="BI57" s="105">
        <v>3.5371000481209044E-5</v>
      </c>
      <c r="BJ57" s="105">
        <v>1.0951409130586031E-5</v>
      </c>
      <c r="BK57" s="105">
        <v>1.2200993759142837E-5</v>
      </c>
      <c r="BL57" s="105">
        <v>1.0707386671074116E-4</v>
      </c>
      <c r="BM57" s="105">
        <v>4.35317444572172E-5</v>
      </c>
      <c r="BN57" s="105">
        <v>2.2053621835015387E-4</v>
      </c>
      <c r="BO57" s="105">
        <v>2.0054360998992825E-4</v>
      </c>
      <c r="BP57" s="105">
        <v>6.0591652526827951E-6</v>
      </c>
      <c r="BQ57" s="105">
        <v>4.8955725173145274E-6</v>
      </c>
      <c r="BR57" s="105">
        <v>1.0610386948638574E-5</v>
      </c>
      <c r="BS57" s="105">
        <v>7.346063419818118E-6</v>
      </c>
      <c r="BT57" s="105">
        <v>2.7195889253685658E-5</v>
      </c>
      <c r="BU57" s="105">
        <v>1.5531056151135439E-5</v>
      </c>
      <c r="BV57" s="105">
        <v>2.1597720272366476E-5</v>
      </c>
      <c r="BW57" s="105">
        <v>1.3420288126690748E-5</v>
      </c>
      <c r="BX57" s="105">
        <v>1.5824110328750063E-6</v>
      </c>
      <c r="BY57" s="105">
        <v>7.9317323676545235E-6</v>
      </c>
      <c r="BZ57" s="105">
        <v>1.9426941577673052E-5</v>
      </c>
      <c r="CA57" s="105">
        <v>2.2505334039750852E-5</v>
      </c>
      <c r="CB57" s="105">
        <v>9.2832818741048295E-6</v>
      </c>
      <c r="CC57" s="105">
        <v>9.1798274454722659E-6</v>
      </c>
      <c r="CD57" s="105">
        <v>1.8963602416734594E-5</v>
      </c>
      <c r="CE57" s="105">
        <v>7.7660975881291736E-6</v>
      </c>
      <c r="CF57" s="105">
        <v>9.9943175665871689E-6</v>
      </c>
      <c r="CG57" s="105">
        <v>2.2032246443884057E-6</v>
      </c>
      <c r="CH57" s="105">
        <v>5.3019592984283875E-6</v>
      </c>
      <c r="CI57" s="105">
        <v>1.8194064218516907E-5</v>
      </c>
      <c r="CJ57" s="105">
        <v>3.513868403379992E-5</v>
      </c>
      <c r="CK57" s="105">
        <v>1.1732135345632045E-5</v>
      </c>
      <c r="CL57" s="105">
        <v>3.7653477580911396E-5</v>
      </c>
      <c r="CM57" s="105">
        <v>4.8893729212684832E-5</v>
      </c>
      <c r="CN57" s="105">
        <v>5.0974019903868886E-6</v>
      </c>
      <c r="CO57" s="105">
        <v>2.7584858195471199E-5</v>
      </c>
      <c r="CP57" s="105">
        <v>5.757417870436908E-6</v>
      </c>
      <c r="CQ57" s="105">
        <v>4.4652504118562572E-6</v>
      </c>
      <c r="CR57" s="105">
        <v>8.4227112047177599E-6</v>
      </c>
      <c r="CS57" s="105">
        <v>2.8162985469406361E-6</v>
      </c>
      <c r="CT57" s="105">
        <v>9.9571542652904981E-6</v>
      </c>
      <c r="CU57" s="105">
        <v>2.2354809169278595E-5</v>
      </c>
      <c r="CV57" s="105">
        <v>3.6175281362764168E-5</v>
      </c>
      <c r="CW57" s="105">
        <v>1.3494590001050509E-4</v>
      </c>
      <c r="CX57" s="105">
        <v>3.5654326902322379E-5</v>
      </c>
      <c r="CY57" s="105">
        <v>5.5760130576107056E-6</v>
      </c>
      <c r="CZ57" s="105">
        <v>1.922381447679352E-5</v>
      </c>
      <c r="DA57" s="105">
        <v>5.5860399314207844E-6</v>
      </c>
      <c r="DB57" s="105">
        <v>2.4874220217666588E-5</v>
      </c>
      <c r="DC57" s="105">
        <v>5.5088931488840585E-6</v>
      </c>
      <c r="DD57" s="105">
        <v>6.4970108639708784E-6</v>
      </c>
      <c r="DE57" s="106">
        <v>1.7573331152511516E-5</v>
      </c>
      <c r="DF57" s="84"/>
      <c r="DG57" s="101">
        <v>0.48810578512396696</v>
      </c>
      <c r="DH57" s="101">
        <v>3.7414876033057848E-2</v>
      </c>
      <c r="DI57" s="101">
        <v>0.29393719008264463</v>
      </c>
      <c r="DJ57" s="102">
        <v>6.996387272442694E-4</v>
      </c>
      <c r="DK57" s="102">
        <v>7.1676395241381696E-2</v>
      </c>
      <c r="DL57" s="84"/>
      <c r="DM57"/>
    </row>
    <row r="58" spans="1:117" ht="18" customHeight="1" x14ac:dyDescent="0.15">
      <c r="A58" s="103">
        <v>342</v>
      </c>
      <c r="B58" s="104" t="s">
        <v>106</v>
      </c>
      <c r="C58" s="105">
        <v>2.3302880873535754E-7</v>
      </c>
      <c r="D58" s="105">
        <v>1.8382499345805868E-7</v>
      </c>
      <c r="E58" s="105">
        <v>2.1512702376255406E-7</v>
      </c>
      <c r="F58" s="105">
        <v>1.7078142412611895E-7</v>
      </c>
      <c r="G58" s="105">
        <v>7.4385434360029726E-8</v>
      </c>
      <c r="H58" s="105">
        <v>0</v>
      </c>
      <c r="I58" s="105">
        <v>7.1551869418484632E-7</v>
      </c>
      <c r="J58" s="105">
        <v>1.6218227004238899E-7</v>
      </c>
      <c r="K58" s="105">
        <v>7.9035672709421905E-8</v>
      </c>
      <c r="L58" s="105">
        <v>1.217280218791827E-7</v>
      </c>
      <c r="M58" s="105">
        <v>0</v>
      </c>
      <c r="N58" s="105">
        <v>1.2741476320466719E-7</v>
      </c>
      <c r="O58" s="105">
        <v>9.2746756646806367E-8</v>
      </c>
      <c r="P58" s="105">
        <v>1.6495263212572841E-7</v>
      </c>
      <c r="Q58" s="105">
        <v>2.5470888954154366E-7</v>
      </c>
      <c r="R58" s="105">
        <v>1.1724039894360042E-7</v>
      </c>
      <c r="S58" s="105">
        <v>7.3188032229129179E-8</v>
      </c>
      <c r="T58" s="105">
        <v>1.4982308498087013E-7</v>
      </c>
      <c r="U58" s="105">
        <v>1.4271101811764218E-7</v>
      </c>
      <c r="V58" s="105">
        <v>8.6653238575445549E-8</v>
      </c>
      <c r="W58" s="105">
        <v>5.5681716605630037E-8</v>
      </c>
      <c r="X58" s="105">
        <v>2.1838813159636234E-7</v>
      </c>
      <c r="Y58" s="105">
        <v>6.0774984880617653E-8</v>
      </c>
      <c r="Z58" s="105">
        <v>8.8717840356409245E-8</v>
      </c>
      <c r="AA58" s="105">
        <v>5.9128968268327262E-8</v>
      </c>
      <c r="AB58" s="105">
        <v>1.3109250677418547E-7</v>
      </c>
      <c r="AC58" s="105">
        <v>1.688078693544467E-8</v>
      </c>
      <c r="AD58" s="105">
        <v>3.702397657652092E-7</v>
      </c>
      <c r="AE58" s="105">
        <v>3.2139114217888934E-7</v>
      </c>
      <c r="AF58" s="105">
        <v>1.0409874375809316E-7</v>
      </c>
      <c r="AG58" s="105">
        <v>1.8370005853876593E-7</v>
      </c>
      <c r="AH58" s="105">
        <v>7.7149385877117564E-8</v>
      </c>
      <c r="AI58" s="105">
        <v>7.7760986140080436E-8</v>
      </c>
      <c r="AJ58" s="105">
        <v>8.4871321511727814E-8</v>
      </c>
      <c r="AK58" s="105">
        <v>8.8458882550867699E-8</v>
      </c>
      <c r="AL58" s="105">
        <v>1.1694954293631897E-7</v>
      </c>
      <c r="AM58" s="105">
        <v>8.3951171296165805E-8</v>
      </c>
      <c r="AN58" s="105">
        <v>1.3667271333998204E-7</v>
      </c>
      <c r="AO58" s="105">
        <v>6.7834681267870523E-8</v>
      </c>
      <c r="AP58" s="105">
        <v>7.5046155379024906E-8</v>
      </c>
      <c r="AQ58" s="105">
        <v>2.0407507071560501E-7</v>
      </c>
      <c r="AR58" s="105">
        <v>1.2301830601610807E-7</v>
      </c>
      <c r="AS58" s="105">
        <v>1.4478150834917982E-7</v>
      </c>
      <c r="AT58" s="105">
        <v>2.3219482099777083E-7</v>
      </c>
      <c r="AU58" s="105">
        <v>5.3149140016104209E-7</v>
      </c>
      <c r="AV58" s="105">
        <v>1.5060581897800734E-7</v>
      </c>
      <c r="AW58" s="105">
        <v>1.667709501309986E-7</v>
      </c>
      <c r="AX58" s="105">
        <v>5.8421508018366239E-7</v>
      </c>
      <c r="AY58" s="105">
        <v>1.5391518288366576E-7</v>
      </c>
      <c r="AZ58" s="105">
        <v>7.4639234423290024E-8</v>
      </c>
      <c r="BA58" s="105">
        <v>1.0644667695106705E-7</v>
      </c>
      <c r="BB58" s="105">
        <v>1.0800150431966828E-7</v>
      </c>
      <c r="BC58" s="105">
        <v>3.7785219990953249E-7</v>
      </c>
      <c r="BD58" s="105">
        <v>1.0001863643533162</v>
      </c>
      <c r="BE58" s="105">
        <v>1.3812420960392291E-7</v>
      </c>
      <c r="BF58" s="105">
        <v>1.3267146233596825E-7</v>
      </c>
      <c r="BG58" s="105">
        <v>4.3525081335578758E-7</v>
      </c>
      <c r="BH58" s="105">
        <v>3.6027401736370652E-7</v>
      </c>
      <c r="BI58" s="105">
        <v>1.5461632174459965E-7</v>
      </c>
      <c r="BJ58" s="105">
        <v>2.2123812831058776E-7</v>
      </c>
      <c r="BK58" s="105">
        <v>6.3995116229996368E-7</v>
      </c>
      <c r="BL58" s="105">
        <v>3.1925387392556293E-7</v>
      </c>
      <c r="BM58" s="105">
        <v>2.4654589858730527E-7</v>
      </c>
      <c r="BN58" s="105">
        <v>7.1050388961198198E-7</v>
      </c>
      <c r="BO58" s="105">
        <v>8.605524400180071E-7</v>
      </c>
      <c r="BP58" s="105">
        <v>2.0416079389889104E-7</v>
      </c>
      <c r="BQ58" s="105">
        <v>1.3061353114239892E-7</v>
      </c>
      <c r="BR58" s="105">
        <v>2.8998129142876064E-7</v>
      </c>
      <c r="BS58" s="105">
        <v>2.6865879644432892E-7</v>
      </c>
      <c r="BT58" s="105">
        <v>1.8760653044195388E-7</v>
      </c>
      <c r="BU58" s="105">
        <v>1.6974685168546621E-7</v>
      </c>
      <c r="BV58" s="105">
        <v>6.0379730797410212E-8</v>
      </c>
      <c r="BW58" s="105">
        <v>5.6735920755404113E-8</v>
      </c>
      <c r="BX58" s="105">
        <v>1.4096682445566899E-8</v>
      </c>
      <c r="BY58" s="105">
        <v>6.8400816273503669E-8</v>
      </c>
      <c r="BZ58" s="105">
        <v>2.5180377515114784E-7</v>
      </c>
      <c r="CA58" s="105">
        <v>3.0157334110475757E-6</v>
      </c>
      <c r="CB58" s="105">
        <v>7.2882463137168161E-8</v>
      </c>
      <c r="CC58" s="105">
        <v>1.1868446412239897E-6</v>
      </c>
      <c r="CD58" s="105">
        <v>2.4200297243051255E-7</v>
      </c>
      <c r="CE58" s="105">
        <v>1.2405390870902517E-7</v>
      </c>
      <c r="CF58" s="105">
        <v>1.9877159409354305E-7</v>
      </c>
      <c r="CG58" s="105">
        <v>1.0204500832084921E-7</v>
      </c>
      <c r="CH58" s="105">
        <v>5.3740570398005309E-7</v>
      </c>
      <c r="CI58" s="105">
        <v>7.5656831764056066E-7</v>
      </c>
      <c r="CJ58" s="105">
        <v>2.5978179294405814E-7</v>
      </c>
      <c r="CK58" s="105">
        <v>6.9360164788070405E-7</v>
      </c>
      <c r="CL58" s="105">
        <v>2.1053244737279964E-7</v>
      </c>
      <c r="CM58" s="105">
        <v>3.476998274792742E-7</v>
      </c>
      <c r="CN58" s="105">
        <v>7.2592404996219287E-8</v>
      </c>
      <c r="CO58" s="105">
        <v>1.8807601189101824E-7</v>
      </c>
      <c r="CP58" s="105">
        <v>1.1379139097102573E-7</v>
      </c>
      <c r="CQ58" s="105">
        <v>2.4412756274739911E-7</v>
      </c>
      <c r="CR58" s="105">
        <v>1.644035667616357E-7</v>
      </c>
      <c r="CS58" s="105">
        <v>2.844274450508214E-7</v>
      </c>
      <c r="CT58" s="105">
        <v>1.6122525015724814E-7</v>
      </c>
      <c r="CU58" s="105">
        <v>1.5614550580536962E-5</v>
      </c>
      <c r="CV58" s="105">
        <v>3.1887242732468378E-7</v>
      </c>
      <c r="CW58" s="105">
        <v>7.5893815593623626E-6</v>
      </c>
      <c r="CX58" s="105">
        <v>1.6149584173110874E-7</v>
      </c>
      <c r="CY58" s="105">
        <v>2.2294437506077744E-7</v>
      </c>
      <c r="CZ58" s="105">
        <v>9.7594651424717539E-8</v>
      </c>
      <c r="DA58" s="105">
        <v>1.5112396868116707E-7</v>
      </c>
      <c r="DB58" s="105">
        <v>1.5648908031740632E-7</v>
      </c>
      <c r="DC58" s="105">
        <v>1.1588728498539347E-7</v>
      </c>
      <c r="DD58" s="105">
        <v>6.4846042497599686E-8</v>
      </c>
      <c r="DE58" s="106">
        <v>2.6045370383590475E-7</v>
      </c>
      <c r="DF58" s="84"/>
      <c r="DG58" s="101">
        <v>0.39940025124609962</v>
      </c>
      <c r="DH58" s="101">
        <v>5.5395712606880899E-2</v>
      </c>
      <c r="DI58" s="101">
        <v>0.21056044089638123</v>
      </c>
      <c r="DJ58" s="102">
        <v>1.2889389207483362E-5</v>
      </c>
      <c r="DK58" s="102">
        <v>6.2159915356710949E-3</v>
      </c>
      <c r="DL58" s="84"/>
      <c r="DM58"/>
    </row>
    <row r="59" spans="1:117" ht="18" customHeight="1" x14ac:dyDescent="0.15">
      <c r="A59" s="107">
        <v>351</v>
      </c>
      <c r="B59" s="108" t="s">
        <v>31</v>
      </c>
      <c r="C59" s="110">
        <v>0</v>
      </c>
      <c r="D59" s="110">
        <v>0</v>
      </c>
      <c r="E59" s="110">
        <v>0</v>
      </c>
      <c r="F59" s="110">
        <v>0</v>
      </c>
      <c r="G59" s="110">
        <v>0</v>
      </c>
      <c r="H59" s="110">
        <v>0</v>
      </c>
      <c r="I59" s="110">
        <v>0</v>
      </c>
      <c r="J59" s="110">
        <v>0</v>
      </c>
      <c r="K59" s="110">
        <v>0</v>
      </c>
      <c r="L59" s="110">
        <v>0</v>
      </c>
      <c r="M59" s="110">
        <v>0</v>
      </c>
      <c r="N59" s="110">
        <v>0</v>
      </c>
      <c r="O59" s="110">
        <v>0</v>
      </c>
      <c r="P59" s="110">
        <v>0</v>
      </c>
      <c r="Q59" s="110">
        <v>0</v>
      </c>
      <c r="R59" s="110">
        <v>0</v>
      </c>
      <c r="S59" s="110">
        <v>0</v>
      </c>
      <c r="T59" s="110">
        <v>0</v>
      </c>
      <c r="U59" s="110">
        <v>0</v>
      </c>
      <c r="V59" s="110">
        <v>0</v>
      </c>
      <c r="W59" s="110">
        <v>0</v>
      </c>
      <c r="X59" s="110">
        <v>0</v>
      </c>
      <c r="Y59" s="110">
        <v>0</v>
      </c>
      <c r="Z59" s="110">
        <v>0</v>
      </c>
      <c r="AA59" s="110">
        <v>0</v>
      </c>
      <c r="AB59" s="110">
        <v>0</v>
      </c>
      <c r="AC59" s="110">
        <v>0</v>
      </c>
      <c r="AD59" s="110">
        <v>0</v>
      </c>
      <c r="AE59" s="110">
        <v>0</v>
      </c>
      <c r="AF59" s="110">
        <v>0</v>
      </c>
      <c r="AG59" s="110">
        <v>0</v>
      </c>
      <c r="AH59" s="110">
        <v>0</v>
      </c>
      <c r="AI59" s="110">
        <v>0</v>
      </c>
      <c r="AJ59" s="110">
        <v>0</v>
      </c>
      <c r="AK59" s="110">
        <v>0</v>
      </c>
      <c r="AL59" s="110">
        <v>0</v>
      </c>
      <c r="AM59" s="110">
        <v>0</v>
      </c>
      <c r="AN59" s="110">
        <v>0</v>
      </c>
      <c r="AO59" s="110">
        <v>0</v>
      </c>
      <c r="AP59" s="110">
        <v>0</v>
      </c>
      <c r="AQ59" s="110">
        <v>0</v>
      </c>
      <c r="AR59" s="110">
        <v>0</v>
      </c>
      <c r="AS59" s="110">
        <v>0</v>
      </c>
      <c r="AT59" s="110">
        <v>0</v>
      </c>
      <c r="AU59" s="110">
        <v>0</v>
      </c>
      <c r="AV59" s="110">
        <v>0</v>
      </c>
      <c r="AW59" s="110">
        <v>0</v>
      </c>
      <c r="AX59" s="110">
        <v>0</v>
      </c>
      <c r="AY59" s="110">
        <v>0</v>
      </c>
      <c r="AZ59" s="110">
        <v>0</v>
      </c>
      <c r="BA59" s="110">
        <v>0</v>
      </c>
      <c r="BB59" s="110">
        <v>0</v>
      </c>
      <c r="BC59" s="110">
        <v>0</v>
      </c>
      <c r="BD59" s="110">
        <v>0</v>
      </c>
      <c r="BE59" s="110">
        <v>1</v>
      </c>
      <c r="BF59" s="110">
        <v>0</v>
      </c>
      <c r="BG59" s="110">
        <v>0</v>
      </c>
      <c r="BH59" s="110">
        <v>0</v>
      </c>
      <c r="BI59" s="110">
        <v>0</v>
      </c>
      <c r="BJ59" s="110">
        <v>0</v>
      </c>
      <c r="BK59" s="110">
        <v>0</v>
      </c>
      <c r="BL59" s="110">
        <v>0</v>
      </c>
      <c r="BM59" s="110">
        <v>0</v>
      </c>
      <c r="BN59" s="110">
        <v>0</v>
      </c>
      <c r="BO59" s="110">
        <v>0</v>
      </c>
      <c r="BP59" s="110">
        <v>0</v>
      </c>
      <c r="BQ59" s="110">
        <v>0</v>
      </c>
      <c r="BR59" s="110">
        <v>0</v>
      </c>
      <c r="BS59" s="110">
        <v>0</v>
      </c>
      <c r="BT59" s="110">
        <v>0</v>
      </c>
      <c r="BU59" s="110">
        <v>0</v>
      </c>
      <c r="BV59" s="110">
        <v>0</v>
      </c>
      <c r="BW59" s="110">
        <v>0</v>
      </c>
      <c r="BX59" s="110">
        <v>0</v>
      </c>
      <c r="BY59" s="110">
        <v>0</v>
      </c>
      <c r="BZ59" s="110">
        <v>0</v>
      </c>
      <c r="CA59" s="110">
        <v>0</v>
      </c>
      <c r="CB59" s="110">
        <v>0</v>
      </c>
      <c r="CC59" s="110">
        <v>0</v>
      </c>
      <c r="CD59" s="110">
        <v>0</v>
      </c>
      <c r="CE59" s="110">
        <v>0</v>
      </c>
      <c r="CF59" s="110">
        <v>0</v>
      </c>
      <c r="CG59" s="110">
        <v>0</v>
      </c>
      <c r="CH59" s="110">
        <v>0</v>
      </c>
      <c r="CI59" s="110">
        <v>0</v>
      </c>
      <c r="CJ59" s="110">
        <v>0</v>
      </c>
      <c r="CK59" s="110">
        <v>0</v>
      </c>
      <c r="CL59" s="110">
        <v>0</v>
      </c>
      <c r="CM59" s="110">
        <v>0</v>
      </c>
      <c r="CN59" s="110">
        <v>0</v>
      </c>
      <c r="CO59" s="110">
        <v>0</v>
      </c>
      <c r="CP59" s="110">
        <v>0</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1">
        <v>0</v>
      </c>
      <c r="DF59" s="84"/>
      <c r="DG59" s="101">
        <v>0.17255559035389914</v>
      </c>
      <c r="DH59" s="101">
        <v>6.855621672408393E-3</v>
      </c>
      <c r="DI59" s="101">
        <v>6.5797056060131531E-2</v>
      </c>
      <c r="DJ59" s="102">
        <v>1.8675093591836521E-3</v>
      </c>
      <c r="DK59" s="102">
        <v>0.10088261339197957</v>
      </c>
      <c r="DL59" s="84"/>
      <c r="DM59"/>
    </row>
    <row r="60" spans="1:117" ht="18" customHeight="1" x14ac:dyDescent="0.15">
      <c r="A60" s="103">
        <v>352</v>
      </c>
      <c r="B60" s="104" t="s">
        <v>32</v>
      </c>
      <c r="C60" s="105">
        <v>7.4358575703117088E-7</v>
      </c>
      <c r="D60" s="105">
        <v>4.7725621197933001E-7</v>
      </c>
      <c r="E60" s="105">
        <v>4.8972457699893576E-7</v>
      </c>
      <c r="F60" s="105">
        <v>6.0344904558384599E-7</v>
      </c>
      <c r="G60" s="105">
        <v>1.4647507584740773E-7</v>
      </c>
      <c r="H60" s="105">
        <v>0</v>
      </c>
      <c r="I60" s="105">
        <v>1.3786639787071662E-6</v>
      </c>
      <c r="J60" s="105">
        <v>3.5993907743234761E-7</v>
      </c>
      <c r="K60" s="105">
        <v>1.8658433111496729E-7</v>
      </c>
      <c r="L60" s="105">
        <v>2.6617254802338847E-7</v>
      </c>
      <c r="M60" s="105">
        <v>0</v>
      </c>
      <c r="N60" s="105">
        <v>3.460397111098047E-7</v>
      </c>
      <c r="O60" s="105">
        <v>2.1464549577292606E-7</v>
      </c>
      <c r="P60" s="105">
        <v>4.3805065230497259E-7</v>
      </c>
      <c r="Q60" s="105">
        <v>4.9324533872027481E-7</v>
      </c>
      <c r="R60" s="105">
        <v>2.6915984137970074E-7</v>
      </c>
      <c r="S60" s="105">
        <v>1.5049271982478572E-7</v>
      </c>
      <c r="T60" s="105">
        <v>2.1778911008255495E-7</v>
      </c>
      <c r="U60" s="105">
        <v>5.4084422960537837E-7</v>
      </c>
      <c r="V60" s="105">
        <v>3.6432819482095449E-7</v>
      </c>
      <c r="W60" s="105">
        <v>2.0550908014270008E-7</v>
      </c>
      <c r="X60" s="105">
        <v>9.8975679868901156E-7</v>
      </c>
      <c r="Y60" s="105">
        <v>2.1739828533571304E-7</v>
      </c>
      <c r="Z60" s="105">
        <v>3.0348849470227996E-7</v>
      </c>
      <c r="AA60" s="105">
        <v>1.7885615302265241E-7</v>
      </c>
      <c r="AB60" s="105">
        <v>3.491830694950651E-7</v>
      </c>
      <c r="AC60" s="105">
        <v>7.4373840174158276E-8</v>
      </c>
      <c r="AD60" s="105">
        <v>5.6468846111205879E-7</v>
      </c>
      <c r="AE60" s="105">
        <v>9.6320744809950166E-7</v>
      </c>
      <c r="AF60" s="105">
        <v>3.2528879923848388E-7</v>
      </c>
      <c r="AG60" s="105">
        <v>4.228988624769587E-7</v>
      </c>
      <c r="AH60" s="105">
        <v>2.2662022413433344E-7</v>
      </c>
      <c r="AI60" s="105">
        <v>2.1824763541688019E-7</v>
      </c>
      <c r="AJ60" s="105">
        <v>2.9255718468440593E-7</v>
      </c>
      <c r="AK60" s="105">
        <v>2.8367956384430281E-7</v>
      </c>
      <c r="AL60" s="105">
        <v>4.586893074158186E-7</v>
      </c>
      <c r="AM60" s="105">
        <v>2.6998326858719313E-7</v>
      </c>
      <c r="AN60" s="105">
        <v>4.258039728815097E-7</v>
      </c>
      <c r="AO60" s="105">
        <v>1.2176039535113047E-7</v>
      </c>
      <c r="AP60" s="105">
        <v>2.5303534271655698E-7</v>
      </c>
      <c r="AQ60" s="105">
        <v>6.7265939427507174E-7</v>
      </c>
      <c r="AR60" s="105">
        <v>3.951842984590485E-7</v>
      </c>
      <c r="AS60" s="105">
        <v>3.8896906142029103E-7</v>
      </c>
      <c r="AT60" s="105">
        <v>5.5506997462213365E-7</v>
      </c>
      <c r="AU60" s="105">
        <v>3.3652664337822134E-7</v>
      </c>
      <c r="AV60" s="105">
        <v>4.5092587491542794E-7</v>
      </c>
      <c r="AW60" s="105">
        <v>4.947601110369454E-7</v>
      </c>
      <c r="AX60" s="105">
        <v>1.7493738129836829E-6</v>
      </c>
      <c r="AY60" s="105">
        <v>2.5982861499025496E-7</v>
      </c>
      <c r="AZ60" s="105">
        <v>1.7072625328655877E-7</v>
      </c>
      <c r="BA60" s="105">
        <v>2.8311369474704484E-7</v>
      </c>
      <c r="BB60" s="105">
        <v>1.9538152257771761E-7</v>
      </c>
      <c r="BC60" s="105">
        <v>3.4819759458975327E-7</v>
      </c>
      <c r="BD60" s="105">
        <v>6.2998061660447108E-7</v>
      </c>
      <c r="BE60" s="105">
        <v>3.6313760215662104E-7</v>
      </c>
      <c r="BF60" s="105">
        <v>1.0007432311777691</v>
      </c>
      <c r="BG60" s="105">
        <v>1.2804620219948447E-6</v>
      </c>
      <c r="BH60" s="105">
        <v>5.032806000577497E-7</v>
      </c>
      <c r="BI60" s="105">
        <v>2.4476449731730355E-7</v>
      </c>
      <c r="BJ60" s="105">
        <v>3.812788292043832E-7</v>
      </c>
      <c r="BK60" s="105">
        <v>4.6422291302886534E-7</v>
      </c>
      <c r="BL60" s="105">
        <v>2.9552066946354517E-7</v>
      </c>
      <c r="BM60" s="105">
        <v>4.6049291068035104E-7</v>
      </c>
      <c r="BN60" s="105">
        <v>6.3860297305847047E-7</v>
      </c>
      <c r="BO60" s="105">
        <v>5.2222387439561727E-7</v>
      </c>
      <c r="BP60" s="105">
        <v>8.0886310704655102E-7</v>
      </c>
      <c r="BQ60" s="105">
        <v>2.0471381868791158E-7</v>
      </c>
      <c r="BR60" s="105">
        <v>1.2285812663683145E-6</v>
      </c>
      <c r="BS60" s="105">
        <v>9.3111064573388125E-7</v>
      </c>
      <c r="BT60" s="105">
        <v>1.8076963874739139E-7</v>
      </c>
      <c r="BU60" s="105">
        <v>1.9708943667767357E-7</v>
      </c>
      <c r="BV60" s="105">
        <v>1.1939913347800611E-7</v>
      </c>
      <c r="BW60" s="105">
        <v>9.3946074125159709E-8</v>
      </c>
      <c r="BX60" s="105">
        <v>1.9552146765990303E-8</v>
      </c>
      <c r="BY60" s="105">
        <v>1.611005275315918E-7</v>
      </c>
      <c r="BZ60" s="105">
        <v>7.8692342411968924E-7</v>
      </c>
      <c r="CA60" s="105">
        <v>5.1934075335689777E-6</v>
      </c>
      <c r="CB60" s="105">
        <v>1.2193482157370492E-7</v>
      </c>
      <c r="CC60" s="105">
        <v>6.7648153743575678E-7</v>
      </c>
      <c r="CD60" s="105">
        <v>3.9023236469695853E-7</v>
      </c>
      <c r="CE60" s="105">
        <v>3.1936808176516542E-7</v>
      </c>
      <c r="CF60" s="105">
        <v>3.5433145283200547E-7</v>
      </c>
      <c r="CG60" s="105">
        <v>1.0625851002960758E-7</v>
      </c>
      <c r="CH60" s="105">
        <v>2.5423004224893945E-7</v>
      </c>
      <c r="CI60" s="105">
        <v>4.5636538015582704E-7</v>
      </c>
      <c r="CJ60" s="105">
        <v>6.5170706896920195E-7</v>
      </c>
      <c r="CK60" s="105">
        <v>4.1954048934381415E-7</v>
      </c>
      <c r="CL60" s="105">
        <v>2.7958897094199455E-7</v>
      </c>
      <c r="CM60" s="105">
        <v>6.1225122977060768E-6</v>
      </c>
      <c r="CN60" s="105">
        <v>1.7865146688455203E-7</v>
      </c>
      <c r="CO60" s="105">
        <v>6.2598760648320758E-7</v>
      </c>
      <c r="CP60" s="105">
        <v>1.5313621324434834E-7</v>
      </c>
      <c r="CQ60" s="105">
        <v>4.6617456041262482E-7</v>
      </c>
      <c r="CR60" s="105">
        <v>2.5613509809279116E-7</v>
      </c>
      <c r="CS60" s="105">
        <v>1.7309236410654194E-7</v>
      </c>
      <c r="CT60" s="105">
        <v>3.8789351080984009E-7</v>
      </c>
      <c r="CU60" s="105">
        <v>3.9119265978796247E-6</v>
      </c>
      <c r="CV60" s="105">
        <v>2.9318012906369156E-7</v>
      </c>
      <c r="CW60" s="105">
        <v>4.2661187962241438E-5</v>
      </c>
      <c r="CX60" s="105">
        <v>2.0225881471444238E-7</v>
      </c>
      <c r="CY60" s="105">
        <v>2.9044097832787232E-7</v>
      </c>
      <c r="CZ60" s="105">
        <v>2.3899749821391863E-7</v>
      </c>
      <c r="DA60" s="105">
        <v>3.8335315848110071E-7</v>
      </c>
      <c r="DB60" s="105">
        <v>3.0189530779559141E-7</v>
      </c>
      <c r="DC60" s="105">
        <v>1.9180680341112289E-7</v>
      </c>
      <c r="DD60" s="105">
        <v>1.0686848131782436E-7</v>
      </c>
      <c r="DE60" s="106">
        <v>1.9524379980593276E-6</v>
      </c>
      <c r="DF60" s="84"/>
      <c r="DG60" s="101">
        <v>0.20987926136363635</v>
      </c>
      <c r="DH60" s="101">
        <v>2.002840909090909E-3</v>
      </c>
      <c r="DI60" s="101">
        <v>8.9474431818181821E-2</v>
      </c>
      <c r="DJ60" s="102">
        <v>2.8125555513675108E-4</v>
      </c>
      <c r="DK60" s="102">
        <v>0.20493681629573746</v>
      </c>
      <c r="DL60" s="84"/>
      <c r="DM60"/>
    </row>
    <row r="61" spans="1:117" ht="18" customHeight="1" x14ac:dyDescent="0.15">
      <c r="A61" s="103">
        <v>353</v>
      </c>
      <c r="B61" s="104" t="s">
        <v>107</v>
      </c>
      <c r="C61" s="105">
        <v>6.6613495014544385E-4</v>
      </c>
      <c r="D61" s="105">
        <v>4.3355018981382996E-4</v>
      </c>
      <c r="E61" s="105">
        <v>4.424662929729247E-4</v>
      </c>
      <c r="F61" s="105">
        <v>5.4584459469284811E-4</v>
      </c>
      <c r="G61" s="105">
        <v>1.1960194875873767E-4</v>
      </c>
      <c r="H61" s="105">
        <v>0</v>
      </c>
      <c r="I61" s="105">
        <v>1.2418573256680371E-3</v>
      </c>
      <c r="J61" s="105">
        <v>3.2167967058433427E-4</v>
      </c>
      <c r="K61" s="105">
        <v>1.611173903555802E-4</v>
      </c>
      <c r="L61" s="105">
        <v>2.0977919982588327E-4</v>
      </c>
      <c r="M61" s="105">
        <v>0</v>
      </c>
      <c r="N61" s="105">
        <v>3.0998915588581661E-4</v>
      </c>
      <c r="O61" s="105">
        <v>1.8959088552170388E-4</v>
      </c>
      <c r="P61" s="105">
        <v>3.827624739712883E-4</v>
      </c>
      <c r="Q61" s="105">
        <v>4.4063802463153995E-4</v>
      </c>
      <c r="R61" s="105">
        <v>2.3973804143745983E-4</v>
      </c>
      <c r="S61" s="105">
        <v>1.323757228890741E-4</v>
      </c>
      <c r="T61" s="105">
        <v>1.9401125264149693E-4</v>
      </c>
      <c r="U61" s="105">
        <v>4.8931064200822313E-4</v>
      </c>
      <c r="V61" s="105">
        <v>3.2931644024699003E-4</v>
      </c>
      <c r="W61" s="105">
        <v>1.8602430525268356E-4</v>
      </c>
      <c r="X61" s="105">
        <v>8.9695827727679809E-4</v>
      </c>
      <c r="Y61" s="105">
        <v>1.9551300827021792E-4</v>
      </c>
      <c r="Z61" s="105">
        <v>2.6532269943243213E-4</v>
      </c>
      <c r="AA61" s="105">
        <v>1.598860851460285E-4</v>
      </c>
      <c r="AB61" s="105">
        <v>3.1263739175334265E-4</v>
      </c>
      <c r="AC61" s="105">
        <v>6.7060854408776678E-5</v>
      </c>
      <c r="AD61" s="105">
        <v>5.019481497199902E-4</v>
      </c>
      <c r="AE61" s="105">
        <v>8.6676889103788634E-4</v>
      </c>
      <c r="AF61" s="105">
        <v>2.9038361338633675E-4</v>
      </c>
      <c r="AG61" s="105">
        <v>3.6832188396657112E-4</v>
      </c>
      <c r="AH61" s="105">
        <v>1.9961961107310789E-4</v>
      </c>
      <c r="AI61" s="105">
        <v>1.9321830079909006E-4</v>
      </c>
      <c r="AJ61" s="105">
        <v>2.6379210301480957E-4</v>
      </c>
      <c r="AK61" s="105">
        <v>2.4784959668489802E-4</v>
      </c>
      <c r="AL61" s="105">
        <v>4.0602409930878022E-4</v>
      </c>
      <c r="AM61" s="105">
        <v>2.4058862637418963E-4</v>
      </c>
      <c r="AN61" s="105">
        <v>3.6778318291367444E-4</v>
      </c>
      <c r="AO61" s="105">
        <v>1.023993454100667E-4</v>
      </c>
      <c r="AP61" s="105">
        <v>2.2417283524098967E-4</v>
      </c>
      <c r="AQ61" s="105">
        <v>5.9664530630826492E-4</v>
      </c>
      <c r="AR61" s="105">
        <v>3.5427991240851613E-4</v>
      </c>
      <c r="AS61" s="105">
        <v>3.4468876985733836E-4</v>
      </c>
      <c r="AT61" s="105">
        <v>4.8434698600653421E-4</v>
      </c>
      <c r="AU61" s="105">
        <v>6.5002634295217615E-4</v>
      </c>
      <c r="AV61" s="105">
        <v>4.032945572883961E-4</v>
      </c>
      <c r="AW61" s="105">
        <v>4.4637480264178342E-4</v>
      </c>
      <c r="AX61" s="105">
        <v>1.5822679374340456E-3</v>
      </c>
      <c r="AY61" s="105">
        <v>2.3338576893190365E-4</v>
      </c>
      <c r="AZ61" s="105">
        <v>1.5302479300831052E-4</v>
      </c>
      <c r="BA61" s="105">
        <v>2.5469089657943045E-4</v>
      </c>
      <c r="BB61" s="105">
        <v>1.7135127690696259E-4</v>
      </c>
      <c r="BC61" s="105">
        <v>3.116367774709598E-4</v>
      </c>
      <c r="BD61" s="105">
        <v>5.6640888534079125E-4</v>
      </c>
      <c r="BE61" s="105">
        <v>0.20422202461989877</v>
      </c>
      <c r="BF61" s="105">
        <v>0.19561951333878444</v>
      </c>
      <c r="BG61" s="105">
        <v>1.0914527897924275</v>
      </c>
      <c r="BH61" s="105">
        <v>4.3125080260866648E-4</v>
      </c>
      <c r="BI61" s="105">
        <v>4.9986169430058956E-3</v>
      </c>
      <c r="BJ61" s="105">
        <v>3.4313586314414421E-4</v>
      </c>
      <c r="BK61" s="105">
        <v>4.1445557431100168E-4</v>
      </c>
      <c r="BL61" s="105">
        <v>2.4435528224796776E-4</v>
      </c>
      <c r="BM61" s="105">
        <v>3.9104567076503848E-4</v>
      </c>
      <c r="BN61" s="105">
        <v>5.7162547856500509E-4</v>
      </c>
      <c r="BO61" s="105">
        <v>4.6063850007274225E-4</v>
      </c>
      <c r="BP61" s="105">
        <v>7.2929041795735292E-4</v>
      </c>
      <c r="BQ61" s="105">
        <v>1.8144371044620709E-4</v>
      </c>
      <c r="BR61" s="105">
        <v>1.0983156322381972E-3</v>
      </c>
      <c r="BS61" s="105">
        <v>8.198904512687642E-4</v>
      </c>
      <c r="BT61" s="105">
        <v>1.551723936923205E-4</v>
      </c>
      <c r="BU61" s="105">
        <v>1.7167155258928621E-4</v>
      </c>
      <c r="BV61" s="105">
        <v>9.75570685297155E-5</v>
      </c>
      <c r="BW61" s="105">
        <v>8.1620824450825597E-5</v>
      </c>
      <c r="BX61" s="105">
        <v>1.6864041798071701E-5</v>
      </c>
      <c r="BY61" s="105">
        <v>1.4019841819123163E-4</v>
      </c>
      <c r="BZ61" s="105">
        <v>6.9811137321838638E-4</v>
      </c>
      <c r="CA61" s="105">
        <v>4.7552061238903941E-3</v>
      </c>
      <c r="CB61" s="105">
        <v>9.0954345910225428E-5</v>
      </c>
      <c r="CC61" s="105">
        <v>6.6125197093791868E-4</v>
      </c>
      <c r="CD61" s="105">
        <v>3.5144631492021696E-4</v>
      </c>
      <c r="CE61" s="105">
        <v>2.8384358476707963E-4</v>
      </c>
      <c r="CF61" s="105">
        <v>3.0791764903800677E-4</v>
      </c>
      <c r="CG61" s="105">
        <v>9.4814954137234069E-5</v>
      </c>
      <c r="CH61" s="105">
        <v>2.2460496366684624E-4</v>
      </c>
      <c r="CI61" s="105">
        <v>3.9269759830555198E-4</v>
      </c>
      <c r="CJ61" s="105">
        <v>5.8951735843691113E-4</v>
      </c>
      <c r="CK61" s="105">
        <v>3.7431809923921738E-4</v>
      </c>
      <c r="CL61" s="105">
        <v>2.4968984094429449E-4</v>
      </c>
      <c r="CM61" s="105">
        <v>5.846862053458065E-4</v>
      </c>
      <c r="CN61" s="105">
        <v>1.4471647622141856E-4</v>
      </c>
      <c r="CO61" s="105">
        <v>5.554874826016647E-4</v>
      </c>
      <c r="CP61" s="105">
        <v>1.3485787392050801E-4</v>
      </c>
      <c r="CQ61" s="105">
        <v>4.0233797484338679E-4</v>
      </c>
      <c r="CR61" s="105">
        <v>2.1538178138457676E-4</v>
      </c>
      <c r="CS61" s="105">
        <v>1.5074979336694372E-4</v>
      </c>
      <c r="CT61" s="105">
        <v>3.4653811948758776E-4</v>
      </c>
      <c r="CU61" s="105">
        <v>3.5444603378453707E-3</v>
      </c>
      <c r="CV61" s="105">
        <v>2.5880544850430647E-4</v>
      </c>
      <c r="CW61" s="105">
        <v>3.8735139611499624E-2</v>
      </c>
      <c r="CX61" s="105">
        <v>1.7803400836447489E-4</v>
      </c>
      <c r="CY61" s="105">
        <v>2.5910940576632282E-4</v>
      </c>
      <c r="CZ61" s="105">
        <v>2.1213129328379724E-4</v>
      </c>
      <c r="DA61" s="105">
        <v>3.3466362066464735E-4</v>
      </c>
      <c r="DB61" s="105">
        <v>2.7181547758125532E-4</v>
      </c>
      <c r="DC61" s="105">
        <v>1.6586230593205317E-4</v>
      </c>
      <c r="DD61" s="105">
        <v>9.3362718472196821E-5</v>
      </c>
      <c r="DE61" s="106">
        <v>3.5324550799636906E-4</v>
      </c>
      <c r="DF61" s="84"/>
      <c r="DG61" s="101">
        <v>0.28218190978425517</v>
      </c>
      <c r="DH61" s="101">
        <v>5.6695580694665876E-2</v>
      </c>
      <c r="DI61" s="101">
        <v>0.16581427184047676</v>
      </c>
      <c r="DJ61" s="102">
        <v>8.8174026494106355E-4</v>
      </c>
      <c r="DK61" s="102">
        <v>0.3117994688060397</v>
      </c>
      <c r="DL61" s="84"/>
      <c r="DM61"/>
    </row>
    <row r="62" spans="1:117" ht="18" customHeight="1" x14ac:dyDescent="0.15">
      <c r="A62" s="103">
        <v>354</v>
      </c>
      <c r="B62" s="104" t="s">
        <v>33</v>
      </c>
      <c r="C62" s="105">
        <v>1.4403630629722643E-7</v>
      </c>
      <c r="D62" s="105">
        <v>2.039207311935745E-7</v>
      </c>
      <c r="E62" s="105">
        <v>4.6506392023568955E-8</v>
      </c>
      <c r="F62" s="105">
        <v>4.0528890685458167E-8</v>
      </c>
      <c r="G62" s="105">
        <v>6.888930528943665E-4</v>
      </c>
      <c r="H62" s="105">
        <v>0</v>
      </c>
      <c r="I62" s="105">
        <v>1.9284459561414382E-7</v>
      </c>
      <c r="J62" s="105">
        <v>5.6758146100089686E-7</v>
      </c>
      <c r="K62" s="105">
        <v>6.4818137034466365E-8</v>
      </c>
      <c r="L62" s="105">
        <v>3.4819744798400194E-7</v>
      </c>
      <c r="M62" s="105">
        <v>0</v>
      </c>
      <c r="N62" s="105">
        <v>6.1705485340574949E-8</v>
      </c>
      <c r="O62" s="105">
        <v>4.9096897260360977E-8</v>
      </c>
      <c r="P62" s="105">
        <v>1.644897526035684E-7</v>
      </c>
      <c r="Q62" s="105">
        <v>1.1518873501977681E-7</v>
      </c>
      <c r="R62" s="105">
        <v>3.4498465330096997E-7</v>
      </c>
      <c r="S62" s="105">
        <v>9.4311018171147258E-8</v>
      </c>
      <c r="T62" s="105">
        <v>6.4959321020259856E-8</v>
      </c>
      <c r="U62" s="105">
        <v>2.4677157590209186E-7</v>
      </c>
      <c r="V62" s="105">
        <v>1.2009497675081404E-7</v>
      </c>
      <c r="W62" s="105">
        <v>1.7518226869774528E-7</v>
      </c>
      <c r="X62" s="105">
        <v>1.467653795397349E-7</v>
      </c>
      <c r="Y62" s="105">
        <v>1.3352960933603649E-7</v>
      </c>
      <c r="Z62" s="105">
        <v>1.1963172146514379E-7</v>
      </c>
      <c r="AA62" s="105">
        <v>4.9888809894013841E-8</v>
      </c>
      <c r="AB62" s="105">
        <v>1.1141195341043332E-7</v>
      </c>
      <c r="AC62" s="105">
        <v>2.3292059738349498E-7</v>
      </c>
      <c r="AD62" s="105">
        <v>8.301092764881763E-7</v>
      </c>
      <c r="AE62" s="105">
        <v>7.6813772881899162E-8</v>
      </c>
      <c r="AF62" s="105">
        <v>6.5372591278021252E-8</v>
      </c>
      <c r="AG62" s="105">
        <v>1.0522922391019102E-7</v>
      </c>
      <c r="AH62" s="105">
        <v>1.4056100454643591E-7</v>
      </c>
      <c r="AI62" s="105">
        <v>6.0426454040799893E-7</v>
      </c>
      <c r="AJ62" s="105">
        <v>1.1769065619177584E-7</v>
      </c>
      <c r="AK62" s="105">
        <v>4.6232518737038421E-7</v>
      </c>
      <c r="AL62" s="105">
        <v>2.2542358166490475E-7</v>
      </c>
      <c r="AM62" s="105">
        <v>1.1559747068997023E-7</v>
      </c>
      <c r="AN62" s="105">
        <v>2.6773770168129011E-7</v>
      </c>
      <c r="AO62" s="105">
        <v>2.3500311430394289E-7</v>
      </c>
      <c r="AP62" s="105">
        <v>9.5392720903603787E-7</v>
      </c>
      <c r="AQ62" s="105">
        <v>1.675790938890171E-7</v>
      </c>
      <c r="AR62" s="105">
        <v>1.5026619036369123E-7</v>
      </c>
      <c r="AS62" s="105">
        <v>1.3798329279727249E-7</v>
      </c>
      <c r="AT62" s="105">
        <v>1.3865292738006667E-7</v>
      </c>
      <c r="AU62" s="105">
        <v>1.1118043189698183E-7</v>
      </c>
      <c r="AV62" s="105">
        <v>5.8924868227786844E-8</v>
      </c>
      <c r="AW62" s="105">
        <v>4.6117747700945551E-8</v>
      </c>
      <c r="AX62" s="105">
        <v>9.4780685480630902E-8</v>
      </c>
      <c r="AY62" s="105">
        <v>5.6134548188260419E-8</v>
      </c>
      <c r="AZ62" s="105">
        <v>5.6254613984209412E-8</v>
      </c>
      <c r="BA62" s="105">
        <v>3.3690931817602008E-8</v>
      </c>
      <c r="BB62" s="105">
        <v>6.5933617320527855E-8</v>
      </c>
      <c r="BC62" s="105">
        <v>4.2243212820666107E-8</v>
      </c>
      <c r="BD62" s="105">
        <v>6.3116082073973095E-8</v>
      </c>
      <c r="BE62" s="105">
        <v>1.3883065736131411E-7</v>
      </c>
      <c r="BF62" s="105">
        <v>1.4805331013004552E-7</v>
      </c>
      <c r="BG62" s="105">
        <v>9.122721086630089E-8</v>
      </c>
      <c r="BH62" s="105">
        <v>1.0058366269152457</v>
      </c>
      <c r="BI62" s="105">
        <v>1.1942743727858056E-7</v>
      </c>
      <c r="BJ62" s="105">
        <v>3.7781067013786622E-7</v>
      </c>
      <c r="BK62" s="105">
        <v>4.3444395052516924E-6</v>
      </c>
      <c r="BL62" s="105">
        <v>1.3913010415183842E-7</v>
      </c>
      <c r="BM62" s="105">
        <v>1.450736927215351E-7</v>
      </c>
      <c r="BN62" s="105">
        <v>1.3930661873588331E-7</v>
      </c>
      <c r="BO62" s="105">
        <v>1.8217757200449702E-7</v>
      </c>
      <c r="BP62" s="105">
        <v>3.3875884720676963E-7</v>
      </c>
      <c r="BQ62" s="105">
        <v>2.5267067549522222E-7</v>
      </c>
      <c r="BR62" s="105">
        <v>9.9122988564448532E-8</v>
      </c>
      <c r="BS62" s="105">
        <v>1.3467743783683052E-7</v>
      </c>
      <c r="BT62" s="105">
        <v>6.2800330956932996E-8</v>
      </c>
      <c r="BU62" s="105">
        <v>4.1191465139026291E-8</v>
      </c>
      <c r="BV62" s="105">
        <v>4.4187897952056319E-8</v>
      </c>
      <c r="BW62" s="105">
        <v>1.8992235263708784E-8</v>
      </c>
      <c r="BX62" s="105">
        <v>5.2803161795313362E-9</v>
      </c>
      <c r="BY62" s="105">
        <v>1.2996391120928194E-7</v>
      </c>
      <c r="BZ62" s="105">
        <v>2.2636359762956893E-7</v>
      </c>
      <c r="CA62" s="105">
        <v>5.9779278287114839E-7</v>
      </c>
      <c r="CB62" s="105">
        <v>1.920552678885951E-4</v>
      </c>
      <c r="CC62" s="105">
        <v>7.0160923290781509E-7</v>
      </c>
      <c r="CD62" s="105">
        <v>8.6437531773135691E-8</v>
      </c>
      <c r="CE62" s="105">
        <v>4.8804558623126727E-8</v>
      </c>
      <c r="CF62" s="105">
        <v>3.2084829215749635E-6</v>
      </c>
      <c r="CG62" s="105">
        <v>1.2905015997424888E-7</v>
      </c>
      <c r="CH62" s="105">
        <v>3.9447624653947541E-8</v>
      </c>
      <c r="CI62" s="105">
        <v>1.0257432925635736E-7</v>
      </c>
      <c r="CJ62" s="105">
        <v>3.4829945364195799E-8</v>
      </c>
      <c r="CK62" s="105">
        <v>4.4408244778662673E-8</v>
      </c>
      <c r="CL62" s="105">
        <v>6.9781539221383844E-8</v>
      </c>
      <c r="CM62" s="105">
        <v>1.4917361390598678E-5</v>
      </c>
      <c r="CN62" s="105">
        <v>7.5048181650767063E-7</v>
      </c>
      <c r="CO62" s="105">
        <v>3.5466036765277768E-7</v>
      </c>
      <c r="CP62" s="105">
        <v>3.840029719913853E-8</v>
      </c>
      <c r="CQ62" s="105">
        <v>8.7693481966692565E-8</v>
      </c>
      <c r="CR62" s="105">
        <v>9.4599264389151543E-8</v>
      </c>
      <c r="CS62" s="105">
        <v>8.5653242760481172E-8</v>
      </c>
      <c r="CT62" s="105">
        <v>4.4607095161062545E-8</v>
      </c>
      <c r="CU62" s="105">
        <v>1.0534743577135778E-7</v>
      </c>
      <c r="CV62" s="105">
        <v>5.3949854558003134E-8</v>
      </c>
      <c r="CW62" s="105">
        <v>6.510765107816487E-8</v>
      </c>
      <c r="CX62" s="105">
        <v>4.0133696446247433E-8</v>
      </c>
      <c r="CY62" s="105">
        <v>3.0024936474829016E-7</v>
      </c>
      <c r="CZ62" s="105">
        <v>2.7536321944367128E-7</v>
      </c>
      <c r="DA62" s="105">
        <v>7.1406972071758557E-8</v>
      </c>
      <c r="DB62" s="105">
        <v>2.1352678374799212E-7</v>
      </c>
      <c r="DC62" s="105">
        <v>6.6640574058006323E-8</v>
      </c>
      <c r="DD62" s="105">
        <v>1.6064008825660701E-7</v>
      </c>
      <c r="DE62" s="106">
        <v>4.3644032444189184E-6</v>
      </c>
      <c r="DF62" s="84"/>
      <c r="DG62" s="101">
        <v>0.28434189261985993</v>
      </c>
      <c r="DH62" s="101">
        <v>5.3869635482133235E-2</v>
      </c>
      <c r="DI62" s="101">
        <v>0.14387681810019753</v>
      </c>
      <c r="DJ62" s="102">
        <v>1.4757424185318757E-6</v>
      </c>
      <c r="DK62" s="102">
        <v>3.1805792497597851E-2</v>
      </c>
      <c r="DL62" s="84"/>
      <c r="DM62"/>
    </row>
    <row r="63" spans="1:117" ht="18" customHeight="1" x14ac:dyDescent="0.15">
      <c r="A63" s="103">
        <v>359</v>
      </c>
      <c r="B63" s="104" t="s">
        <v>34</v>
      </c>
      <c r="C63" s="105">
        <v>2.7020346657047518E-5</v>
      </c>
      <c r="D63" s="105">
        <v>1.6796609096607017E-5</v>
      </c>
      <c r="E63" s="105">
        <v>4.0544231936078677E-5</v>
      </c>
      <c r="F63" s="105">
        <v>1.8845746920475976E-5</v>
      </c>
      <c r="G63" s="105">
        <v>1.4297427751894664E-5</v>
      </c>
      <c r="H63" s="105">
        <v>0</v>
      </c>
      <c r="I63" s="105">
        <v>5.5362127802773291E-5</v>
      </c>
      <c r="J63" s="105">
        <v>1.9682898220418602E-5</v>
      </c>
      <c r="K63" s="105">
        <v>1.0705764932211668E-5</v>
      </c>
      <c r="L63" s="105">
        <v>1.9522305690388686E-5</v>
      </c>
      <c r="M63" s="105">
        <v>0</v>
      </c>
      <c r="N63" s="105">
        <v>3.0322614710339341E-5</v>
      </c>
      <c r="O63" s="105">
        <v>2.7812356019062352E-5</v>
      </c>
      <c r="P63" s="105">
        <v>2.2824520420130283E-5</v>
      </c>
      <c r="Q63" s="105">
        <v>7.4625034844843155E-5</v>
      </c>
      <c r="R63" s="105">
        <v>2.2161275810346479E-5</v>
      </c>
      <c r="S63" s="105">
        <v>1.8342440183812074E-5</v>
      </c>
      <c r="T63" s="105">
        <v>3.2093711415917332E-5</v>
      </c>
      <c r="U63" s="105">
        <v>2.5504245998459885E-5</v>
      </c>
      <c r="V63" s="105">
        <v>1.5237385134823837E-5</v>
      </c>
      <c r="W63" s="105">
        <v>9.5740160924134517E-6</v>
      </c>
      <c r="X63" s="105">
        <v>3.575671433802117E-5</v>
      </c>
      <c r="Y63" s="105">
        <v>1.3834146721436583E-5</v>
      </c>
      <c r="Z63" s="105">
        <v>1.3604410287236357E-5</v>
      </c>
      <c r="AA63" s="105">
        <v>4.0739627493141849E-5</v>
      </c>
      <c r="AB63" s="105">
        <v>3.530718624504748E-5</v>
      </c>
      <c r="AC63" s="105">
        <v>3.736810899191738E-6</v>
      </c>
      <c r="AD63" s="105">
        <v>2.4035284993334897E-5</v>
      </c>
      <c r="AE63" s="105">
        <v>6.5099144382562338E-5</v>
      </c>
      <c r="AF63" s="105">
        <v>2.1896661965733661E-5</v>
      </c>
      <c r="AG63" s="105">
        <v>5.852080792355537E-5</v>
      </c>
      <c r="AH63" s="105">
        <v>1.6955186889645808E-5</v>
      </c>
      <c r="AI63" s="105">
        <v>1.2026767147900129E-5</v>
      </c>
      <c r="AJ63" s="105">
        <v>1.7663917717500432E-5</v>
      </c>
      <c r="AK63" s="105">
        <v>1.6993918921155207E-5</v>
      </c>
      <c r="AL63" s="105">
        <v>1.7324996781884238E-5</v>
      </c>
      <c r="AM63" s="105">
        <v>1.438599759221995E-5</v>
      </c>
      <c r="AN63" s="105">
        <v>2.2372983035490065E-5</v>
      </c>
      <c r="AO63" s="105">
        <v>1.0611239413769011E-5</v>
      </c>
      <c r="AP63" s="105">
        <v>1.1425682731433032E-5</v>
      </c>
      <c r="AQ63" s="105">
        <v>3.2985597022368592E-5</v>
      </c>
      <c r="AR63" s="105">
        <v>3.5176784899026507E-5</v>
      </c>
      <c r="AS63" s="105">
        <v>2.8776633712877679E-5</v>
      </c>
      <c r="AT63" s="105">
        <v>4.0517103883398755E-5</v>
      </c>
      <c r="AU63" s="105">
        <v>3.2727140385912388E-5</v>
      </c>
      <c r="AV63" s="105">
        <v>3.9292780855729959E-5</v>
      </c>
      <c r="AW63" s="105">
        <v>2.9845382792466883E-5</v>
      </c>
      <c r="AX63" s="105">
        <v>9.9218406261796513E-5</v>
      </c>
      <c r="AY63" s="105">
        <v>2.4409624252376099E-5</v>
      </c>
      <c r="AZ63" s="105">
        <v>1.8966861090461709E-5</v>
      </c>
      <c r="BA63" s="105">
        <v>5.0198071952342111E-5</v>
      </c>
      <c r="BB63" s="105">
        <v>1.8161543366701488E-5</v>
      </c>
      <c r="BC63" s="105">
        <v>3.6631552011632228E-5</v>
      </c>
      <c r="BD63" s="105">
        <v>5.9211267804553455E-5</v>
      </c>
      <c r="BE63" s="105">
        <v>2.1665765323738665E-5</v>
      </c>
      <c r="BF63" s="105">
        <v>2.1024684726229564E-5</v>
      </c>
      <c r="BG63" s="105">
        <v>7.0139571997264428E-5</v>
      </c>
      <c r="BH63" s="105">
        <v>4.4030443551337325E-5</v>
      </c>
      <c r="BI63" s="105">
        <v>1.0327633534214458</v>
      </c>
      <c r="BJ63" s="105">
        <v>3.7772264185125941E-5</v>
      </c>
      <c r="BK63" s="105">
        <v>1.8568179030428414E-5</v>
      </c>
      <c r="BL63" s="105">
        <v>1.9463925356418833E-5</v>
      </c>
      <c r="BM63" s="105">
        <v>2.7631700408322575E-5</v>
      </c>
      <c r="BN63" s="105">
        <v>2.6719568168897597E-5</v>
      </c>
      <c r="BO63" s="105">
        <v>2.3010091050433616E-5</v>
      </c>
      <c r="BP63" s="105">
        <v>2.6168471823445356E-5</v>
      </c>
      <c r="BQ63" s="105">
        <v>1.2322718192364815E-5</v>
      </c>
      <c r="BR63" s="105">
        <v>5.2778149455273978E-5</v>
      </c>
      <c r="BS63" s="105">
        <v>1.0285672737555781E-4</v>
      </c>
      <c r="BT63" s="105">
        <v>6.8369968318945544E-5</v>
      </c>
      <c r="BU63" s="105">
        <v>3.5657782400647262E-5</v>
      </c>
      <c r="BV63" s="105">
        <v>1.1997481158204187E-5</v>
      </c>
      <c r="BW63" s="105">
        <v>8.4799867496326813E-6</v>
      </c>
      <c r="BX63" s="105">
        <v>2.5399040431900992E-6</v>
      </c>
      <c r="BY63" s="105">
        <v>9.6629989298039481E-4</v>
      </c>
      <c r="BZ63" s="105">
        <v>3.1678139815522716E-5</v>
      </c>
      <c r="CA63" s="105">
        <v>1.5331967030852067E-4</v>
      </c>
      <c r="CB63" s="105">
        <v>2.0521305150759728E-5</v>
      </c>
      <c r="CC63" s="105">
        <v>1.3144522233226916E-2</v>
      </c>
      <c r="CD63" s="105">
        <v>4.2986366727972478E-5</v>
      </c>
      <c r="CE63" s="105">
        <v>1.8265441082845093E-5</v>
      </c>
      <c r="CF63" s="105">
        <v>2.0170371909301787E-4</v>
      </c>
      <c r="CG63" s="105">
        <v>2.2454203962285799E-4</v>
      </c>
      <c r="CH63" s="105">
        <v>3.775418460622857E-5</v>
      </c>
      <c r="CI63" s="105">
        <v>8.8527202678721599E-5</v>
      </c>
      <c r="CJ63" s="105">
        <v>6.7168898649689457E-5</v>
      </c>
      <c r="CK63" s="105">
        <v>5.3121553347416053E-5</v>
      </c>
      <c r="CL63" s="105">
        <v>1.6990373428064502E-4</v>
      </c>
      <c r="CM63" s="105">
        <v>4.3615799249783896E-4</v>
      </c>
      <c r="CN63" s="105">
        <v>4.0398770348799428E-5</v>
      </c>
      <c r="CO63" s="105">
        <v>6.6917631325786526E-5</v>
      </c>
      <c r="CP63" s="105">
        <v>1.9310761782845405E-5</v>
      </c>
      <c r="CQ63" s="105">
        <v>2.4031454907385664E-5</v>
      </c>
      <c r="CR63" s="105">
        <v>1.7082833110262265E-5</v>
      </c>
      <c r="CS63" s="105">
        <v>1.2272958080097195E-5</v>
      </c>
      <c r="CT63" s="105">
        <v>6.289667547976151E-5</v>
      </c>
      <c r="CU63" s="105">
        <v>1.1634105753305405E-4</v>
      </c>
      <c r="CV63" s="105">
        <v>7.7838996167440836E-5</v>
      </c>
      <c r="CW63" s="105">
        <v>1.041045105905041E-3</v>
      </c>
      <c r="CX63" s="105">
        <v>3.5247594050657735E-5</v>
      </c>
      <c r="CY63" s="105">
        <v>3.3467579096932581E-5</v>
      </c>
      <c r="CZ63" s="105">
        <v>2.3925263099697894E-5</v>
      </c>
      <c r="DA63" s="105">
        <v>3.0464785642902092E-5</v>
      </c>
      <c r="DB63" s="105">
        <v>3.9262373151953874E-5</v>
      </c>
      <c r="DC63" s="105">
        <v>4.0037962032400929E-5</v>
      </c>
      <c r="DD63" s="105">
        <v>1.9579894862427035E-5</v>
      </c>
      <c r="DE63" s="106">
        <v>2.4486326676611024E-4</v>
      </c>
      <c r="DF63" s="84"/>
      <c r="DG63" s="101">
        <v>0.38249433201780164</v>
      </c>
      <c r="DH63" s="101">
        <v>3.7769054216698857E-2</v>
      </c>
      <c r="DI63" s="101">
        <v>0.19193817001147592</v>
      </c>
      <c r="DJ63" s="102">
        <v>1.8336396191149604E-4</v>
      </c>
      <c r="DK63" s="102">
        <v>0.10484508961015626</v>
      </c>
      <c r="DL63" s="84"/>
      <c r="DM63"/>
    </row>
    <row r="64" spans="1:117" ht="18" customHeight="1" x14ac:dyDescent="0.15">
      <c r="A64" s="107">
        <v>391</v>
      </c>
      <c r="B64" s="108" t="s">
        <v>35</v>
      </c>
      <c r="C64" s="110">
        <v>6.5333236108491163E-5</v>
      </c>
      <c r="D64" s="110">
        <v>5.3674811955413273E-5</v>
      </c>
      <c r="E64" s="110">
        <v>1.5470653633854381E-4</v>
      </c>
      <c r="F64" s="110">
        <v>6.8306923517089157E-5</v>
      </c>
      <c r="G64" s="110">
        <v>1.578674570010879E-3</v>
      </c>
      <c r="H64" s="110">
        <v>0</v>
      </c>
      <c r="I64" s="110">
        <v>4.512352531478135E-4</v>
      </c>
      <c r="J64" s="110">
        <v>1.6355096172432731E-4</v>
      </c>
      <c r="K64" s="110">
        <v>2.8273214656041002E-4</v>
      </c>
      <c r="L64" s="110">
        <v>4.8594585236926103E-5</v>
      </c>
      <c r="M64" s="110">
        <v>0</v>
      </c>
      <c r="N64" s="110">
        <v>1.6095944136565061E-4</v>
      </c>
      <c r="O64" s="110">
        <v>2.69034615615865E-3</v>
      </c>
      <c r="P64" s="110">
        <v>4.5419984535730989E-4</v>
      </c>
      <c r="Q64" s="110">
        <v>1.9902212113236317E-3</v>
      </c>
      <c r="R64" s="110">
        <v>3.1012742942400817E-4</v>
      </c>
      <c r="S64" s="110">
        <v>8.8270851787611345E-5</v>
      </c>
      <c r="T64" s="110">
        <v>9.3738745557039123E-5</v>
      </c>
      <c r="U64" s="110">
        <v>8.1709254980615642E-5</v>
      </c>
      <c r="V64" s="110">
        <v>4.3728499689015079E-5</v>
      </c>
      <c r="W64" s="110">
        <v>1.9818883698652281E-5</v>
      </c>
      <c r="X64" s="110">
        <v>1.4900106965759198E-4</v>
      </c>
      <c r="Y64" s="110">
        <v>4.7440536516902743E-5</v>
      </c>
      <c r="Z64" s="110">
        <v>4.1469966819908413E-5</v>
      </c>
      <c r="AA64" s="110">
        <v>6.3576427558030893E-5</v>
      </c>
      <c r="AB64" s="110">
        <v>1.8673416933890445E-4</v>
      </c>
      <c r="AC64" s="110">
        <v>5.8640314811136374E-6</v>
      </c>
      <c r="AD64" s="110">
        <v>1.444607579828452E-4</v>
      </c>
      <c r="AE64" s="110">
        <v>1.5576317732099532E-4</v>
      </c>
      <c r="AF64" s="110">
        <v>1.1325578296649857E-4</v>
      </c>
      <c r="AG64" s="110">
        <v>1.3324676011429049E-3</v>
      </c>
      <c r="AH64" s="110">
        <v>5.524658562280671E-4</v>
      </c>
      <c r="AI64" s="110">
        <v>8.85032873868914E-5</v>
      </c>
      <c r="AJ64" s="110">
        <v>9.4885260084244776E-4</v>
      </c>
      <c r="AK64" s="110">
        <v>2.5518069602960887E-4</v>
      </c>
      <c r="AL64" s="110">
        <v>4.4358131662783802E-5</v>
      </c>
      <c r="AM64" s="110">
        <v>3.5421293745120771E-4</v>
      </c>
      <c r="AN64" s="110">
        <v>4.2387711934129197E-4</v>
      </c>
      <c r="AO64" s="110">
        <v>7.8137605285825816E-5</v>
      </c>
      <c r="AP64" s="110">
        <v>2.8850398738069039E-5</v>
      </c>
      <c r="AQ64" s="110">
        <v>2.1799281635079544E-4</v>
      </c>
      <c r="AR64" s="110">
        <v>8.1812167832616262E-5</v>
      </c>
      <c r="AS64" s="110">
        <v>1.0275952880399846E-4</v>
      </c>
      <c r="AT64" s="110">
        <v>1.485188481570354E-4</v>
      </c>
      <c r="AU64" s="110">
        <v>3.7404228148100175E-4</v>
      </c>
      <c r="AV64" s="110">
        <v>4.6635834024275991E-4</v>
      </c>
      <c r="AW64" s="110">
        <v>3.1858990233757693E-4</v>
      </c>
      <c r="AX64" s="110">
        <v>4.4414073635001188E-4</v>
      </c>
      <c r="AY64" s="110">
        <v>2.3414692343981657E-4</v>
      </c>
      <c r="AZ64" s="110">
        <v>9.6974040018190283E-5</v>
      </c>
      <c r="BA64" s="110">
        <v>5.6825895031512334E-4</v>
      </c>
      <c r="BB64" s="110">
        <v>1.6605394209483283E-4</v>
      </c>
      <c r="BC64" s="110">
        <v>3.9123637846619533E-4</v>
      </c>
      <c r="BD64" s="110">
        <v>3.2439055131119849E-4</v>
      </c>
      <c r="BE64" s="110">
        <v>1.9745056926046264E-4</v>
      </c>
      <c r="BF64" s="110">
        <v>1.9947291409534319E-4</v>
      </c>
      <c r="BG64" s="110">
        <v>2.8080870813265203E-4</v>
      </c>
      <c r="BH64" s="110">
        <v>3.1419794873855213E-4</v>
      </c>
      <c r="BI64" s="110">
        <v>1.3091874565674349E-4</v>
      </c>
      <c r="BJ64" s="110">
        <v>1.0069894411814204</v>
      </c>
      <c r="BK64" s="110">
        <v>1.2000662581773055E-4</v>
      </c>
      <c r="BL64" s="110">
        <v>3.7639598313690751E-4</v>
      </c>
      <c r="BM64" s="110">
        <v>1.004865877593551E-3</v>
      </c>
      <c r="BN64" s="110">
        <v>7.8158040696143225E-4</v>
      </c>
      <c r="BO64" s="110">
        <v>8.555002654275992E-4</v>
      </c>
      <c r="BP64" s="110">
        <v>5.8152641443971521E-5</v>
      </c>
      <c r="BQ64" s="110">
        <v>7.8013543554887108E-5</v>
      </c>
      <c r="BR64" s="110">
        <v>3.4242984633607148E-4</v>
      </c>
      <c r="BS64" s="110">
        <v>2.9907367385434002E-4</v>
      </c>
      <c r="BT64" s="110">
        <v>2.0511497232021818E-4</v>
      </c>
      <c r="BU64" s="110">
        <v>2.4809333104853744E-4</v>
      </c>
      <c r="BV64" s="110">
        <v>1.1084946249474161E-4</v>
      </c>
      <c r="BW64" s="110">
        <v>8.9341341927308011E-5</v>
      </c>
      <c r="BX64" s="110">
        <v>2.6878242758936067E-5</v>
      </c>
      <c r="BY64" s="110">
        <v>1.141071176806581E-4</v>
      </c>
      <c r="BZ64" s="110">
        <v>1.112452742103758E-4</v>
      </c>
      <c r="CA64" s="110">
        <v>3.6346530835599887E-4</v>
      </c>
      <c r="CB64" s="110">
        <v>1.5594243707519668E-4</v>
      </c>
      <c r="CC64" s="110">
        <v>2.3843260706093552E-4</v>
      </c>
      <c r="CD64" s="110">
        <v>2.3356276240644829E-4</v>
      </c>
      <c r="CE64" s="110">
        <v>1.544556184043698E-4</v>
      </c>
      <c r="CF64" s="110">
        <v>2.252050989667848E-4</v>
      </c>
      <c r="CG64" s="110">
        <v>1.3475156647561025E-4</v>
      </c>
      <c r="CH64" s="110">
        <v>4.6922190704143146E-4</v>
      </c>
      <c r="CI64" s="110">
        <v>7.9580449941618506E-4</v>
      </c>
      <c r="CJ64" s="110">
        <v>7.149196220899471E-4</v>
      </c>
      <c r="CK64" s="110">
        <v>4.9458878532096257E-4</v>
      </c>
      <c r="CL64" s="110">
        <v>6.0264464435295657E-4</v>
      </c>
      <c r="CM64" s="110">
        <v>5.6119566052057271E-4</v>
      </c>
      <c r="CN64" s="110">
        <v>7.0644384160401712E-4</v>
      </c>
      <c r="CO64" s="110">
        <v>2.380072682526495E-3</v>
      </c>
      <c r="CP64" s="110">
        <v>1.4670069897778821E-4</v>
      </c>
      <c r="CQ64" s="110">
        <v>2.7212510785945527E-4</v>
      </c>
      <c r="CR64" s="110">
        <v>8.823715644012889E-4</v>
      </c>
      <c r="CS64" s="110">
        <v>6.4328220940737015E-4</v>
      </c>
      <c r="CT64" s="110">
        <v>1.2499961507674829E-3</v>
      </c>
      <c r="CU64" s="110">
        <v>1.7225917048385284E-3</v>
      </c>
      <c r="CV64" s="110">
        <v>8.7084351895212991E-4</v>
      </c>
      <c r="CW64" s="110">
        <v>3.1121328862876348E-4</v>
      </c>
      <c r="CX64" s="110">
        <v>8.7236690865128991E-4</v>
      </c>
      <c r="CY64" s="110">
        <v>5.8607860597954483E-4</v>
      </c>
      <c r="CZ64" s="110">
        <v>5.218295587733579E-4</v>
      </c>
      <c r="DA64" s="110">
        <v>1.0870858673966161E-3</v>
      </c>
      <c r="DB64" s="110">
        <v>1.2787710581902275E-3</v>
      </c>
      <c r="DC64" s="110">
        <v>1.8202796139958138E-3</v>
      </c>
      <c r="DD64" s="110">
        <v>2.947167918338843E-2</v>
      </c>
      <c r="DE64" s="111">
        <v>3.4902967986789912E-4</v>
      </c>
      <c r="DF64" s="84"/>
      <c r="DG64" s="101">
        <v>0.40748041065801627</v>
      </c>
      <c r="DH64" s="101">
        <v>8.3187858806475418E-2</v>
      </c>
      <c r="DI64" s="101">
        <v>0.24294319643259632</v>
      </c>
      <c r="DJ64" s="102">
        <v>1.4041877174027575E-3</v>
      </c>
      <c r="DK64" s="102">
        <v>0.20165539057311077</v>
      </c>
      <c r="DL64" s="84"/>
      <c r="DM64"/>
    </row>
    <row r="65" spans="1:117" ht="18" customHeight="1" x14ac:dyDescent="0.15">
      <c r="A65" s="103">
        <v>392</v>
      </c>
      <c r="B65" s="104" t="s">
        <v>36</v>
      </c>
      <c r="C65" s="105">
        <v>5.9858002223801561E-4</v>
      </c>
      <c r="D65" s="105">
        <v>1.8277133827131545E-3</v>
      </c>
      <c r="E65" s="105">
        <v>6.9003256713525861E-5</v>
      </c>
      <c r="F65" s="105">
        <v>2.9635163100568268E-3</v>
      </c>
      <c r="G65" s="105">
        <v>2.256914801617824E-5</v>
      </c>
      <c r="H65" s="105">
        <v>0</v>
      </c>
      <c r="I65" s="105">
        <v>8.1908360471438346E-5</v>
      </c>
      <c r="J65" s="105">
        <v>6.7916247494554356E-5</v>
      </c>
      <c r="K65" s="105">
        <v>1.9840730288513083E-3</v>
      </c>
      <c r="L65" s="105">
        <v>6.6680091899651243E-3</v>
      </c>
      <c r="M65" s="105">
        <v>0</v>
      </c>
      <c r="N65" s="105">
        <v>5.0529388861177561E-4</v>
      </c>
      <c r="O65" s="105">
        <v>8.9758529473773111E-5</v>
      </c>
      <c r="P65" s="105">
        <v>1.2091879526747588E-3</v>
      </c>
      <c r="Q65" s="105">
        <v>1.7894124822230098E-4</v>
      </c>
      <c r="R65" s="105">
        <v>3.0666308842294845E-2</v>
      </c>
      <c r="S65" s="105">
        <v>6.3332892404299051E-4</v>
      </c>
      <c r="T65" s="105">
        <v>3.6222025889874176E-4</v>
      </c>
      <c r="U65" s="105">
        <v>1.6660902161399312E-2</v>
      </c>
      <c r="V65" s="105">
        <v>1.3332776277763742E-3</v>
      </c>
      <c r="W65" s="105">
        <v>1.4155035346860795E-3</v>
      </c>
      <c r="X65" s="105">
        <v>8.3113076964669492E-4</v>
      </c>
      <c r="Y65" s="105">
        <v>3.1938527438080377E-4</v>
      </c>
      <c r="Z65" s="105">
        <v>1.0186332005100852E-4</v>
      </c>
      <c r="AA65" s="105">
        <v>7.3513931579184005E-5</v>
      </c>
      <c r="AB65" s="105">
        <v>1.3123896237214825E-4</v>
      </c>
      <c r="AC65" s="105">
        <v>2.4001301515189477E-5</v>
      </c>
      <c r="AD65" s="105">
        <v>0.1242701780749845</v>
      </c>
      <c r="AE65" s="105">
        <v>7.0985176879759325E-4</v>
      </c>
      <c r="AF65" s="105">
        <v>1.1561036128955689E-4</v>
      </c>
      <c r="AG65" s="105">
        <v>4.7824068675806193E-5</v>
      </c>
      <c r="AH65" s="105">
        <v>5.235892002711573E-3</v>
      </c>
      <c r="AI65" s="105">
        <v>6.9926144332515649E-4</v>
      </c>
      <c r="AJ65" s="105">
        <v>6.5375872807567036E-3</v>
      </c>
      <c r="AK65" s="105">
        <v>1.1528754446658925E-3</v>
      </c>
      <c r="AL65" s="105">
        <v>1.6931472829347715E-2</v>
      </c>
      <c r="AM65" s="105">
        <v>2.6363092626284111E-3</v>
      </c>
      <c r="AN65" s="105">
        <v>3.3673100868774719E-3</v>
      </c>
      <c r="AO65" s="105">
        <v>2.9159573343720264E-4</v>
      </c>
      <c r="AP65" s="105">
        <v>1.6725816305004911E-2</v>
      </c>
      <c r="AQ65" s="105">
        <v>1.5120917336026902E-2</v>
      </c>
      <c r="AR65" s="105">
        <v>2.9990115911349326E-4</v>
      </c>
      <c r="AS65" s="105">
        <v>5.6803582093926637E-4</v>
      </c>
      <c r="AT65" s="105">
        <v>2.4916944372545085E-4</v>
      </c>
      <c r="AU65" s="105">
        <v>1.4192582444105535E-4</v>
      </c>
      <c r="AV65" s="105">
        <v>1.3360085849550187E-4</v>
      </c>
      <c r="AW65" s="105">
        <v>1.2827190322323243E-4</v>
      </c>
      <c r="AX65" s="105">
        <v>4.2950452426118485E-4</v>
      </c>
      <c r="AY65" s="105">
        <v>2.2653680804556508E-4</v>
      </c>
      <c r="AZ65" s="105">
        <v>1.9479924932217004E-4</v>
      </c>
      <c r="BA65" s="105">
        <v>8.5458664561705085E-5</v>
      </c>
      <c r="BB65" s="105">
        <v>2.5447596468622369E-4</v>
      </c>
      <c r="BC65" s="105">
        <v>1.1220752264952215E-4</v>
      </c>
      <c r="BD65" s="105">
        <v>8.3538824975460326E-5</v>
      </c>
      <c r="BE65" s="105">
        <v>1.2845138711014043E-4</v>
      </c>
      <c r="BF65" s="105">
        <v>1.3517866727826732E-4</v>
      </c>
      <c r="BG65" s="105">
        <v>2.8936942563588443E-4</v>
      </c>
      <c r="BH65" s="105">
        <v>1.9635735053004949E-4</v>
      </c>
      <c r="BI65" s="105">
        <v>1.6933795834439091E-4</v>
      </c>
      <c r="BJ65" s="105">
        <v>1.610732887550474E-4</v>
      </c>
      <c r="BK65" s="105">
        <v>1.0001314188570465</v>
      </c>
      <c r="BL65" s="105">
        <v>1.1777535431191802E-4</v>
      </c>
      <c r="BM65" s="105">
        <v>8.8863720354202333E-5</v>
      </c>
      <c r="BN65" s="105">
        <v>9.9618880057640146E-4</v>
      </c>
      <c r="BO65" s="105">
        <v>5.7134803330831081E-4</v>
      </c>
      <c r="BP65" s="105">
        <v>4.3105163559888646E-3</v>
      </c>
      <c r="BQ65" s="105">
        <v>2.5862767830328627E-3</v>
      </c>
      <c r="BR65" s="105">
        <v>1.4155018243346365E-4</v>
      </c>
      <c r="BS65" s="105">
        <v>1.2938270797861992E-4</v>
      </c>
      <c r="BT65" s="105">
        <v>5.5141477171311794E-5</v>
      </c>
      <c r="BU65" s="105">
        <v>2.3096464283816657E-5</v>
      </c>
      <c r="BV65" s="105">
        <v>3.7801550656458615E-5</v>
      </c>
      <c r="BW65" s="105">
        <v>2.1039279821065759E-5</v>
      </c>
      <c r="BX65" s="105">
        <v>2.9215005865098703E-6</v>
      </c>
      <c r="BY65" s="105">
        <v>1.1263662126992446E-4</v>
      </c>
      <c r="BZ65" s="105">
        <v>2.5593056309871194E-4</v>
      </c>
      <c r="CA65" s="105">
        <v>2.8590750535230054E-5</v>
      </c>
      <c r="CB65" s="105">
        <v>1.2488930042796543E-5</v>
      </c>
      <c r="CC65" s="105">
        <v>2.4802025417521146E-5</v>
      </c>
      <c r="CD65" s="105">
        <v>2.0791219904934633E-5</v>
      </c>
      <c r="CE65" s="105">
        <v>1.1060602537595335E-4</v>
      </c>
      <c r="CF65" s="105">
        <v>4.4329026935261098E-5</v>
      </c>
      <c r="CG65" s="105">
        <v>2.8290734324890735E-5</v>
      </c>
      <c r="CH65" s="105">
        <v>3.6426513340861098E-5</v>
      </c>
      <c r="CI65" s="105">
        <v>4.9353520747110384E-5</v>
      </c>
      <c r="CJ65" s="105">
        <v>2.752002097631882E-5</v>
      </c>
      <c r="CK65" s="105">
        <v>2.974633759173111E-5</v>
      </c>
      <c r="CL65" s="105">
        <v>1.6411614012275627E-4</v>
      </c>
      <c r="CM65" s="105">
        <v>4.9912130213799662E-5</v>
      </c>
      <c r="CN65" s="105">
        <v>6.8799825109998951E-5</v>
      </c>
      <c r="CO65" s="105">
        <v>5.0398196370409843E-5</v>
      </c>
      <c r="CP65" s="105">
        <v>3.6494370857056693E-5</v>
      </c>
      <c r="CQ65" s="105">
        <v>5.4107326491247465E-5</v>
      </c>
      <c r="CR65" s="105">
        <v>6.7375318873902351E-5</v>
      </c>
      <c r="CS65" s="105">
        <v>4.968952506952164E-5</v>
      </c>
      <c r="CT65" s="105">
        <v>4.1500748653674169E-5</v>
      </c>
      <c r="CU65" s="105">
        <v>1.5766727209244378E-5</v>
      </c>
      <c r="CV65" s="105">
        <v>5.3835914476612038E-5</v>
      </c>
      <c r="CW65" s="105">
        <v>5.3950839608538643E-5</v>
      </c>
      <c r="CX65" s="105">
        <v>2.2537555658049352E-5</v>
      </c>
      <c r="CY65" s="105">
        <v>1.4761943577816633E-4</v>
      </c>
      <c r="CZ65" s="105">
        <v>1.8230707230743385E-4</v>
      </c>
      <c r="DA65" s="105">
        <v>8.5739008307686801E-5</v>
      </c>
      <c r="DB65" s="105">
        <v>8.6110983744376718E-5</v>
      </c>
      <c r="DC65" s="105">
        <v>6.2434576705279349E-5</v>
      </c>
      <c r="DD65" s="105">
        <v>3.6935064228402632E-4</v>
      </c>
      <c r="DE65" s="106">
        <v>6.7859158694853687E-5</v>
      </c>
      <c r="DF65" s="84"/>
      <c r="DG65" s="101">
        <v>0.33605256632779568</v>
      </c>
      <c r="DH65" s="101">
        <v>7.86511281924126E-2</v>
      </c>
      <c r="DI65" s="101">
        <v>0.23555665757500621</v>
      </c>
      <c r="DJ65" s="102">
        <v>2.6236431339537753E-4</v>
      </c>
      <c r="DK65" s="102">
        <v>0.50294677830883672</v>
      </c>
      <c r="DL65" s="84"/>
      <c r="DM65"/>
    </row>
    <row r="66" spans="1:117" ht="18" customHeight="1" x14ac:dyDescent="0.15">
      <c r="A66" s="103">
        <v>411</v>
      </c>
      <c r="B66" s="104" t="s">
        <v>37</v>
      </c>
      <c r="C66" s="105">
        <v>0</v>
      </c>
      <c r="D66" s="105">
        <v>0</v>
      </c>
      <c r="E66" s="105">
        <v>0</v>
      </c>
      <c r="F66" s="105">
        <v>0</v>
      </c>
      <c r="G66" s="105">
        <v>0</v>
      </c>
      <c r="H66" s="105">
        <v>0</v>
      </c>
      <c r="I66" s="105">
        <v>0</v>
      </c>
      <c r="J66" s="105">
        <v>0</v>
      </c>
      <c r="K66" s="105">
        <v>0</v>
      </c>
      <c r="L66" s="105">
        <v>0</v>
      </c>
      <c r="M66" s="105">
        <v>0</v>
      </c>
      <c r="N66" s="105">
        <v>0</v>
      </c>
      <c r="O66" s="105">
        <v>0</v>
      </c>
      <c r="P66" s="105">
        <v>0</v>
      </c>
      <c r="Q66" s="105">
        <v>0</v>
      </c>
      <c r="R66" s="105">
        <v>0</v>
      </c>
      <c r="S66" s="105">
        <v>0</v>
      </c>
      <c r="T66" s="105">
        <v>0</v>
      </c>
      <c r="U66" s="105">
        <v>0</v>
      </c>
      <c r="V66" s="105">
        <v>0</v>
      </c>
      <c r="W66" s="105">
        <v>0</v>
      </c>
      <c r="X66" s="105">
        <v>0</v>
      </c>
      <c r="Y66" s="105">
        <v>0</v>
      </c>
      <c r="Z66" s="105">
        <v>0</v>
      </c>
      <c r="AA66" s="105">
        <v>0</v>
      </c>
      <c r="AB66" s="105">
        <v>0</v>
      </c>
      <c r="AC66" s="105">
        <v>0</v>
      </c>
      <c r="AD66" s="105">
        <v>0</v>
      </c>
      <c r="AE66" s="105">
        <v>0</v>
      </c>
      <c r="AF66" s="105">
        <v>0</v>
      </c>
      <c r="AG66" s="105">
        <v>0</v>
      </c>
      <c r="AH66" s="105">
        <v>0</v>
      </c>
      <c r="AI66" s="105">
        <v>0</v>
      </c>
      <c r="AJ66" s="105">
        <v>0</v>
      </c>
      <c r="AK66" s="105">
        <v>0</v>
      </c>
      <c r="AL66" s="105">
        <v>0</v>
      </c>
      <c r="AM66" s="105">
        <v>0</v>
      </c>
      <c r="AN66" s="105">
        <v>0</v>
      </c>
      <c r="AO66" s="105">
        <v>0</v>
      </c>
      <c r="AP66" s="105">
        <v>0</v>
      </c>
      <c r="AQ66" s="105">
        <v>0</v>
      </c>
      <c r="AR66" s="105">
        <v>0</v>
      </c>
      <c r="AS66" s="105">
        <v>0</v>
      </c>
      <c r="AT66" s="105">
        <v>0</v>
      </c>
      <c r="AU66" s="105">
        <v>0</v>
      </c>
      <c r="AV66" s="105">
        <v>0</v>
      </c>
      <c r="AW66" s="105">
        <v>0</v>
      </c>
      <c r="AX66" s="105">
        <v>0</v>
      </c>
      <c r="AY66" s="105">
        <v>0</v>
      </c>
      <c r="AZ66" s="105">
        <v>0</v>
      </c>
      <c r="BA66" s="105">
        <v>0</v>
      </c>
      <c r="BB66" s="105">
        <v>0</v>
      </c>
      <c r="BC66" s="105">
        <v>0</v>
      </c>
      <c r="BD66" s="105">
        <v>0</v>
      </c>
      <c r="BE66" s="105">
        <v>0</v>
      </c>
      <c r="BF66" s="105">
        <v>0</v>
      </c>
      <c r="BG66" s="105">
        <v>0</v>
      </c>
      <c r="BH66" s="105">
        <v>0</v>
      </c>
      <c r="BI66" s="105">
        <v>0</v>
      </c>
      <c r="BJ66" s="105">
        <v>0</v>
      </c>
      <c r="BK66" s="105">
        <v>0</v>
      </c>
      <c r="BL66" s="105">
        <v>1</v>
      </c>
      <c r="BM66" s="105">
        <v>0</v>
      </c>
      <c r="BN66" s="105">
        <v>0</v>
      </c>
      <c r="BO66" s="105">
        <v>0</v>
      </c>
      <c r="BP66" s="105">
        <v>0</v>
      </c>
      <c r="BQ66" s="105">
        <v>0</v>
      </c>
      <c r="BR66" s="105">
        <v>0</v>
      </c>
      <c r="BS66" s="105">
        <v>0</v>
      </c>
      <c r="BT66" s="105">
        <v>0</v>
      </c>
      <c r="BU66" s="105">
        <v>0</v>
      </c>
      <c r="BV66" s="105">
        <v>0</v>
      </c>
      <c r="BW66" s="105">
        <v>0</v>
      </c>
      <c r="BX66" s="105">
        <v>0</v>
      </c>
      <c r="BY66" s="105">
        <v>0</v>
      </c>
      <c r="BZ66" s="105">
        <v>0</v>
      </c>
      <c r="CA66" s="105">
        <v>0</v>
      </c>
      <c r="CB66" s="105">
        <v>0</v>
      </c>
      <c r="CC66" s="105">
        <v>0</v>
      </c>
      <c r="CD66" s="105">
        <v>0</v>
      </c>
      <c r="CE66" s="105">
        <v>0</v>
      </c>
      <c r="CF66" s="105">
        <v>0</v>
      </c>
      <c r="CG66" s="105">
        <v>0</v>
      </c>
      <c r="CH66" s="105">
        <v>0</v>
      </c>
      <c r="CI66" s="105">
        <v>0</v>
      </c>
      <c r="CJ66" s="105">
        <v>0</v>
      </c>
      <c r="CK66" s="105">
        <v>0</v>
      </c>
      <c r="CL66" s="105">
        <v>0</v>
      </c>
      <c r="CM66" s="105">
        <v>0</v>
      </c>
      <c r="CN66" s="105">
        <v>0</v>
      </c>
      <c r="CO66" s="105">
        <v>0</v>
      </c>
      <c r="CP66" s="105">
        <v>0</v>
      </c>
      <c r="CQ66" s="105">
        <v>0</v>
      </c>
      <c r="CR66" s="105">
        <v>0</v>
      </c>
      <c r="CS66" s="105">
        <v>0</v>
      </c>
      <c r="CT66" s="105">
        <v>0</v>
      </c>
      <c r="CU66" s="105">
        <v>0</v>
      </c>
      <c r="CV66" s="105">
        <v>0</v>
      </c>
      <c r="CW66" s="105">
        <v>0</v>
      </c>
      <c r="CX66" s="105">
        <v>0</v>
      </c>
      <c r="CY66" s="105">
        <v>0</v>
      </c>
      <c r="CZ66" s="105">
        <v>0</v>
      </c>
      <c r="DA66" s="105">
        <v>0</v>
      </c>
      <c r="DB66" s="105">
        <v>0</v>
      </c>
      <c r="DC66" s="105">
        <v>0</v>
      </c>
      <c r="DD66" s="105">
        <v>0</v>
      </c>
      <c r="DE66" s="106">
        <v>0</v>
      </c>
      <c r="DF66" s="84"/>
      <c r="DG66" s="101">
        <v>0.46008978641621112</v>
      </c>
      <c r="DH66" s="101">
        <v>5.6884592205652604E-2</v>
      </c>
      <c r="DI66" s="101">
        <v>0.33308627869331442</v>
      </c>
      <c r="DJ66" s="102">
        <v>0</v>
      </c>
      <c r="DK66" s="102">
        <v>1</v>
      </c>
      <c r="DL66" s="84"/>
      <c r="DM66"/>
    </row>
    <row r="67" spans="1:117" ht="18" customHeight="1" x14ac:dyDescent="0.15">
      <c r="A67" s="103">
        <v>412</v>
      </c>
      <c r="B67" s="104" t="s">
        <v>38</v>
      </c>
      <c r="C67" s="105">
        <v>6.0961155898464911E-3</v>
      </c>
      <c r="D67" s="105">
        <v>2.8342263724341859E-3</v>
      </c>
      <c r="E67" s="105">
        <v>2.458381819457883E-3</v>
      </c>
      <c r="F67" s="105">
        <v>2.1122210187990804E-3</v>
      </c>
      <c r="G67" s="105">
        <v>1.2302937087046162E-3</v>
      </c>
      <c r="H67" s="105">
        <v>0</v>
      </c>
      <c r="I67" s="105">
        <v>8.7420204562380314E-3</v>
      </c>
      <c r="J67" s="105">
        <v>2.2403189515231626E-3</v>
      </c>
      <c r="K67" s="105">
        <v>1.202897680922901E-3</v>
      </c>
      <c r="L67" s="105">
        <v>1.5500817488600755E-3</v>
      </c>
      <c r="M67" s="105">
        <v>0</v>
      </c>
      <c r="N67" s="105">
        <v>4.8831456367441394E-3</v>
      </c>
      <c r="O67" s="105">
        <v>2.9012907654348383E-3</v>
      </c>
      <c r="P67" s="105">
        <v>2.0353055530517128E-3</v>
      </c>
      <c r="Q67" s="105">
        <v>7.8799185348674382E-3</v>
      </c>
      <c r="R67" s="105">
        <v>8.3282817306942099E-3</v>
      </c>
      <c r="S67" s="105">
        <v>4.4960271595942585E-3</v>
      </c>
      <c r="T67" s="105">
        <v>3.2375181035494767E-3</v>
      </c>
      <c r="U67" s="105">
        <v>6.3046692366951363E-3</v>
      </c>
      <c r="V67" s="105">
        <v>3.7098105276958506E-3</v>
      </c>
      <c r="W67" s="105">
        <v>3.180745004660669E-3</v>
      </c>
      <c r="X67" s="105">
        <v>6.3407830158573528E-3</v>
      </c>
      <c r="Y67" s="105">
        <v>5.649667905042754E-3</v>
      </c>
      <c r="Z67" s="105">
        <v>1.3938437980131281E-2</v>
      </c>
      <c r="AA67" s="105">
        <v>1.9112195202200101E-3</v>
      </c>
      <c r="AB67" s="105">
        <v>8.6349291210743966E-3</v>
      </c>
      <c r="AC67" s="105">
        <v>3.9491513875945913E-4</v>
      </c>
      <c r="AD67" s="105">
        <v>8.0138636975906914E-3</v>
      </c>
      <c r="AE67" s="105">
        <v>1.6377666724448375E-2</v>
      </c>
      <c r="AF67" s="105">
        <v>2.4201201800277856E-3</v>
      </c>
      <c r="AG67" s="105">
        <v>4.3834484064906587E-3</v>
      </c>
      <c r="AH67" s="105">
        <v>4.0425339645043653E-3</v>
      </c>
      <c r="AI67" s="105">
        <v>2.2596971335824864E-3</v>
      </c>
      <c r="AJ67" s="105">
        <v>4.477443566122577E-3</v>
      </c>
      <c r="AK67" s="105">
        <v>4.6626348339381457E-3</v>
      </c>
      <c r="AL67" s="105">
        <v>2.0724139433628296E-2</v>
      </c>
      <c r="AM67" s="105">
        <v>7.4504463236245216E-3</v>
      </c>
      <c r="AN67" s="105">
        <v>8.6384700760670872E-3</v>
      </c>
      <c r="AO67" s="105">
        <v>3.309150512950909E-3</v>
      </c>
      <c r="AP67" s="105">
        <v>4.9383892105243736E-3</v>
      </c>
      <c r="AQ67" s="105">
        <v>8.6004063678380271E-3</v>
      </c>
      <c r="AR67" s="105">
        <v>6.7137187026622813E-3</v>
      </c>
      <c r="AS67" s="105">
        <v>6.5377069762594334E-3</v>
      </c>
      <c r="AT67" s="105">
        <v>5.4295006035668496E-3</v>
      </c>
      <c r="AU67" s="105">
        <v>3.9543631506661799E-3</v>
      </c>
      <c r="AV67" s="105">
        <v>3.9270664535456133E-3</v>
      </c>
      <c r="AW67" s="105">
        <v>4.7920472897254145E-3</v>
      </c>
      <c r="AX67" s="105">
        <v>3.2168080123154801E-2</v>
      </c>
      <c r="AY67" s="105">
        <v>3.3843702455272286E-3</v>
      </c>
      <c r="AZ67" s="105">
        <v>2.2588810625849311E-3</v>
      </c>
      <c r="BA67" s="105">
        <v>3.2023488509140348E-3</v>
      </c>
      <c r="BB67" s="105">
        <v>2.761902529990408E-3</v>
      </c>
      <c r="BC67" s="105">
        <v>3.98045291611365E-3</v>
      </c>
      <c r="BD67" s="105">
        <v>5.5378434996938061E-3</v>
      </c>
      <c r="BE67" s="105">
        <v>2.0413793407498054E-3</v>
      </c>
      <c r="BF67" s="105">
        <v>2.7640755347822878E-3</v>
      </c>
      <c r="BG67" s="105">
        <v>6.5296953179906159E-3</v>
      </c>
      <c r="BH67" s="105">
        <v>1.0727700051588336E-2</v>
      </c>
      <c r="BI67" s="105">
        <v>2.9191937068908562E-3</v>
      </c>
      <c r="BJ67" s="105">
        <v>4.7901657678970852E-3</v>
      </c>
      <c r="BK67" s="105">
        <v>1.874507561871563E-3</v>
      </c>
      <c r="BL67" s="105">
        <v>2.0238133744423471E-3</v>
      </c>
      <c r="BM67" s="105">
        <v>1.0028427040946266</v>
      </c>
      <c r="BN67" s="105">
        <v>1.6754220609711866E-3</v>
      </c>
      <c r="BO67" s="105">
        <v>1.4547778302110733E-3</v>
      </c>
      <c r="BP67" s="105">
        <v>1.7094821933018485E-2</v>
      </c>
      <c r="BQ67" s="105">
        <v>3.1923297946318416E-2</v>
      </c>
      <c r="BR67" s="105">
        <v>4.333428714007679E-2</v>
      </c>
      <c r="BS67" s="105">
        <v>6.0805714686322111E-3</v>
      </c>
      <c r="BT67" s="105">
        <v>4.922004618157976E-3</v>
      </c>
      <c r="BU67" s="105">
        <v>4.0513519789058634E-3</v>
      </c>
      <c r="BV67" s="105">
        <v>5.4944825932734037E-3</v>
      </c>
      <c r="BW67" s="105">
        <v>1.4395735257998884E-2</v>
      </c>
      <c r="BX67" s="105">
        <v>1.117208120441323E-2</v>
      </c>
      <c r="BY67" s="105">
        <v>1.7971882971916379E-2</v>
      </c>
      <c r="BZ67" s="105">
        <v>1.7895589422578123E-3</v>
      </c>
      <c r="CA67" s="105">
        <v>1.7293634418963172E-2</v>
      </c>
      <c r="CB67" s="105">
        <v>3.6241304834568359E-3</v>
      </c>
      <c r="CC67" s="105">
        <v>3.0878718713501863E-3</v>
      </c>
      <c r="CD67" s="105">
        <v>5.8174460790995182E-3</v>
      </c>
      <c r="CE67" s="105">
        <v>1.4695147105499703E-2</v>
      </c>
      <c r="CF67" s="105">
        <v>1.4215523615673567E-2</v>
      </c>
      <c r="CG67" s="105">
        <v>2.2195915927998265E-3</v>
      </c>
      <c r="CH67" s="105">
        <v>6.8851240448951877E-3</v>
      </c>
      <c r="CI67" s="105">
        <v>9.1448995210103474E-3</v>
      </c>
      <c r="CJ67" s="105">
        <v>1.6929670704021235E-3</v>
      </c>
      <c r="CK67" s="105">
        <v>1.0851223312124529E-2</v>
      </c>
      <c r="CL67" s="105">
        <v>5.3739108617432236E-3</v>
      </c>
      <c r="CM67" s="105">
        <v>1.7459212056568255E-2</v>
      </c>
      <c r="CN67" s="105">
        <v>1.0158287782939836E-2</v>
      </c>
      <c r="CO67" s="105">
        <v>6.5146237519211701E-3</v>
      </c>
      <c r="CP67" s="105">
        <v>3.5843600266781172E-3</v>
      </c>
      <c r="CQ67" s="105">
        <v>3.0997138473104467E-3</v>
      </c>
      <c r="CR67" s="105">
        <v>6.0894702777906356E-3</v>
      </c>
      <c r="CS67" s="105">
        <v>3.9496094248594399E-3</v>
      </c>
      <c r="CT67" s="105">
        <v>2.6672714878024674E-3</v>
      </c>
      <c r="CU67" s="105">
        <v>2.7276291441178198E-3</v>
      </c>
      <c r="CV67" s="105">
        <v>4.1685782741922453E-3</v>
      </c>
      <c r="CW67" s="105">
        <v>2.1349910154331172E-3</v>
      </c>
      <c r="CX67" s="105">
        <v>2.3440974968005289E-3</v>
      </c>
      <c r="CY67" s="105">
        <v>5.2316545358524879E-3</v>
      </c>
      <c r="CZ67" s="105">
        <v>3.8241700111191221E-3</v>
      </c>
      <c r="DA67" s="105">
        <v>5.0976710463852435E-3</v>
      </c>
      <c r="DB67" s="105">
        <v>6.4995738006569112E-3</v>
      </c>
      <c r="DC67" s="105">
        <v>4.4208255237452761E-3</v>
      </c>
      <c r="DD67" s="105">
        <v>2.151787788118734E-3</v>
      </c>
      <c r="DE67" s="106">
        <v>6.5205478610656994E-3</v>
      </c>
      <c r="DF67" s="84"/>
      <c r="DG67" s="101">
        <v>0.45016829682501297</v>
      </c>
      <c r="DH67" s="101">
        <v>6.4000044471497944E-2</v>
      </c>
      <c r="DI67" s="101">
        <v>0.33455537303711608</v>
      </c>
      <c r="DJ67" s="102">
        <v>5.6749143429256866E-3</v>
      </c>
      <c r="DK67" s="102">
        <v>0.98879271545102532</v>
      </c>
      <c r="DL67" s="84"/>
      <c r="DM67"/>
    </row>
    <row r="68" spans="1:117" ht="18" customHeight="1" x14ac:dyDescent="0.15">
      <c r="A68" s="103">
        <v>413</v>
      </c>
      <c r="B68" s="104" t="s">
        <v>39</v>
      </c>
      <c r="C68" s="105">
        <v>0</v>
      </c>
      <c r="D68" s="105">
        <v>0</v>
      </c>
      <c r="E68" s="105">
        <v>0</v>
      </c>
      <c r="F68" s="105">
        <v>0</v>
      </c>
      <c r="G68" s="105">
        <v>0</v>
      </c>
      <c r="H68" s="105">
        <v>0</v>
      </c>
      <c r="I68" s="105">
        <v>0</v>
      </c>
      <c r="J68" s="105">
        <v>0</v>
      </c>
      <c r="K68" s="105">
        <v>0</v>
      </c>
      <c r="L68" s="105">
        <v>0</v>
      </c>
      <c r="M68" s="105">
        <v>0</v>
      </c>
      <c r="N68" s="105">
        <v>0</v>
      </c>
      <c r="O68" s="105">
        <v>0</v>
      </c>
      <c r="P68" s="105">
        <v>0</v>
      </c>
      <c r="Q68" s="105">
        <v>0</v>
      </c>
      <c r="R68" s="105">
        <v>0</v>
      </c>
      <c r="S68" s="105">
        <v>0</v>
      </c>
      <c r="T68" s="105">
        <v>0</v>
      </c>
      <c r="U68" s="105">
        <v>0</v>
      </c>
      <c r="V68" s="105">
        <v>0</v>
      </c>
      <c r="W68" s="105">
        <v>0</v>
      </c>
      <c r="X68" s="105">
        <v>0</v>
      </c>
      <c r="Y68" s="105">
        <v>0</v>
      </c>
      <c r="Z68" s="105">
        <v>0</v>
      </c>
      <c r="AA68" s="105">
        <v>0</v>
      </c>
      <c r="AB68" s="105">
        <v>0</v>
      </c>
      <c r="AC68" s="105">
        <v>0</v>
      </c>
      <c r="AD68" s="105">
        <v>0</v>
      </c>
      <c r="AE68" s="105">
        <v>0</v>
      </c>
      <c r="AF68" s="105">
        <v>0</v>
      </c>
      <c r="AG68" s="105">
        <v>0</v>
      </c>
      <c r="AH68" s="105">
        <v>0</v>
      </c>
      <c r="AI68" s="105">
        <v>0</v>
      </c>
      <c r="AJ68" s="105">
        <v>0</v>
      </c>
      <c r="AK68" s="105">
        <v>0</v>
      </c>
      <c r="AL68" s="105">
        <v>0</v>
      </c>
      <c r="AM68" s="105">
        <v>0</v>
      </c>
      <c r="AN68" s="105">
        <v>0</v>
      </c>
      <c r="AO68" s="105">
        <v>0</v>
      </c>
      <c r="AP68" s="105">
        <v>0</v>
      </c>
      <c r="AQ68" s="105">
        <v>0</v>
      </c>
      <c r="AR68" s="105">
        <v>0</v>
      </c>
      <c r="AS68" s="105">
        <v>0</v>
      </c>
      <c r="AT68" s="105">
        <v>0</v>
      </c>
      <c r="AU68" s="105">
        <v>0</v>
      </c>
      <c r="AV68" s="105">
        <v>0</v>
      </c>
      <c r="AW68" s="105">
        <v>0</v>
      </c>
      <c r="AX68" s="105">
        <v>0</v>
      </c>
      <c r="AY68" s="105">
        <v>0</v>
      </c>
      <c r="AZ68" s="105">
        <v>0</v>
      </c>
      <c r="BA68" s="105">
        <v>0</v>
      </c>
      <c r="BB68" s="105">
        <v>0</v>
      </c>
      <c r="BC68" s="105">
        <v>0</v>
      </c>
      <c r="BD68" s="105">
        <v>0</v>
      </c>
      <c r="BE68" s="105">
        <v>0</v>
      </c>
      <c r="BF68" s="105">
        <v>0</v>
      </c>
      <c r="BG68" s="105">
        <v>0</v>
      </c>
      <c r="BH68" s="105">
        <v>0</v>
      </c>
      <c r="BI68" s="105">
        <v>0</v>
      </c>
      <c r="BJ68" s="105">
        <v>0</v>
      </c>
      <c r="BK68" s="105">
        <v>0</v>
      </c>
      <c r="BL68" s="105">
        <v>0</v>
      </c>
      <c r="BM68" s="105">
        <v>0</v>
      </c>
      <c r="BN68" s="105">
        <v>1</v>
      </c>
      <c r="BO68" s="105">
        <v>0</v>
      </c>
      <c r="BP68" s="105">
        <v>0</v>
      </c>
      <c r="BQ68" s="105">
        <v>0</v>
      </c>
      <c r="BR68" s="105">
        <v>0</v>
      </c>
      <c r="BS68" s="105">
        <v>0</v>
      </c>
      <c r="BT68" s="105">
        <v>0</v>
      </c>
      <c r="BU68" s="105">
        <v>0</v>
      </c>
      <c r="BV68" s="105">
        <v>0</v>
      </c>
      <c r="BW68" s="105">
        <v>0</v>
      </c>
      <c r="BX68" s="105">
        <v>0</v>
      </c>
      <c r="BY68" s="105">
        <v>0</v>
      </c>
      <c r="BZ68" s="105">
        <v>0</v>
      </c>
      <c r="CA68" s="105">
        <v>0</v>
      </c>
      <c r="CB68" s="105">
        <v>0</v>
      </c>
      <c r="CC68" s="105">
        <v>0</v>
      </c>
      <c r="CD68" s="105">
        <v>0</v>
      </c>
      <c r="CE68" s="105">
        <v>0</v>
      </c>
      <c r="CF68" s="105">
        <v>0</v>
      </c>
      <c r="CG68" s="105">
        <v>0</v>
      </c>
      <c r="CH68" s="105">
        <v>0</v>
      </c>
      <c r="CI68" s="105">
        <v>0</v>
      </c>
      <c r="CJ68" s="105">
        <v>0</v>
      </c>
      <c r="CK68" s="105">
        <v>0</v>
      </c>
      <c r="CL68" s="105">
        <v>0</v>
      </c>
      <c r="CM68" s="105">
        <v>0</v>
      </c>
      <c r="CN68" s="105">
        <v>0</v>
      </c>
      <c r="CO68" s="105">
        <v>0</v>
      </c>
      <c r="CP68" s="105">
        <v>0</v>
      </c>
      <c r="CQ68" s="105">
        <v>0</v>
      </c>
      <c r="CR68" s="105">
        <v>0</v>
      </c>
      <c r="CS68" s="105">
        <v>0</v>
      </c>
      <c r="CT68" s="105">
        <v>0</v>
      </c>
      <c r="CU68" s="105">
        <v>0</v>
      </c>
      <c r="CV68" s="105">
        <v>0</v>
      </c>
      <c r="CW68" s="105">
        <v>0</v>
      </c>
      <c r="CX68" s="105">
        <v>0</v>
      </c>
      <c r="CY68" s="105">
        <v>0</v>
      </c>
      <c r="CZ68" s="105">
        <v>0</v>
      </c>
      <c r="DA68" s="105">
        <v>0</v>
      </c>
      <c r="DB68" s="105">
        <v>0</v>
      </c>
      <c r="DC68" s="105">
        <v>0</v>
      </c>
      <c r="DD68" s="105">
        <v>0</v>
      </c>
      <c r="DE68" s="106">
        <v>0</v>
      </c>
      <c r="DF68" s="84"/>
      <c r="DG68" s="101">
        <v>0.52110256238018715</v>
      </c>
      <c r="DH68" s="101">
        <v>0.13174891877787021</v>
      </c>
      <c r="DI68" s="101">
        <v>0.35371077501795578</v>
      </c>
      <c r="DJ68" s="102">
        <v>0</v>
      </c>
      <c r="DK68" s="102">
        <v>1</v>
      </c>
      <c r="DL68" s="84"/>
      <c r="DM68"/>
    </row>
    <row r="69" spans="1:117" ht="18" customHeight="1" x14ac:dyDescent="0.15">
      <c r="A69" s="107">
        <v>419</v>
      </c>
      <c r="B69" s="108" t="s">
        <v>40</v>
      </c>
      <c r="C69" s="110">
        <v>0</v>
      </c>
      <c r="D69" s="110">
        <v>0</v>
      </c>
      <c r="E69" s="110">
        <v>0</v>
      </c>
      <c r="F69" s="110">
        <v>0</v>
      </c>
      <c r="G69" s="110">
        <v>0</v>
      </c>
      <c r="H69" s="110">
        <v>0</v>
      </c>
      <c r="I69" s="110">
        <v>0</v>
      </c>
      <c r="J69" s="110">
        <v>0</v>
      </c>
      <c r="K69" s="110">
        <v>0</v>
      </c>
      <c r="L69" s="110">
        <v>0</v>
      </c>
      <c r="M69" s="110">
        <v>0</v>
      </c>
      <c r="N69" s="110">
        <v>0</v>
      </c>
      <c r="O69" s="110">
        <v>0</v>
      </c>
      <c r="P69" s="110">
        <v>0</v>
      </c>
      <c r="Q69" s="110">
        <v>0</v>
      </c>
      <c r="R69" s="110">
        <v>0</v>
      </c>
      <c r="S69" s="110">
        <v>0</v>
      </c>
      <c r="T69" s="110">
        <v>0</v>
      </c>
      <c r="U69" s="110">
        <v>0</v>
      </c>
      <c r="V69" s="110">
        <v>0</v>
      </c>
      <c r="W69" s="110">
        <v>0</v>
      </c>
      <c r="X69" s="110">
        <v>0</v>
      </c>
      <c r="Y69" s="110">
        <v>0</v>
      </c>
      <c r="Z69" s="110">
        <v>0</v>
      </c>
      <c r="AA69" s="110">
        <v>0</v>
      </c>
      <c r="AB69" s="110">
        <v>0</v>
      </c>
      <c r="AC69" s="110">
        <v>0</v>
      </c>
      <c r="AD69" s="110">
        <v>0</v>
      </c>
      <c r="AE69" s="110">
        <v>0</v>
      </c>
      <c r="AF69" s="110">
        <v>0</v>
      </c>
      <c r="AG69" s="110">
        <v>0</v>
      </c>
      <c r="AH69" s="110">
        <v>0</v>
      </c>
      <c r="AI69" s="110">
        <v>0</v>
      </c>
      <c r="AJ69" s="110">
        <v>0</v>
      </c>
      <c r="AK69" s="110">
        <v>0</v>
      </c>
      <c r="AL69" s="110">
        <v>0</v>
      </c>
      <c r="AM69" s="110">
        <v>0</v>
      </c>
      <c r="AN69" s="110">
        <v>0</v>
      </c>
      <c r="AO69" s="110">
        <v>0</v>
      </c>
      <c r="AP69" s="110">
        <v>0</v>
      </c>
      <c r="AQ69" s="110">
        <v>0</v>
      </c>
      <c r="AR69" s="110">
        <v>0</v>
      </c>
      <c r="AS69" s="110">
        <v>0</v>
      </c>
      <c r="AT69" s="110">
        <v>0</v>
      </c>
      <c r="AU69" s="110">
        <v>0</v>
      </c>
      <c r="AV69" s="110">
        <v>0</v>
      </c>
      <c r="AW69" s="110">
        <v>0</v>
      </c>
      <c r="AX69" s="110">
        <v>0</v>
      </c>
      <c r="AY69" s="110">
        <v>0</v>
      </c>
      <c r="AZ69" s="110">
        <v>0</v>
      </c>
      <c r="BA69" s="110">
        <v>0</v>
      </c>
      <c r="BB69" s="110">
        <v>0</v>
      </c>
      <c r="BC69" s="110">
        <v>0</v>
      </c>
      <c r="BD69" s="110">
        <v>0</v>
      </c>
      <c r="BE69" s="110">
        <v>0</v>
      </c>
      <c r="BF69" s="110">
        <v>0</v>
      </c>
      <c r="BG69" s="110">
        <v>0</v>
      </c>
      <c r="BH69" s="110">
        <v>0</v>
      </c>
      <c r="BI69" s="110">
        <v>0</v>
      </c>
      <c r="BJ69" s="110">
        <v>0</v>
      </c>
      <c r="BK69" s="110">
        <v>0</v>
      </c>
      <c r="BL69" s="110">
        <v>0</v>
      </c>
      <c r="BM69" s="110">
        <v>0</v>
      </c>
      <c r="BN69" s="110">
        <v>0</v>
      </c>
      <c r="BO69" s="110">
        <v>1</v>
      </c>
      <c r="BP69" s="110">
        <v>0</v>
      </c>
      <c r="BQ69" s="110">
        <v>0</v>
      </c>
      <c r="BR69" s="110">
        <v>0</v>
      </c>
      <c r="BS69" s="110">
        <v>0</v>
      </c>
      <c r="BT69" s="110">
        <v>0</v>
      </c>
      <c r="BU69" s="110">
        <v>0</v>
      </c>
      <c r="BV69" s="110">
        <v>0</v>
      </c>
      <c r="BW69" s="110">
        <v>0</v>
      </c>
      <c r="BX69" s="110">
        <v>0</v>
      </c>
      <c r="BY69" s="110">
        <v>0</v>
      </c>
      <c r="BZ69" s="110">
        <v>0</v>
      </c>
      <c r="CA69" s="110">
        <v>0</v>
      </c>
      <c r="CB69" s="110">
        <v>0</v>
      </c>
      <c r="CC69" s="110">
        <v>0</v>
      </c>
      <c r="CD69" s="110">
        <v>0</v>
      </c>
      <c r="CE69" s="110">
        <v>0</v>
      </c>
      <c r="CF69" s="110">
        <v>0</v>
      </c>
      <c r="CG69" s="110">
        <v>0</v>
      </c>
      <c r="CH69" s="110">
        <v>0</v>
      </c>
      <c r="CI69" s="110">
        <v>0</v>
      </c>
      <c r="CJ69" s="110">
        <v>0</v>
      </c>
      <c r="CK69" s="110">
        <v>0</v>
      </c>
      <c r="CL69" s="110">
        <v>0</v>
      </c>
      <c r="CM69" s="110">
        <v>0</v>
      </c>
      <c r="CN69" s="110">
        <v>0</v>
      </c>
      <c r="CO69" s="110">
        <v>0</v>
      </c>
      <c r="CP69" s="110">
        <v>0</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1">
        <v>0</v>
      </c>
      <c r="DF69" s="84"/>
      <c r="DG69" s="101">
        <v>0.52850788192071085</v>
      </c>
      <c r="DH69" s="101">
        <v>9.1346975393028024E-2</v>
      </c>
      <c r="DI69" s="101">
        <v>0.46174651828434721</v>
      </c>
      <c r="DJ69" s="102">
        <v>0</v>
      </c>
      <c r="DK69" s="102">
        <v>1</v>
      </c>
      <c r="DL69" s="84"/>
      <c r="DM69"/>
    </row>
    <row r="70" spans="1:117" ht="18" customHeight="1" x14ac:dyDescent="0.15">
      <c r="A70" s="103">
        <v>461</v>
      </c>
      <c r="B70" s="104" t="s">
        <v>41</v>
      </c>
      <c r="C70" s="105">
        <v>5.473466532714728E-3</v>
      </c>
      <c r="D70" s="105">
        <v>7.161843281192056E-3</v>
      </c>
      <c r="E70" s="105">
        <v>1.2668286369915458E-2</v>
      </c>
      <c r="F70" s="105">
        <v>3.8730097950258804E-3</v>
      </c>
      <c r="G70" s="105">
        <v>2.2898639603106284E-3</v>
      </c>
      <c r="H70" s="105">
        <v>0</v>
      </c>
      <c r="I70" s="105">
        <v>1.3372887143773028E-2</v>
      </c>
      <c r="J70" s="105">
        <v>8.2331249072006736E-3</v>
      </c>
      <c r="K70" s="105">
        <v>3.6762035240679399E-3</v>
      </c>
      <c r="L70" s="105">
        <v>1.6289270356442086E-2</v>
      </c>
      <c r="M70" s="105">
        <v>0</v>
      </c>
      <c r="N70" s="105">
        <v>2.086426204250685E-2</v>
      </c>
      <c r="O70" s="105">
        <v>1.187141080783727E-2</v>
      </c>
      <c r="P70" s="105">
        <v>9.4810615282099452E-3</v>
      </c>
      <c r="Q70" s="105">
        <v>1.0437364019242662E-2</v>
      </c>
      <c r="R70" s="105">
        <v>7.9784500889572198E-3</v>
      </c>
      <c r="S70" s="105">
        <v>7.5750357256996791E-3</v>
      </c>
      <c r="T70" s="105">
        <v>1.3625336205201356E-2</v>
      </c>
      <c r="U70" s="105">
        <v>1.8401198825574606E-2</v>
      </c>
      <c r="V70" s="105">
        <v>7.5979196175904578E-3</v>
      </c>
      <c r="W70" s="105">
        <v>3.7558420677455758E-3</v>
      </c>
      <c r="X70" s="105">
        <v>1.2585492659449134E-2</v>
      </c>
      <c r="Y70" s="105">
        <v>1.4454109157688912E-2</v>
      </c>
      <c r="Z70" s="105">
        <v>1.5960170573127083E-2</v>
      </c>
      <c r="AA70" s="105">
        <v>8.6084114352487969E-3</v>
      </c>
      <c r="AB70" s="105">
        <v>6.8536257552138562E-3</v>
      </c>
      <c r="AC70" s="105">
        <v>9.8547841121623177E-4</v>
      </c>
      <c r="AD70" s="105">
        <v>1.4754026149884162E-2</v>
      </c>
      <c r="AE70" s="105">
        <v>1.6110076809416379E-2</v>
      </c>
      <c r="AF70" s="105">
        <v>1.0954767564636786E-2</v>
      </c>
      <c r="AG70" s="105">
        <v>5.2078929482548631E-3</v>
      </c>
      <c r="AH70" s="105">
        <v>2.5091171061801042E-2</v>
      </c>
      <c r="AI70" s="105">
        <v>6.9522081811689363E-3</v>
      </c>
      <c r="AJ70" s="105">
        <v>2.0739362994554349E-2</v>
      </c>
      <c r="AK70" s="105">
        <v>2.5422489188283135E-2</v>
      </c>
      <c r="AL70" s="105">
        <v>8.641102738949108E-2</v>
      </c>
      <c r="AM70" s="105">
        <v>2.1992463395973293E-2</v>
      </c>
      <c r="AN70" s="105">
        <v>4.3561080954555256E-2</v>
      </c>
      <c r="AO70" s="105">
        <v>7.1362918800885839E-3</v>
      </c>
      <c r="AP70" s="105">
        <v>2.25452322205172E-2</v>
      </c>
      <c r="AQ70" s="105">
        <v>1.5950175128302269E-2</v>
      </c>
      <c r="AR70" s="105">
        <v>8.2208682936009917E-3</v>
      </c>
      <c r="AS70" s="105">
        <v>1.5024878265449926E-2</v>
      </c>
      <c r="AT70" s="105">
        <v>1.2994785692781946E-2</v>
      </c>
      <c r="AU70" s="105">
        <v>7.4077904002878316E-3</v>
      </c>
      <c r="AV70" s="105">
        <v>5.5134057433269164E-3</v>
      </c>
      <c r="AW70" s="105">
        <v>1.6381899966909971E-2</v>
      </c>
      <c r="AX70" s="105">
        <v>5.0314921326416816E-2</v>
      </c>
      <c r="AY70" s="105">
        <v>4.6551539474196336E-3</v>
      </c>
      <c r="AZ70" s="105">
        <v>4.3219332655930085E-3</v>
      </c>
      <c r="BA70" s="105">
        <v>4.9215472598789587E-3</v>
      </c>
      <c r="BB70" s="105">
        <v>7.8916620043057769E-3</v>
      </c>
      <c r="BC70" s="105">
        <v>3.8348999021835663E-3</v>
      </c>
      <c r="BD70" s="105">
        <v>6.107918367854368E-3</v>
      </c>
      <c r="BE70" s="105">
        <v>6.0352598113278073E-3</v>
      </c>
      <c r="BF70" s="105">
        <v>5.4818715925113249E-3</v>
      </c>
      <c r="BG70" s="105">
        <v>1.4302896533675072E-2</v>
      </c>
      <c r="BH70" s="105">
        <v>1.0375195090562957E-2</v>
      </c>
      <c r="BI70" s="105">
        <v>9.6513094879585141E-3</v>
      </c>
      <c r="BJ70" s="105">
        <v>7.0218763096357179E-3</v>
      </c>
      <c r="BK70" s="105">
        <v>1.4257611023519606E-2</v>
      </c>
      <c r="BL70" s="105">
        <v>3.379653713984165E-3</v>
      </c>
      <c r="BM70" s="105">
        <v>2.9096735798487348E-3</v>
      </c>
      <c r="BN70" s="105">
        <v>2.3605606887596624E-3</v>
      </c>
      <c r="BO70" s="105">
        <v>3.6014230682840285E-3</v>
      </c>
      <c r="BP70" s="105">
        <v>1.0547355926620854</v>
      </c>
      <c r="BQ70" s="105">
        <v>7.0812627911728361E-3</v>
      </c>
      <c r="BR70" s="105">
        <v>2.9375602083503597E-2</v>
      </c>
      <c r="BS70" s="105">
        <v>2.5551217823060805E-2</v>
      </c>
      <c r="BT70" s="105">
        <v>1.0537087823554029E-2</v>
      </c>
      <c r="BU70" s="105">
        <v>3.2991014845167661E-3</v>
      </c>
      <c r="BV70" s="105">
        <v>7.8256436414561314E-3</v>
      </c>
      <c r="BW70" s="105">
        <v>4.1890258772877935E-3</v>
      </c>
      <c r="BX70" s="105">
        <v>3.0009985166922588E-4</v>
      </c>
      <c r="BY70" s="105">
        <v>2.6048187944173004E-2</v>
      </c>
      <c r="BZ70" s="105">
        <v>2.7289294472909995E-3</v>
      </c>
      <c r="CA70" s="105">
        <v>3.7956305058343596E-3</v>
      </c>
      <c r="CB70" s="105">
        <v>1.5836678299667637E-3</v>
      </c>
      <c r="CC70" s="105">
        <v>3.2125731657169643E-3</v>
      </c>
      <c r="CD70" s="105">
        <v>2.8142922370374863E-3</v>
      </c>
      <c r="CE70" s="105">
        <v>2.3699099915842275E-2</v>
      </c>
      <c r="CF70" s="105">
        <v>5.4580975231594414E-3</v>
      </c>
      <c r="CG70" s="105">
        <v>3.2101874033710208E-3</v>
      </c>
      <c r="CH70" s="105">
        <v>6.9323188479499436E-3</v>
      </c>
      <c r="CI70" s="105">
        <v>4.9903029248437132E-3</v>
      </c>
      <c r="CJ70" s="105">
        <v>2.256899765385964E-3</v>
      </c>
      <c r="CK70" s="105">
        <v>4.2580522788589195E-3</v>
      </c>
      <c r="CL70" s="105">
        <v>4.5579217056753519E-3</v>
      </c>
      <c r="CM70" s="105">
        <v>8.26233861332718E-3</v>
      </c>
      <c r="CN70" s="105">
        <v>1.2645227411007752E-2</v>
      </c>
      <c r="CO70" s="105">
        <v>5.826226592370737E-3</v>
      </c>
      <c r="CP70" s="105">
        <v>5.3715096658124243E-3</v>
      </c>
      <c r="CQ70" s="105">
        <v>7.4126734088771256E-3</v>
      </c>
      <c r="CR70" s="105">
        <v>1.0884825190133663E-2</v>
      </c>
      <c r="CS70" s="105">
        <v>7.2749990831802065E-3</v>
      </c>
      <c r="CT70" s="105">
        <v>3.138515318712697E-3</v>
      </c>
      <c r="CU70" s="105">
        <v>2.1262643954850511E-3</v>
      </c>
      <c r="CV70" s="105">
        <v>5.2999277733844713E-3</v>
      </c>
      <c r="CW70" s="105">
        <v>4.0773594184255208E-3</v>
      </c>
      <c r="CX70" s="105">
        <v>2.7453127943562615E-3</v>
      </c>
      <c r="CY70" s="105">
        <v>2.3532573547200408E-2</v>
      </c>
      <c r="CZ70" s="105">
        <v>1.4194974756085461E-2</v>
      </c>
      <c r="DA70" s="105">
        <v>1.5354543677576639E-2</v>
      </c>
      <c r="DB70" s="105">
        <v>1.7596136157740635E-2</v>
      </c>
      <c r="DC70" s="105">
        <v>9.8196423112887343E-3</v>
      </c>
      <c r="DD70" s="105">
        <v>3.8602955859796026E-3</v>
      </c>
      <c r="DE70" s="106">
        <v>6.5868612526457518E-3</v>
      </c>
      <c r="DF70" s="84"/>
      <c r="DG70" s="101">
        <v>0.37674419235301054</v>
      </c>
      <c r="DH70" s="101">
        <v>1.1077680710598642E-2</v>
      </c>
      <c r="DI70" s="101">
        <v>6.5991520218462163E-2</v>
      </c>
      <c r="DJ70" s="102">
        <v>1.4583153558584843E-2</v>
      </c>
      <c r="DK70" s="102">
        <v>0.53253717898114306</v>
      </c>
      <c r="DL70" s="84"/>
      <c r="DM70"/>
    </row>
    <row r="71" spans="1:117" ht="18" customHeight="1" x14ac:dyDescent="0.15">
      <c r="A71" s="103">
        <v>462</v>
      </c>
      <c r="B71" s="104" t="s">
        <v>42</v>
      </c>
      <c r="C71" s="105">
        <v>6.0665302913186301E-4</v>
      </c>
      <c r="D71" s="105">
        <v>2.6291302807023974E-4</v>
      </c>
      <c r="E71" s="105">
        <v>1.4187372546826959E-3</v>
      </c>
      <c r="F71" s="105">
        <v>1.5302469518564029E-4</v>
      </c>
      <c r="G71" s="105">
        <v>2.2382695413209668E-4</v>
      </c>
      <c r="H71" s="105">
        <v>0</v>
      </c>
      <c r="I71" s="105">
        <v>3.5556310203151614E-4</v>
      </c>
      <c r="J71" s="105">
        <v>3.3702887549721468E-3</v>
      </c>
      <c r="K71" s="105">
        <v>2.4012104395133003E-3</v>
      </c>
      <c r="L71" s="105">
        <v>2.8206716900964096E-3</v>
      </c>
      <c r="M71" s="105">
        <v>0</v>
      </c>
      <c r="N71" s="105">
        <v>1.0223693083268851E-2</v>
      </c>
      <c r="O71" s="105">
        <v>1.893363428137797E-3</v>
      </c>
      <c r="P71" s="105">
        <v>6.277195840342938E-4</v>
      </c>
      <c r="Q71" s="105">
        <v>1.1179431132493721E-3</v>
      </c>
      <c r="R71" s="105">
        <v>3.6240093966653699E-3</v>
      </c>
      <c r="S71" s="105">
        <v>1.0950453436669356E-3</v>
      </c>
      <c r="T71" s="105">
        <v>8.3606458751052718E-4</v>
      </c>
      <c r="U71" s="105">
        <v>1.1333966882587355E-2</v>
      </c>
      <c r="V71" s="105">
        <v>1.1755279880841551E-3</v>
      </c>
      <c r="W71" s="105">
        <v>1.4391363018739965E-4</v>
      </c>
      <c r="X71" s="105">
        <v>1.5599249469033724E-3</v>
      </c>
      <c r="Y71" s="105">
        <v>9.6698067348072972E-4</v>
      </c>
      <c r="Z71" s="105">
        <v>2.2678062711596516E-4</v>
      </c>
      <c r="AA71" s="105">
        <v>1.2322923030999985E-3</v>
      </c>
      <c r="AB71" s="105">
        <v>2.1801542477153961E-3</v>
      </c>
      <c r="AC71" s="105">
        <v>3.3697514558391494E-5</v>
      </c>
      <c r="AD71" s="105">
        <v>3.1079180858307667E-4</v>
      </c>
      <c r="AE71" s="105">
        <v>5.8225033304190148E-3</v>
      </c>
      <c r="AF71" s="105">
        <v>2.936617990047749E-3</v>
      </c>
      <c r="AG71" s="105">
        <v>6.5970502382866291E-4</v>
      </c>
      <c r="AH71" s="105">
        <v>5.8791111277277748E-3</v>
      </c>
      <c r="AI71" s="105">
        <v>1.6197051280720796E-3</v>
      </c>
      <c r="AJ71" s="105">
        <v>5.9136884124851461E-3</v>
      </c>
      <c r="AK71" s="105">
        <v>1.5788598512767097E-3</v>
      </c>
      <c r="AL71" s="105">
        <v>2.6079479655757502E-3</v>
      </c>
      <c r="AM71" s="105">
        <v>5.5028437600353605E-3</v>
      </c>
      <c r="AN71" s="105">
        <v>1.0289495827550139E-2</v>
      </c>
      <c r="AO71" s="105">
        <v>8.0822626585777297E-4</v>
      </c>
      <c r="AP71" s="105">
        <v>3.5700099517847799E-4</v>
      </c>
      <c r="AQ71" s="105">
        <v>3.1800031822550707E-3</v>
      </c>
      <c r="AR71" s="105">
        <v>1.8193510419895907E-3</v>
      </c>
      <c r="AS71" s="105">
        <v>2.6529712606483029E-3</v>
      </c>
      <c r="AT71" s="105">
        <v>2.0463226394848199E-3</v>
      </c>
      <c r="AU71" s="105">
        <v>1.1674713404815377E-3</v>
      </c>
      <c r="AV71" s="105">
        <v>1.0567423909964417E-3</v>
      </c>
      <c r="AW71" s="105">
        <v>1.1051431988752167E-3</v>
      </c>
      <c r="AX71" s="105">
        <v>5.0592754991317258E-3</v>
      </c>
      <c r="AY71" s="105">
        <v>6.2797704727615624E-4</v>
      </c>
      <c r="AZ71" s="105">
        <v>6.7080181595199483E-4</v>
      </c>
      <c r="BA71" s="105">
        <v>4.4282853881180874E-4</v>
      </c>
      <c r="BB71" s="105">
        <v>1.8935175438991654E-3</v>
      </c>
      <c r="BC71" s="105">
        <v>4.9402482311311751E-4</v>
      </c>
      <c r="BD71" s="105">
        <v>9.1321136819716615E-4</v>
      </c>
      <c r="BE71" s="105">
        <v>1.7591348490735982E-3</v>
      </c>
      <c r="BF71" s="105">
        <v>4.0684175478840076E-3</v>
      </c>
      <c r="BG71" s="105">
        <v>3.3730144882389021E-3</v>
      </c>
      <c r="BH71" s="105">
        <v>1.1321549521779235E-3</v>
      </c>
      <c r="BI71" s="105">
        <v>8.065024187129349E-3</v>
      </c>
      <c r="BJ71" s="105">
        <v>9.6263410014217642E-4</v>
      </c>
      <c r="BK71" s="105">
        <v>2.1097938224746847E-3</v>
      </c>
      <c r="BL71" s="105">
        <v>9.7242081424027101E-4</v>
      </c>
      <c r="BM71" s="105">
        <v>1.0600298412208127E-3</v>
      </c>
      <c r="BN71" s="105">
        <v>6.5410585461649149E-4</v>
      </c>
      <c r="BO71" s="105">
        <v>6.7445882537987237E-4</v>
      </c>
      <c r="BP71" s="105">
        <v>9.9491747012052704E-4</v>
      </c>
      <c r="BQ71" s="105">
        <v>1.007707662342272</v>
      </c>
      <c r="BR71" s="105">
        <v>1.4077153535430253E-3</v>
      </c>
      <c r="BS71" s="105">
        <v>2.4886785424979119E-3</v>
      </c>
      <c r="BT71" s="105">
        <v>2.4200879468025309E-3</v>
      </c>
      <c r="BU71" s="105">
        <v>7.5625254033446815E-4</v>
      </c>
      <c r="BV71" s="105">
        <v>1.2588266191746824E-3</v>
      </c>
      <c r="BW71" s="105">
        <v>4.0029938890829512E-4</v>
      </c>
      <c r="BX71" s="105">
        <v>6.8683668912141097E-5</v>
      </c>
      <c r="BY71" s="105">
        <v>5.9362402926937822E-4</v>
      </c>
      <c r="BZ71" s="105">
        <v>4.9153192297691833E-4</v>
      </c>
      <c r="CA71" s="105">
        <v>8.4273629663489836E-4</v>
      </c>
      <c r="CB71" s="105">
        <v>4.3885731960375618E-4</v>
      </c>
      <c r="CC71" s="105">
        <v>6.6228358312861349E-4</v>
      </c>
      <c r="CD71" s="105">
        <v>6.3561120148424824E-4</v>
      </c>
      <c r="CE71" s="105">
        <v>3.9155962371247098E-4</v>
      </c>
      <c r="CF71" s="105">
        <v>6.9688151773005598E-4</v>
      </c>
      <c r="CG71" s="105">
        <v>6.5237972158911845E-4</v>
      </c>
      <c r="CH71" s="105">
        <v>8.1353289570162751E-4</v>
      </c>
      <c r="CI71" s="105">
        <v>1.0009289160490041E-3</v>
      </c>
      <c r="CJ71" s="105">
        <v>4.0856970605930641E-4</v>
      </c>
      <c r="CK71" s="105">
        <v>9.9433425205523946E-4</v>
      </c>
      <c r="CL71" s="105">
        <v>7.4961742478489547E-4</v>
      </c>
      <c r="CM71" s="105">
        <v>2.723874047440792E-3</v>
      </c>
      <c r="CN71" s="105">
        <v>3.4093381231374729E-3</v>
      </c>
      <c r="CO71" s="105">
        <v>1.0203583137957518E-3</v>
      </c>
      <c r="CP71" s="105">
        <v>1.502297393376486E-3</v>
      </c>
      <c r="CQ71" s="105">
        <v>2.3036596003292295E-3</v>
      </c>
      <c r="CR71" s="105">
        <v>4.4275019134384858E-3</v>
      </c>
      <c r="CS71" s="105">
        <v>3.6461032141485222E-3</v>
      </c>
      <c r="CT71" s="105">
        <v>1.3449556193120542E-3</v>
      </c>
      <c r="CU71" s="105">
        <v>3.8482790622492618E-4</v>
      </c>
      <c r="CV71" s="105">
        <v>7.0679627310168611E-4</v>
      </c>
      <c r="CW71" s="105">
        <v>2.3672651989439636E-3</v>
      </c>
      <c r="CX71" s="105">
        <v>1.2145683718056191E-3</v>
      </c>
      <c r="CY71" s="105">
        <v>1.2227276193996765E-2</v>
      </c>
      <c r="CZ71" s="105">
        <v>1.1840134839266716E-2</v>
      </c>
      <c r="DA71" s="105">
        <v>5.141726460222395E-3</v>
      </c>
      <c r="DB71" s="105">
        <v>1.604232505328164E-3</v>
      </c>
      <c r="DC71" s="105">
        <v>2.8884650488963741E-3</v>
      </c>
      <c r="DD71" s="105">
        <v>7.9446669834213224E-4</v>
      </c>
      <c r="DE71" s="106">
        <v>1.1639652243887921E-3</v>
      </c>
      <c r="DF71" s="84"/>
      <c r="DG71" s="101">
        <v>0.33361805979255643</v>
      </c>
      <c r="DH71" s="101">
        <v>9.7340858246898511E-3</v>
      </c>
      <c r="DI71" s="101">
        <v>8.992780150498271E-2</v>
      </c>
      <c r="DJ71" s="102">
        <v>4.6505711152291388E-3</v>
      </c>
      <c r="DK71" s="102">
        <v>0.69091821193726044</v>
      </c>
      <c r="DL71" s="84"/>
      <c r="DM71"/>
    </row>
    <row r="72" spans="1:117" ht="18" customHeight="1" x14ac:dyDescent="0.15">
      <c r="A72" s="103">
        <v>471</v>
      </c>
      <c r="B72" s="104" t="s">
        <v>43</v>
      </c>
      <c r="C72" s="105">
        <v>1.2232151487861966E-3</v>
      </c>
      <c r="D72" s="105">
        <v>2.0966872592666397E-3</v>
      </c>
      <c r="E72" s="105">
        <v>2.4251122109546783E-3</v>
      </c>
      <c r="F72" s="105">
        <v>4.354067437183831E-4</v>
      </c>
      <c r="G72" s="105">
        <v>5.2073959305696767E-4</v>
      </c>
      <c r="H72" s="105">
        <v>0</v>
      </c>
      <c r="I72" s="105">
        <v>5.6295344670139339E-3</v>
      </c>
      <c r="J72" s="105">
        <v>3.7369960417986065E-3</v>
      </c>
      <c r="K72" s="105">
        <v>2.2444676206160646E-3</v>
      </c>
      <c r="L72" s="105">
        <v>9.6530787365381075E-4</v>
      </c>
      <c r="M72" s="105">
        <v>0</v>
      </c>
      <c r="N72" s="105">
        <v>2.6513099449661775E-3</v>
      </c>
      <c r="O72" s="105">
        <v>1.9104284371221666E-3</v>
      </c>
      <c r="P72" s="105">
        <v>1.158349729517632E-3</v>
      </c>
      <c r="Q72" s="105">
        <v>2.8885513887864211E-3</v>
      </c>
      <c r="R72" s="105">
        <v>9.1001993821009687E-3</v>
      </c>
      <c r="S72" s="105">
        <v>1.7998595379485113E-3</v>
      </c>
      <c r="T72" s="105">
        <v>1.2007648375018606E-3</v>
      </c>
      <c r="U72" s="105">
        <v>7.1524850868440511E-3</v>
      </c>
      <c r="V72" s="105">
        <v>4.7857779057075339E-3</v>
      </c>
      <c r="W72" s="105">
        <v>1.1867519292011962E-3</v>
      </c>
      <c r="X72" s="105">
        <v>5.1659323782663209E-3</v>
      </c>
      <c r="Y72" s="105">
        <v>3.935296075107726E-3</v>
      </c>
      <c r="Z72" s="105">
        <v>4.0106408074245415E-3</v>
      </c>
      <c r="AA72" s="105">
        <v>2.7620528724979208E-3</v>
      </c>
      <c r="AB72" s="105">
        <v>2.2016525400390232E-3</v>
      </c>
      <c r="AC72" s="105">
        <v>4.3621312657148628E-4</v>
      </c>
      <c r="AD72" s="105">
        <v>3.0297534331833305E-2</v>
      </c>
      <c r="AE72" s="105">
        <v>3.1979107794765723E-3</v>
      </c>
      <c r="AF72" s="105">
        <v>1.0024402669936059E-3</v>
      </c>
      <c r="AG72" s="105">
        <v>2.1604601803271082E-3</v>
      </c>
      <c r="AH72" s="105">
        <v>1.7785960111199447E-3</v>
      </c>
      <c r="AI72" s="105">
        <v>1.229923403240032E-3</v>
      </c>
      <c r="AJ72" s="105">
        <v>1.0150900329124963E-3</v>
      </c>
      <c r="AK72" s="105">
        <v>1.2054125011674284E-3</v>
      </c>
      <c r="AL72" s="105">
        <v>6.2295992746668025E-4</v>
      </c>
      <c r="AM72" s="105">
        <v>2.5331782660089593E-3</v>
      </c>
      <c r="AN72" s="105">
        <v>2.2572135525211266E-3</v>
      </c>
      <c r="AO72" s="105">
        <v>6.606097028081224E-4</v>
      </c>
      <c r="AP72" s="105">
        <v>1.2090236418240555E-3</v>
      </c>
      <c r="AQ72" s="105">
        <v>1.6128411962486376E-3</v>
      </c>
      <c r="AR72" s="105">
        <v>1.3078964591741161E-3</v>
      </c>
      <c r="AS72" s="105">
        <v>1.5659724725263151E-3</v>
      </c>
      <c r="AT72" s="105">
        <v>1.8028577245944007E-3</v>
      </c>
      <c r="AU72" s="105">
        <v>1.2231329147909149E-3</v>
      </c>
      <c r="AV72" s="105">
        <v>1.4692447684478017E-3</v>
      </c>
      <c r="AW72" s="105">
        <v>5.3482342463799723E-3</v>
      </c>
      <c r="AX72" s="105">
        <v>6.8127689364521956E-3</v>
      </c>
      <c r="AY72" s="105">
        <v>1.0583411558643628E-3</v>
      </c>
      <c r="AZ72" s="105">
        <v>8.651323840735539E-4</v>
      </c>
      <c r="BA72" s="105">
        <v>8.427592480527024E-4</v>
      </c>
      <c r="BB72" s="105">
        <v>1.3233122416935761E-3</v>
      </c>
      <c r="BC72" s="105">
        <v>8.389946039971094E-4</v>
      </c>
      <c r="BD72" s="105">
        <v>1.4956466893427112E-3</v>
      </c>
      <c r="BE72" s="105">
        <v>1.0267246767245099E-3</v>
      </c>
      <c r="BF72" s="105">
        <v>1.0349158452094415E-3</v>
      </c>
      <c r="BG72" s="105">
        <v>2.4704773063164583E-3</v>
      </c>
      <c r="BH72" s="105">
        <v>3.0416756049370629E-3</v>
      </c>
      <c r="BI72" s="105">
        <v>1.5951261593189416E-3</v>
      </c>
      <c r="BJ72" s="105">
        <v>1.8942959737861087E-3</v>
      </c>
      <c r="BK72" s="105">
        <v>3.9807478229137638E-3</v>
      </c>
      <c r="BL72" s="105">
        <v>1.3173115591207005E-3</v>
      </c>
      <c r="BM72" s="105">
        <v>2.2307264951424216E-3</v>
      </c>
      <c r="BN72" s="105">
        <v>1.4392231781436904E-3</v>
      </c>
      <c r="BO72" s="105">
        <v>1.4715421866602929E-3</v>
      </c>
      <c r="BP72" s="105">
        <v>8.8122304490808418E-4</v>
      </c>
      <c r="BQ72" s="105">
        <v>3.6582223926453646E-3</v>
      </c>
      <c r="BR72" s="105">
        <v>1.091202379034595</v>
      </c>
      <c r="BS72" s="105">
        <v>1.4094073291083704E-2</v>
      </c>
      <c r="BT72" s="105">
        <v>3.004402602646397E-3</v>
      </c>
      <c r="BU72" s="105">
        <v>2.0967472488687086E-3</v>
      </c>
      <c r="BV72" s="105">
        <v>2.2601415291685334E-3</v>
      </c>
      <c r="BW72" s="105">
        <v>8.3036970901447481E-4</v>
      </c>
      <c r="BX72" s="105">
        <v>1.7104494526164486E-4</v>
      </c>
      <c r="BY72" s="105">
        <v>7.9190373789535494E-3</v>
      </c>
      <c r="BZ72" s="105">
        <v>1.4810769857775852E-3</v>
      </c>
      <c r="CA72" s="105">
        <v>1.4437748520837564E-2</v>
      </c>
      <c r="CB72" s="105">
        <v>1.098198027594516E-3</v>
      </c>
      <c r="CC72" s="105">
        <v>1.2002252390581271E-3</v>
      </c>
      <c r="CD72" s="105">
        <v>1.5328988790947371E-3</v>
      </c>
      <c r="CE72" s="105">
        <v>2.2847842835946788E-3</v>
      </c>
      <c r="CF72" s="105">
        <v>3.8602441860217137E-3</v>
      </c>
      <c r="CG72" s="105">
        <v>9.420181545540888E-4</v>
      </c>
      <c r="CH72" s="105">
        <v>5.6581020823300559E-3</v>
      </c>
      <c r="CI72" s="105">
        <v>1.6853604215594797E-3</v>
      </c>
      <c r="CJ72" s="105">
        <v>7.3729605323471158E-4</v>
      </c>
      <c r="CK72" s="105">
        <v>2.6714963676031586E-3</v>
      </c>
      <c r="CL72" s="105">
        <v>2.0423575674053977E-3</v>
      </c>
      <c r="CM72" s="105">
        <v>6.9262288859678429E-3</v>
      </c>
      <c r="CN72" s="105">
        <v>1.130519442148053E-2</v>
      </c>
      <c r="CO72" s="105">
        <v>9.4664358547831718E-3</v>
      </c>
      <c r="CP72" s="105">
        <v>5.2611572998070635E-3</v>
      </c>
      <c r="CQ72" s="105">
        <v>4.9813075758953149E-3</v>
      </c>
      <c r="CR72" s="105">
        <v>7.6559807142227796E-3</v>
      </c>
      <c r="CS72" s="105">
        <v>9.3658932024560295E-3</v>
      </c>
      <c r="CT72" s="105">
        <v>3.5794397452980796E-3</v>
      </c>
      <c r="CU72" s="105">
        <v>7.4571419758835504E-4</v>
      </c>
      <c r="CV72" s="105">
        <v>1.2752375989926504E-3</v>
      </c>
      <c r="CW72" s="105">
        <v>1.483389544741584E-3</v>
      </c>
      <c r="CX72" s="105">
        <v>1.365741803764798E-3</v>
      </c>
      <c r="CY72" s="105">
        <v>1.549157633217879E-2</v>
      </c>
      <c r="CZ72" s="105">
        <v>1.265381231142647E-2</v>
      </c>
      <c r="DA72" s="105">
        <v>1.8133747418032101E-2</v>
      </c>
      <c r="DB72" s="105">
        <v>5.9175372614645493E-3</v>
      </c>
      <c r="DC72" s="105">
        <v>5.5781180011881199E-3</v>
      </c>
      <c r="DD72" s="105">
        <v>1.0501511293989399E-3</v>
      </c>
      <c r="DE72" s="106">
        <v>4.6923886941971629E-3</v>
      </c>
      <c r="DF72" s="84"/>
      <c r="DG72" s="101">
        <v>0.47659732643143304</v>
      </c>
      <c r="DH72" s="101">
        <v>1.9161033632996958E-2</v>
      </c>
      <c r="DI72" s="101">
        <v>0.14710409295538088</v>
      </c>
      <c r="DJ72" s="102">
        <v>1.084024635126668E-2</v>
      </c>
      <c r="DK72" s="102">
        <v>0.99834312015748783</v>
      </c>
      <c r="DL72" s="84"/>
      <c r="DM72"/>
    </row>
    <row r="73" spans="1:117" ht="18" customHeight="1" x14ac:dyDescent="0.15">
      <c r="A73" s="103">
        <v>481</v>
      </c>
      <c r="B73" s="104" t="s">
        <v>44</v>
      </c>
      <c r="C73" s="105">
        <v>4.1170765773013124E-4</v>
      </c>
      <c r="D73" s="105">
        <v>1.0004295616782486E-3</v>
      </c>
      <c r="E73" s="105">
        <v>1.2022065330009053E-3</v>
      </c>
      <c r="F73" s="105">
        <v>1.5147043172392219E-4</v>
      </c>
      <c r="G73" s="105">
        <v>2.6724775166684836E-4</v>
      </c>
      <c r="H73" s="105">
        <v>0</v>
      </c>
      <c r="I73" s="105">
        <v>1.6255385099866514E-3</v>
      </c>
      <c r="J73" s="105">
        <v>9.584865495867866E-4</v>
      </c>
      <c r="K73" s="105">
        <v>3.6139025904189553E-4</v>
      </c>
      <c r="L73" s="105">
        <v>4.8007807985304685E-3</v>
      </c>
      <c r="M73" s="105">
        <v>0</v>
      </c>
      <c r="N73" s="105">
        <v>3.6231080551290542E-4</v>
      </c>
      <c r="O73" s="105">
        <v>4.0910547436774636E-4</v>
      </c>
      <c r="P73" s="105">
        <v>5.4241644516690149E-4</v>
      </c>
      <c r="Q73" s="105">
        <v>7.6163729822014347E-4</v>
      </c>
      <c r="R73" s="105">
        <v>1.4762227556651976E-3</v>
      </c>
      <c r="S73" s="105">
        <v>6.064568787375968E-4</v>
      </c>
      <c r="T73" s="105">
        <v>6.5724697357340972E-4</v>
      </c>
      <c r="U73" s="105">
        <v>4.0839673753433232E-3</v>
      </c>
      <c r="V73" s="105">
        <v>5.9599078578837742E-4</v>
      </c>
      <c r="W73" s="105">
        <v>8.4440876304849759E-4</v>
      </c>
      <c r="X73" s="105">
        <v>1.0939706335263788E-3</v>
      </c>
      <c r="Y73" s="105">
        <v>8.5469481329240827E-4</v>
      </c>
      <c r="Z73" s="105">
        <v>2.8335673226317342E-3</v>
      </c>
      <c r="AA73" s="105">
        <v>1.464541555341047E-3</v>
      </c>
      <c r="AB73" s="105">
        <v>2.6636884094357674E-3</v>
      </c>
      <c r="AC73" s="105">
        <v>3.7410447244057791E-5</v>
      </c>
      <c r="AD73" s="105">
        <v>2.8134415626388431E-4</v>
      </c>
      <c r="AE73" s="105">
        <v>5.4392315046232996E-4</v>
      </c>
      <c r="AF73" s="105">
        <v>2.7270475375759391E-4</v>
      </c>
      <c r="AG73" s="105">
        <v>1.0181456534110113E-3</v>
      </c>
      <c r="AH73" s="105">
        <v>6.1096346765015814E-4</v>
      </c>
      <c r="AI73" s="105">
        <v>8.2080981521350069E-4</v>
      </c>
      <c r="AJ73" s="105">
        <v>3.5246983769830276E-4</v>
      </c>
      <c r="AK73" s="105">
        <v>6.8628775992585407E-4</v>
      </c>
      <c r="AL73" s="105">
        <v>5.262158883793652E-4</v>
      </c>
      <c r="AM73" s="105">
        <v>2.2688257404790375E-4</v>
      </c>
      <c r="AN73" s="105">
        <v>4.9464005220836943E-4</v>
      </c>
      <c r="AO73" s="105">
        <v>2.2019989369340069E-4</v>
      </c>
      <c r="AP73" s="105">
        <v>2.3116840134780907E-4</v>
      </c>
      <c r="AQ73" s="105">
        <v>6.1216695542162043E-4</v>
      </c>
      <c r="AR73" s="105">
        <v>3.4119053587061443E-4</v>
      </c>
      <c r="AS73" s="105">
        <v>3.3279154160775087E-4</v>
      </c>
      <c r="AT73" s="105">
        <v>9.1226662131995177E-4</v>
      </c>
      <c r="AU73" s="105">
        <v>3.4684652652114287E-4</v>
      </c>
      <c r="AV73" s="105">
        <v>5.8129648406268048E-4</v>
      </c>
      <c r="AW73" s="105">
        <v>7.5440454349637494E-4</v>
      </c>
      <c r="AX73" s="105">
        <v>2.3998056912756731E-3</v>
      </c>
      <c r="AY73" s="105">
        <v>3.0603348478528986E-4</v>
      </c>
      <c r="AZ73" s="105">
        <v>1.8804811348090066E-4</v>
      </c>
      <c r="BA73" s="105">
        <v>2.9624364653231419E-4</v>
      </c>
      <c r="BB73" s="105">
        <v>4.6928826188505422E-4</v>
      </c>
      <c r="BC73" s="105">
        <v>4.1132234962550708E-4</v>
      </c>
      <c r="BD73" s="105">
        <v>9.0117038376327568E-4</v>
      </c>
      <c r="BE73" s="105">
        <v>2.1231249892681724E-4</v>
      </c>
      <c r="BF73" s="105">
        <v>3.0712314770939703E-4</v>
      </c>
      <c r="BG73" s="105">
        <v>5.1923693941701983E-4</v>
      </c>
      <c r="BH73" s="105">
        <v>9.2553578560939764E-4</v>
      </c>
      <c r="BI73" s="105">
        <v>6.236517479117464E-3</v>
      </c>
      <c r="BJ73" s="105">
        <v>4.2215900629457534E-4</v>
      </c>
      <c r="BK73" s="105">
        <v>5.6836053097537853E-4</v>
      </c>
      <c r="BL73" s="105">
        <v>6.9559727663486188E-4</v>
      </c>
      <c r="BM73" s="105">
        <v>5.0690170526355278E-4</v>
      </c>
      <c r="BN73" s="105">
        <v>2.9561335166202111E-3</v>
      </c>
      <c r="BO73" s="105">
        <v>3.7455950469267967E-3</v>
      </c>
      <c r="BP73" s="105">
        <v>4.2393287302530131E-3</v>
      </c>
      <c r="BQ73" s="105">
        <v>1.1196322251112976E-3</v>
      </c>
      <c r="BR73" s="105">
        <v>1.7319359907421539E-3</v>
      </c>
      <c r="BS73" s="105">
        <v>1.0007229573034901</v>
      </c>
      <c r="BT73" s="105">
        <v>1.1585152214343033E-3</v>
      </c>
      <c r="BU73" s="105">
        <v>2.3009650438466098E-3</v>
      </c>
      <c r="BV73" s="105">
        <v>4.1799965059301594E-4</v>
      </c>
      <c r="BW73" s="105">
        <v>2.6892474400202842E-4</v>
      </c>
      <c r="BX73" s="105">
        <v>1.4063876729054334E-4</v>
      </c>
      <c r="BY73" s="105">
        <v>1.1689644227826529E-2</v>
      </c>
      <c r="BZ73" s="105">
        <v>1.551425034088742E-3</v>
      </c>
      <c r="CA73" s="105">
        <v>6.492265644264455E-4</v>
      </c>
      <c r="CB73" s="105">
        <v>1.3420223300769783E-3</v>
      </c>
      <c r="CC73" s="105">
        <v>1.4233549060519921E-3</v>
      </c>
      <c r="CD73" s="105">
        <v>2.4899800947467965E-3</v>
      </c>
      <c r="CE73" s="105">
        <v>1.2116843395451556E-3</v>
      </c>
      <c r="CF73" s="105">
        <v>3.7065998524478112E-3</v>
      </c>
      <c r="CG73" s="105">
        <v>9.7750875944425898E-4</v>
      </c>
      <c r="CH73" s="105">
        <v>4.867935858490934E-3</v>
      </c>
      <c r="CI73" s="105">
        <v>5.3417694393111557E-3</v>
      </c>
      <c r="CJ73" s="105">
        <v>3.6197413969161395E-4</v>
      </c>
      <c r="CK73" s="105">
        <v>2.6195662706515995E-3</v>
      </c>
      <c r="CL73" s="105">
        <v>1.3945236965389538E-3</v>
      </c>
      <c r="CM73" s="105">
        <v>1.7177860159928931E-2</v>
      </c>
      <c r="CN73" s="105">
        <v>3.8974084168902187E-3</v>
      </c>
      <c r="CO73" s="105">
        <v>2.3491652321785735E-3</v>
      </c>
      <c r="CP73" s="105">
        <v>2.4313915264133237E-3</v>
      </c>
      <c r="CQ73" s="105">
        <v>4.6597860723620174E-3</v>
      </c>
      <c r="CR73" s="105">
        <v>2.832541535556302E-3</v>
      </c>
      <c r="CS73" s="105">
        <v>2.9108011919122341E-3</v>
      </c>
      <c r="CT73" s="105">
        <v>3.78360596784371E-4</v>
      </c>
      <c r="CU73" s="105">
        <v>4.8335239257485987E-4</v>
      </c>
      <c r="CV73" s="105">
        <v>1.9864487183145416E-3</v>
      </c>
      <c r="CW73" s="105">
        <v>6.3550177540166682E-4</v>
      </c>
      <c r="CX73" s="105">
        <v>2.9911295593178813E-4</v>
      </c>
      <c r="CY73" s="105">
        <v>2.7838353299699903E-2</v>
      </c>
      <c r="CZ73" s="105">
        <v>9.2629970508065224E-3</v>
      </c>
      <c r="DA73" s="105">
        <v>8.2438730260086194E-3</v>
      </c>
      <c r="DB73" s="105">
        <v>7.1256661825372276E-3</v>
      </c>
      <c r="DC73" s="105">
        <v>7.8151893482857303E-3</v>
      </c>
      <c r="DD73" s="105">
        <v>3.9788680247530552E-4</v>
      </c>
      <c r="DE73" s="106">
        <v>1.4264829314846562E-2</v>
      </c>
      <c r="DF73" s="84"/>
      <c r="DG73" s="101">
        <v>0.66981113405326242</v>
      </c>
      <c r="DH73" s="101">
        <v>8.2268502331963395E-2</v>
      </c>
      <c r="DI73" s="101">
        <v>0.49305358568233842</v>
      </c>
      <c r="DJ73" s="102">
        <v>3.0773149701822668E-3</v>
      </c>
      <c r="DK73" s="102">
        <v>0.780148526236915</v>
      </c>
      <c r="DL73" s="84"/>
      <c r="DM73"/>
    </row>
    <row r="74" spans="1:117" ht="18" customHeight="1" x14ac:dyDescent="0.15">
      <c r="A74" s="107">
        <v>511</v>
      </c>
      <c r="B74" s="108" t="s">
        <v>45</v>
      </c>
      <c r="C74" s="110">
        <v>7.2903594648190406E-2</v>
      </c>
      <c r="D74" s="110">
        <v>4.9093421640117228E-2</v>
      </c>
      <c r="E74" s="110">
        <v>4.3978577699066539E-2</v>
      </c>
      <c r="F74" s="110">
        <v>2.1093124970711696E-2</v>
      </c>
      <c r="G74" s="110">
        <v>3.7788418520420891E-2</v>
      </c>
      <c r="H74" s="110">
        <v>0</v>
      </c>
      <c r="I74" s="110">
        <v>4.4185831113661971E-2</v>
      </c>
      <c r="J74" s="110">
        <v>7.4188860560491954E-2</v>
      </c>
      <c r="K74" s="110">
        <v>2.3266076826014323E-2</v>
      </c>
      <c r="L74" s="110">
        <v>5.8390564108890701E-2</v>
      </c>
      <c r="M74" s="110">
        <v>0</v>
      </c>
      <c r="N74" s="110">
        <v>5.660290937926165E-2</v>
      </c>
      <c r="O74" s="110">
        <v>7.1770553192763945E-2</v>
      </c>
      <c r="P74" s="110">
        <v>5.6687697906721984E-2</v>
      </c>
      <c r="Q74" s="110">
        <v>6.8807285993810446E-2</v>
      </c>
      <c r="R74" s="110">
        <v>0.12400862584931875</v>
      </c>
      <c r="S74" s="110">
        <v>7.7104971613653372E-2</v>
      </c>
      <c r="T74" s="110">
        <v>6.3066080915284747E-2</v>
      </c>
      <c r="U74" s="110">
        <v>3.3098498508420011E-2</v>
      </c>
      <c r="V74" s="110">
        <v>2.2490737980688465E-2</v>
      </c>
      <c r="W74" s="110">
        <v>9.593215083445631E-3</v>
      </c>
      <c r="X74" s="110">
        <v>3.3560297289960635E-2</v>
      </c>
      <c r="Y74" s="110">
        <v>2.5843707314620247E-2</v>
      </c>
      <c r="Z74" s="110">
        <v>3.2381710163276144E-2</v>
      </c>
      <c r="AA74" s="110">
        <v>2.2615097447814789E-2</v>
      </c>
      <c r="AB74" s="110">
        <v>4.8041079997529212E-2</v>
      </c>
      <c r="AC74" s="110">
        <v>6.8517494504196199E-3</v>
      </c>
      <c r="AD74" s="110">
        <v>3.752310723741227E-2</v>
      </c>
      <c r="AE74" s="110">
        <v>4.4512241620281875E-2</v>
      </c>
      <c r="AF74" s="110">
        <v>5.5295228812543472E-2</v>
      </c>
      <c r="AG74" s="110">
        <v>6.821759462169695E-2</v>
      </c>
      <c r="AH74" s="110">
        <v>2.7048583771938736E-2</v>
      </c>
      <c r="AI74" s="110">
        <v>4.0532014012788282E-2</v>
      </c>
      <c r="AJ74" s="110">
        <v>2.7783916972061461E-2</v>
      </c>
      <c r="AK74" s="110">
        <v>3.7584377346558909E-2</v>
      </c>
      <c r="AL74" s="110">
        <v>2.3619210646313595E-2</v>
      </c>
      <c r="AM74" s="110">
        <v>1.5148901422540278E-2</v>
      </c>
      <c r="AN74" s="110">
        <v>2.5214319193658404E-2</v>
      </c>
      <c r="AO74" s="110">
        <v>6.1293228010269991E-2</v>
      </c>
      <c r="AP74" s="110">
        <v>1.9951637823239672E-2</v>
      </c>
      <c r="AQ74" s="110">
        <v>3.6350859250840029E-2</v>
      </c>
      <c r="AR74" s="110">
        <v>4.6499606231300714E-2</v>
      </c>
      <c r="AS74" s="110">
        <v>4.1218528384251781E-2</v>
      </c>
      <c r="AT74" s="110">
        <v>4.3024416853185456E-2</v>
      </c>
      <c r="AU74" s="110">
        <v>3.7034146936194376E-2</v>
      </c>
      <c r="AV74" s="110">
        <v>3.562922341086569E-2</v>
      </c>
      <c r="AW74" s="110">
        <v>4.8168757350837352E-2</v>
      </c>
      <c r="AX74" s="110">
        <v>3.8223684409341548E-2</v>
      </c>
      <c r="AY74" s="110">
        <v>3.6568744090228242E-2</v>
      </c>
      <c r="AZ74" s="110">
        <v>5.4233889329510697E-2</v>
      </c>
      <c r="BA74" s="110">
        <v>2.5662706100921029E-2</v>
      </c>
      <c r="BB74" s="110">
        <v>3.8657108395213489E-2</v>
      </c>
      <c r="BC74" s="110">
        <v>3.5180946729589893E-2</v>
      </c>
      <c r="BD74" s="110">
        <v>3.2252617731229803E-2</v>
      </c>
      <c r="BE74" s="110">
        <v>2.3748331424466123E-2</v>
      </c>
      <c r="BF74" s="110">
        <v>2.2541252370197978E-2</v>
      </c>
      <c r="BG74" s="110">
        <v>3.4515635000638631E-2</v>
      </c>
      <c r="BH74" s="110">
        <v>4.5116012692764287E-2</v>
      </c>
      <c r="BI74" s="110">
        <v>2.9753101176050695E-2</v>
      </c>
      <c r="BJ74" s="110">
        <v>7.411139218085655E-2</v>
      </c>
      <c r="BK74" s="110">
        <v>9.6969423796456952E-3</v>
      </c>
      <c r="BL74" s="110">
        <v>5.5973975602285252E-2</v>
      </c>
      <c r="BM74" s="110">
        <v>7.225127354031935E-2</v>
      </c>
      <c r="BN74" s="110">
        <v>3.9068146273715507E-2</v>
      </c>
      <c r="BO74" s="110">
        <v>3.8141162951618873E-2</v>
      </c>
      <c r="BP74" s="110">
        <v>1.8956714320241329E-2</v>
      </c>
      <c r="BQ74" s="110">
        <v>2.3449792809949577E-2</v>
      </c>
      <c r="BR74" s="110">
        <v>2.5554653548774574E-2</v>
      </c>
      <c r="BS74" s="110">
        <v>1.9504162973567142E-2</v>
      </c>
      <c r="BT74" s="110">
        <v>1.0132263010111018</v>
      </c>
      <c r="BU74" s="110">
        <v>8.1253405758460288E-3</v>
      </c>
      <c r="BV74" s="110">
        <v>3.5190841185523923E-3</v>
      </c>
      <c r="BW74" s="110">
        <v>5.1161544724299584E-3</v>
      </c>
      <c r="BX74" s="110">
        <v>1.7991885513663822E-3</v>
      </c>
      <c r="BY74" s="110">
        <v>5.7119108262032011E-3</v>
      </c>
      <c r="BZ74" s="110">
        <v>1.172169217909132E-2</v>
      </c>
      <c r="CA74" s="110">
        <v>0.10627025547564406</v>
      </c>
      <c r="CB74" s="110">
        <v>1.2265835380947162E-2</v>
      </c>
      <c r="CC74" s="110">
        <v>1.2024723167225877E-2</v>
      </c>
      <c r="CD74" s="110">
        <v>9.2098420287380078E-3</v>
      </c>
      <c r="CE74" s="110">
        <v>9.1419853906173684E-3</v>
      </c>
      <c r="CF74" s="110">
        <v>1.2063468251390142E-2</v>
      </c>
      <c r="CG74" s="110">
        <v>7.2245419711170489E-3</v>
      </c>
      <c r="CH74" s="110">
        <v>8.2558509298878181E-3</v>
      </c>
      <c r="CI74" s="110">
        <v>1.3881733813732831E-2</v>
      </c>
      <c r="CJ74" s="110">
        <v>1.5449777229908083E-2</v>
      </c>
      <c r="CK74" s="110">
        <v>1.0565479451944828E-2</v>
      </c>
      <c r="CL74" s="110">
        <v>3.4946912295664351E-2</v>
      </c>
      <c r="CM74" s="110">
        <v>1.626806630523087E-2</v>
      </c>
      <c r="CN74" s="110">
        <v>1.1277463448355295E-2</v>
      </c>
      <c r="CO74" s="110">
        <v>3.3441204163287261E-2</v>
      </c>
      <c r="CP74" s="110">
        <v>5.5170767009556969E-2</v>
      </c>
      <c r="CQ74" s="110">
        <v>2.0508680720911342E-2</v>
      </c>
      <c r="CR74" s="110">
        <v>2.6557168188467182E-2</v>
      </c>
      <c r="CS74" s="110">
        <v>2.3951363831677775E-2</v>
      </c>
      <c r="CT74" s="110">
        <v>3.5652510087526276E-2</v>
      </c>
      <c r="CU74" s="110">
        <v>1.7676974401298222E-2</v>
      </c>
      <c r="CV74" s="110">
        <v>1.6992535569137889E-2</v>
      </c>
      <c r="CW74" s="110">
        <v>6.0304154043246405E-2</v>
      </c>
      <c r="CX74" s="110">
        <v>1.0532950708907123E-2</v>
      </c>
      <c r="CY74" s="110">
        <v>5.1870167441344976E-2</v>
      </c>
      <c r="CZ74" s="110">
        <v>0.13129931193310193</v>
      </c>
      <c r="DA74" s="110">
        <v>3.0668299864610084E-2</v>
      </c>
      <c r="DB74" s="110">
        <v>2.0968906609330457E-2</v>
      </c>
      <c r="DC74" s="110">
        <v>2.5549476372494599E-2</v>
      </c>
      <c r="DD74" s="110">
        <v>0.19899761105303668</v>
      </c>
      <c r="DE74" s="111">
        <v>1.634474963918283E-2</v>
      </c>
      <c r="DF74" s="84"/>
      <c r="DG74" s="101">
        <v>0.70836565701559506</v>
      </c>
      <c r="DH74" s="101">
        <v>0.10355198001371969</v>
      </c>
      <c r="DI74" s="101">
        <v>0.37849040061365813</v>
      </c>
      <c r="DJ74" s="102">
        <v>0.13858825312337747</v>
      </c>
      <c r="DK74" s="102">
        <v>0.82601149483922531</v>
      </c>
      <c r="DL74" s="84"/>
      <c r="DM74"/>
    </row>
    <row r="75" spans="1:117" ht="18" customHeight="1" x14ac:dyDescent="0.15">
      <c r="A75" s="103">
        <v>531</v>
      </c>
      <c r="B75" s="104" t="s">
        <v>46</v>
      </c>
      <c r="C75" s="105">
        <v>8.0289817073008855E-3</v>
      </c>
      <c r="D75" s="105">
        <v>7.5524968792824911E-3</v>
      </c>
      <c r="E75" s="105">
        <v>1.493976721308952E-2</v>
      </c>
      <c r="F75" s="105">
        <v>1.1320946702063359E-2</v>
      </c>
      <c r="G75" s="105">
        <v>1.0254006299925764E-2</v>
      </c>
      <c r="H75" s="105">
        <v>0</v>
      </c>
      <c r="I75" s="105">
        <v>5.4336168852288307E-2</v>
      </c>
      <c r="J75" s="105">
        <v>9.9130360342743317E-3</v>
      </c>
      <c r="K75" s="105">
        <v>1.7441709631322803E-2</v>
      </c>
      <c r="L75" s="105">
        <v>8.6285872313003244E-3</v>
      </c>
      <c r="M75" s="105">
        <v>0</v>
      </c>
      <c r="N75" s="105">
        <v>1.9959307622181142E-2</v>
      </c>
      <c r="O75" s="105">
        <v>1.8670695288893382E-2</v>
      </c>
      <c r="P75" s="105">
        <v>8.9025328479091885E-3</v>
      </c>
      <c r="Q75" s="105">
        <v>3.6093047417503799E-2</v>
      </c>
      <c r="R75" s="105">
        <v>1.2404474997055683E-2</v>
      </c>
      <c r="S75" s="105">
        <v>1.0288664420913573E-2</v>
      </c>
      <c r="T75" s="105">
        <v>1.2131483411727166E-2</v>
      </c>
      <c r="U75" s="105">
        <v>1.158427933377573E-2</v>
      </c>
      <c r="V75" s="105">
        <v>3.4597509577877664E-3</v>
      </c>
      <c r="W75" s="105">
        <v>5.0912467138310817E-3</v>
      </c>
      <c r="X75" s="105">
        <v>1.1312056254808581E-2</v>
      </c>
      <c r="Y75" s="105">
        <v>6.0737450648577348E-3</v>
      </c>
      <c r="Z75" s="105">
        <v>5.3548390406176127E-3</v>
      </c>
      <c r="AA75" s="105">
        <v>5.2155770597541919E-3</v>
      </c>
      <c r="AB75" s="105">
        <v>1.152548899757096E-2</v>
      </c>
      <c r="AC75" s="105">
        <v>2.9652831170822549E-3</v>
      </c>
      <c r="AD75" s="105">
        <v>6.0826609775257922E-3</v>
      </c>
      <c r="AE75" s="105">
        <v>1.3936759546931642E-2</v>
      </c>
      <c r="AF75" s="105">
        <v>5.3350448241165195E-3</v>
      </c>
      <c r="AG75" s="105">
        <v>1.7160042935430768E-2</v>
      </c>
      <c r="AH75" s="105">
        <v>7.68748676944714E-3</v>
      </c>
      <c r="AI75" s="105">
        <v>4.8439166435376079E-3</v>
      </c>
      <c r="AJ75" s="105">
        <v>1.300741299618422E-2</v>
      </c>
      <c r="AK75" s="105">
        <v>5.0372554174393947E-3</v>
      </c>
      <c r="AL75" s="105">
        <v>6.1479517338837216E-3</v>
      </c>
      <c r="AM75" s="105">
        <v>6.8130675167100054E-3</v>
      </c>
      <c r="AN75" s="105">
        <v>7.988871257789798E-3</v>
      </c>
      <c r="AO75" s="105">
        <v>6.9812311123113278E-3</v>
      </c>
      <c r="AP75" s="105">
        <v>1.0167528535425801E-2</v>
      </c>
      <c r="AQ75" s="105">
        <v>1.6721847893679236E-2</v>
      </c>
      <c r="AR75" s="105">
        <v>1.7353283664062358E-2</v>
      </c>
      <c r="AS75" s="105">
        <v>1.2996243663772779E-2</v>
      </c>
      <c r="AT75" s="105">
        <v>1.3158030280925969E-2</v>
      </c>
      <c r="AU75" s="105">
        <v>1.0999388438220129E-2</v>
      </c>
      <c r="AV75" s="105">
        <v>2.0037147568187575E-2</v>
      </c>
      <c r="AW75" s="105">
        <v>1.1562266356895405E-2</v>
      </c>
      <c r="AX75" s="105">
        <v>3.0889335159247869E-2</v>
      </c>
      <c r="AY75" s="105">
        <v>7.0245149613343437E-3</v>
      </c>
      <c r="AZ75" s="105">
        <v>6.6862552675796098E-3</v>
      </c>
      <c r="BA75" s="105">
        <v>9.5677717211158659E-3</v>
      </c>
      <c r="BB75" s="105">
        <v>8.2659775785955143E-3</v>
      </c>
      <c r="BC75" s="105">
        <v>1.1041029194110721E-2</v>
      </c>
      <c r="BD75" s="105">
        <v>2.3429520317545149E-2</v>
      </c>
      <c r="BE75" s="105">
        <v>8.7018628514722741E-3</v>
      </c>
      <c r="BF75" s="105">
        <v>8.0423010876310239E-3</v>
      </c>
      <c r="BG75" s="105">
        <v>2.3313995840841553E-2</v>
      </c>
      <c r="BH75" s="105">
        <v>4.8089574532026752E-2</v>
      </c>
      <c r="BI75" s="105">
        <v>1.5964679748448129E-2</v>
      </c>
      <c r="BJ75" s="105">
        <v>4.2869770302274186E-2</v>
      </c>
      <c r="BK75" s="105">
        <v>6.7516253011628939E-3</v>
      </c>
      <c r="BL75" s="105">
        <v>1.4161984259787586E-2</v>
      </c>
      <c r="BM75" s="105">
        <v>1.0624923908863392E-2</v>
      </c>
      <c r="BN75" s="105">
        <v>1.9241893348658192E-2</v>
      </c>
      <c r="BO75" s="105">
        <v>1.6745996579810504E-2</v>
      </c>
      <c r="BP75" s="105">
        <v>1.8275737998033642E-2</v>
      </c>
      <c r="BQ75" s="105">
        <v>8.5738431982544626E-3</v>
      </c>
      <c r="BR75" s="105">
        <v>2.9284034200084307E-2</v>
      </c>
      <c r="BS75" s="105">
        <v>3.3362373853399706E-2</v>
      </c>
      <c r="BT75" s="105">
        <v>2.2794288116188905E-2</v>
      </c>
      <c r="BU75" s="105">
        <v>1.0465386187962364</v>
      </c>
      <c r="BV75" s="105">
        <v>7.9883361799927236E-2</v>
      </c>
      <c r="BW75" s="105">
        <v>7.2524714078145355E-2</v>
      </c>
      <c r="BX75" s="105">
        <v>5.9107512465294387E-2</v>
      </c>
      <c r="BY75" s="105">
        <v>4.3754978352011351E-2</v>
      </c>
      <c r="BZ75" s="105">
        <v>8.6113933855745291E-3</v>
      </c>
      <c r="CA75" s="105">
        <v>3.2717090063945818E-2</v>
      </c>
      <c r="CB75" s="105">
        <v>2.6149777942693939E-2</v>
      </c>
      <c r="CC75" s="105">
        <v>1.742020960072688E-2</v>
      </c>
      <c r="CD75" s="105">
        <v>1.8061794431065183E-2</v>
      </c>
      <c r="CE75" s="105">
        <v>1.2171437085665877E-2</v>
      </c>
      <c r="CF75" s="105">
        <v>1.1649224174505849E-2</v>
      </c>
      <c r="CG75" s="105">
        <v>3.1084641364291909E-3</v>
      </c>
      <c r="CH75" s="105">
        <v>9.8492799995233155E-3</v>
      </c>
      <c r="CI75" s="105">
        <v>9.4942047811224541E-3</v>
      </c>
      <c r="CJ75" s="105">
        <v>9.3045675141633921E-3</v>
      </c>
      <c r="CK75" s="105">
        <v>1.2968148818755821E-2</v>
      </c>
      <c r="CL75" s="105">
        <v>8.9417888783639987E-3</v>
      </c>
      <c r="CM75" s="105">
        <v>2.4332671247273032E-2</v>
      </c>
      <c r="CN75" s="105">
        <v>1.211127525396942E-2</v>
      </c>
      <c r="CO75" s="105">
        <v>6.9019135680586305E-3</v>
      </c>
      <c r="CP75" s="105">
        <v>9.9656189687757409E-3</v>
      </c>
      <c r="CQ75" s="105">
        <v>3.4741649954127526E-2</v>
      </c>
      <c r="CR75" s="105">
        <v>2.0566702399464797E-2</v>
      </c>
      <c r="CS75" s="105">
        <v>7.505167935834129E-3</v>
      </c>
      <c r="CT75" s="105">
        <v>3.250303211248852E-2</v>
      </c>
      <c r="CU75" s="105">
        <v>3.3723881847932791E-2</v>
      </c>
      <c r="CV75" s="105">
        <v>6.7885673968977088E-3</v>
      </c>
      <c r="CW75" s="105">
        <v>1.1750786586481314E-2</v>
      </c>
      <c r="CX75" s="105">
        <v>5.2903629610746633E-3</v>
      </c>
      <c r="CY75" s="105">
        <v>2.4705243316441097E-2</v>
      </c>
      <c r="CZ75" s="105">
        <v>1.0898299648038259E-2</v>
      </c>
      <c r="DA75" s="105">
        <v>7.9588397432229681E-3</v>
      </c>
      <c r="DB75" s="105">
        <v>1.0152550961096849E-2</v>
      </c>
      <c r="DC75" s="105">
        <v>7.4708990515454411E-3</v>
      </c>
      <c r="DD75" s="105">
        <v>7.6335258266890639E-3</v>
      </c>
      <c r="DE75" s="106">
        <v>1.5313738281893653E-2</v>
      </c>
      <c r="DF75" s="84"/>
      <c r="DG75" s="101">
        <v>0.68666846345179178</v>
      </c>
      <c r="DH75" s="101">
        <v>5.8768577882640997E-2</v>
      </c>
      <c r="DI75" s="101">
        <v>0.32427517611920298</v>
      </c>
      <c r="DJ75" s="102">
        <v>7.8642654973110696E-2</v>
      </c>
      <c r="DK75" s="102">
        <v>0.90841382657755565</v>
      </c>
      <c r="DL75" s="84"/>
      <c r="DM75"/>
    </row>
    <row r="76" spans="1:117" ht="18" customHeight="1" x14ac:dyDescent="0.15">
      <c r="A76" s="103">
        <v>551</v>
      </c>
      <c r="B76" s="104" t="s">
        <v>47</v>
      </c>
      <c r="C76" s="105">
        <v>7.647430621812135E-3</v>
      </c>
      <c r="D76" s="105">
        <v>5.5111998685630674E-3</v>
      </c>
      <c r="E76" s="105">
        <v>3.6894278632606199E-2</v>
      </c>
      <c r="F76" s="105">
        <v>2.2973438557371459E-3</v>
      </c>
      <c r="G76" s="105">
        <v>4.022527810475786E-3</v>
      </c>
      <c r="H76" s="105">
        <v>0</v>
      </c>
      <c r="I76" s="105">
        <v>1.6732468272197352E-2</v>
      </c>
      <c r="J76" s="105">
        <v>1.0352362563763019E-2</v>
      </c>
      <c r="K76" s="105">
        <v>4.2188058335138412E-3</v>
      </c>
      <c r="L76" s="105">
        <v>6.7375368221038456E-3</v>
      </c>
      <c r="M76" s="105">
        <v>0</v>
      </c>
      <c r="N76" s="105">
        <v>7.6219737516729971E-3</v>
      </c>
      <c r="O76" s="105">
        <v>1.0700195930032947E-2</v>
      </c>
      <c r="P76" s="105">
        <v>6.6391770920254528E-3</v>
      </c>
      <c r="Q76" s="105">
        <v>2.1367303588970502E-2</v>
      </c>
      <c r="R76" s="105">
        <v>1.082962201035614E-2</v>
      </c>
      <c r="S76" s="105">
        <v>7.4458098289314672E-3</v>
      </c>
      <c r="T76" s="105">
        <v>1.045114593224946E-2</v>
      </c>
      <c r="U76" s="105">
        <v>5.789685751723104E-3</v>
      </c>
      <c r="V76" s="105">
        <v>3.1336568887921422E-3</v>
      </c>
      <c r="W76" s="105">
        <v>3.2555670773438258E-3</v>
      </c>
      <c r="X76" s="105">
        <v>6.4055445343732488E-3</v>
      </c>
      <c r="Y76" s="105">
        <v>4.1167442741368498E-3</v>
      </c>
      <c r="Z76" s="105">
        <v>4.6719980396898175E-3</v>
      </c>
      <c r="AA76" s="105">
        <v>5.2900199115936018E-3</v>
      </c>
      <c r="AB76" s="105">
        <v>7.476887176897558E-3</v>
      </c>
      <c r="AC76" s="105">
        <v>1.4866514423008729E-3</v>
      </c>
      <c r="AD76" s="105">
        <v>6.8889356348539807E-3</v>
      </c>
      <c r="AE76" s="105">
        <v>1.8247379215232257E-2</v>
      </c>
      <c r="AF76" s="105">
        <v>5.9304414228724851E-3</v>
      </c>
      <c r="AG76" s="105">
        <v>1.2993803935075396E-2</v>
      </c>
      <c r="AH76" s="105">
        <v>5.1408925788715984E-3</v>
      </c>
      <c r="AI76" s="105">
        <v>5.7762673607209868E-3</v>
      </c>
      <c r="AJ76" s="105">
        <v>5.1304378327655638E-3</v>
      </c>
      <c r="AK76" s="105">
        <v>5.5426585434321394E-3</v>
      </c>
      <c r="AL76" s="105">
        <v>4.1299830884627305E-3</v>
      </c>
      <c r="AM76" s="105">
        <v>3.9307719229407226E-3</v>
      </c>
      <c r="AN76" s="105">
        <v>7.6334041963250481E-3</v>
      </c>
      <c r="AO76" s="105">
        <v>5.5349273514693044E-3</v>
      </c>
      <c r="AP76" s="105">
        <v>3.8506948929863494E-3</v>
      </c>
      <c r="AQ76" s="105">
        <v>7.6244150296894729E-3</v>
      </c>
      <c r="AR76" s="105">
        <v>1.4247756320954577E-2</v>
      </c>
      <c r="AS76" s="105">
        <v>7.9231961008336144E-3</v>
      </c>
      <c r="AT76" s="105">
        <v>9.5174809614827095E-3</v>
      </c>
      <c r="AU76" s="105">
        <v>7.312249213302615E-3</v>
      </c>
      <c r="AV76" s="105">
        <v>6.7568838377021767E-3</v>
      </c>
      <c r="AW76" s="105">
        <v>5.7587919563366766E-3</v>
      </c>
      <c r="AX76" s="105">
        <v>1.4891820767690087E-2</v>
      </c>
      <c r="AY76" s="105">
        <v>5.8608362216628958E-3</v>
      </c>
      <c r="AZ76" s="105">
        <v>6.3977840633390242E-3</v>
      </c>
      <c r="BA76" s="105">
        <v>5.885439576472252E-3</v>
      </c>
      <c r="BB76" s="105">
        <v>8.6494317780749907E-3</v>
      </c>
      <c r="BC76" s="105">
        <v>1.1308675265038764E-2</v>
      </c>
      <c r="BD76" s="105">
        <v>1.2162652337632845E-2</v>
      </c>
      <c r="BE76" s="105">
        <v>4.6105603002780434E-3</v>
      </c>
      <c r="BF76" s="105">
        <v>4.0593944493854048E-3</v>
      </c>
      <c r="BG76" s="105">
        <v>8.69087008355535E-3</v>
      </c>
      <c r="BH76" s="105">
        <v>1.4566821093554509E-2</v>
      </c>
      <c r="BI76" s="105">
        <v>5.0477942052643892E-3</v>
      </c>
      <c r="BJ76" s="105">
        <v>9.9457050404381884E-3</v>
      </c>
      <c r="BK76" s="105">
        <v>8.6732012119819252E-3</v>
      </c>
      <c r="BL76" s="105">
        <v>1.4720342221820197E-2</v>
      </c>
      <c r="BM76" s="105">
        <v>9.2508956218405203E-3</v>
      </c>
      <c r="BN76" s="105">
        <v>7.3593844860268759E-3</v>
      </c>
      <c r="BO76" s="105">
        <v>8.1901508778864564E-3</v>
      </c>
      <c r="BP76" s="105">
        <v>8.3467948316095757E-3</v>
      </c>
      <c r="BQ76" s="105">
        <v>1.5433726351757496E-2</v>
      </c>
      <c r="BR76" s="105">
        <v>6.8332895100565302E-3</v>
      </c>
      <c r="BS76" s="105">
        <v>6.8413624249746502E-3</v>
      </c>
      <c r="BT76" s="105">
        <v>5.0750420828911506E-2</v>
      </c>
      <c r="BU76" s="105">
        <v>2.3130702039576907E-2</v>
      </c>
      <c r="BV76" s="105">
        <v>1.0471909860053803</v>
      </c>
      <c r="BW76" s="105">
        <v>0.1463918075771978</v>
      </c>
      <c r="BX76" s="105">
        <v>1.1025609907026699E-2</v>
      </c>
      <c r="BY76" s="105">
        <v>4.9799681412519845E-3</v>
      </c>
      <c r="BZ76" s="105">
        <v>1.4013599521813533E-2</v>
      </c>
      <c r="CA76" s="105">
        <v>3.0455384159310456E-2</v>
      </c>
      <c r="CB76" s="105">
        <v>7.0517966367760088E-2</v>
      </c>
      <c r="CC76" s="105">
        <v>1.3873628821012139E-2</v>
      </c>
      <c r="CD76" s="105">
        <v>0.10231572053300853</v>
      </c>
      <c r="CE76" s="105">
        <v>8.2906535507996065E-2</v>
      </c>
      <c r="CF76" s="105">
        <v>3.1406433601244031E-2</v>
      </c>
      <c r="CG76" s="105">
        <v>1.8377611005369186E-2</v>
      </c>
      <c r="CH76" s="105">
        <v>1.7158156961657796E-2</v>
      </c>
      <c r="CI76" s="105">
        <v>2.1269806158460917E-2</v>
      </c>
      <c r="CJ76" s="105">
        <v>4.9566092803713158E-2</v>
      </c>
      <c r="CK76" s="105">
        <v>7.4775042399306269E-2</v>
      </c>
      <c r="CL76" s="105">
        <v>3.2087335190376064E-2</v>
      </c>
      <c r="CM76" s="105">
        <v>5.9261948933734716E-3</v>
      </c>
      <c r="CN76" s="105">
        <v>4.0652846811953212E-3</v>
      </c>
      <c r="CO76" s="105">
        <v>2.8235759192779267E-2</v>
      </c>
      <c r="CP76" s="105">
        <v>3.1680613232871628E-2</v>
      </c>
      <c r="CQ76" s="105">
        <v>2.1997135057697712E-2</v>
      </c>
      <c r="CR76" s="105">
        <v>1.0905423143054593E-2</v>
      </c>
      <c r="CS76" s="105">
        <v>1.8302600656899686E-2</v>
      </c>
      <c r="CT76" s="105">
        <v>2.7121231699671785E-2</v>
      </c>
      <c r="CU76" s="105">
        <v>1.6689258476081388E-2</v>
      </c>
      <c r="CV76" s="105">
        <v>1.3489721211754667E-2</v>
      </c>
      <c r="CW76" s="105">
        <v>7.8434170575478815E-3</v>
      </c>
      <c r="CX76" s="105">
        <v>1.5014002682176715E-2</v>
      </c>
      <c r="CY76" s="105">
        <v>2.0493780470438983E-2</v>
      </c>
      <c r="CZ76" s="105">
        <v>2.1226806964571535E-2</v>
      </c>
      <c r="DA76" s="105">
        <v>3.6942260651602311E-2</v>
      </c>
      <c r="DB76" s="105">
        <v>1.2740341474051854E-2</v>
      </c>
      <c r="DC76" s="105">
        <v>2.5206424046639198E-2</v>
      </c>
      <c r="DD76" s="105">
        <v>1.1806931891458951E-2</v>
      </c>
      <c r="DE76" s="106">
        <v>4.5346208660234283E-2</v>
      </c>
      <c r="DF76" s="84"/>
      <c r="DG76" s="101">
        <v>0.75412703570504103</v>
      </c>
      <c r="DH76" s="101">
        <v>2.526670007875707E-2</v>
      </c>
      <c r="DI76" s="101">
        <v>0.15321995252545836</v>
      </c>
      <c r="DJ76" s="102">
        <v>2.4789554462703842E-2</v>
      </c>
      <c r="DK76" s="102">
        <v>0.97751746147010765</v>
      </c>
      <c r="DL76" s="84"/>
      <c r="DM76"/>
    </row>
    <row r="77" spans="1:117" ht="18" customHeight="1" x14ac:dyDescent="0.15">
      <c r="A77" s="103">
        <v>552</v>
      </c>
      <c r="B77" s="104" t="s">
        <v>48</v>
      </c>
      <c r="C77" s="105">
        <v>0</v>
      </c>
      <c r="D77" s="105">
        <v>0</v>
      </c>
      <c r="E77" s="105">
        <v>0</v>
      </c>
      <c r="F77" s="105">
        <v>0</v>
      </c>
      <c r="G77" s="105">
        <v>0</v>
      </c>
      <c r="H77" s="105">
        <v>0</v>
      </c>
      <c r="I77" s="105">
        <v>0</v>
      </c>
      <c r="J77" s="105">
        <v>0</v>
      </c>
      <c r="K77" s="105">
        <v>0</v>
      </c>
      <c r="L77" s="105">
        <v>0</v>
      </c>
      <c r="M77" s="105">
        <v>0</v>
      </c>
      <c r="N77" s="105">
        <v>0</v>
      </c>
      <c r="O77" s="105">
        <v>0</v>
      </c>
      <c r="P77" s="105">
        <v>0</v>
      </c>
      <c r="Q77" s="105">
        <v>0</v>
      </c>
      <c r="R77" s="105">
        <v>0</v>
      </c>
      <c r="S77" s="105">
        <v>0</v>
      </c>
      <c r="T77" s="105">
        <v>0</v>
      </c>
      <c r="U77" s="105">
        <v>0</v>
      </c>
      <c r="V77" s="105">
        <v>0</v>
      </c>
      <c r="W77" s="105">
        <v>0</v>
      </c>
      <c r="X77" s="105">
        <v>0</v>
      </c>
      <c r="Y77" s="105">
        <v>0</v>
      </c>
      <c r="Z77" s="105">
        <v>0</v>
      </c>
      <c r="AA77" s="105">
        <v>0</v>
      </c>
      <c r="AB77" s="105">
        <v>0</v>
      </c>
      <c r="AC77" s="105">
        <v>0</v>
      </c>
      <c r="AD77" s="105">
        <v>0</v>
      </c>
      <c r="AE77" s="105">
        <v>0</v>
      </c>
      <c r="AF77" s="105">
        <v>0</v>
      </c>
      <c r="AG77" s="105">
        <v>0</v>
      </c>
      <c r="AH77" s="105">
        <v>0</v>
      </c>
      <c r="AI77" s="105">
        <v>0</v>
      </c>
      <c r="AJ77" s="105">
        <v>0</v>
      </c>
      <c r="AK77" s="105">
        <v>0</v>
      </c>
      <c r="AL77" s="105">
        <v>0</v>
      </c>
      <c r="AM77" s="105">
        <v>0</v>
      </c>
      <c r="AN77" s="105">
        <v>0</v>
      </c>
      <c r="AO77" s="105">
        <v>0</v>
      </c>
      <c r="AP77" s="105">
        <v>0</v>
      </c>
      <c r="AQ77" s="105">
        <v>0</v>
      </c>
      <c r="AR77" s="105">
        <v>0</v>
      </c>
      <c r="AS77" s="105">
        <v>0</v>
      </c>
      <c r="AT77" s="105">
        <v>0</v>
      </c>
      <c r="AU77" s="105">
        <v>0</v>
      </c>
      <c r="AV77" s="105">
        <v>0</v>
      </c>
      <c r="AW77" s="105">
        <v>0</v>
      </c>
      <c r="AX77" s="105">
        <v>0</v>
      </c>
      <c r="AY77" s="105">
        <v>0</v>
      </c>
      <c r="AZ77" s="105">
        <v>0</v>
      </c>
      <c r="BA77" s="105">
        <v>0</v>
      </c>
      <c r="BB77" s="105">
        <v>0</v>
      </c>
      <c r="BC77" s="105">
        <v>0</v>
      </c>
      <c r="BD77" s="105">
        <v>0</v>
      </c>
      <c r="BE77" s="105">
        <v>0</v>
      </c>
      <c r="BF77" s="105">
        <v>0</v>
      </c>
      <c r="BG77" s="105">
        <v>0</v>
      </c>
      <c r="BH77" s="105">
        <v>0</v>
      </c>
      <c r="BI77" s="105">
        <v>0</v>
      </c>
      <c r="BJ77" s="105">
        <v>0</v>
      </c>
      <c r="BK77" s="105">
        <v>0</v>
      </c>
      <c r="BL77" s="105">
        <v>0</v>
      </c>
      <c r="BM77" s="105">
        <v>0</v>
      </c>
      <c r="BN77" s="105">
        <v>0</v>
      </c>
      <c r="BO77" s="105">
        <v>0</v>
      </c>
      <c r="BP77" s="105">
        <v>0</v>
      </c>
      <c r="BQ77" s="105">
        <v>0</v>
      </c>
      <c r="BR77" s="105">
        <v>0</v>
      </c>
      <c r="BS77" s="105">
        <v>0</v>
      </c>
      <c r="BT77" s="105">
        <v>0</v>
      </c>
      <c r="BU77" s="105">
        <v>0</v>
      </c>
      <c r="BV77" s="105">
        <v>0</v>
      </c>
      <c r="BW77" s="105">
        <v>1</v>
      </c>
      <c r="BX77" s="105">
        <v>0</v>
      </c>
      <c r="BY77" s="105">
        <v>0</v>
      </c>
      <c r="BZ77" s="105">
        <v>0</v>
      </c>
      <c r="CA77" s="105">
        <v>0</v>
      </c>
      <c r="CB77" s="105">
        <v>0</v>
      </c>
      <c r="CC77" s="105">
        <v>0</v>
      </c>
      <c r="CD77" s="105">
        <v>0</v>
      </c>
      <c r="CE77" s="105">
        <v>0</v>
      </c>
      <c r="CF77" s="105">
        <v>0</v>
      </c>
      <c r="CG77" s="105">
        <v>0</v>
      </c>
      <c r="CH77" s="105">
        <v>0</v>
      </c>
      <c r="CI77" s="105">
        <v>0</v>
      </c>
      <c r="CJ77" s="105">
        <v>0</v>
      </c>
      <c r="CK77" s="105">
        <v>0</v>
      </c>
      <c r="CL77" s="105">
        <v>0</v>
      </c>
      <c r="CM77" s="105">
        <v>0</v>
      </c>
      <c r="CN77" s="105">
        <v>0</v>
      </c>
      <c r="CO77" s="105">
        <v>0</v>
      </c>
      <c r="CP77" s="105">
        <v>0</v>
      </c>
      <c r="CQ77" s="105">
        <v>0</v>
      </c>
      <c r="CR77" s="105">
        <v>0</v>
      </c>
      <c r="CS77" s="105">
        <v>0</v>
      </c>
      <c r="CT77" s="105">
        <v>0</v>
      </c>
      <c r="CU77" s="105">
        <v>0</v>
      </c>
      <c r="CV77" s="105">
        <v>0</v>
      </c>
      <c r="CW77" s="105">
        <v>0</v>
      </c>
      <c r="CX77" s="105">
        <v>0</v>
      </c>
      <c r="CY77" s="105">
        <v>0</v>
      </c>
      <c r="CZ77" s="105">
        <v>0</v>
      </c>
      <c r="DA77" s="105">
        <v>0</v>
      </c>
      <c r="DB77" s="105">
        <v>0</v>
      </c>
      <c r="DC77" s="105">
        <v>0</v>
      </c>
      <c r="DD77" s="105">
        <v>0</v>
      </c>
      <c r="DE77" s="106">
        <v>0</v>
      </c>
      <c r="DF77" s="84"/>
      <c r="DG77" s="101">
        <v>0.71051127289396676</v>
      </c>
      <c r="DH77" s="101">
        <v>3.6959885563534238E-2</v>
      </c>
      <c r="DI77" s="101">
        <v>0.1463915969465199</v>
      </c>
      <c r="DJ77" s="102">
        <v>4.9237164014212208E-2</v>
      </c>
      <c r="DK77" s="102">
        <v>0.99989434064391036</v>
      </c>
      <c r="DL77" s="84"/>
      <c r="DM77"/>
    </row>
    <row r="78" spans="1:117" ht="18" customHeight="1" x14ac:dyDescent="0.15">
      <c r="A78" s="103">
        <v>553</v>
      </c>
      <c r="B78" s="104" t="s">
        <v>108</v>
      </c>
      <c r="C78" s="105">
        <v>0</v>
      </c>
      <c r="D78" s="105">
        <v>0</v>
      </c>
      <c r="E78" s="105">
        <v>0</v>
      </c>
      <c r="F78" s="105">
        <v>0</v>
      </c>
      <c r="G78" s="105">
        <v>0</v>
      </c>
      <c r="H78" s="105">
        <v>0</v>
      </c>
      <c r="I78" s="105">
        <v>0</v>
      </c>
      <c r="J78" s="105">
        <v>0</v>
      </c>
      <c r="K78" s="105">
        <v>0</v>
      </c>
      <c r="L78" s="105">
        <v>0</v>
      </c>
      <c r="M78" s="105">
        <v>0</v>
      </c>
      <c r="N78" s="105">
        <v>0</v>
      </c>
      <c r="O78" s="105">
        <v>0</v>
      </c>
      <c r="P78" s="105">
        <v>0</v>
      </c>
      <c r="Q78" s="105">
        <v>0</v>
      </c>
      <c r="R78" s="105">
        <v>0</v>
      </c>
      <c r="S78" s="105">
        <v>0</v>
      </c>
      <c r="T78" s="105">
        <v>0</v>
      </c>
      <c r="U78" s="105">
        <v>0</v>
      </c>
      <c r="V78" s="105">
        <v>0</v>
      </c>
      <c r="W78" s="105">
        <v>0</v>
      </c>
      <c r="X78" s="105">
        <v>0</v>
      </c>
      <c r="Y78" s="105">
        <v>0</v>
      </c>
      <c r="Z78" s="105">
        <v>0</v>
      </c>
      <c r="AA78" s="105">
        <v>0</v>
      </c>
      <c r="AB78" s="105">
        <v>0</v>
      </c>
      <c r="AC78" s="105">
        <v>0</v>
      </c>
      <c r="AD78" s="105">
        <v>0</v>
      </c>
      <c r="AE78" s="105">
        <v>0</v>
      </c>
      <c r="AF78" s="105">
        <v>0</v>
      </c>
      <c r="AG78" s="105">
        <v>0</v>
      </c>
      <c r="AH78" s="105">
        <v>0</v>
      </c>
      <c r="AI78" s="105">
        <v>0</v>
      </c>
      <c r="AJ78" s="105">
        <v>0</v>
      </c>
      <c r="AK78" s="105">
        <v>0</v>
      </c>
      <c r="AL78" s="105">
        <v>0</v>
      </c>
      <c r="AM78" s="105">
        <v>0</v>
      </c>
      <c r="AN78" s="105">
        <v>0</v>
      </c>
      <c r="AO78" s="105">
        <v>0</v>
      </c>
      <c r="AP78" s="105">
        <v>0</v>
      </c>
      <c r="AQ78" s="105">
        <v>0</v>
      </c>
      <c r="AR78" s="105">
        <v>0</v>
      </c>
      <c r="AS78" s="105">
        <v>0</v>
      </c>
      <c r="AT78" s="105">
        <v>0</v>
      </c>
      <c r="AU78" s="105">
        <v>0</v>
      </c>
      <c r="AV78" s="105">
        <v>0</v>
      </c>
      <c r="AW78" s="105">
        <v>0</v>
      </c>
      <c r="AX78" s="105">
        <v>0</v>
      </c>
      <c r="AY78" s="105">
        <v>0</v>
      </c>
      <c r="AZ78" s="105">
        <v>0</v>
      </c>
      <c r="BA78" s="105">
        <v>0</v>
      </c>
      <c r="BB78" s="105">
        <v>0</v>
      </c>
      <c r="BC78" s="105">
        <v>0</v>
      </c>
      <c r="BD78" s="105">
        <v>0</v>
      </c>
      <c r="BE78" s="105">
        <v>0</v>
      </c>
      <c r="BF78" s="105">
        <v>0</v>
      </c>
      <c r="BG78" s="105">
        <v>0</v>
      </c>
      <c r="BH78" s="105">
        <v>0</v>
      </c>
      <c r="BI78" s="105">
        <v>0</v>
      </c>
      <c r="BJ78" s="105">
        <v>0</v>
      </c>
      <c r="BK78" s="105">
        <v>0</v>
      </c>
      <c r="BL78" s="105">
        <v>0</v>
      </c>
      <c r="BM78" s="105">
        <v>0</v>
      </c>
      <c r="BN78" s="105">
        <v>0</v>
      </c>
      <c r="BO78" s="105">
        <v>0</v>
      </c>
      <c r="BP78" s="105">
        <v>0</v>
      </c>
      <c r="BQ78" s="105">
        <v>0</v>
      </c>
      <c r="BR78" s="105">
        <v>0</v>
      </c>
      <c r="BS78" s="105">
        <v>0</v>
      </c>
      <c r="BT78" s="105">
        <v>0</v>
      </c>
      <c r="BU78" s="105">
        <v>0</v>
      </c>
      <c r="BV78" s="105">
        <v>0</v>
      </c>
      <c r="BW78" s="105">
        <v>0</v>
      </c>
      <c r="BX78" s="105">
        <v>1</v>
      </c>
      <c r="BY78" s="105">
        <v>0</v>
      </c>
      <c r="BZ78" s="105">
        <v>0</v>
      </c>
      <c r="CA78" s="105">
        <v>0</v>
      </c>
      <c r="CB78" s="105">
        <v>0</v>
      </c>
      <c r="CC78" s="105">
        <v>0</v>
      </c>
      <c r="CD78" s="105">
        <v>0</v>
      </c>
      <c r="CE78" s="105">
        <v>0</v>
      </c>
      <c r="CF78" s="105">
        <v>0</v>
      </c>
      <c r="CG78" s="105">
        <v>0</v>
      </c>
      <c r="CH78" s="105">
        <v>0</v>
      </c>
      <c r="CI78" s="105">
        <v>0</v>
      </c>
      <c r="CJ78" s="105">
        <v>0</v>
      </c>
      <c r="CK78" s="105">
        <v>0</v>
      </c>
      <c r="CL78" s="105">
        <v>0</v>
      </c>
      <c r="CM78" s="105">
        <v>0</v>
      </c>
      <c r="CN78" s="105">
        <v>0</v>
      </c>
      <c r="CO78" s="105">
        <v>0</v>
      </c>
      <c r="CP78" s="105">
        <v>0</v>
      </c>
      <c r="CQ78" s="105">
        <v>0</v>
      </c>
      <c r="CR78" s="105">
        <v>0</v>
      </c>
      <c r="CS78" s="105">
        <v>0</v>
      </c>
      <c r="CT78" s="105">
        <v>0</v>
      </c>
      <c r="CU78" s="105">
        <v>0</v>
      </c>
      <c r="CV78" s="105">
        <v>0</v>
      </c>
      <c r="CW78" s="105">
        <v>0</v>
      </c>
      <c r="CX78" s="105">
        <v>0</v>
      </c>
      <c r="CY78" s="105">
        <v>0</v>
      </c>
      <c r="CZ78" s="105">
        <v>0</v>
      </c>
      <c r="DA78" s="105">
        <v>0</v>
      </c>
      <c r="DB78" s="105">
        <v>0</v>
      </c>
      <c r="DC78" s="105">
        <v>0</v>
      </c>
      <c r="DD78" s="105">
        <v>0</v>
      </c>
      <c r="DE78" s="106">
        <v>0</v>
      </c>
      <c r="DF78" s="84"/>
      <c r="DG78" s="101">
        <v>0.91508498808991001</v>
      </c>
      <c r="DH78" s="101">
        <v>0</v>
      </c>
      <c r="DI78" s="101">
        <v>0</v>
      </c>
      <c r="DJ78" s="102">
        <v>0.14073854019730808</v>
      </c>
      <c r="DK78" s="102">
        <v>1</v>
      </c>
      <c r="DL78" s="84"/>
      <c r="DM78"/>
    </row>
    <row r="79" spans="1:117" ht="18" customHeight="1" x14ac:dyDescent="0.15">
      <c r="A79" s="107">
        <v>571</v>
      </c>
      <c r="B79" s="108" t="s">
        <v>49</v>
      </c>
      <c r="C79" s="110">
        <v>1.1476714157809555E-3</v>
      </c>
      <c r="D79" s="110">
        <v>6.1968570802070568E-4</v>
      </c>
      <c r="E79" s="110">
        <v>1.5960177628561868E-3</v>
      </c>
      <c r="F79" s="110">
        <v>1.701366473305284E-3</v>
      </c>
      <c r="G79" s="110">
        <v>1.6257498047517569E-3</v>
      </c>
      <c r="H79" s="110">
        <v>0</v>
      </c>
      <c r="I79" s="110">
        <v>3.9170319113955169E-3</v>
      </c>
      <c r="J79" s="110">
        <v>1.8037136358739533E-3</v>
      </c>
      <c r="K79" s="110">
        <v>9.1514467265265569E-4</v>
      </c>
      <c r="L79" s="110">
        <v>1.9044234387794437E-3</v>
      </c>
      <c r="M79" s="110">
        <v>0</v>
      </c>
      <c r="N79" s="110">
        <v>2.8717716609118998E-3</v>
      </c>
      <c r="O79" s="110">
        <v>2.8595919544618332E-3</v>
      </c>
      <c r="P79" s="110">
        <v>1.6937725390235609E-3</v>
      </c>
      <c r="Q79" s="110">
        <v>5.184697455198198E-3</v>
      </c>
      <c r="R79" s="110">
        <v>3.1492611972835428E-3</v>
      </c>
      <c r="S79" s="110">
        <v>2.959400368637967E-3</v>
      </c>
      <c r="T79" s="110">
        <v>3.5774080777998562E-3</v>
      </c>
      <c r="U79" s="110">
        <v>2.5191713196215959E-3</v>
      </c>
      <c r="V79" s="110">
        <v>1.3703356851588666E-3</v>
      </c>
      <c r="W79" s="110">
        <v>1.1801425425102012E-3</v>
      </c>
      <c r="X79" s="110">
        <v>2.530809714992862E-3</v>
      </c>
      <c r="Y79" s="110">
        <v>1.9799277711879445E-3</v>
      </c>
      <c r="Z79" s="110">
        <v>2.0783497588716103E-3</v>
      </c>
      <c r="AA79" s="110">
        <v>3.3135508052524747E-3</v>
      </c>
      <c r="AB79" s="110">
        <v>4.8734429415403834E-3</v>
      </c>
      <c r="AC79" s="110">
        <v>3.2136206032157462E-4</v>
      </c>
      <c r="AD79" s="110">
        <v>1.6408135174544535E-3</v>
      </c>
      <c r="AE79" s="110">
        <v>1.1266759024596789E-2</v>
      </c>
      <c r="AF79" s="110">
        <v>1.7518766709394514E-3</v>
      </c>
      <c r="AG79" s="110">
        <v>5.9682283436222477E-3</v>
      </c>
      <c r="AH79" s="110">
        <v>2.1912875840366074E-3</v>
      </c>
      <c r="AI79" s="110">
        <v>1.2205423291350469E-3</v>
      </c>
      <c r="AJ79" s="110">
        <v>2.9151121512886445E-3</v>
      </c>
      <c r="AK79" s="110">
        <v>2.3473057622328463E-3</v>
      </c>
      <c r="AL79" s="110">
        <v>1.5876918043421534E-3</v>
      </c>
      <c r="AM79" s="110">
        <v>1.2825014547358632E-3</v>
      </c>
      <c r="AN79" s="110">
        <v>2.1187353667577861E-3</v>
      </c>
      <c r="AO79" s="110">
        <v>1.0123183757066228E-3</v>
      </c>
      <c r="AP79" s="110">
        <v>1.0201980486412314E-3</v>
      </c>
      <c r="AQ79" s="110">
        <v>3.660980744808244E-3</v>
      </c>
      <c r="AR79" s="110">
        <v>5.52745504642271E-3</v>
      </c>
      <c r="AS79" s="110">
        <v>2.4679171552129042E-3</v>
      </c>
      <c r="AT79" s="110">
        <v>3.5604586209030203E-3</v>
      </c>
      <c r="AU79" s="110">
        <v>3.5712569406921532E-3</v>
      </c>
      <c r="AV79" s="110">
        <v>4.5814559288764297E-3</v>
      </c>
      <c r="AW79" s="110">
        <v>9.0117647798094083E-3</v>
      </c>
      <c r="AX79" s="110">
        <v>1.8978559725110773E-2</v>
      </c>
      <c r="AY79" s="110">
        <v>2.7194571530363156E-3</v>
      </c>
      <c r="AZ79" s="110">
        <v>2.291992302776534E-3</v>
      </c>
      <c r="BA79" s="110">
        <v>6.80101831834138E-3</v>
      </c>
      <c r="BB79" s="110">
        <v>1.8982678358633147E-3</v>
      </c>
      <c r="BC79" s="110">
        <v>9.5472439174338931E-3</v>
      </c>
      <c r="BD79" s="110">
        <v>1.3579174782128072E-2</v>
      </c>
      <c r="BE79" s="110">
        <v>1.6078122097719471E-3</v>
      </c>
      <c r="BF79" s="110">
        <v>1.3075364864784951E-3</v>
      </c>
      <c r="BG79" s="110">
        <v>3.7929241018432205E-3</v>
      </c>
      <c r="BH79" s="110">
        <v>5.3903661306705713E-3</v>
      </c>
      <c r="BI79" s="110">
        <v>3.1009211040539651E-3</v>
      </c>
      <c r="BJ79" s="110">
        <v>4.4812679930482553E-3</v>
      </c>
      <c r="BK79" s="110">
        <v>1.9809994467149612E-3</v>
      </c>
      <c r="BL79" s="110">
        <v>2.5230697487824182E-3</v>
      </c>
      <c r="BM79" s="110">
        <v>2.9114004105566848E-3</v>
      </c>
      <c r="BN79" s="110">
        <v>2.384880161346086E-3</v>
      </c>
      <c r="BO79" s="110">
        <v>1.8593991394271255E-3</v>
      </c>
      <c r="BP79" s="110">
        <v>1.3086646614677531E-3</v>
      </c>
      <c r="BQ79" s="110">
        <v>1.1446173839878557E-3</v>
      </c>
      <c r="BR79" s="110">
        <v>3.6996137847828715E-3</v>
      </c>
      <c r="BS79" s="110">
        <v>1.6921170374747593E-2</v>
      </c>
      <c r="BT79" s="110">
        <v>7.7649784411135264E-3</v>
      </c>
      <c r="BU79" s="110">
        <v>1.250571288162974E-2</v>
      </c>
      <c r="BV79" s="110">
        <v>1.9389668156930078E-3</v>
      </c>
      <c r="BW79" s="110">
        <v>1.258254899861494E-3</v>
      </c>
      <c r="BX79" s="110">
        <v>7.5469257588081109E-4</v>
      </c>
      <c r="BY79" s="110">
        <v>1.0013380789647388</v>
      </c>
      <c r="BZ79" s="110">
        <v>1.5532941680286212E-3</v>
      </c>
      <c r="CA79" s="110">
        <v>2.0747476899120139E-3</v>
      </c>
      <c r="CB79" s="110">
        <v>2.7727092735194523E-3</v>
      </c>
      <c r="CC79" s="110">
        <v>1.8335989330351525E-3</v>
      </c>
      <c r="CD79" s="110">
        <v>5.1370594818094173E-3</v>
      </c>
      <c r="CE79" s="110">
        <v>2.3351631967929057E-3</v>
      </c>
      <c r="CF79" s="110">
        <v>2.9513285377442836E-3</v>
      </c>
      <c r="CG79" s="110">
        <v>1.9471541517656239E-3</v>
      </c>
      <c r="CH79" s="110">
        <v>3.3897023918351196E-3</v>
      </c>
      <c r="CI79" s="110">
        <v>6.0628959839053431E-3</v>
      </c>
      <c r="CJ79" s="110">
        <v>1.4265887747528393E-3</v>
      </c>
      <c r="CK79" s="110">
        <v>5.0452234994224476E-3</v>
      </c>
      <c r="CL79" s="110">
        <v>3.3032607983386297E-3</v>
      </c>
      <c r="CM79" s="110">
        <v>1.0205177419575205E-2</v>
      </c>
      <c r="CN79" s="110">
        <v>5.2581847625794995E-3</v>
      </c>
      <c r="CO79" s="110">
        <v>7.1093735926663687E-3</v>
      </c>
      <c r="CP79" s="110">
        <v>2.5362294190966585E-3</v>
      </c>
      <c r="CQ79" s="110">
        <v>4.1474749190939944E-3</v>
      </c>
      <c r="CR79" s="110">
        <v>2.1309298828809482E-3</v>
      </c>
      <c r="CS79" s="110">
        <v>1.3224608500340992E-3</v>
      </c>
      <c r="CT79" s="110">
        <v>5.076873325812044E-3</v>
      </c>
      <c r="CU79" s="110">
        <v>1.5956010699344158E-3</v>
      </c>
      <c r="CV79" s="110">
        <v>2.9857920732146983E-3</v>
      </c>
      <c r="CW79" s="110">
        <v>1.9536858887687007E-3</v>
      </c>
      <c r="CX79" s="110">
        <v>2.0707986543162522E-3</v>
      </c>
      <c r="CY79" s="110">
        <v>2.87942110869164E-3</v>
      </c>
      <c r="CZ79" s="110">
        <v>3.8652315321058769E-3</v>
      </c>
      <c r="DA79" s="110">
        <v>3.1312179288685779E-3</v>
      </c>
      <c r="DB79" s="110">
        <v>3.1742270519261873E-3</v>
      </c>
      <c r="DC79" s="110">
        <v>3.3552930475269204E-3</v>
      </c>
      <c r="DD79" s="110">
        <v>2.7624502158118468E-3</v>
      </c>
      <c r="DE79" s="111">
        <v>2.0369368011644962E-2</v>
      </c>
      <c r="DF79" s="84"/>
      <c r="DG79" s="101">
        <v>0.7611306436039057</v>
      </c>
      <c r="DH79" s="101">
        <v>2.7242172087280678E-2</v>
      </c>
      <c r="DI79" s="101">
        <v>0.25795828367529416</v>
      </c>
      <c r="DJ79" s="102">
        <v>2.0261817447886198E-2</v>
      </c>
      <c r="DK79" s="102">
        <v>0.86042336791555296</v>
      </c>
      <c r="DL79" s="84"/>
      <c r="DM79"/>
    </row>
    <row r="80" spans="1:117" ht="18" customHeight="1" x14ac:dyDescent="0.15">
      <c r="A80" s="103">
        <v>572</v>
      </c>
      <c r="B80" s="104" t="s">
        <v>109</v>
      </c>
      <c r="C80" s="105">
        <v>7.3135666945501774E-3</v>
      </c>
      <c r="D80" s="105">
        <v>2.942369515589513E-2</v>
      </c>
      <c r="E80" s="105">
        <v>5.4226149210836417E-3</v>
      </c>
      <c r="F80" s="105">
        <v>2.0983533540711721E-2</v>
      </c>
      <c r="G80" s="105">
        <v>5.1054535575852343E-3</v>
      </c>
      <c r="H80" s="105">
        <v>0</v>
      </c>
      <c r="I80" s="105">
        <v>7.7701071571296817E-3</v>
      </c>
      <c r="J80" s="105">
        <v>1.3280067635092527E-2</v>
      </c>
      <c r="K80" s="105">
        <v>5.504491083329793E-3</v>
      </c>
      <c r="L80" s="105">
        <v>1.5124648707118557E-2</v>
      </c>
      <c r="M80" s="105">
        <v>0</v>
      </c>
      <c r="N80" s="105">
        <v>7.6897857339972989E-3</v>
      </c>
      <c r="O80" s="105">
        <v>8.1152764129210127E-3</v>
      </c>
      <c r="P80" s="105">
        <v>1.6205522779599579E-2</v>
      </c>
      <c r="Q80" s="105">
        <v>1.4743112325925935E-2</v>
      </c>
      <c r="R80" s="105">
        <v>3.1387597728650303E-2</v>
      </c>
      <c r="S80" s="105">
        <v>1.6360974454387663E-2</v>
      </c>
      <c r="T80" s="105">
        <v>1.0058367358141635E-2</v>
      </c>
      <c r="U80" s="105">
        <v>1.4883658437495206E-2</v>
      </c>
      <c r="V80" s="105">
        <v>5.0703706132367273E-3</v>
      </c>
      <c r="W80" s="105">
        <v>6.4013869142275854E-3</v>
      </c>
      <c r="X80" s="105">
        <v>9.8649748619541126E-3</v>
      </c>
      <c r="Y80" s="105">
        <v>8.054849524306221E-3</v>
      </c>
      <c r="Z80" s="105">
        <v>8.8806793138537215E-3</v>
      </c>
      <c r="AA80" s="105">
        <v>5.2231783006380008E-3</v>
      </c>
      <c r="AB80" s="105">
        <v>1.2154221430472548E-2</v>
      </c>
      <c r="AC80" s="105">
        <v>1.77346586699013E-3</v>
      </c>
      <c r="AD80" s="105">
        <v>5.3906504735319674E-2</v>
      </c>
      <c r="AE80" s="105">
        <v>8.1575794896897747E-3</v>
      </c>
      <c r="AF80" s="105">
        <v>8.5457143200715867E-3</v>
      </c>
      <c r="AG80" s="105">
        <v>9.178654728881604E-3</v>
      </c>
      <c r="AH80" s="105">
        <v>9.6130221268959475E-3</v>
      </c>
      <c r="AI80" s="105">
        <v>4.6853059005975563E-2</v>
      </c>
      <c r="AJ80" s="105">
        <v>1.0763194457264178E-2</v>
      </c>
      <c r="AK80" s="105">
        <v>2.0466640095421238E-2</v>
      </c>
      <c r="AL80" s="105">
        <v>1.2097271349655308E-2</v>
      </c>
      <c r="AM80" s="105">
        <v>5.1765963097213218E-3</v>
      </c>
      <c r="AN80" s="105">
        <v>1.3309111141353283E-2</v>
      </c>
      <c r="AO80" s="105">
        <v>1.2263508727260949E-2</v>
      </c>
      <c r="AP80" s="105">
        <v>1.1370193915850453E-2</v>
      </c>
      <c r="AQ80" s="105">
        <v>1.3160055671957599E-2</v>
      </c>
      <c r="AR80" s="105">
        <v>1.0944569802769401E-2</v>
      </c>
      <c r="AS80" s="105">
        <v>8.9732348567006653E-3</v>
      </c>
      <c r="AT80" s="105">
        <v>8.4464303894378531E-3</v>
      </c>
      <c r="AU80" s="105">
        <v>6.6960215605116865E-3</v>
      </c>
      <c r="AV80" s="105">
        <v>6.6690071540337044E-3</v>
      </c>
      <c r="AW80" s="105">
        <v>9.5083568278434578E-3</v>
      </c>
      <c r="AX80" s="105">
        <v>1.315722143162393E-2</v>
      </c>
      <c r="AY80" s="105">
        <v>6.4182181251821405E-3</v>
      </c>
      <c r="AZ80" s="105">
        <v>7.112011456676259E-3</v>
      </c>
      <c r="BA80" s="105">
        <v>4.3554818021487654E-3</v>
      </c>
      <c r="BB80" s="105">
        <v>7.6514974732624762E-3</v>
      </c>
      <c r="BC80" s="105">
        <v>5.6087408047021479E-3</v>
      </c>
      <c r="BD80" s="105">
        <v>1.4874254790729126E-2</v>
      </c>
      <c r="BE80" s="105">
        <v>9.5197457577579671E-3</v>
      </c>
      <c r="BF80" s="105">
        <v>9.4504089741593422E-3</v>
      </c>
      <c r="BG80" s="105">
        <v>7.0622324179960179E-3</v>
      </c>
      <c r="BH80" s="105">
        <v>9.9969507358282413E-3</v>
      </c>
      <c r="BI80" s="105">
        <v>5.3337032760167836E-3</v>
      </c>
      <c r="BJ80" s="105">
        <v>1.2432369737936431E-2</v>
      </c>
      <c r="BK80" s="105">
        <v>0.24167942646189042</v>
      </c>
      <c r="BL80" s="105">
        <v>1.4310036505854568E-2</v>
      </c>
      <c r="BM80" s="105">
        <v>1.4745573305346761E-2</v>
      </c>
      <c r="BN80" s="105">
        <v>1.4438200170312984E-2</v>
      </c>
      <c r="BO80" s="105">
        <v>1.5292311649981386E-2</v>
      </c>
      <c r="BP80" s="105">
        <v>1.0444866366827081E-2</v>
      </c>
      <c r="BQ80" s="105">
        <v>1.5684135557035482E-2</v>
      </c>
      <c r="BR80" s="105">
        <v>8.5462993895685773E-3</v>
      </c>
      <c r="BS80" s="105">
        <v>1.7446175486396025E-2</v>
      </c>
      <c r="BT80" s="105">
        <v>3.7782955869116982E-3</v>
      </c>
      <c r="BU80" s="105">
        <v>5.8357936718833082E-3</v>
      </c>
      <c r="BV80" s="105">
        <v>1.4835070317467899E-3</v>
      </c>
      <c r="BW80" s="105">
        <v>1.3694124939475478E-3</v>
      </c>
      <c r="BX80" s="105">
        <v>5.3253751863138873E-4</v>
      </c>
      <c r="BY80" s="105">
        <v>1.9336647246174445E-3</v>
      </c>
      <c r="BZ80" s="105">
        <v>1.0028720094703882</v>
      </c>
      <c r="CA80" s="105">
        <v>4.4642056911762765E-3</v>
      </c>
      <c r="CB80" s="105">
        <v>2.622050531815114E-3</v>
      </c>
      <c r="CC80" s="105">
        <v>4.5375673580074459E-3</v>
      </c>
      <c r="CD80" s="105">
        <v>2.173713916572677E-3</v>
      </c>
      <c r="CE80" s="105">
        <v>2.324089261261405E-3</v>
      </c>
      <c r="CF80" s="105">
        <v>4.4744082970321767E-3</v>
      </c>
      <c r="CG80" s="105">
        <v>4.4493726226648711E-2</v>
      </c>
      <c r="CH80" s="105">
        <v>4.8152317385298975E-3</v>
      </c>
      <c r="CI80" s="105">
        <v>5.4756051915473836E-3</v>
      </c>
      <c r="CJ80" s="105">
        <v>4.4322487705936355E-3</v>
      </c>
      <c r="CK80" s="105">
        <v>6.4088237736145996E-3</v>
      </c>
      <c r="CL80" s="105">
        <v>1.0434559544156587E-2</v>
      </c>
      <c r="CM80" s="105">
        <v>6.4479811089394705E-3</v>
      </c>
      <c r="CN80" s="105">
        <v>3.0628538876682041E-3</v>
      </c>
      <c r="CO80" s="105">
        <v>7.1153171660906173E-3</v>
      </c>
      <c r="CP80" s="105">
        <v>5.7756373540720253E-3</v>
      </c>
      <c r="CQ80" s="105">
        <v>3.9539622016265385E-3</v>
      </c>
      <c r="CR80" s="105">
        <v>4.5148292124567498E-3</v>
      </c>
      <c r="CS80" s="105">
        <v>3.0743309745778053E-3</v>
      </c>
      <c r="CT80" s="105">
        <v>8.2883785687219436E-3</v>
      </c>
      <c r="CU80" s="105">
        <v>2.6945199510665018E-3</v>
      </c>
      <c r="CV80" s="105">
        <v>5.2359762144495664E-3</v>
      </c>
      <c r="CW80" s="105">
        <v>6.5204948397982214E-3</v>
      </c>
      <c r="CX80" s="105">
        <v>2.3946805509111498E-3</v>
      </c>
      <c r="CY80" s="105">
        <v>6.1312870980346004E-3</v>
      </c>
      <c r="CZ80" s="105">
        <v>1.1460172121834873E-2</v>
      </c>
      <c r="DA80" s="105">
        <v>3.3994571993201626E-3</v>
      </c>
      <c r="DB80" s="105">
        <v>3.229363883208452E-3</v>
      </c>
      <c r="DC80" s="105">
        <v>9.0987363343084209E-3</v>
      </c>
      <c r="DD80" s="105">
        <v>2.8136759695363275E-2</v>
      </c>
      <c r="DE80" s="106">
        <v>2.8215224190153806E-2</v>
      </c>
      <c r="DF80" s="84"/>
      <c r="DG80" s="101">
        <v>0.78666950465273244</v>
      </c>
      <c r="DH80" s="101">
        <v>0.13639004935182233</v>
      </c>
      <c r="DI80" s="101">
        <v>0.54362594264570441</v>
      </c>
      <c r="DJ80" s="102">
        <v>1.3422929782645398E-2</v>
      </c>
      <c r="DK80" s="102">
        <v>0.58643094690358222</v>
      </c>
      <c r="DL80" s="84"/>
      <c r="DM80"/>
    </row>
    <row r="81" spans="1:117" ht="18" customHeight="1" x14ac:dyDescent="0.15">
      <c r="A81" s="103">
        <v>573</v>
      </c>
      <c r="B81" s="104" t="s">
        <v>50</v>
      </c>
      <c r="C81" s="105">
        <v>3.5006459332822648E-2</v>
      </c>
      <c r="D81" s="105">
        <v>8.2989367026416374E-3</v>
      </c>
      <c r="E81" s="105">
        <v>1.1566028929112487E-2</v>
      </c>
      <c r="F81" s="105">
        <v>1.818468739932666E-2</v>
      </c>
      <c r="G81" s="105">
        <v>1.7866560208678859E-2</v>
      </c>
      <c r="H81" s="105">
        <v>0</v>
      </c>
      <c r="I81" s="105">
        <v>0.19710998867698917</v>
      </c>
      <c r="J81" s="105">
        <v>7.7811542394703405E-3</v>
      </c>
      <c r="K81" s="105">
        <v>4.388085920532166E-3</v>
      </c>
      <c r="L81" s="105">
        <v>6.2292518666467855E-3</v>
      </c>
      <c r="M81" s="105">
        <v>0</v>
      </c>
      <c r="N81" s="105">
        <v>9.8730353668495512E-3</v>
      </c>
      <c r="O81" s="105">
        <v>7.7803607884904214E-3</v>
      </c>
      <c r="P81" s="105">
        <v>1.0902165911945504E-2</v>
      </c>
      <c r="Q81" s="105">
        <v>1.407490014180217E-2</v>
      </c>
      <c r="R81" s="105">
        <v>5.6291798149319065E-3</v>
      </c>
      <c r="S81" s="105">
        <v>3.7714957673134989E-3</v>
      </c>
      <c r="T81" s="105">
        <v>7.2028498733157078E-3</v>
      </c>
      <c r="U81" s="105">
        <v>3.6558613857831002E-3</v>
      </c>
      <c r="V81" s="105">
        <v>2.3346678091722166E-3</v>
      </c>
      <c r="W81" s="105">
        <v>2.0595933173901551E-3</v>
      </c>
      <c r="X81" s="105">
        <v>4.698001206560623E-3</v>
      </c>
      <c r="Y81" s="105">
        <v>1.8925129863510478E-3</v>
      </c>
      <c r="Z81" s="105">
        <v>2.8090155714735653E-3</v>
      </c>
      <c r="AA81" s="105">
        <v>1.7958451575708263E-3</v>
      </c>
      <c r="AB81" s="105">
        <v>4.388219642447168E-3</v>
      </c>
      <c r="AC81" s="105">
        <v>4.1803894377945175E-4</v>
      </c>
      <c r="AD81" s="105">
        <v>2.6586695189883751E-3</v>
      </c>
      <c r="AE81" s="105">
        <v>4.5471665875961497E-3</v>
      </c>
      <c r="AF81" s="105">
        <v>1.9720774570466467E-3</v>
      </c>
      <c r="AG81" s="105">
        <v>2.1163690695533605E-2</v>
      </c>
      <c r="AH81" s="105">
        <v>3.4083946644254703E-3</v>
      </c>
      <c r="AI81" s="105">
        <v>8.2572174628229075E-3</v>
      </c>
      <c r="AJ81" s="105">
        <v>2.7043854039628498E-3</v>
      </c>
      <c r="AK81" s="105">
        <v>2.6272949281387187E-3</v>
      </c>
      <c r="AL81" s="105">
        <v>3.6983242095578457E-3</v>
      </c>
      <c r="AM81" s="105">
        <v>4.6474196435536685E-3</v>
      </c>
      <c r="AN81" s="105">
        <v>3.7311858571971511E-3</v>
      </c>
      <c r="AO81" s="105">
        <v>3.8156954394853227E-3</v>
      </c>
      <c r="AP81" s="105">
        <v>2.8461354439849066E-3</v>
      </c>
      <c r="AQ81" s="105">
        <v>6.493571911714199E-3</v>
      </c>
      <c r="AR81" s="105">
        <v>8.3971160525988936E-3</v>
      </c>
      <c r="AS81" s="105">
        <v>8.1806627794520914E-3</v>
      </c>
      <c r="AT81" s="105">
        <v>7.6980722155032396E-3</v>
      </c>
      <c r="AU81" s="105">
        <v>5.3938428233454181E-3</v>
      </c>
      <c r="AV81" s="105">
        <v>7.9844101191118323E-3</v>
      </c>
      <c r="AW81" s="105">
        <v>2.3079113730058655E-3</v>
      </c>
      <c r="AX81" s="105">
        <v>4.5110617209761115E-3</v>
      </c>
      <c r="AY81" s="105">
        <v>2.734510869767318E-3</v>
      </c>
      <c r="AZ81" s="105">
        <v>2.5018936024415964E-3</v>
      </c>
      <c r="BA81" s="105">
        <v>3.1428525491756162E-3</v>
      </c>
      <c r="BB81" s="105">
        <v>3.1919696239994778E-3</v>
      </c>
      <c r="BC81" s="105">
        <v>1.98135934231191E-3</v>
      </c>
      <c r="BD81" s="105">
        <v>7.7715833265260166E-3</v>
      </c>
      <c r="BE81" s="105">
        <v>2.4748317615579055E-3</v>
      </c>
      <c r="BF81" s="105">
        <v>2.3577418718752356E-3</v>
      </c>
      <c r="BG81" s="105">
        <v>6.5220498988598427E-3</v>
      </c>
      <c r="BH81" s="105">
        <v>6.6452010596484935E-3</v>
      </c>
      <c r="BI81" s="105">
        <v>1.6751475143239071E-3</v>
      </c>
      <c r="BJ81" s="105">
        <v>3.6500089914279478E-2</v>
      </c>
      <c r="BK81" s="105">
        <v>9.4236685111606898E-3</v>
      </c>
      <c r="BL81" s="105">
        <v>1.4561717825158046E-2</v>
      </c>
      <c r="BM81" s="105">
        <v>1.5287289602819639E-2</v>
      </c>
      <c r="BN81" s="105">
        <v>1.6545884915016303E-2</v>
      </c>
      <c r="BO81" s="105">
        <v>1.1190809283604086E-2</v>
      </c>
      <c r="BP81" s="105">
        <v>3.2861549501574652E-3</v>
      </c>
      <c r="BQ81" s="105">
        <v>3.9937013186868119E-3</v>
      </c>
      <c r="BR81" s="105">
        <v>7.592807071872096E-3</v>
      </c>
      <c r="BS81" s="105">
        <v>1.60702055850864E-2</v>
      </c>
      <c r="BT81" s="105">
        <v>1.6637456968315173E-2</v>
      </c>
      <c r="BU81" s="105">
        <v>6.3817592080864577E-3</v>
      </c>
      <c r="BV81" s="105">
        <v>4.044010428739084E-3</v>
      </c>
      <c r="BW81" s="105">
        <v>3.165411112263115E-3</v>
      </c>
      <c r="BX81" s="105">
        <v>9.5423668267815621E-4</v>
      </c>
      <c r="BY81" s="105">
        <v>2.701009050120808E-3</v>
      </c>
      <c r="BZ81" s="105">
        <v>1.98564701411964E-3</v>
      </c>
      <c r="CA81" s="105">
        <v>1.0039605939737797</v>
      </c>
      <c r="CB81" s="105">
        <v>3.6652923315003551E-3</v>
      </c>
      <c r="CC81" s="105">
        <v>2.6586954953472285E-3</v>
      </c>
      <c r="CD81" s="105">
        <v>2.5029216625434602E-3</v>
      </c>
      <c r="CE81" s="105">
        <v>2.5994798509957418E-3</v>
      </c>
      <c r="CF81" s="105">
        <v>3.8642337544249434E-3</v>
      </c>
      <c r="CG81" s="105">
        <v>5.3942985307440143E-3</v>
      </c>
      <c r="CH81" s="105">
        <v>5.9279670139069937E-3</v>
      </c>
      <c r="CI81" s="105">
        <v>8.309740718491854E-3</v>
      </c>
      <c r="CJ81" s="105">
        <v>9.928390083279252E-3</v>
      </c>
      <c r="CK81" s="105">
        <v>4.1566484417431045E-3</v>
      </c>
      <c r="CL81" s="105">
        <v>1.0398291865523107E-2</v>
      </c>
      <c r="CM81" s="105">
        <v>1.1684514117839913E-2</v>
      </c>
      <c r="CN81" s="105">
        <v>6.9135744571261499E-3</v>
      </c>
      <c r="CO81" s="105">
        <v>5.4051756648037024E-3</v>
      </c>
      <c r="CP81" s="105">
        <v>4.2668528549880264E-3</v>
      </c>
      <c r="CQ81" s="105">
        <v>4.165617099258394E-3</v>
      </c>
      <c r="CR81" s="105">
        <v>5.301721165912641E-3</v>
      </c>
      <c r="CS81" s="105">
        <v>5.8472049993370211E-3</v>
      </c>
      <c r="CT81" s="105">
        <v>9.5684680312942642E-3</v>
      </c>
      <c r="CU81" s="105">
        <v>7.560131654043214E-3</v>
      </c>
      <c r="CV81" s="105">
        <v>1.1499964254807546E-2</v>
      </c>
      <c r="CW81" s="105">
        <v>4.4268585005279798E-3</v>
      </c>
      <c r="CX81" s="105">
        <v>4.9063801620158999E-3</v>
      </c>
      <c r="CY81" s="105">
        <v>2.1456309687928075E-2</v>
      </c>
      <c r="CZ81" s="105">
        <v>4.2068425537764775E-3</v>
      </c>
      <c r="DA81" s="105">
        <v>1.1092507139484054E-2</v>
      </c>
      <c r="DB81" s="105">
        <v>1.5477216008992808E-2</v>
      </c>
      <c r="DC81" s="105">
        <v>1.5715914591098758E-2</v>
      </c>
      <c r="DD81" s="105">
        <v>4.8581400593761207E-3</v>
      </c>
      <c r="DE81" s="106">
        <v>1.2791385400126814E-2</v>
      </c>
      <c r="DF81" s="84"/>
      <c r="DG81" s="101">
        <v>0</v>
      </c>
      <c r="DH81" s="101">
        <v>0</v>
      </c>
      <c r="DI81" s="101">
        <v>0</v>
      </c>
      <c r="DJ81" s="102">
        <v>5.079553025491939E-3</v>
      </c>
      <c r="DK81" s="102">
        <v>1</v>
      </c>
      <c r="DL81" s="84"/>
      <c r="DM81"/>
    </row>
    <row r="82" spans="1:117" ht="18" customHeight="1" x14ac:dyDescent="0.15">
      <c r="A82" s="103">
        <v>574</v>
      </c>
      <c r="B82" s="104" t="s">
        <v>51</v>
      </c>
      <c r="C82" s="105">
        <v>5.753031226886162E-4</v>
      </c>
      <c r="D82" s="105">
        <v>1.1239663442489996E-3</v>
      </c>
      <c r="E82" s="105">
        <v>1.8121507731991466E-4</v>
      </c>
      <c r="F82" s="105">
        <v>1.3630053634000654E-4</v>
      </c>
      <c r="G82" s="105">
        <v>3.9312963459931703E-4</v>
      </c>
      <c r="H82" s="105">
        <v>0</v>
      </c>
      <c r="I82" s="105">
        <v>4.580675376062972E-4</v>
      </c>
      <c r="J82" s="105">
        <v>3.3422078992400911E-4</v>
      </c>
      <c r="K82" s="105">
        <v>1.8906308278806113E-4</v>
      </c>
      <c r="L82" s="105">
        <v>1.0137979700117347E-3</v>
      </c>
      <c r="M82" s="105">
        <v>0</v>
      </c>
      <c r="N82" s="105">
        <v>2.3978288170742481E-4</v>
      </c>
      <c r="O82" s="105">
        <v>1.2889557928661552E-4</v>
      </c>
      <c r="P82" s="105">
        <v>6.3531429258214818E-4</v>
      </c>
      <c r="Q82" s="105">
        <v>4.1685957462268293E-4</v>
      </c>
      <c r="R82" s="105">
        <v>1.8295470175708161E-3</v>
      </c>
      <c r="S82" s="105">
        <v>4.3935278138597405E-4</v>
      </c>
      <c r="T82" s="105">
        <v>2.5667376085014343E-4</v>
      </c>
      <c r="U82" s="105">
        <v>1.3035379710147075E-3</v>
      </c>
      <c r="V82" s="105">
        <v>6.3474010058044985E-4</v>
      </c>
      <c r="W82" s="105">
        <v>9.8048640362187727E-4</v>
      </c>
      <c r="X82" s="105">
        <v>7.6583187995086827E-4</v>
      </c>
      <c r="Y82" s="105">
        <v>7.1262099191282398E-4</v>
      </c>
      <c r="Z82" s="105">
        <v>4.9174991875814659E-4</v>
      </c>
      <c r="AA82" s="105">
        <v>1.9677763003970528E-4</v>
      </c>
      <c r="AB82" s="105">
        <v>5.0303597733558354E-4</v>
      </c>
      <c r="AC82" s="105">
        <v>1.3210133473017549E-3</v>
      </c>
      <c r="AD82" s="105">
        <v>4.5262276731049197E-3</v>
      </c>
      <c r="AE82" s="105">
        <v>2.0649147983152759E-4</v>
      </c>
      <c r="AF82" s="105">
        <v>2.6369722114278433E-4</v>
      </c>
      <c r="AG82" s="105">
        <v>2.2213112031490765E-4</v>
      </c>
      <c r="AH82" s="105">
        <v>6.3319663059214712E-4</v>
      </c>
      <c r="AI82" s="105">
        <v>3.3310826585456537E-3</v>
      </c>
      <c r="AJ82" s="105">
        <v>5.8645026914935436E-4</v>
      </c>
      <c r="AK82" s="105">
        <v>2.4483719952080678E-3</v>
      </c>
      <c r="AL82" s="105">
        <v>1.090985531142875E-3</v>
      </c>
      <c r="AM82" s="105">
        <v>5.0906630819213226E-4</v>
      </c>
      <c r="AN82" s="105">
        <v>1.1785192383337282E-3</v>
      </c>
      <c r="AO82" s="105">
        <v>1.1766842622591535E-3</v>
      </c>
      <c r="AP82" s="105">
        <v>5.3421501309266345E-3</v>
      </c>
      <c r="AQ82" s="105">
        <v>6.6986825488023118E-4</v>
      </c>
      <c r="AR82" s="105">
        <v>7.383515953691839E-4</v>
      </c>
      <c r="AS82" s="105">
        <v>5.9788063454599926E-4</v>
      </c>
      <c r="AT82" s="105">
        <v>3.8872343571866232E-4</v>
      </c>
      <c r="AU82" s="105">
        <v>3.2713006708359364E-4</v>
      </c>
      <c r="AV82" s="105">
        <v>1.8630518099095272E-4</v>
      </c>
      <c r="AW82" s="105">
        <v>1.8027273821279882E-4</v>
      </c>
      <c r="AX82" s="105">
        <v>3.2912383290307991E-4</v>
      </c>
      <c r="AY82" s="105">
        <v>2.3122334130102172E-4</v>
      </c>
      <c r="AZ82" s="105">
        <v>2.5993631876394157E-4</v>
      </c>
      <c r="BA82" s="105">
        <v>9.9605503225318423E-5</v>
      </c>
      <c r="BB82" s="105">
        <v>2.3743164597149832E-4</v>
      </c>
      <c r="BC82" s="105">
        <v>1.2127054588500619E-4</v>
      </c>
      <c r="BD82" s="105">
        <v>1.6600331467381512E-4</v>
      </c>
      <c r="BE82" s="105">
        <v>7.2120147362441755E-4</v>
      </c>
      <c r="BF82" s="105">
        <v>7.618715774739659E-4</v>
      </c>
      <c r="BG82" s="105">
        <v>3.0295559835275221E-4</v>
      </c>
      <c r="BH82" s="105">
        <v>4.0074319192881291E-4</v>
      </c>
      <c r="BI82" s="105">
        <v>2.5940792396140008E-4</v>
      </c>
      <c r="BJ82" s="105">
        <v>2.9349635891836304E-4</v>
      </c>
      <c r="BK82" s="105">
        <v>2.4612896166710904E-2</v>
      </c>
      <c r="BL82" s="105">
        <v>3.267429824802549E-4</v>
      </c>
      <c r="BM82" s="105">
        <v>3.059308032506505E-4</v>
      </c>
      <c r="BN82" s="105">
        <v>5.8562654915500435E-4</v>
      </c>
      <c r="BO82" s="105">
        <v>7.4930040623128651E-4</v>
      </c>
      <c r="BP82" s="105">
        <v>1.8285009378825677E-3</v>
      </c>
      <c r="BQ82" s="105">
        <v>1.3446645544591582E-3</v>
      </c>
      <c r="BR82" s="105">
        <v>2.3045791441190499E-4</v>
      </c>
      <c r="BS82" s="105">
        <v>2.5083919040587519E-4</v>
      </c>
      <c r="BT82" s="105">
        <v>1.0305492291128967E-4</v>
      </c>
      <c r="BU82" s="105">
        <v>7.2589768068297418E-5</v>
      </c>
      <c r="BV82" s="105">
        <v>4.8505337375525856E-5</v>
      </c>
      <c r="BW82" s="105">
        <v>3.1975403844414667E-5</v>
      </c>
      <c r="BX82" s="105">
        <v>1.0988635206691273E-5</v>
      </c>
      <c r="BY82" s="105">
        <v>8.1625734348680503E-5</v>
      </c>
      <c r="BZ82" s="105">
        <v>6.8465227109452357E-4</v>
      </c>
      <c r="CA82" s="105">
        <v>1.7819679552026366E-3</v>
      </c>
      <c r="CB82" s="105">
        <v>1.0984100057616775</v>
      </c>
      <c r="CC82" s="105">
        <v>6.9631798448157179E-4</v>
      </c>
      <c r="CD82" s="105">
        <v>6.8805366666086954E-5</v>
      </c>
      <c r="CE82" s="105">
        <v>8.0552308042690745E-5</v>
      </c>
      <c r="CF82" s="105">
        <v>9.0140552300027992E-5</v>
      </c>
      <c r="CG82" s="105">
        <v>6.0933381665382333E-4</v>
      </c>
      <c r="CH82" s="105">
        <v>6.0010899815309431E-5</v>
      </c>
      <c r="CI82" s="105">
        <v>1.0363566044666407E-4</v>
      </c>
      <c r="CJ82" s="105">
        <v>9.3559432735361382E-5</v>
      </c>
      <c r="CK82" s="105">
        <v>5.9359063220907918E-5</v>
      </c>
      <c r="CL82" s="105">
        <v>1.8627889048551528E-4</v>
      </c>
      <c r="CM82" s="105">
        <v>1.1446618515484782E-4</v>
      </c>
      <c r="CN82" s="105">
        <v>9.678396277233035E-5</v>
      </c>
      <c r="CO82" s="105">
        <v>1.5110475023537434E-4</v>
      </c>
      <c r="CP82" s="105">
        <v>8.2489494326360569E-5</v>
      </c>
      <c r="CQ82" s="105">
        <v>1.1636672394451977E-4</v>
      </c>
      <c r="CR82" s="105">
        <v>1.0459074154701573E-4</v>
      </c>
      <c r="CS82" s="105">
        <v>8.8390701357289708E-5</v>
      </c>
      <c r="CT82" s="105">
        <v>1.0526098549261102E-4</v>
      </c>
      <c r="CU82" s="105">
        <v>6.5620192747825376E-5</v>
      </c>
      <c r="CV82" s="105">
        <v>9.4045005594611564E-5</v>
      </c>
      <c r="CW82" s="105">
        <v>2.4361893724225703E-4</v>
      </c>
      <c r="CX82" s="105">
        <v>5.6607947470062627E-5</v>
      </c>
      <c r="CY82" s="105">
        <v>1.7481338267110044E-4</v>
      </c>
      <c r="CZ82" s="105">
        <v>1.999621343653163E-4</v>
      </c>
      <c r="DA82" s="105">
        <v>1.320488039309703E-4</v>
      </c>
      <c r="DB82" s="105">
        <v>1.3199675575155113E-4</v>
      </c>
      <c r="DC82" s="105">
        <v>1.2345431272330992E-4</v>
      </c>
      <c r="DD82" s="105">
        <v>7.689456993929763E-4</v>
      </c>
      <c r="DE82" s="106">
        <v>3.5517531527792437E-4</v>
      </c>
      <c r="DF82" s="84"/>
      <c r="DG82" s="101">
        <v>0.34463117071988364</v>
      </c>
      <c r="DH82" s="101">
        <v>3.3985324685817532E-2</v>
      </c>
      <c r="DI82" s="101">
        <v>0.14420809859930811</v>
      </c>
      <c r="DJ82" s="102">
        <v>2.6637129238400351E-4</v>
      </c>
      <c r="DK82" s="102">
        <v>0.2309353905496625</v>
      </c>
      <c r="DL82" s="84"/>
      <c r="DM82"/>
    </row>
    <row r="83" spans="1:117" ht="18" customHeight="1" x14ac:dyDescent="0.15">
      <c r="A83" s="103">
        <v>575</v>
      </c>
      <c r="B83" s="104" t="s">
        <v>52</v>
      </c>
      <c r="C83" s="105">
        <v>5.2387222405097275E-4</v>
      </c>
      <c r="D83" s="105">
        <v>3.3993441607933382E-4</v>
      </c>
      <c r="E83" s="105">
        <v>2.0528760835552659E-3</v>
      </c>
      <c r="F83" s="105">
        <v>1.6658742750999352E-4</v>
      </c>
      <c r="G83" s="105">
        <v>5.9989992915128758E-4</v>
      </c>
      <c r="H83" s="105">
        <v>0</v>
      </c>
      <c r="I83" s="105">
        <v>1.1022905116299471E-3</v>
      </c>
      <c r="J83" s="105">
        <v>6.6676481675254247E-4</v>
      </c>
      <c r="K83" s="105">
        <v>3.559513864638141E-4</v>
      </c>
      <c r="L83" s="105">
        <v>7.0386515554438892E-4</v>
      </c>
      <c r="M83" s="105">
        <v>0</v>
      </c>
      <c r="N83" s="105">
        <v>1.4351060540244371E-3</v>
      </c>
      <c r="O83" s="105">
        <v>1.4691558329460032E-3</v>
      </c>
      <c r="P83" s="105">
        <v>7.2772296204480914E-4</v>
      </c>
      <c r="Q83" s="105">
        <v>4.3291498981338364E-3</v>
      </c>
      <c r="R83" s="105">
        <v>9.1007323417883503E-4</v>
      </c>
      <c r="S83" s="105">
        <v>8.7788657973080593E-4</v>
      </c>
      <c r="T83" s="105">
        <v>1.7497442345698988E-3</v>
      </c>
      <c r="U83" s="105">
        <v>7.2327949911762425E-4</v>
      </c>
      <c r="V83" s="105">
        <v>3.7163085681540434E-4</v>
      </c>
      <c r="W83" s="105">
        <v>2.5880033067151318E-4</v>
      </c>
      <c r="X83" s="105">
        <v>6.949674156461514E-4</v>
      </c>
      <c r="Y83" s="105">
        <v>4.9508289675023016E-4</v>
      </c>
      <c r="Z83" s="105">
        <v>2.7861465868731172E-4</v>
      </c>
      <c r="AA83" s="105">
        <v>2.5248458787896395E-3</v>
      </c>
      <c r="AB83" s="105">
        <v>1.6545979201621056E-3</v>
      </c>
      <c r="AC83" s="105">
        <v>1.2108202224495501E-4</v>
      </c>
      <c r="AD83" s="105">
        <v>6.1231733474075511E-4</v>
      </c>
      <c r="AE83" s="105">
        <v>2.2936882743181514E-3</v>
      </c>
      <c r="AF83" s="105">
        <v>9.1397032688195071E-4</v>
      </c>
      <c r="AG83" s="105">
        <v>3.1532275107964127E-3</v>
      </c>
      <c r="AH83" s="105">
        <v>6.5036928463342092E-4</v>
      </c>
      <c r="AI83" s="105">
        <v>3.8208246966423519E-4</v>
      </c>
      <c r="AJ83" s="105">
        <v>5.6192138519435629E-4</v>
      </c>
      <c r="AK83" s="105">
        <v>5.5052894139117541E-4</v>
      </c>
      <c r="AL83" s="105">
        <v>3.1091272452952665E-4</v>
      </c>
      <c r="AM83" s="105">
        <v>4.3962172598069056E-4</v>
      </c>
      <c r="AN83" s="105">
        <v>6.8030881056675295E-4</v>
      </c>
      <c r="AO83" s="105">
        <v>4.6318074378829327E-4</v>
      </c>
      <c r="AP83" s="105">
        <v>2.9695165769311926E-4</v>
      </c>
      <c r="AQ83" s="105">
        <v>9.3262593022741644E-4</v>
      </c>
      <c r="AR83" s="105">
        <v>1.5209438983211836E-3</v>
      </c>
      <c r="AS83" s="105">
        <v>1.245457488794976E-3</v>
      </c>
      <c r="AT83" s="105">
        <v>1.7053007830057009E-3</v>
      </c>
      <c r="AU83" s="105">
        <v>1.5420926931488132E-3</v>
      </c>
      <c r="AV83" s="105">
        <v>1.7953804424389547E-3</v>
      </c>
      <c r="AW83" s="105">
        <v>6.8726624456232326E-4</v>
      </c>
      <c r="AX83" s="105">
        <v>2.9170300404529493E-3</v>
      </c>
      <c r="AY83" s="105">
        <v>1.1583112407007625E-3</v>
      </c>
      <c r="AZ83" s="105">
        <v>9.5019082492406E-4</v>
      </c>
      <c r="BA83" s="105">
        <v>2.7904718271674358E-3</v>
      </c>
      <c r="BB83" s="105">
        <v>8.4704693861290187E-4</v>
      </c>
      <c r="BC83" s="105">
        <v>1.4293555084523607E-3</v>
      </c>
      <c r="BD83" s="105">
        <v>2.2980959858279657E-3</v>
      </c>
      <c r="BE83" s="105">
        <v>8.393460558295422E-4</v>
      </c>
      <c r="BF83" s="105">
        <v>8.0300239374570318E-4</v>
      </c>
      <c r="BG83" s="105">
        <v>2.6220516059116379E-3</v>
      </c>
      <c r="BH83" s="105">
        <v>1.9164107708274367E-3</v>
      </c>
      <c r="BI83" s="105">
        <v>1.0400108690671503E-3</v>
      </c>
      <c r="BJ83" s="105">
        <v>1.7811071246598572E-3</v>
      </c>
      <c r="BK83" s="105">
        <v>3.0529988133857214E-4</v>
      </c>
      <c r="BL83" s="105">
        <v>6.3139416954537033E-4</v>
      </c>
      <c r="BM83" s="105">
        <v>9.1163717454048479E-4</v>
      </c>
      <c r="BN83" s="105">
        <v>6.2400185390840102E-4</v>
      </c>
      <c r="BO83" s="105">
        <v>5.812526189018861E-4</v>
      </c>
      <c r="BP83" s="105">
        <v>3.8403453398651923E-4</v>
      </c>
      <c r="BQ83" s="105">
        <v>4.5033606928705441E-4</v>
      </c>
      <c r="BR83" s="105">
        <v>1.412020065738012E-3</v>
      </c>
      <c r="BS83" s="105">
        <v>4.7810001721796478E-3</v>
      </c>
      <c r="BT83" s="105">
        <v>4.2396876280892202E-3</v>
      </c>
      <c r="BU83" s="105">
        <v>1.4053734085276498E-3</v>
      </c>
      <c r="BV83" s="105">
        <v>5.0093683001548744E-4</v>
      </c>
      <c r="BW83" s="105">
        <v>3.6083220272884224E-4</v>
      </c>
      <c r="BX83" s="105">
        <v>9.7435222437044442E-5</v>
      </c>
      <c r="BY83" s="105">
        <v>3.372440183203435E-4</v>
      </c>
      <c r="BZ83" s="105">
        <v>5.4984596087306111E-4</v>
      </c>
      <c r="CA83" s="105">
        <v>8.4768828069172277E-4</v>
      </c>
      <c r="CB83" s="105">
        <v>6.4365351611760265E-4</v>
      </c>
      <c r="CC83" s="105">
        <v>1.0044590137547023</v>
      </c>
      <c r="CD83" s="105">
        <v>1.9096208244615755E-3</v>
      </c>
      <c r="CE83" s="105">
        <v>5.4578149858254847E-4</v>
      </c>
      <c r="CF83" s="105">
        <v>8.3509882154581016E-4</v>
      </c>
      <c r="CG83" s="105">
        <v>1.6813990911146003E-2</v>
      </c>
      <c r="CH83" s="105">
        <v>2.1312501441939943E-3</v>
      </c>
      <c r="CI83" s="105">
        <v>5.3737419287838489E-3</v>
      </c>
      <c r="CJ83" s="105">
        <v>3.7988617428806586E-3</v>
      </c>
      <c r="CK83" s="105">
        <v>2.8765470566517602E-3</v>
      </c>
      <c r="CL83" s="105">
        <v>1.2185621846298723E-2</v>
      </c>
      <c r="CM83" s="105">
        <v>1.2880127880673469E-3</v>
      </c>
      <c r="CN83" s="105">
        <v>2.2920718901872231E-3</v>
      </c>
      <c r="CO83" s="105">
        <v>3.3747750890586528E-3</v>
      </c>
      <c r="CP83" s="105">
        <v>9.8110029744057753E-4</v>
      </c>
      <c r="CQ83" s="105">
        <v>5.7896300805604915E-4</v>
      </c>
      <c r="CR83" s="105">
        <v>5.9591685172281949E-4</v>
      </c>
      <c r="CS83" s="105">
        <v>4.8492865253716469E-4</v>
      </c>
      <c r="CT83" s="105">
        <v>3.6805484641165001E-3</v>
      </c>
      <c r="CU83" s="105">
        <v>1.486677159475733E-3</v>
      </c>
      <c r="CV83" s="105">
        <v>5.1368564236350259E-3</v>
      </c>
      <c r="CW83" s="105">
        <v>8.5928202641678744E-4</v>
      </c>
      <c r="CX83" s="105">
        <v>2.0583626467717687E-3</v>
      </c>
      <c r="CY83" s="105">
        <v>1.1723842234926947E-3</v>
      </c>
      <c r="CZ83" s="105">
        <v>1.0448675785380281E-3</v>
      </c>
      <c r="DA83" s="105">
        <v>1.3191063112772748E-3</v>
      </c>
      <c r="DB83" s="105">
        <v>2.107717514276527E-3</v>
      </c>
      <c r="DC83" s="105">
        <v>1.4418020361914262E-3</v>
      </c>
      <c r="DD83" s="105">
        <v>1.0623481991061218E-3</v>
      </c>
      <c r="DE83" s="106">
        <v>7.7375940822053671E-3</v>
      </c>
      <c r="DF83" s="84"/>
      <c r="DG83" s="101">
        <v>0.13564013971419353</v>
      </c>
      <c r="DH83" s="101">
        <v>6.753607490673455E-3</v>
      </c>
      <c r="DI83" s="101">
        <v>0.10767843091374668</v>
      </c>
      <c r="DJ83" s="102">
        <v>7.4349678265419284E-3</v>
      </c>
      <c r="DK83" s="102">
        <v>0.68683179108977477</v>
      </c>
      <c r="DL83" s="84"/>
      <c r="DM83"/>
    </row>
    <row r="84" spans="1:117" ht="18" customHeight="1" x14ac:dyDescent="0.15">
      <c r="A84" s="103">
        <v>576</v>
      </c>
      <c r="B84" s="108" t="s">
        <v>110</v>
      </c>
      <c r="C84" s="110">
        <v>3.8158677208773142E-4</v>
      </c>
      <c r="D84" s="110">
        <v>1.431724691054979E-3</v>
      </c>
      <c r="E84" s="110">
        <v>2.7001408273653329E-4</v>
      </c>
      <c r="F84" s="110">
        <v>3.7131149405864817E-5</v>
      </c>
      <c r="G84" s="110">
        <v>2.7929715438340126E-4</v>
      </c>
      <c r="H84" s="110">
        <v>0</v>
      </c>
      <c r="I84" s="110">
        <v>2.5274553399415051E-4</v>
      </c>
      <c r="J84" s="110">
        <v>7.2627591849104534E-4</v>
      </c>
      <c r="K84" s="110">
        <v>2.4718729443098529E-4</v>
      </c>
      <c r="L84" s="110">
        <v>7.1634999900840586E-4</v>
      </c>
      <c r="M84" s="110">
        <v>0</v>
      </c>
      <c r="N84" s="110">
        <v>3.7279820709051241E-4</v>
      </c>
      <c r="O84" s="110">
        <v>3.8076330703195254E-4</v>
      </c>
      <c r="P84" s="110">
        <v>6.9752002853513983E-4</v>
      </c>
      <c r="Q84" s="110">
        <v>6.0789329834583434E-4</v>
      </c>
      <c r="R84" s="110">
        <v>1.4092873707243474E-3</v>
      </c>
      <c r="S84" s="110">
        <v>9.6980061927486006E-4</v>
      </c>
      <c r="T84" s="110">
        <v>6.7656036842902046E-4</v>
      </c>
      <c r="U84" s="110">
        <v>8.3704187720646736E-4</v>
      </c>
      <c r="V84" s="110">
        <v>2.8331613540443521E-4</v>
      </c>
      <c r="W84" s="110">
        <v>6.3616178028393718E-4</v>
      </c>
      <c r="X84" s="110">
        <v>6.1880824571165251E-4</v>
      </c>
      <c r="Y84" s="110">
        <v>5.7129502161174027E-4</v>
      </c>
      <c r="Z84" s="110">
        <v>6.9858441202011131E-4</v>
      </c>
      <c r="AA84" s="110">
        <v>2.5139798472570294E-4</v>
      </c>
      <c r="AB84" s="110">
        <v>6.7160793235176617E-4</v>
      </c>
      <c r="AC84" s="110">
        <v>2.7831822512507771E-4</v>
      </c>
      <c r="AD84" s="110">
        <v>1.1720973722575577E-3</v>
      </c>
      <c r="AE84" s="110">
        <v>3.0820971556383902E-4</v>
      </c>
      <c r="AF84" s="110">
        <v>4.3281310226444771E-4</v>
      </c>
      <c r="AG84" s="110">
        <v>3.4884177072674655E-4</v>
      </c>
      <c r="AH84" s="110">
        <v>4.7315781170643268E-4</v>
      </c>
      <c r="AI84" s="110">
        <v>2.34526444068617E-3</v>
      </c>
      <c r="AJ84" s="110">
        <v>4.9537178567129114E-4</v>
      </c>
      <c r="AK84" s="110">
        <v>1.4449593233836155E-3</v>
      </c>
      <c r="AL84" s="110">
        <v>3.9032044804481662E-4</v>
      </c>
      <c r="AM84" s="110">
        <v>1.973116419681042E-4</v>
      </c>
      <c r="AN84" s="110">
        <v>6.3938001258279727E-4</v>
      </c>
      <c r="AO84" s="110">
        <v>5.9480505904685758E-4</v>
      </c>
      <c r="AP84" s="110">
        <v>4.1863533256142723E-4</v>
      </c>
      <c r="AQ84" s="110">
        <v>4.3543580158971189E-4</v>
      </c>
      <c r="AR84" s="110">
        <v>4.4450413000973553E-4</v>
      </c>
      <c r="AS84" s="110">
        <v>3.8062924907124801E-4</v>
      </c>
      <c r="AT84" s="110">
        <v>3.1900751767220025E-4</v>
      </c>
      <c r="AU84" s="110">
        <v>2.7968373585159458E-4</v>
      </c>
      <c r="AV84" s="110">
        <v>2.563466543001656E-4</v>
      </c>
      <c r="AW84" s="110">
        <v>3.8732471058059982E-4</v>
      </c>
      <c r="AX84" s="110">
        <v>3.4333258655731266E-4</v>
      </c>
      <c r="AY84" s="110">
        <v>2.6643942287807814E-4</v>
      </c>
      <c r="AZ84" s="110">
        <v>3.7480214007541777E-4</v>
      </c>
      <c r="BA84" s="110">
        <v>2.0669176612873728E-4</v>
      </c>
      <c r="BB84" s="110">
        <v>3.765148266317349E-4</v>
      </c>
      <c r="BC84" s="110">
        <v>2.7765816106902912E-4</v>
      </c>
      <c r="BD84" s="110">
        <v>2.3721952597106544E-4</v>
      </c>
      <c r="BE84" s="110">
        <v>5.583508202786254E-4</v>
      </c>
      <c r="BF84" s="110">
        <v>5.3371291884257992E-4</v>
      </c>
      <c r="BG84" s="110">
        <v>2.5423151590281873E-4</v>
      </c>
      <c r="BH84" s="110">
        <v>3.8242744842745762E-4</v>
      </c>
      <c r="BI84" s="110">
        <v>2.2647280143037806E-4</v>
      </c>
      <c r="BJ84" s="110">
        <v>5.0543041571816797E-4</v>
      </c>
      <c r="BK84" s="110">
        <v>7.4037155368455174E-4</v>
      </c>
      <c r="BL84" s="110">
        <v>5.6081048979814282E-4</v>
      </c>
      <c r="BM84" s="110">
        <v>5.7392038099398843E-4</v>
      </c>
      <c r="BN84" s="110">
        <v>5.4106285365373714E-4</v>
      </c>
      <c r="BO84" s="110">
        <v>6.5108424815010985E-4</v>
      </c>
      <c r="BP84" s="110">
        <v>5.437691542395796E-4</v>
      </c>
      <c r="BQ84" s="110">
        <v>9.3772615581884237E-4</v>
      </c>
      <c r="BR84" s="110">
        <v>2.1219986651665478E-4</v>
      </c>
      <c r="BS84" s="110">
        <v>1.8004942769562517E-4</v>
      </c>
      <c r="BT84" s="110">
        <v>1.0396248566348231E-4</v>
      </c>
      <c r="BU84" s="110">
        <v>1.2014732051699421E-4</v>
      </c>
      <c r="BV84" s="110">
        <v>4.8589454981352173E-5</v>
      </c>
      <c r="BW84" s="110">
        <v>4.4379805708419697E-5</v>
      </c>
      <c r="BX84" s="110">
        <v>1.5560703224569756E-5</v>
      </c>
      <c r="BY84" s="110">
        <v>1.7549026165582728E-4</v>
      </c>
      <c r="BZ84" s="110">
        <v>4.7182406819813911E-4</v>
      </c>
      <c r="CA84" s="110">
        <v>3.9522914136739796E-4</v>
      </c>
      <c r="CB84" s="110">
        <v>1.9627495847473973E-4</v>
      </c>
      <c r="CC84" s="110">
        <v>4.7713007864180724E-4</v>
      </c>
      <c r="CD84" s="110">
        <v>1.0020048297065927</v>
      </c>
      <c r="CE84" s="110">
        <v>8.3074186952906902E-5</v>
      </c>
      <c r="CF84" s="110">
        <v>1.3005993298889637E-4</v>
      </c>
      <c r="CG84" s="110">
        <v>4.1625708734218912E-3</v>
      </c>
      <c r="CH84" s="110">
        <v>1.064966760704224E-4</v>
      </c>
      <c r="CI84" s="110">
        <v>1.8118273752995993E-4</v>
      </c>
      <c r="CJ84" s="110">
        <v>1.7630617430498225E-4</v>
      </c>
      <c r="CK84" s="110">
        <v>1.0272764440179564E-4</v>
      </c>
      <c r="CL84" s="110">
        <v>5.4637363852989742E-4</v>
      </c>
      <c r="CM84" s="110">
        <v>1.4134941970488657E-4</v>
      </c>
      <c r="CN84" s="110">
        <v>1.0591680035201325E-4</v>
      </c>
      <c r="CO84" s="110">
        <v>2.5268075376631686E-4</v>
      </c>
      <c r="CP84" s="110">
        <v>2.9159704717765078E-4</v>
      </c>
      <c r="CQ84" s="110">
        <v>1.8382162568514814E-4</v>
      </c>
      <c r="CR84" s="110">
        <v>1.9857365278923449E-4</v>
      </c>
      <c r="CS84" s="110">
        <v>1.5098128443174331E-4</v>
      </c>
      <c r="CT84" s="110">
        <v>2.4519383511754076E-4</v>
      </c>
      <c r="CU84" s="110">
        <v>9.0108417583485489E-5</v>
      </c>
      <c r="CV84" s="110">
        <v>4.8770092736662488E-4</v>
      </c>
      <c r="CW84" s="110">
        <v>3.1059920532196055E-4</v>
      </c>
      <c r="CX84" s="110">
        <v>7.7864236211916697E-5</v>
      </c>
      <c r="CY84" s="110">
        <v>2.9993487606758953E-4</v>
      </c>
      <c r="CZ84" s="110">
        <v>5.6820587778638602E-4</v>
      </c>
      <c r="DA84" s="110">
        <v>1.5390416731477882E-4</v>
      </c>
      <c r="DB84" s="110">
        <v>1.2151628659717285E-4</v>
      </c>
      <c r="DC84" s="110">
        <v>1.3647800472501068E-4</v>
      </c>
      <c r="DD84" s="110">
        <v>1.6075745163083466E-3</v>
      </c>
      <c r="DE84" s="111">
        <v>1.6172513972960835E-4</v>
      </c>
      <c r="DF84" s="84"/>
      <c r="DG84" s="101">
        <v>0.71822712709149161</v>
      </c>
      <c r="DH84" s="101">
        <v>0.11637762972757633</v>
      </c>
      <c r="DI84" s="101">
        <v>0.32679821661665737</v>
      </c>
      <c r="DJ84" s="102">
        <v>4.3647495345068267E-4</v>
      </c>
      <c r="DK84" s="102">
        <v>0.39399840223686844</v>
      </c>
      <c r="DL84" s="84"/>
      <c r="DM84"/>
    </row>
    <row r="85" spans="1:117" ht="18" customHeight="1" x14ac:dyDescent="0.15">
      <c r="A85" s="97">
        <v>577</v>
      </c>
      <c r="B85" s="104" t="s">
        <v>53</v>
      </c>
      <c r="C85" s="105">
        <v>1.9869329613167379E-3</v>
      </c>
      <c r="D85" s="105">
        <v>5.4128725785571414E-3</v>
      </c>
      <c r="E85" s="105">
        <v>1.019849331783259E-3</v>
      </c>
      <c r="F85" s="105">
        <v>2.2685987110625152E-4</v>
      </c>
      <c r="G85" s="105">
        <v>1.8737013579694822E-3</v>
      </c>
      <c r="H85" s="105">
        <v>0</v>
      </c>
      <c r="I85" s="105">
        <v>9.6285599378539521E-4</v>
      </c>
      <c r="J85" s="105">
        <v>5.9565185551906531E-3</v>
      </c>
      <c r="K85" s="105">
        <v>1.3768824294505314E-3</v>
      </c>
      <c r="L85" s="105">
        <v>1.3279060473847179E-2</v>
      </c>
      <c r="M85" s="105">
        <v>0</v>
      </c>
      <c r="N85" s="105">
        <v>2.7691882483955794E-3</v>
      </c>
      <c r="O85" s="105">
        <v>2.4352520059677122E-3</v>
      </c>
      <c r="P85" s="105">
        <v>2.3705846909961126E-3</v>
      </c>
      <c r="Q85" s="105">
        <v>2.1462942686287551E-3</v>
      </c>
      <c r="R85" s="105">
        <v>8.8190928757778918E-3</v>
      </c>
      <c r="S85" s="105">
        <v>3.5495823833114524E-3</v>
      </c>
      <c r="T85" s="105">
        <v>2.4697129931407704E-3</v>
      </c>
      <c r="U85" s="105">
        <v>7.6227645836264828E-3</v>
      </c>
      <c r="V85" s="105">
        <v>1.6256023771659721E-3</v>
      </c>
      <c r="W85" s="105">
        <v>2.8210116314415111E-3</v>
      </c>
      <c r="X85" s="105">
        <v>1.9890443709467435E-3</v>
      </c>
      <c r="Y85" s="105">
        <v>2.4521160937315276E-3</v>
      </c>
      <c r="Z85" s="105">
        <v>3.0969475097167073E-3</v>
      </c>
      <c r="AA85" s="105">
        <v>9.5599896298682158E-4</v>
      </c>
      <c r="AB85" s="105">
        <v>2.8540911022757087E-3</v>
      </c>
      <c r="AC85" s="105">
        <v>6.4499527416575098E-3</v>
      </c>
      <c r="AD85" s="105">
        <v>6.8080789248486017E-3</v>
      </c>
      <c r="AE85" s="105">
        <v>1.8322269137986001E-3</v>
      </c>
      <c r="AF85" s="105">
        <v>2.0307198946745461E-3</v>
      </c>
      <c r="AG85" s="105">
        <v>3.3319367616665681E-3</v>
      </c>
      <c r="AH85" s="105">
        <v>3.5259679853007885E-3</v>
      </c>
      <c r="AI85" s="105">
        <v>5.7537935637375533E-3</v>
      </c>
      <c r="AJ85" s="105">
        <v>3.6499216211660387E-3</v>
      </c>
      <c r="AK85" s="105">
        <v>7.5564785129342291E-3</v>
      </c>
      <c r="AL85" s="105">
        <v>2.7624097924059347E-3</v>
      </c>
      <c r="AM85" s="105">
        <v>8.1034804721112597E-4</v>
      </c>
      <c r="AN85" s="105">
        <v>3.3119719298034624E-3</v>
      </c>
      <c r="AO85" s="105">
        <v>2.4153804821859348E-3</v>
      </c>
      <c r="AP85" s="105">
        <v>6.6528916705135511E-3</v>
      </c>
      <c r="AQ85" s="105">
        <v>4.8493623988970667E-3</v>
      </c>
      <c r="AR85" s="105">
        <v>2.0290480087749967E-3</v>
      </c>
      <c r="AS85" s="105">
        <v>2.2358508661963869E-3</v>
      </c>
      <c r="AT85" s="105">
        <v>1.5999902619777122E-3</v>
      </c>
      <c r="AU85" s="105">
        <v>1.2057523674514502E-3</v>
      </c>
      <c r="AV85" s="105">
        <v>2.0731486283652322E-3</v>
      </c>
      <c r="AW85" s="105">
        <v>1.5424030997630317E-3</v>
      </c>
      <c r="AX85" s="105">
        <v>1.9856653475125892E-3</v>
      </c>
      <c r="AY85" s="105">
        <v>1.7157514774283188E-3</v>
      </c>
      <c r="AZ85" s="105">
        <v>1.7430439277700265E-3</v>
      </c>
      <c r="BA85" s="105">
        <v>1.3293013498417989E-3</v>
      </c>
      <c r="BB85" s="105">
        <v>2.5442724493001472E-3</v>
      </c>
      <c r="BC85" s="105">
        <v>1.1125034071256686E-3</v>
      </c>
      <c r="BD85" s="105">
        <v>2.4135870942457362E-3</v>
      </c>
      <c r="BE85" s="105">
        <v>1.7177746296864944E-3</v>
      </c>
      <c r="BF85" s="105">
        <v>1.7221914621497472E-3</v>
      </c>
      <c r="BG85" s="105">
        <v>1.0852220887468571E-3</v>
      </c>
      <c r="BH85" s="105">
        <v>1.4950711383814918E-3</v>
      </c>
      <c r="BI85" s="105">
        <v>1.1572077250056594E-3</v>
      </c>
      <c r="BJ85" s="105">
        <v>2.2693115258804763E-3</v>
      </c>
      <c r="BK85" s="105">
        <v>2.395180789295041E-2</v>
      </c>
      <c r="BL85" s="105">
        <v>1.4414947425405976E-3</v>
      </c>
      <c r="BM85" s="105">
        <v>1.4541544606842137E-3</v>
      </c>
      <c r="BN85" s="105">
        <v>1.6405716551358973E-3</v>
      </c>
      <c r="BO85" s="105">
        <v>1.9511740945662888E-3</v>
      </c>
      <c r="BP85" s="105">
        <v>9.9823962600217274E-3</v>
      </c>
      <c r="BQ85" s="105">
        <v>1.8179919025834476E-2</v>
      </c>
      <c r="BR85" s="105">
        <v>1.0087411804648289E-3</v>
      </c>
      <c r="BS85" s="105">
        <v>9.3514830345668546E-4</v>
      </c>
      <c r="BT85" s="105">
        <v>5.1330536309257785E-4</v>
      </c>
      <c r="BU85" s="105">
        <v>3.8423642542033116E-4</v>
      </c>
      <c r="BV85" s="105">
        <v>2.7883801829999303E-4</v>
      </c>
      <c r="BW85" s="105">
        <v>1.7158469538414262E-4</v>
      </c>
      <c r="BX85" s="105">
        <v>4.5725307376742216E-5</v>
      </c>
      <c r="BY85" s="105">
        <v>4.7727393666357652E-4</v>
      </c>
      <c r="BZ85" s="105">
        <v>4.5519873486986621E-4</v>
      </c>
      <c r="CA85" s="105">
        <v>1.8010733165946598E-3</v>
      </c>
      <c r="CB85" s="105">
        <v>5.8214217522758061E-4</v>
      </c>
      <c r="CC85" s="105">
        <v>1.7418612963606003E-3</v>
      </c>
      <c r="CD85" s="105">
        <v>2.9210842546791065E-4</v>
      </c>
      <c r="CE85" s="105">
        <v>1.0004690335445348</v>
      </c>
      <c r="CF85" s="105">
        <v>5.4847267205057149E-4</v>
      </c>
      <c r="CG85" s="105">
        <v>2.5868804426156953E-4</v>
      </c>
      <c r="CH85" s="105">
        <v>4.4275747770034971E-4</v>
      </c>
      <c r="CI85" s="105">
        <v>1.2110760790298091E-3</v>
      </c>
      <c r="CJ85" s="105">
        <v>8.8093434774659204E-4</v>
      </c>
      <c r="CK85" s="105">
        <v>5.3890680216703692E-4</v>
      </c>
      <c r="CL85" s="105">
        <v>2.1671670634998662E-3</v>
      </c>
      <c r="CM85" s="105">
        <v>4.5219675927377885E-3</v>
      </c>
      <c r="CN85" s="105">
        <v>5.8093395772999541E-4</v>
      </c>
      <c r="CO85" s="105">
        <v>9.8251342221945229E-4</v>
      </c>
      <c r="CP85" s="105">
        <v>7.2387804436925714E-4</v>
      </c>
      <c r="CQ85" s="105">
        <v>8.1599226097595632E-4</v>
      </c>
      <c r="CR85" s="105">
        <v>8.6598665527442978E-4</v>
      </c>
      <c r="CS85" s="105">
        <v>6.7210270052809088E-4</v>
      </c>
      <c r="CT85" s="105">
        <v>9.5166877441868187E-4</v>
      </c>
      <c r="CU85" s="105">
        <v>3.1364962012650228E-4</v>
      </c>
      <c r="CV85" s="105">
        <v>1.0601400582154231E-3</v>
      </c>
      <c r="CW85" s="105">
        <v>9.7439894739371883E-4</v>
      </c>
      <c r="CX85" s="105">
        <v>2.857463400949802E-4</v>
      </c>
      <c r="CY85" s="105">
        <v>1.4142503415179794E-3</v>
      </c>
      <c r="CZ85" s="105">
        <v>2.6332933444497596E-3</v>
      </c>
      <c r="DA85" s="105">
        <v>7.0813474495598939E-4</v>
      </c>
      <c r="DB85" s="105">
        <v>5.720581089006157E-4</v>
      </c>
      <c r="DC85" s="105">
        <v>5.4790217890002984E-4</v>
      </c>
      <c r="DD85" s="105">
        <v>4.7999656794605059E-3</v>
      </c>
      <c r="DE85" s="106">
        <v>1.7251691359691024E-3</v>
      </c>
      <c r="DF85" s="84"/>
      <c r="DG85" s="101">
        <v>0.67380027778565155</v>
      </c>
      <c r="DH85" s="101">
        <v>4.0755123444542081E-2</v>
      </c>
      <c r="DI85" s="101">
        <v>0.23379914396666573</v>
      </c>
      <c r="DJ85" s="102">
        <v>1.5388233119158132E-3</v>
      </c>
      <c r="DK85" s="102">
        <v>0.85292310148050599</v>
      </c>
      <c r="DL85" s="84"/>
      <c r="DM85"/>
    </row>
    <row r="86" spans="1:117" ht="18" customHeight="1" x14ac:dyDescent="0.15">
      <c r="A86" s="103">
        <v>578</v>
      </c>
      <c r="B86" s="104" t="s">
        <v>111</v>
      </c>
      <c r="C86" s="105">
        <v>3.5005978625423082E-3</v>
      </c>
      <c r="D86" s="105">
        <v>1.4790559534055073E-3</v>
      </c>
      <c r="E86" s="105">
        <v>1.6089651484825942E-3</v>
      </c>
      <c r="F86" s="105">
        <v>2.0471595123132185E-3</v>
      </c>
      <c r="G86" s="105">
        <v>3.5667130679870253E-3</v>
      </c>
      <c r="H86" s="105">
        <v>0</v>
      </c>
      <c r="I86" s="105">
        <v>1.7172510416283593E-2</v>
      </c>
      <c r="J86" s="105">
        <v>1.6228856393036939E-3</v>
      </c>
      <c r="K86" s="105">
        <v>1.3520873929310784E-3</v>
      </c>
      <c r="L86" s="105">
        <v>2.3426480744456134E-3</v>
      </c>
      <c r="M86" s="105">
        <v>0</v>
      </c>
      <c r="N86" s="105">
        <v>1.5964861075031865E-3</v>
      </c>
      <c r="O86" s="105">
        <v>2.5130066935174738E-3</v>
      </c>
      <c r="P86" s="105">
        <v>1.9528776477163268E-3</v>
      </c>
      <c r="Q86" s="105">
        <v>5.020867730034918E-3</v>
      </c>
      <c r="R86" s="105">
        <v>3.0496844075958321E-3</v>
      </c>
      <c r="S86" s="105">
        <v>1.1654677873384803E-3</v>
      </c>
      <c r="T86" s="105">
        <v>2.1926376955250198E-3</v>
      </c>
      <c r="U86" s="105">
        <v>2.9937683569195412E-3</v>
      </c>
      <c r="V86" s="105">
        <v>1.2488142499895234E-3</v>
      </c>
      <c r="W86" s="105">
        <v>4.8926047856501611E-4</v>
      </c>
      <c r="X86" s="105">
        <v>1.8494615671480214E-3</v>
      </c>
      <c r="Y86" s="105">
        <v>8.2589059151043213E-4</v>
      </c>
      <c r="Z86" s="105">
        <v>7.1821142450457316E-4</v>
      </c>
      <c r="AA86" s="105">
        <v>1.1478635810925504E-3</v>
      </c>
      <c r="AB86" s="105">
        <v>2.3073968347501052E-3</v>
      </c>
      <c r="AC86" s="105">
        <v>1.8402794599397805E-4</v>
      </c>
      <c r="AD86" s="105">
        <v>1.6680048072540052E-3</v>
      </c>
      <c r="AE86" s="105">
        <v>4.3740687029793709E-3</v>
      </c>
      <c r="AF86" s="105">
        <v>1.1060159597735338E-3</v>
      </c>
      <c r="AG86" s="105">
        <v>3.4967164304440658E-3</v>
      </c>
      <c r="AH86" s="105">
        <v>3.2862660632113939E-3</v>
      </c>
      <c r="AI86" s="105">
        <v>1.8973102157985931E-3</v>
      </c>
      <c r="AJ86" s="105">
        <v>2.131842668001442E-3</v>
      </c>
      <c r="AK86" s="105">
        <v>1.155784917656634E-3</v>
      </c>
      <c r="AL86" s="105">
        <v>8.107061907122637E-4</v>
      </c>
      <c r="AM86" s="105">
        <v>3.8068991052330153E-3</v>
      </c>
      <c r="AN86" s="105">
        <v>1.1669848706814692E-3</v>
      </c>
      <c r="AO86" s="105">
        <v>1.2757256003668245E-3</v>
      </c>
      <c r="AP86" s="105">
        <v>1.0209305279865776E-3</v>
      </c>
      <c r="AQ86" s="105">
        <v>2.0155646353036969E-3</v>
      </c>
      <c r="AR86" s="105">
        <v>1.6263029478003044E-3</v>
      </c>
      <c r="AS86" s="105">
        <v>1.8425162451534496E-3</v>
      </c>
      <c r="AT86" s="105">
        <v>2.3231688952555945E-3</v>
      </c>
      <c r="AU86" s="105">
        <v>1.3968860045456475E-3</v>
      </c>
      <c r="AV86" s="105">
        <v>1.607917005872159E-3</v>
      </c>
      <c r="AW86" s="105">
        <v>1.0729694749366373E-3</v>
      </c>
      <c r="AX86" s="105">
        <v>3.1005803191832626E-3</v>
      </c>
      <c r="AY86" s="105">
        <v>1.5722416686034626E-3</v>
      </c>
      <c r="AZ86" s="105">
        <v>8.4800607806019416E-4</v>
      </c>
      <c r="BA86" s="105">
        <v>1.9775761308787575E-3</v>
      </c>
      <c r="BB86" s="105">
        <v>1.4611000716564498E-3</v>
      </c>
      <c r="BC86" s="105">
        <v>1.3692200461928516E-3</v>
      </c>
      <c r="BD86" s="105">
        <v>4.3752056699182694E-3</v>
      </c>
      <c r="BE86" s="105">
        <v>1.728994370205813E-3</v>
      </c>
      <c r="BF86" s="105">
        <v>1.830293971653621E-3</v>
      </c>
      <c r="BG86" s="105">
        <v>6.4983085181192033E-3</v>
      </c>
      <c r="BH86" s="105">
        <v>2.0315579518584499E-3</v>
      </c>
      <c r="BI86" s="105">
        <v>1.3775846603676768E-3</v>
      </c>
      <c r="BJ86" s="105">
        <v>4.6810646212459856E-3</v>
      </c>
      <c r="BK86" s="105">
        <v>6.2346607102334558E-3</v>
      </c>
      <c r="BL86" s="105">
        <v>2.0547448040862146E-3</v>
      </c>
      <c r="BM86" s="105">
        <v>2.2325729017809138E-3</v>
      </c>
      <c r="BN86" s="105">
        <v>2.0945337568897076E-3</v>
      </c>
      <c r="BO86" s="105">
        <v>1.7238009823275485E-3</v>
      </c>
      <c r="BP86" s="105">
        <v>7.5509912808230785E-4</v>
      </c>
      <c r="BQ86" s="105">
        <v>9.4718157453051264E-4</v>
      </c>
      <c r="BR86" s="105">
        <v>1.3897114726852816E-3</v>
      </c>
      <c r="BS86" s="105">
        <v>3.1877716481690174E-3</v>
      </c>
      <c r="BT86" s="105">
        <v>4.3639719927872087E-3</v>
      </c>
      <c r="BU86" s="105">
        <v>1.3072507732966069E-3</v>
      </c>
      <c r="BV86" s="105">
        <v>6.1203150082804567E-4</v>
      </c>
      <c r="BW86" s="105">
        <v>4.3668683317160179E-4</v>
      </c>
      <c r="BX86" s="105">
        <v>1.3976431367023712E-4</v>
      </c>
      <c r="BY86" s="105">
        <v>2.5570054609782011E-2</v>
      </c>
      <c r="BZ86" s="105">
        <v>1.8068470209171895E-2</v>
      </c>
      <c r="CA86" s="105">
        <v>8.4428193270937507E-2</v>
      </c>
      <c r="CB86" s="105">
        <v>3.1086653382029192E-2</v>
      </c>
      <c r="CC86" s="105">
        <v>0.17142836625809391</v>
      </c>
      <c r="CD86" s="105">
        <v>2.0423986147323714E-2</v>
      </c>
      <c r="CE86" s="105">
        <v>4.7240028793522166E-3</v>
      </c>
      <c r="CF86" s="105">
        <v>1.0122867883968869</v>
      </c>
      <c r="CG86" s="105">
        <v>4.2847577394073627E-3</v>
      </c>
      <c r="CH86" s="105">
        <v>1.1375576801645733E-3</v>
      </c>
      <c r="CI86" s="105">
        <v>2.3915791240751139E-3</v>
      </c>
      <c r="CJ86" s="105">
        <v>1.6905692485595545E-3</v>
      </c>
      <c r="CK86" s="105">
        <v>1.2784973388068699E-3</v>
      </c>
      <c r="CL86" s="105">
        <v>4.3103574807066515E-3</v>
      </c>
      <c r="CM86" s="105">
        <v>1.8121600595651783E-3</v>
      </c>
      <c r="CN86" s="105">
        <v>1.3522992584643295E-3</v>
      </c>
      <c r="CO86" s="105">
        <v>1.5700251314561618E-3</v>
      </c>
      <c r="CP86" s="105">
        <v>8.6118627216895372E-4</v>
      </c>
      <c r="CQ86" s="105">
        <v>8.8428114213138956E-4</v>
      </c>
      <c r="CR86" s="105">
        <v>9.1725926987901868E-4</v>
      </c>
      <c r="CS86" s="105">
        <v>8.1626312667377738E-4</v>
      </c>
      <c r="CT86" s="105">
        <v>1.8721783713308707E-3</v>
      </c>
      <c r="CU86" s="105">
        <v>3.048944559039288E-3</v>
      </c>
      <c r="CV86" s="105">
        <v>2.3479394759016729E-3</v>
      </c>
      <c r="CW86" s="105">
        <v>1.0956287799220431E-3</v>
      </c>
      <c r="CX86" s="105">
        <v>9.5416201004108498E-4</v>
      </c>
      <c r="CY86" s="105">
        <v>4.5863376133039979E-2</v>
      </c>
      <c r="CZ86" s="105">
        <v>3.231158882543514E-3</v>
      </c>
      <c r="DA86" s="105">
        <v>1.5027423215533396E-3</v>
      </c>
      <c r="DB86" s="105">
        <v>5.0939970857033275E-3</v>
      </c>
      <c r="DC86" s="105">
        <v>1.9566692600241054E-3</v>
      </c>
      <c r="DD86" s="105">
        <v>1.7184086451686308E-3</v>
      </c>
      <c r="DE86" s="106">
        <v>1.566977016210136E-2</v>
      </c>
      <c r="DF86" s="84"/>
      <c r="DG86" s="101">
        <v>0.68747420243571855</v>
      </c>
      <c r="DH86" s="101">
        <v>4.947133738857952E-2</v>
      </c>
      <c r="DI86" s="101">
        <v>0.29778351612410253</v>
      </c>
      <c r="DJ86" s="102">
        <v>8.8948561582935289E-3</v>
      </c>
      <c r="DK86" s="102">
        <v>0.6382578668552048</v>
      </c>
      <c r="DL86" s="84"/>
      <c r="DM86"/>
    </row>
    <row r="87" spans="1:117" ht="18" customHeight="1" x14ac:dyDescent="0.15">
      <c r="A87" s="103">
        <v>579</v>
      </c>
      <c r="B87" s="104" t="s">
        <v>112</v>
      </c>
      <c r="C87" s="105">
        <v>3.4236005527932256E-4</v>
      </c>
      <c r="D87" s="105">
        <v>2.0740317078817667E-4</v>
      </c>
      <c r="E87" s="105">
        <v>9.7226696880308469E-4</v>
      </c>
      <c r="F87" s="105">
        <v>1.5976340585583071E-4</v>
      </c>
      <c r="G87" s="105">
        <v>4.2665047012984449E-4</v>
      </c>
      <c r="H87" s="105">
        <v>0</v>
      </c>
      <c r="I87" s="105">
        <v>9.8663125026557147E-4</v>
      </c>
      <c r="J87" s="105">
        <v>4.2816390610077439E-4</v>
      </c>
      <c r="K87" s="105">
        <v>3.2508039062766406E-4</v>
      </c>
      <c r="L87" s="105">
        <v>3.0074596504367214E-4</v>
      </c>
      <c r="M87" s="105">
        <v>0</v>
      </c>
      <c r="N87" s="105">
        <v>5.6069868768005471E-4</v>
      </c>
      <c r="O87" s="105">
        <v>4.8549425143020673E-4</v>
      </c>
      <c r="P87" s="105">
        <v>3.1895954179862149E-4</v>
      </c>
      <c r="Q87" s="105">
        <v>9.2668637246485846E-4</v>
      </c>
      <c r="R87" s="105">
        <v>5.1183480403888643E-4</v>
      </c>
      <c r="S87" s="105">
        <v>4.4906333977836737E-4</v>
      </c>
      <c r="T87" s="105">
        <v>5.1260448629143892E-4</v>
      </c>
      <c r="U87" s="105">
        <v>4.5524257817688003E-4</v>
      </c>
      <c r="V87" s="105">
        <v>1.9579181372530958E-4</v>
      </c>
      <c r="W87" s="105">
        <v>1.2349312101686612E-4</v>
      </c>
      <c r="X87" s="105">
        <v>3.5481730675006329E-4</v>
      </c>
      <c r="Y87" s="105">
        <v>2.1894286097745631E-4</v>
      </c>
      <c r="Z87" s="105">
        <v>1.7204587817094531E-4</v>
      </c>
      <c r="AA87" s="105">
        <v>8.0602946254191893E-4</v>
      </c>
      <c r="AB87" s="105">
        <v>6.2266867026114904E-4</v>
      </c>
      <c r="AC87" s="105">
        <v>6.6952372369455724E-5</v>
      </c>
      <c r="AD87" s="105">
        <v>6.1586024966049451E-4</v>
      </c>
      <c r="AE87" s="105">
        <v>9.6459618239324229E-4</v>
      </c>
      <c r="AF87" s="105">
        <v>2.6362939130121916E-4</v>
      </c>
      <c r="AG87" s="105">
        <v>7.5889516600412071E-4</v>
      </c>
      <c r="AH87" s="105">
        <v>3.1387988246567983E-4</v>
      </c>
      <c r="AI87" s="105">
        <v>1.9167198377462031E-4</v>
      </c>
      <c r="AJ87" s="105">
        <v>2.9609309980030283E-4</v>
      </c>
      <c r="AK87" s="105">
        <v>2.6752540801383052E-4</v>
      </c>
      <c r="AL87" s="105">
        <v>3.2603254023635687E-4</v>
      </c>
      <c r="AM87" s="105">
        <v>2.7119220682496353E-4</v>
      </c>
      <c r="AN87" s="105">
        <v>3.4364323634690253E-4</v>
      </c>
      <c r="AO87" s="105">
        <v>2.6646268910344415E-4</v>
      </c>
      <c r="AP87" s="105">
        <v>2.1589294720435474E-4</v>
      </c>
      <c r="AQ87" s="105">
        <v>4.6041657107738921E-4</v>
      </c>
      <c r="AR87" s="105">
        <v>4.7081683338064226E-4</v>
      </c>
      <c r="AS87" s="105">
        <v>4.252285206015323E-4</v>
      </c>
      <c r="AT87" s="105">
        <v>6.3612758647404544E-4</v>
      </c>
      <c r="AU87" s="105">
        <v>4.3561712295256383E-4</v>
      </c>
      <c r="AV87" s="105">
        <v>7.136641700069609E-4</v>
      </c>
      <c r="AW87" s="105">
        <v>2.7362325722674513E-4</v>
      </c>
      <c r="AX87" s="105">
        <v>9.306836147889259E-4</v>
      </c>
      <c r="AY87" s="105">
        <v>3.1996550708484771E-4</v>
      </c>
      <c r="AZ87" s="105">
        <v>2.6208570862560113E-4</v>
      </c>
      <c r="BA87" s="105">
        <v>8.5814804739276656E-4</v>
      </c>
      <c r="BB87" s="105">
        <v>2.9541149734361002E-4</v>
      </c>
      <c r="BC87" s="105">
        <v>3.9677391342534367E-4</v>
      </c>
      <c r="BD87" s="105">
        <v>5.6508107425477523E-4</v>
      </c>
      <c r="BE87" s="105">
        <v>3.0145756316204487E-4</v>
      </c>
      <c r="BF87" s="105">
        <v>2.7493521527906717E-4</v>
      </c>
      <c r="BG87" s="105">
        <v>9.5365316036286909E-4</v>
      </c>
      <c r="BH87" s="105">
        <v>8.2687590430671634E-4</v>
      </c>
      <c r="BI87" s="105">
        <v>4.676814981321647E-4</v>
      </c>
      <c r="BJ87" s="105">
        <v>8.4522179030469056E-4</v>
      </c>
      <c r="BK87" s="105">
        <v>9.5936782521101229E-4</v>
      </c>
      <c r="BL87" s="105">
        <v>5.7582410210490977E-4</v>
      </c>
      <c r="BM87" s="105">
        <v>1.2375858805286819E-3</v>
      </c>
      <c r="BN87" s="105">
        <v>9.3657884773524179E-4</v>
      </c>
      <c r="BO87" s="105">
        <v>7.8685115124024589E-4</v>
      </c>
      <c r="BP87" s="105">
        <v>1.0049711415994166E-3</v>
      </c>
      <c r="BQ87" s="105">
        <v>2.6296450699064273E-3</v>
      </c>
      <c r="BR87" s="105">
        <v>1.5799176851890144E-3</v>
      </c>
      <c r="BS87" s="105">
        <v>1.4423378857585426E-3</v>
      </c>
      <c r="BT87" s="105">
        <v>1.6781415081346747E-3</v>
      </c>
      <c r="BU87" s="105">
        <v>8.0128274300256264E-3</v>
      </c>
      <c r="BV87" s="105">
        <v>1.1223966168290673E-3</v>
      </c>
      <c r="BW87" s="105">
        <v>1.4767228432858151E-3</v>
      </c>
      <c r="BX87" s="105">
        <v>4.7209527508028354E-4</v>
      </c>
      <c r="BY87" s="105">
        <v>1.0264394027080348E-3</v>
      </c>
      <c r="BZ87" s="105">
        <v>3.4218769462911923E-4</v>
      </c>
      <c r="CA87" s="105">
        <v>7.6203464635696261E-4</v>
      </c>
      <c r="CB87" s="105">
        <v>1.6400879613524893E-3</v>
      </c>
      <c r="CC87" s="105">
        <v>1.1524590359350258E-3</v>
      </c>
      <c r="CD87" s="105">
        <v>1.6587320906378668E-3</v>
      </c>
      <c r="CE87" s="105">
        <v>1.2996536002870508E-3</v>
      </c>
      <c r="CF87" s="105">
        <v>1.7162722689076429E-3</v>
      </c>
      <c r="CG87" s="105">
        <v>1.0155816790532857</v>
      </c>
      <c r="CH87" s="105">
        <v>9.2306595803714787E-3</v>
      </c>
      <c r="CI87" s="105">
        <v>3.1209741068693514E-3</v>
      </c>
      <c r="CJ87" s="105">
        <v>1.2764223795180092E-3</v>
      </c>
      <c r="CK87" s="105">
        <v>2.94990893861797E-3</v>
      </c>
      <c r="CL87" s="105">
        <v>3.4458770916147284E-3</v>
      </c>
      <c r="CM87" s="105">
        <v>6.0435283325354352E-3</v>
      </c>
      <c r="CN87" s="105">
        <v>1.1019028676549159E-3</v>
      </c>
      <c r="CO87" s="105">
        <v>6.5810312211615632E-3</v>
      </c>
      <c r="CP87" s="105">
        <v>6.6271411678010947E-4</v>
      </c>
      <c r="CQ87" s="105">
        <v>4.5269660659632473E-3</v>
      </c>
      <c r="CR87" s="105">
        <v>4.7462038612598794E-3</v>
      </c>
      <c r="CS87" s="105">
        <v>1.4943636337860955E-3</v>
      </c>
      <c r="CT87" s="105">
        <v>7.0080541566454454E-3</v>
      </c>
      <c r="CU87" s="105">
        <v>8.6157436290047425E-4</v>
      </c>
      <c r="CV87" s="105">
        <v>1.6969381490074566E-3</v>
      </c>
      <c r="CW87" s="105">
        <v>1.0385336003878314E-3</v>
      </c>
      <c r="CX87" s="105">
        <v>1.1848935742724538E-3</v>
      </c>
      <c r="CY87" s="105">
        <v>1.7450325743293494E-3</v>
      </c>
      <c r="CZ87" s="105">
        <v>1.5457564281724393E-3</v>
      </c>
      <c r="DA87" s="105">
        <v>1.5229572453743189E-3</v>
      </c>
      <c r="DB87" s="105">
        <v>1.0712690250665098E-3</v>
      </c>
      <c r="DC87" s="105">
        <v>2.4177735206210396E-3</v>
      </c>
      <c r="DD87" s="105">
        <v>4.3290950998861756E-4</v>
      </c>
      <c r="DE87" s="106">
        <v>2.9164212121588163E-3</v>
      </c>
      <c r="DF87" s="84"/>
      <c r="DG87" s="101">
        <v>0.79878368037375647</v>
      </c>
      <c r="DH87" s="101">
        <v>0.10211849047484796</v>
      </c>
      <c r="DI87" s="101">
        <v>0.6725670251184771</v>
      </c>
      <c r="DJ87" s="102">
        <v>2.159749475065796E-3</v>
      </c>
      <c r="DK87" s="102">
        <v>0.96366360243601901</v>
      </c>
      <c r="DL87" s="84"/>
      <c r="DM87"/>
    </row>
    <row r="88" spans="1:117" ht="18" customHeight="1" x14ac:dyDescent="0.15">
      <c r="A88" s="103">
        <v>591</v>
      </c>
      <c r="B88" s="104" t="s">
        <v>54</v>
      </c>
      <c r="C88" s="105">
        <v>1.5262146763163078E-3</v>
      </c>
      <c r="D88" s="105">
        <v>8.2948800033165676E-4</v>
      </c>
      <c r="E88" s="105">
        <v>3.2734105013919475E-3</v>
      </c>
      <c r="F88" s="105">
        <v>5.4113484266112542E-4</v>
      </c>
      <c r="G88" s="105">
        <v>2.895125460620426E-3</v>
      </c>
      <c r="H88" s="105">
        <v>0</v>
      </c>
      <c r="I88" s="105">
        <v>2.5776890771625543E-3</v>
      </c>
      <c r="J88" s="105">
        <v>2.0706215455144161E-3</v>
      </c>
      <c r="K88" s="105">
        <v>1.1708194645518423E-3</v>
      </c>
      <c r="L88" s="105">
        <v>2.221414295193794E-3</v>
      </c>
      <c r="M88" s="105">
        <v>0</v>
      </c>
      <c r="N88" s="105">
        <v>1.9911322316647669E-3</v>
      </c>
      <c r="O88" s="105">
        <v>1.945549861815551E-3</v>
      </c>
      <c r="P88" s="105">
        <v>1.6103632373378959E-3</v>
      </c>
      <c r="Q88" s="105">
        <v>3.5207611538110549E-3</v>
      </c>
      <c r="R88" s="105">
        <v>2.2232632435854344E-3</v>
      </c>
      <c r="S88" s="105">
        <v>1.9025969181358569E-3</v>
      </c>
      <c r="T88" s="105">
        <v>2.1410852888468445E-3</v>
      </c>
      <c r="U88" s="105">
        <v>1.2783300920517257E-3</v>
      </c>
      <c r="V88" s="105">
        <v>6.8434145770158712E-4</v>
      </c>
      <c r="W88" s="105">
        <v>3.333304515552814E-4</v>
      </c>
      <c r="X88" s="105">
        <v>1.0227266844437743E-3</v>
      </c>
      <c r="Y88" s="105">
        <v>7.3674484606536914E-4</v>
      </c>
      <c r="Z88" s="105">
        <v>9.5380155428746662E-4</v>
      </c>
      <c r="AA88" s="105">
        <v>7.0207068614767422E-3</v>
      </c>
      <c r="AB88" s="105">
        <v>2.7427808058158908E-3</v>
      </c>
      <c r="AC88" s="105">
        <v>1.8969042062130852E-4</v>
      </c>
      <c r="AD88" s="105">
        <v>2.4307010079564016E-3</v>
      </c>
      <c r="AE88" s="105">
        <v>2.9931514845181117E-3</v>
      </c>
      <c r="AF88" s="105">
        <v>1.2843983967820625E-3</v>
      </c>
      <c r="AG88" s="105">
        <v>3.5481791282283522E-3</v>
      </c>
      <c r="AH88" s="105">
        <v>1.0279527976183504E-3</v>
      </c>
      <c r="AI88" s="105">
        <v>8.8570264031408836E-4</v>
      </c>
      <c r="AJ88" s="105">
        <v>1.2054322172684667E-3</v>
      </c>
      <c r="AK88" s="105">
        <v>1.2097356455485259E-3</v>
      </c>
      <c r="AL88" s="105">
        <v>1.1641397585275648E-3</v>
      </c>
      <c r="AM88" s="105">
        <v>7.8988966228863409E-4</v>
      </c>
      <c r="AN88" s="105">
        <v>1.4493714191637324E-3</v>
      </c>
      <c r="AO88" s="105">
        <v>1.3149131934241955E-3</v>
      </c>
      <c r="AP88" s="105">
        <v>6.8927742272163338E-4</v>
      </c>
      <c r="AQ88" s="105">
        <v>1.8541898082474961E-3</v>
      </c>
      <c r="AR88" s="105">
        <v>1.6619825893949716E-3</v>
      </c>
      <c r="AS88" s="105">
        <v>1.7063959694303826E-3</v>
      </c>
      <c r="AT88" s="105">
        <v>2.9780258593582534E-3</v>
      </c>
      <c r="AU88" s="105">
        <v>2.0954467837754065E-3</v>
      </c>
      <c r="AV88" s="105">
        <v>2.4094440818223949E-3</v>
      </c>
      <c r="AW88" s="105">
        <v>1.0823925694534461E-3</v>
      </c>
      <c r="AX88" s="105">
        <v>3.6164385702081572E-3</v>
      </c>
      <c r="AY88" s="105">
        <v>1.3352418665463722E-3</v>
      </c>
      <c r="AZ88" s="105">
        <v>1.2670161605829028E-3</v>
      </c>
      <c r="BA88" s="105">
        <v>3.5771408423247598E-3</v>
      </c>
      <c r="BB88" s="105">
        <v>1.3048000418474557E-3</v>
      </c>
      <c r="BC88" s="105">
        <v>1.8556015030828197E-3</v>
      </c>
      <c r="BD88" s="105">
        <v>2.2482866596822376E-3</v>
      </c>
      <c r="BE88" s="105">
        <v>1.3108870097819007E-3</v>
      </c>
      <c r="BF88" s="105">
        <v>1.3645914714668652E-3</v>
      </c>
      <c r="BG88" s="105">
        <v>4.0529950354756226E-3</v>
      </c>
      <c r="BH88" s="105">
        <v>3.4085364744799191E-3</v>
      </c>
      <c r="BI88" s="105">
        <v>1.7544763667107573E-3</v>
      </c>
      <c r="BJ88" s="105">
        <v>3.014308675021336E-3</v>
      </c>
      <c r="BK88" s="105">
        <v>1.2608271771434507E-3</v>
      </c>
      <c r="BL88" s="105">
        <v>2.0503243071573842E-3</v>
      </c>
      <c r="BM88" s="105">
        <v>1.2081410829982859E-2</v>
      </c>
      <c r="BN88" s="105">
        <v>5.0338839240050394E-3</v>
      </c>
      <c r="BO88" s="105">
        <v>4.0650560436341085E-3</v>
      </c>
      <c r="BP88" s="105">
        <v>1.1059766308452953E-3</v>
      </c>
      <c r="BQ88" s="105">
        <v>1.6545296911074634E-3</v>
      </c>
      <c r="BR88" s="105">
        <v>3.2705935011902889E-3</v>
      </c>
      <c r="BS88" s="105">
        <v>4.3801215096672917E-3</v>
      </c>
      <c r="BT88" s="105">
        <v>1.0695739058132748E-2</v>
      </c>
      <c r="BU88" s="105">
        <v>9.8474242855209233E-3</v>
      </c>
      <c r="BV88" s="105">
        <v>4.4209914746685727E-3</v>
      </c>
      <c r="BW88" s="105">
        <v>4.8569666641676557E-3</v>
      </c>
      <c r="BX88" s="105">
        <v>7.3116337602697654E-4</v>
      </c>
      <c r="BY88" s="105">
        <v>2.9134246761698857E-3</v>
      </c>
      <c r="BZ88" s="105">
        <v>2.443892167757129E-3</v>
      </c>
      <c r="CA88" s="105">
        <v>2.3479095975235827E-3</v>
      </c>
      <c r="CB88" s="105">
        <v>8.113838777495332E-3</v>
      </c>
      <c r="CC88" s="105">
        <v>3.1500142385370833E-3</v>
      </c>
      <c r="CD88" s="105">
        <v>2.838464348903533E-3</v>
      </c>
      <c r="CE88" s="105">
        <v>1.9654664904378534E-3</v>
      </c>
      <c r="CF88" s="105">
        <v>2.9586795053052227E-3</v>
      </c>
      <c r="CG88" s="105">
        <v>2.3491891116642818E-3</v>
      </c>
      <c r="CH88" s="105">
        <v>1.1354246281270846</v>
      </c>
      <c r="CI88" s="105">
        <v>4.0882374929820511E-2</v>
      </c>
      <c r="CJ88" s="105">
        <v>3.8321479926537445E-3</v>
      </c>
      <c r="CK88" s="105">
        <v>3.5043566776449243E-2</v>
      </c>
      <c r="CL88" s="105">
        <v>1.5760056547704009E-2</v>
      </c>
      <c r="CM88" s="105">
        <v>7.6066168092660024E-3</v>
      </c>
      <c r="CN88" s="105">
        <v>1.4161565563480729E-3</v>
      </c>
      <c r="CO88" s="105">
        <v>1.3344371403164482E-2</v>
      </c>
      <c r="CP88" s="105">
        <v>2.6179097580901409E-3</v>
      </c>
      <c r="CQ88" s="105">
        <v>4.7229227289385519E-3</v>
      </c>
      <c r="CR88" s="105">
        <v>7.9173052486434439E-3</v>
      </c>
      <c r="CS88" s="105">
        <v>2.2769765801021217E-3</v>
      </c>
      <c r="CT88" s="105">
        <v>1.0614317248647948E-2</v>
      </c>
      <c r="CU88" s="105">
        <v>1.8534697412337876E-3</v>
      </c>
      <c r="CV88" s="105">
        <v>1.9609992285750093E-2</v>
      </c>
      <c r="CW88" s="105">
        <v>2.9886355768711003E-3</v>
      </c>
      <c r="CX88" s="105">
        <v>3.1759580648358962E-3</v>
      </c>
      <c r="CY88" s="105">
        <v>5.8736346529647473E-3</v>
      </c>
      <c r="CZ88" s="105">
        <v>7.1415094890707378E-3</v>
      </c>
      <c r="DA88" s="105">
        <v>6.2241743328822199E-3</v>
      </c>
      <c r="DB88" s="105">
        <v>2.6215952378293517E-3</v>
      </c>
      <c r="DC88" s="105">
        <v>3.3321765190704612E-3</v>
      </c>
      <c r="DD88" s="105">
        <v>2.4707988823653294E-3</v>
      </c>
      <c r="DE88" s="106">
        <v>4.0495923609448078E-2</v>
      </c>
      <c r="DF88" s="84"/>
      <c r="DG88" s="101">
        <v>0.57269541226975373</v>
      </c>
      <c r="DH88" s="101">
        <v>7.840061205800641E-3</v>
      </c>
      <c r="DI88" s="101">
        <v>6.8340294977955865E-2</v>
      </c>
      <c r="DJ88" s="102">
        <v>3.0167768790704489E-2</v>
      </c>
      <c r="DK88" s="102">
        <v>0.73122192624985971</v>
      </c>
      <c r="DL88" s="84"/>
      <c r="DM88"/>
    </row>
    <row r="89" spans="1:117" ht="18" customHeight="1" x14ac:dyDescent="0.15">
      <c r="A89" s="107">
        <v>592</v>
      </c>
      <c r="B89" s="108" t="s">
        <v>55</v>
      </c>
      <c r="C89" s="110">
        <v>6.4836565256407431E-4</v>
      </c>
      <c r="D89" s="110">
        <v>3.173926052546275E-4</v>
      </c>
      <c r="E89" s="110">
        <v>1.4452963590217277E-3</v>
      </c>
      <c r="F89" s="110">
        <v>5.200036502799061E-4</v>
      </c>
      <c r="G89" s="110">
        <v>5.6298718950793141E-4</v>
      </c>
      <c r="H89" s="110">
        <v>0</v>
      </c>
      <c r="I89" s="110">
        <v>1.3535618499777591E-3</v>
      </c>
      <c r="J89" s="110">
        <v>2.7059031767178378E-3</v>
      </c>
      <c r="K89" s="110">
        <v>5.6243832274220371E-3</v>
      </c>
      <c r="L89" s="110">
        <v>5.0475584872832055E-4</v>
      </c>
      <c r="M89" s="110">
        <v>0</v>
      </c>
      <c r="N89" s="110">
        <v>6.6409274938407511E-4</v>
      </c>
      <c r="O89" s="110">
        <v>1.4666203992998884E-3</v>
      </c>
      <c r="P89" s="110">
        <v>6.4663993132069153E-4</v>
      </c>
      <c r="Q89" s="110">
        <v>4.5737051247301255E-3</v>
      </c>
      <c r="R89" s="110">
        <v>1.7996201572781565E-3</v>
      </c>
      <c r="S89" s="110">
        <v>1.1037901317047926E-3</v>
      </c>
      <c r="T89" s="110">
        <v>7.5784993621282688E-4</v>
      </c>
      <c r="U89" s="110">
        <v>1.0884890573699341E-3</v>
      </c>
      <c r="V89" s="110">
        <v>8.410771832378745E-4</v>
      </c>
      <c r="W89" s="110">
        <v>1.8047354750615657E-4</v>
      </c>
      <c r="X89" s="110">
        <v>6.2942040208618911E-4</v>
      </c>
      <c r="Y89" s="110">
        <v>3.4475095036730341E-4</v>
      </c>
      <c r="Z89" s="110">
        <v>9.1564260802351396E-4</v>
      </c>
      <c r="AA89" s="110">
        <v>5.6547336851049592E-3</v>
      </c>
      <c r="AB89" s="110">
        <v>1.2742520495188951E-2</v>
      </c>
      <c r="AC89" s="110">
        <v>1.0381418340975164E-4</v>
      </c>
      <c r="AD89" s="110">
        <v>5.0141852286216383E-4</v>
      </c>
      <c r="AE89" s="110">
        <v>3.9144023746481068E-3</v>
      </c>
      <c r="AF89" s="110">
        <v>9.6226537946104669E-4</v>
      </c>
      <c r="AG89" s="110">
        <v>1.7324873864088218E-3</v>
      </c>
      <c r="AH89" s="110">
        <v>4.8006324125330675E-4</v>
      </c>
      <c r="AI89" s="110">
        <v>2.6736045602365711E-4</v>
      </c>
      <c r="AJ89" s="110">
        <v>1.1847526707705392E-3</v>
      </c>
      <c r="AK89" s="110">
        <v>5.3526903320735386E-4</v>
      </c>
      <c r="AL89" s="110">
        <v>2.6522585041851551E-4</v>
      </c>
      <c r="AM89" s="110">
        <v>4.0123297705718566E-4</v>
      </c>
      <c r="AN89" s="110">
        <v>4.519628470112562E-4</v>
      </c>
      <c r="AO89" s="110">
        <v>4.0545561707633907E-4</v>
      </c>
      <c r="AP89" s="110">
        <v>3.5234792517758182E-4</v>
      </c>
      <c r="AQ89" s="110">
        <v>7.8690398331568922E-4</v>
      </c>
      <c r="AR89" s="110">
        <v>8.21030997828258E-4</v>
      </c>
      <c r="AS89" s="110">
        <v>7.2817427996036191E-4</v>
      </c>
      <c r="AT89" s="110">
        <v>2.2087022871244665E-3</v>
      </c>
      <c r="AU89" s="110">
        <v>1.147816397721136E-3</v>
      </c>
      <c r="AV89" s="110">
        <v>2.1374318357140032E-3</v>
      </c>
      <c r="AW89" s="110">
        <v>1.5473490353303289E-3</v>
      </c>
      <c r="AX89" s="110">
        <v>3.6683854091848927E-3</v>
      </c>
      <c r="AY89" s="110">
        <v>1.1819164462050166E-3</v>
      </c>
      <c r="AZ89" s="110">
        <v>1.8480477501823121E-3</v>
      </c>
      <c r="BA89" s="110">
        <v>1.6002468051884075E-3</v>
      </c>
      <c r="BB89" s="110">
        <v>9.1362979073615137E-4</v>
      </c>
      <c r="BC89" s="110">
        <v>1.9531273155193219E-3</v>
      </c>
      <c r="BD89" s="110">
        <v>4.5001637841469589E-3</v>
      </c>
      <c r="BE89" s="110">
        <v>3.0551360581314601E-3</v>
      </c>
      <c r="BF89" s="110">
        <v>3.0776084428179988E-3</v>
      </c>
      <c r="BG89" s="110">
        <v>7.0651872226516468E-3</v>
      </c>
      <c r="BH89" s="110">
        <v>1.6278289208406366E-3</v>
      </c>
      <c r="BI89" s="110">
        <v>1.0966903556473896E-3</v>
      </c>
      <c r="BJ89" s="110">
        <v>3.9938309004031499E-3</v>
      </c>
      <c r="BK89" s="110">
        <v>5.3915669420739215E-4</v>
      </c>
      <c r="BL89" s="110">
        <v>1.3551077991909809E-3</v>
      </c>
      <c r="BM89" s="110">
        <v>7.071162277911678E-4</v>
      </c>
      <c r="BN89" s="110">
        <v>8.9720200673578559E-4</v>
      </c>
      <c r="BO89" s="110">
        <v>7.4471498515964608E-4</v>
      </c>
      <c r="BP89" s="110">
        <v>8.419322258140441E-4</v>
      </c>
      <c r="BQ89" s="110">
        <v>2.075480588678554E-3</v>
      </c>
      <c r="BR89" s="110">
        <v>2.8470423298389592E-3</v>
      </c>
      <c r="BS89" s="110">
        <v>1.0399398874453411E-3</v>
      </c>
      <c r="BT89" s="110">
        <v>2.7333548935105146E-3</v>
      </c>
      <c r="BU89" s="110">
        <v>7.3556385893286903E-3</v>
      </c>
      <c r="BV89" s="110">
        <v>3.365122022716353E-3</v>
      </c>
      <c r="BW89" s="110">
        <v>3.5999738438001493E-3</v>
      </c>
      <c r="BX89" s="110">
        <v>4.5300213261080399E-4</v>
      </c>
      <c r="BY89" s="110">
        <v>1.5438689141150481E-3</v>
      </c>
      <c r="BZ89" s="110">
        <v>9.8916834950359719E-4</v>
      </c>
      <c r="CA89" s="110">
        <v>1.2674412828055821E-3</v>
      </c>
      <c r="CB89" s="110">
        <v>1.0494723547742218E-3</v>
      </c>
      <c r="CC89" s="110">
        <v>3.3348431809521908E-3</v>
      </c>
      <c r="CD89" s="110">
        <v>1.3968388523886383E-3</v>
      </c>
      <c r="CE89" s="110">
        <v>7.8155454014704228E-4</v>
      </c>
      <c r="CF89" s="110">
        <v>3.597871808063046E-3</v>
      </c>
      <c r="CG89" s="110">
        <v>5.1916339933065394E-4</v>
      </c>
      <c r="CH89" s="110">
        <v>5.2882683725527435E-3</v>
      </c>
      <c r="CI89" s="110">
        <v>1.0644211904973555</v>
      </c>
      <c r="CJ89" s="110">
        <v>4.5432714105111951E-3</v>
      </c>
      <c r="CK89" s="110">
        <v>0.11760513319711174</v>
      </c>
      <c r="CL89" s="110">
        <v>1.0240829459687543E-2</v>
      </c>
      <c r="CM89" s="110">
        <v>9.9860262227351019E-4</v>
      </c>
      <c r="CN89" s="110">
        <v>1.2844537382859652E-3</v>
      </c>
      <c r="CO89" s="110">
        <v>1.2904216906018129E-3</v>
      </c>
      <c r="CP89" s="110">
        <v>9.8109665158506681E-4</v>
      </c>
      <c r="CQ89" s="110">
        <v>2.5730628119639532E-3</v>
      </c>
      <c r="CR89" s="110">
        <v>9.7113349776611533E-4</v>
      </c>
      <c r="CS89" s="110">
        <v>9.0741363890841774E-4</v>
      </c>
      <c r="CT89" s="110">
        <v>2.130543175033194E-3</v>
      </c>
      <c r="CU89" s="110">
        <v>2.2139189303543804E-3</v>
      </c>
      <c r="CV89" s="110">
        <v>0.31834223812214607</v>
      </c>
      <c r="CW89" s="110">
        <v>1.2727999437568589E-3</v>
      </c>
      <c r="CX89" s="110">
        <v>3.7351918836580787E-3</v>
      </c>
      <c r="CY89" s="110">
        <v>2.5018758887033628E-3</v>
      </c>
      <c r="CZ89" s="110">
        <v>5.8510238791830331E-3</v>
      </c>
      <c r="DA89" s="110">
        <v>7.7735962340933955E-3</v>
      </c>
      <c r="DB89" s="110">
        <v>3.8777001415951085E-3</v>
      </c>
      <c r="DC89" s="110">
        <v>2.2970797994644175E-3</v>
      </c>
      <c r="DD89" s="110">
        <v>8.8959314972523367E-4</v>
      </c>
      <c r="DE89" s="111">
        <v>2.691941198305538E-3</v>
      </c>
      <c r="DF89" s="84"/>
      <c r="DG89" s="101">
        <v>0.39673273907930395</v>
      </c>
      <c r="DH89" s="101">
        <v>1.1950414443895262E-2</v>
      </c>
      <c r="DI89" s="101">
        <v>0.14112965077633666</v>
      </c>
      <c r="DJ89" s="102">
        <v>6.0393441335422991E-3</v>
      </c>
      <c r="DK89" s="102">
        <v>1</v>
      </c>
      <c r="DL89" s="84"/>
      <c r="DM89"/>
    </row>
    <row r="90" spans="1:117" ht="18" customHeight="1" x14ac:dyDescent="0.15">
      <c r="A90" s="103">
        <v>593</v>
      </c>
      <c r="B90" s="104" t="s">
        <v>113</v>
      </c>
      <c r="C90" s="105">
        <v>1.3508341811331323E-3</v>
      </c>
      <c r="D90" s="105">
        <v>1.1046328347491224E-3</v>
      </c>
      <c r="E90" s="105">
        <v>1.3238650606631113E-3</v>
      </c>
      <c r="F90" s="105">
        <v>3.3275620761940487E-4</v>
      </c>
      <c r="G90" s="105">
        <v>7.7236421673505351E-4</v>
      </c>
      <c r="H90" s="105">
        <v>0</v>
      </c>
      <c r="I90" s="105">
        <v>1.3789782996941346E-3</v>
      </c>
      <c r="J90" s="105">
        <v>1.5666734372127462E-3</v>
      </c>
      <c r="K90" s="105">
        <v>1.6036232200941792E-3</v>
      </c>
      <c r="L90" s="105">
        <v>1.4682391007385391E-3</v>
      </c>
      <c r="M90" s="105">
        <v>0</v>
      </c>
      <c r="N90" s="105">
        <v>1.109939508186465E-3</v>
      </c>
      <c r="O90" s="105">
        <v>1.512833641689726E-3</v>
      </c>
      <c r="P90" s="105">
        <v>1.0732896863944136E-3</v>
      </c>
      <c r="Q90" s="105">
        <v>5.2697517365927239E-3</v>
      </c>
      <c r="R90" s="105">
        <v>2.0010012455542021E-3</v>
      </c>
      <c r="S90" s="105">
        <v>1.3934444186838593E-3</v>
      </c>
      <c r="T90" s="105">
        <v>1.6355291333074366E-3</v>
      </c>
      <c r="U90" s="105">
        <v>2.8625070148288155E-3</v>
      </c>
      <c r="V90" s="105">
        <v>7.6297794520508084E-4</v>
      </c>
      <c r="W90" s="105">
        <v>4.4926651233312208E-4</v>
      </c>
      <c r="X90" s="105">
        <v>1.7871212917456984E-3</v>
      </c>
      <c r="Y90" s="105">
        <v>1.1218141944464197E-3</v>
      </c>
      <c r="Z90" s="105">
        <v>8.4459695635659198E-4</v>
      </c>
      <c r="AA90" s="105">
        <v>2.3187044573809291E-3</v>
      </c>
      <c r="AB90" s="105">
        <v>2.9092912783634998E-3</v>
      </c>
      <c r="AC90" s="105">
        <v>1.8480567681180163E-4</v>
      </c>
      <c r="AD90" s="105">
        <v>1.1348954203693115E-3</v>
      </c>
      <c r="AE90" s="105">
        <v>3.8449370262371384E-3</v>
      </c>
      <c r="AF90" s="105">
        <v>1.3958499055798101E-3</v>
      </c>
      <c r="AG90" s="105">
        <v>1.8063348988931942E-3</v>
      </c>
      <c r="AH90" s="105">
        <v>1.047452630447725E-3</v>
      </c>
      <c r="AI90" s="105">
        <v>5.8996428482407568E-4</v>
      </c>
      <c r="AJ90" s="105">
        <v>1.8604263919008955E-3</v>
      </c>
      <c r="AK90" s="105">
        <v>8.9244335871043899E-4</v>
      </c>
      <c r="AL90" s="105">
        <v>1.2134121599660719E-3</v>
      </c>
      <c r="AM90" s="105">
        <v>8.5243130445168821E-4</v>
      </c>
      <c r="AN90" s="105">
        <v>1.3399189901440744E-3</v>
      </c>
      <c r="AO90" s="105">
        <v>1.2992491778536118E-3</v>
      </c>
      <c r="AP90" s="105">
        <v>8.8092984448456791E-4</v>
      </c>
      <c r="AQ90" s="105">
        <v>2.1360076251321276E-3</v>
      </c>
      <c r="AR90" s="105">
        <v>1.6688893649936642E-3</v>
      </c>
      <c r="AS90" s="105">
        <v>1.5741400515646607E-3</v>
      </c>
      <c r="AT90" s="105">
        <v>2.7483441549272943E-3</v>
      </c>
      <c r="AU90" s="105">
        <v>3.7904541186794005E-3</v>
      </c>
      <c r="AV90" s="105">
        <v>2.5062996696311474E-3</v>
      </c>
      <c r="AW90" s="105">
        <v>1.772989661891274E-3</v>
      </c>
      <c r="AX90" s="105">
        <v>9.608119818621504E-3</v>
      </c>
      <c r="AY90" s="105">
        <v>3.2370646474514536E-3</v>
      </c>
      <c r="AZ90" s="105">
        <v>8.787421814332693E-4</v>
      </c>
      <c r="BA90" s="105">
        <v>4.1880590716083226E-3</v>
      </c>
      <c r="BB90" s="105">
        <v>1.8530147354233514E-3</v>
      </c>
      <c r="BC90" s="105">
        <v>4.5235009812750401E-3</v>
      </c>
      <c r="BD90" s="105">
        <v>1.9759819723037635E-2</v>
      </c>
      <c r="BE90" s="105">
        <v>1.6007791200798975E-3</v>
      </c>
      <c r="BF90" s="105">
        <v>1.3253974649575929E-3</v>
      </c>
      <c r="BG90" s="105">
        <v>4.5872410165753424E-3</v>
      </c>
      <c r="BH90" s="105">
        <v>3.2382687889937183E-3</v>
      </c>
      <c r="BI90" s="105">
        <v>1.5979342334523515E-3</v>
      </c>
      <c r="BJ90" s="105">
        <v>2.7246120545409091E-3</v>
      </c>
      <c r="BK90" s="105">
        <v>7.2710402570067738E-4</v>
      </c>
      <c r="BL90" s="105">
        <v>1.2461358791993724E-3</v>
      </c>
      <c r="BM90" s="105">
        <v>1.3325296452755713E-3</v>
      </c>
      <c r="BN90" s="105">
        <v>1.723151503048969E-3</v>
      </c>
      <c r="BO90" s="105">
        <v>1.8165006918601208E-3</v>
      </c>
      <c r="BP90" s="105">
        <v>2.9290331483687523E-3</v>
      </c>
      <c r="BQ90" s="105">
        <v>2.5548618878346347E-3</v>
      </c>
      <c r="BR90" s="105">
        <v>1.2317718803784326E-2</v>
      </c>
      <c r="BS90" s="105">
        <v>2.0701165155349545E-3</v>
      </c>
      <c r="BT90" s="105">
        <v>5.3561413432214426E-3</v>
      </c>
      <c r="BU90" s="105">
        <v>1.1462171633750505E-2</v>
      </c>
      <c r="BV90" s="105">
        <v>2.0173367662666732E-3</v>
      </c>
      <c r="BW90" s="105">
        <v>1.7737547526396722E-3</v>
      </c>
      <c r="BX90" s="105">
        <v>6.7788140824147337E-4</v>
      </c>
      <c r="BY90" s="105">
        <v>1.0941326779391877E-3</v>
      </c>
      <c r="BZ90" s="105">
        <v>1.2344299072401244E-3</v>
      </c>
      <c r="CA90" s="105">
        <v>2.0234005803978334E-3</v>
      </c>
      <c r="CB90" s="105">
        <v>1.582481813839399E-3</v>
      </c>
      <c r="CC90" s="105">
        <v>3.031743847881488E-3</v>
      </c>
      <c r="CD90" s="105">
        <v>1.5875559949460054E-3</v>
      </c>
      <c r="CE90" s="105">
        <v>2.8780818395713415E-3</v>
      </c>
      <c r="CF90" s="105">
        <v>5.360440329478678E-3</v>
      </c>
      <c r="CG90" s="105">
        <v>9.9527757130947231E-4</v>
      </c>
      <c r="CH90" s="105">
        <v>9.5069504296294554E-3</v>
      </c>
      <c r="CI90" s="105">
        <v>4.4717956145704004E-3</v>
      </c>
      <c r="CJ90" s="105">
        <v>1.0075061968790451</v>
      </c>
      <c r="CK90" s="105">
        <v>2.3637651132443368E-2</v>
      </c>
      <c r="CL90" s="105">
        <v>8.1423259640806683E-3</v>
      </c>
      <c r="CM90" s="105">
        <v>5.8759325098150465E-3</v>
      </c>
      <c r="CN90" s="105">
        <v>1.3243962817899625E-3</v>
      </c>
      <c r="CO90" s="105">
        <v>9.4354977854220999E-3</v>
      </c>
      <c r="CP90" s="105">
        <v>2.3476445443659363E-3</v>
      </c>
      <c r="CQ90" s="105">
        <v>5.4182572105235189E-3</v>
      </c>
      <c r="CR90" s="105">
        <v>3.5431405718480231E-3</v>
      </c>
      <c r="CS90" s="105">
        <v>7.2224822521092281E-4</v>
      </c>
      <c r="CT90" s="105">
        <v>8.3031951718207254E-3</v>
      </c>
      <c r="CU90" s="105">
        <v>3.2215719915180915E-3</v>
      </c>
      <c r="CV90" s="105">
        <v>4.7386112718963156E-3</v>
      </c>
      <c r="CW90" s="105">
        <v>1.5567567407568427E-3</v>
      </c>
      <c r="CX90" s="105">
        <v>4.2790857609397255E-3</v>
      </c>
      <c r="CY90" s="105">
        <v>4.73899541990836E-3</v>
      </c>
      <c r="CZ90" s="105">
        <v>1.6949017086325118E-3</v>
      </c>
      <c r="DA90" s="105">
        <v>8.6640155635107333E-4</v>
      </c>
      <c r="DB90" s="105">
        <v>2.7674493467571342E-3</v>
      </c>
      <c r="DC90" s="105">
        <v>2.0351263371766394E-3</v>
      </c>
      <c r="DD90" s="105">
        <v>1.3872338615832367E-3</v>
      </c>
      <c r="DE90" s="106">
        <v>3.6381593661432452E-3</v>
      </c>
      <c r="DF90" s="84"/>
      <c r="DG90" s="101">
        <v>0.61247971521415057</v>
      </c>
      <c r="DH90" s="101">
        <v>7.0974633619466002E-2</v>
      </c>
      <c r="DI90" s="101">
        <v>0.36692190175891704</v>
      </c>
      <c r="DJ90" s="102">
        <v>3.5410466197470032E-3</v>
      </c>
      <c r="DK90" s="102">
        <v>0.24067516941248857</v>
      </c>
      <c r="DL90" s="84"/>
      <c r="DM90"/>
    </row>
    <row r="91" spans="1:117" ht="18" customHeight="1" x14ac:dyDescent="0.15">
      <c r="A91" s="103">
        <v>594</v>
      </c>
      <c r="B91" s="104" t="s">
        <v>114</v>
      </c>
      <c r="C91" s="105">
        <v>1.4999730716792672E-4</v>
      </c>
      <c r="D91" s="105">
        <v>8.3795101854057327E-5</v>
      </c>
      <c r="E91" s="105">
        <v>2.854126937299767E-4</v>
      </c>
      <c r="F91" s="105">
        <v>6.5028554163411816E-5</v>
      </c>
      <c r="G91" s="105">
        <v>1.1226553536158996E-4</v>
      </c>
      <c r="H91" s="105">
        <v>0</v>
      </c>
      <c r="I91" s="105">
        <v>2.6259381802290195E-4</v>
      </c>
      <c r="J91" s="105">
        <v>3.3766837764363561E-4</v>
      </c>
      <c r="K91" s="105">
        <v>2.7634750721507542E-4</v>
      </c>
      <c r="L91" s="105">
        <v>1.7132149297331296E-4</v>
      </c>
      <c r="M91" s="105">
        <v>0</v>
      </c>
      <c r="N91" s="105">
        <v>1.2771149750529179E-4</v>
      </c>
      <c r="O91" s="105">
        <v>1.9580102206026727E-4</v>
      </c>
      <c r="P91" s="105">
        <v>1.4956345837593277E-4</v>
      </c>
      <c r="Q91" s="105">
        <v>4.6955843344283888E-4</v>
      </c>
      <c r="R91" s="105">
        <v>5.0435334048035314E-4</v>
      </c>
      <c r="S91" s="105">
        <v>2.3607080944620804E-4</v>
      </c>
      <c r="T91" s="105">
        <v>1.616498386521389E-4</v>
      </c>
      <c r="U91" s="105">
        <v>2.8926343689178674E-4</v>
      </c>
      <c r="V91" s="105">
        <v>1.0604127809039474E-4</v>
      </c>
      <c r="W91" s="105">
        <v>9.9121802330946529E-5</v>
      </c>
      <c r="X91" s="105">
        <v>1.6999177543239994E-4</v>
      </c>
      <c r="Y91" s="105">
        <v>1.0880593997066296E-4</v>
      </c>
      <c r="Z91" s="105">
        <v>1.050289013494855E-4</v>
      </c>
      <c r="AA91" s="105">
        <v>5.4069059352994029E-4</v>
      </c>
      <c r="AB91" s="105">
        <v>7.0615660047195893E-4</v>
      </c>
      <c r="AC91" s="105">
        <v>3.3347706688472332E-5</v>
      </c>
      <c r="AD91" s="105">
        <v>1.1984407982892064E-4</v>
      </c>
      <c r="AE91" s="105">
        <v>5.2530996656038539E-4</v>
      </c>
      <c r="AF91" s="105">
        <v>1.4323000852738309E-4</v>
      </c>
      <c r="AG91" s="105">
        <v>2.6859574854063009E-4</v>
      </c>
      <c r="AH91" s="105">
        <v>9.4222428495938974E-5</v>
      </c>
      <c r="AI91" s="105">
        <v>9.3252457449510544E-5</v>
      </c>
      <c r="AJ91" s="105">
        <v>1.0348166520959003E-4</v>
      </c>
      <c r="AK91" s="105">
        <v>1.5119568289389461E-4</v>
      </c>
      <c r="AL91" s="105">
        <v>2.167002346122275E-4</v>
      </c>
      <c r="AM91" s="105">
        <v>1.6796272575858028E-4</v>
      </c>
      <c r="AN91" s="105">
        <v>2.2536782773183639E-4</v>
      </c>
      <c r="AO91" s="105">
        <v>1.3846064038486105E-4</v>
      </c>
      <c r="AP91" s="105">
        <v>9.2455991248847376E-5</v>
      </c>
      <c r="AQ91" s="105">
        <v>2.7934611488404496E-4</v>
      </c>
      <c r="AR91" s="105">
        <v>1.6135108689388156E-4</v>
      </c>
      <c r="AS91" s="105">
        <v>4.2571352100465997E-4</v>
      </c>
      <c r="AT91" s="105">
        <v>2.9517503096349897E-4</v>
      </c>
      <c r="AU91" s="105">
        <v>2.0772926602950913E-4</v>
      </c>
      <c r="AV91" s="105">
        <v>5.2183170681596887E-4</v>
      </c>
      <c r="AW91" s="105">
        <v>3.36488210269653E-4</v>
      </c>
      <c r="AX91" s="105">
        <v>9.640153263137715E-4</v>
      </c>
      <c r="AY91" s="105">
        <v>2.0176944012722779E-4</v>
      </c>
      <c r="AZ91" s="105">
        <v>1.4937707333440906E-4</v>
      </c>
      <c r="BA91" s="105">
        <v>9.4590534757873601E-4</v>
      </c>
      <c r="BB91" s="105">
        <v>1.4382759201863324E-4</v>
      </c>
      <c r="BC91" s="105">
        <v>1.1275451316594743E-3</v>
      </c>
      <c r="BD91" s="105">
        <v>4.4611219431311993E-4</v>
      </c>
      <c r="BE91" s="105">
        <v>2.6707409228031936E-4</v>
      </c>
      <c r="BF91" s="105">
        <v>2.5482116329891548E-4</v>
      </c>
      <c r="BG91" s="105">
        <v>6.4361062800399101E-4</v>
      </c>
      <c r="BH91" s="105">
        <v>4.8810141182717594E-4</v>
      </c>
      <c r="BI91" s="105">
        <v>2.8012410988093554E-4</v>
      </c>
      <c r="BJ91" s="105">
        <v>3.213781914989779E-4</v>
      </c>
      <c r="BK91" s="105">
        <v>1.3959035518916425E-4</v>
      </c>
      <c r="BL91" s="105">
        <v>2.5414848204651473E-4</v>
      </c>
      <c r="BM91" s="105">
        <v>2.873106087408998E-4</v>
      </c>
      <c r="BN91" s="105">
        <v>2.4833596852940839E-4</v>
      </c>
      <c r="BO91" s="105">
        <v>1.6333992498921839E-4</v>
      </c>
      <c r="BP91" s="105">
        <v>1.1403692480892995E-4</v>
      </c>
      <c r="BQ91" s="105">
        <v>1.5209597407331909E-4</v>
      </c>
      <c r="BR91" s="105">
        <v>3.9379794922509505E-4</v>
      </c>
      <c r="BS91" s="105">
        <v>2.5791493250257265E-4</v>
      </c>
      <c r="BT91" s="105">
        <v>9.7592850922847984E-4</v>
      </c>
      <c r="BU91" s="105">
        <v>9.9127469535157482E-4</v>
      </c>
      <c r="BV91" s="105">
        <v>2.9411183497748863E-4</v>
      </c>
      <c r="BW91" s="105">
        <v>4.2492806483522934E-4</v>
      </c>
      <c r="BX91" s="105">
        <v>6.3128376519201908E-5</v>
      </c>
      <c r="BY91" s="105">
        <v>3.2803708009246509E-4</v>
      </c>
      <c r="BZ91" s="105">
        <v>2.9489022022248068E-4</v>
      </c>
      <c r="CA91" s="105">
        <v>2.867177755527573E-4</v>
      </c>
      <c r="CB91" s="105">
        <v>2.5989776786586744E-4</v>
      </c>
      <c r="CC91" s="105">
        <v>3.2098042489914533E-4</v>
      </c>
      <c r="CD91" s="105">
        <v>3.7119199872969518E-4</v>
      </c>
      <c r="CE91" s="105">
        <v>3.1586059524649207E-4</v>
      </c>
      <c r="CF91" s="105">
        <v>4.9632176741217762E-4</v>
      </c>
      <c r="CG91" s="105">
        <v>3.3314219025268928E-4</v>
      </c>
      <c r="CH91" s="105">
        <v>4.1709805975711405E-3</v>
      </c>
      <c r="CI91" s="105">
        <v>3.2458867576674448E-3</v>
      </c>
      <c r="CJ91" s="105">
        <v>2.4128091306841919E-3</v>
      </c>
      <c r="CK91" s="105">
        <v>1.0288101507062513</v>
      </c>
      <c r="CL91" s="105">
        <v>2.0089611866647475E-3</v>
      </c>
      <c r="CM91" s="105">
        <v>3.2377607692713264E-4</v>
      </c>
      <c r="CN91" s="105">
        <v>1.5464918350699373E-4</v>
      </c>
      <c r="CO91" s="105">
        <v>5.2195323692621012E-4</v>
      </c>
      <c r="CP91" s="105">
        <v>1.5344637293008808E-4</v>
      </c>
      <c r="CQ91" s="105">
        <v>3.1931765765378067E-4</v>
      </c>
      <c r="CR91" s="105">
        <v>3.3841937158377629E-4</v>
      </c>
      <c r="CS91" s="105">
        <v>1.1268326836799408E-4</v>
      </c>
      <c r="CT91" s="105">
        <v>3.5362689063072965E-4</v>
      </c>
      <c r="CU91" s="105">
        <v>3.4006919445894415E-4</v>
      </c>
      <c r="CV91" s="105">
        <v>9.8785060558595379E-3</v>
      </c>
      <c r="CW91" s="105">
        <v>6.3542574028222117E-4</v>
      </c>
      <c r="CX91" s="105">
        <v>1.9017226622251235E-3</v>
      </c>
      <c r="CY91" s="105">
        <v>2.8522557945514479E-4</v>
      </c>
      <c r="CZ91" s="105">
        <v>3.3069379793273227E-4</v>
      </c>
      <c r="DA91" s="105">
        <v>3.4716246738204754E-4</v>
      </c>
      <c r="DB91" s="105">
        <v>5.3635093336171669E-4</v>
      </c>
      <c r="DC91" s="105">
        <v>2.8606766096666013E-4</v>
      </c>
      <c r="DD91" s="105">
        <v>2.4489303605864374E-4</v>
      </c>
      <c r="DE91" s="106">
        <v>3.2153459717880507E-3</v>
      </c>
      <c r="DF91" s="84"/>
      <c r="DG91" s="101">
        <v>0.32212226290647206</v>
      </c>
      <c r="DH91" s="101">
        <v>5.657872402337593E-2</v>
      </c>
      <c r="DI91" s="101">
        <v>0.21945852227260604</v>
      </c>
      <c r="DJ91" s="102">
        <v>1.3447510808643906E-3</v>
      </c>
      <c r="DK91" s="102">
        <v>0.28131619431494581</v>
      </c>
      <c r="DL91" s="84"/>
      <c r="DM91"/>
    </row>
    <row r="92" spans="1:117" ht="18" customHeight="1" x14ac:dyDescent="0.15">
      <c r="A92" s="103">
        <v>595</v>
      </c>
      <c r="B92" s="104" t="s">
        <v>115</v>
      </c>
      <c r="C92" s="105">
        <v>8.5050011946536796E-4</v>
      </c>
      <c r="D92" s="105">
        <v>4.1853657254602416E-4</v>
      </c>
      <c r="E92" s="105">
        <v>2.4986336390382239E-3</v>
      </c>
      <c r="F92" s="105">
        <v>1.2923463321108128E-3</v>
      </c>
      <c r="G92" s="105">
        <v>1.1597095427363911E-3</v>
      </c>
      <c r="H92" s="105">
        <v>0</v>
      </c>
      <c r="I92" s="105">
        <v>1.8721059430056506E-3</v>
      </c>
      <c r="J92" s="105">
        <v>2.7377702896512536E-3</v>
      </c>
      <c r="K92" s="105">
        <v>3.5396240973240658E-3</v>
      </c>
      <c r="L92" s="105">
        <v>1.9696109429461579E-3</v>
      </c>
      <c r="M92" s="105">
        <v>0</v>
      </c>
      <c r="N92" s="105">
        <v>1.8388453687911768E-3</v>
      </c>
      <c r="O92" s="105">
        <v>2.6677856016452161E-3</v>
      </c>
      <c r="P92" s="105">
        <v>1.269239513342424E-3</v>
      </c>
      <c r="Q92" s="105">
        <v>6.4404984332792859E-3</v>
      </c>
      <c r="R92" s="105">
        <v>1.6521317362794274E-3</v>
      </c>
      <c r="S92" s="105">
        <v>1.5709637647455961E-3</v>
      </c>
      <c r="T92" s="105">
        <v>1.6902247620371323E-3</v>
      </c>
      <c r="U92" s="105">
        <v>3.8299833762761998E-3</v>
      </c>
      <c r="V92" s="105">
        <v>1.0597633269289095E-3</v>
      </c>
      <c r="W92" s="105">
        <v>2.720488325867381E-4</v>
      </c>
      <c r="X92" s="105">
        <v>1.143125867121193E-3</v>
      </c>
      <c r="Y92" s="105">
        <v>4.8166596340962155E-4</v>
      </c>
      <c r="Z92" s="105">
        <v>6.7518578787440203E-4</v>
      </c>
      <c r="AA92" s="105">
        <v>3.8790437220313063E-3</v>
      </c>
      <c r="AB92" s="105">
        <v>7.8569222886135225E-3</v>
      </c>
      <c r="AC92" s="105">
        <v>1.4662974808781165E-4</v>
      </c>
      <c r="AD92" s="105">
        <v>1.5874151604329575E-3</v>
      </c>
      <c r="AE92" s="105">
        <v>3.742975872227201E-3</v>
      </c>
      <c r="AF92" s="105">
        <v>1.5875121068424558E-3</v>
      </c>
      <c r="AG92" s="105">
        <v>4.8991979946294978E-3</v>
      </c>
      <c r="AH92" s="105">
        <v>6.1410953562864858E-4</v>
      </c>
      <c r="AI92" s="105">
        <v>4.2545726944811255E-4</v>
      </c>
      <c r="AJ92" s="105">
        <v>1.5622874745002398E-3</v>
      </c>
      <c r="AK92" s="105">
        <v>1.1016092030303722E-3</v>
      </c>
      <c r="AL92" s="105">
        <v>5.5462155272035867E-4</v>
      </c>
      <c r="AM92" s="105">
        <v>4.9568842541441972E-4</v>
      </c>
      <c r="AN92" s="105">
        <v>7.5116451286731027E-4</v>
      </c>
      <c r="AO92" s="105">
        <v>6.5431295219396863E-4</v>
      </c>
      <c r="AP92" s="105">
        <v>5.4428409862860433E-4</v>
      </c>
      <c r="AQ92" s="105">
        <v>1.5886003826920973E-3</v>
      </c>
      <c r="AR92" s="105">
        <v>1.333011982602461E-3</v>
      </c>
      <c r="AS92" s="105">
        <v>1.7597236083222053E-3</v>
      </c>
      <c r="AT92" s="105">
        <v>2.5070185840533597E-3</v>
      </c>
      <c r="AU92" s="105">
        <v>1.7335629496278604E-3</v>
      </c>
      <c r="AV92" s="105">
        <v>2.925092611115677E-3</v>
      </c>
      <c r="AW92" s="105">
        <v>1.4514799216593427E-3</v>
      </c>
      <c r="AX92" s="105">
        <v>8.0184970092741017E-3</v>
      </c>
      <c r="AY92" s="105">
        <v>1.7309407292066144E-3</v>
      </c>
      <c r="AZ92" s="105">
        <v>1.6106975270383317E-3</v>
      </c>
      <c r="BA92" s="105">
        <v>2.0818425242301931E-3</v>
      </c>
      <c r="BB92" s="105">
        <v>1.3919198821140297E-3</v>
      </c>
      <c r="BC92" s="105">
        <v>2.9016288729425393E-3</v>
      </c>
      <c r="BD92" s="105">
        <v>7.1734260930693483E-3</v>
      </c>
      <c r="BE92" s="105">
        <v>2.3826401930356371E-3</v>
      </c>
      <c r="BF92" s="105">
        <v>2.3916527160337403E-3</v>
      </c>
      <c r="BG92" s="105">
        <v>6.2916185530634029E-3</v>
      </c>
      <c r="BH92" s="105">
        <v>2.5590617317284934E-3</v>
      </c>
      <c r="BI92" s="105">
        <v>2.0448650714748767E-3</v>
      </c>
      <c r="BJ92" s="105">
        <v>4.0675952297814641E-3</v>
      </c>
      <c r="BK92" s="105">
        <v>1.453823567184768E-3</v>
      </c>
      <c r="BL92" s="105">
        <v>2.0716365543925895E-3</v>
      </c>
      <c r="BM92" s="105">
        <v>1.6692191877931424E-3</v>
      </c>
      <c r="BN92" s="105">
        <v>1.9270905695818424E-3</v>
      </c>
      <c r="BO92" s="105">
        <v>1.5878574757562001E-3</v>
      </c>
      <c r="BP92" s="105">
        <v>8.3354392421806076E-4</v>
      </c>
      <c r="BQ92" s="105">
        <v>1.4866343265880115E-3</v>
      </c>
      <c r="BR92" s="105">
        <v>3.166873530800775E-3</v>
      </c>
      <c r="BS92" s="105">
        <v>2.0120574394982653E-3</v>
      </c>
      <c r="BT92" s="105">
        <v>3.0493410591083243E-3</v>
      </c>
      <c r="BU92" s="105">
        <v>6.0821751992724618E-3</v>
      </c>
      <c r="BV92" s="105">
        <v>2.6688024268602833E-3</v>
      </c>
      <c r="BW92" s="105">
        <v>2.5918442314573618E-3</v>
      </c>
      <c r="BX92" s="105">
        <v>3.8778761717013239E-4</v>
      </c>
      <c r="BY92" s="105">
        <v>1.9996259595297643E-3</v>
      </c>
      <c r="BZ92" s="105">
        <v>1.9411694343756279E-3</v>
      </c>
      <c r="CA92" s="105">
        <v>1.2900496314511682E-3</v>
      </c>
      <c r="CB92" s="105">
        <v>1.2862601808668287E-3</v>
      </c>
      <c r="CC92" s="105">
        <v>3.2512849140877188E-3</v>
      </c>
      <c r="CD92" s="105">
        <v>2.7617102841636398E-3</v>
      </c>
      <c r="CE92" s="105">
        <v>2.1881646173191444E-3</v>
      </c>
      <c r="CF92" s="105">
        <v>3.3362004595934788E-3</v>
      </c>
      <c r="CG92" s="105">
        <v>4.0247689786924116E-3</v>
      </c>
      <c r="CH92" s="105">
        <v>8.4573926701681495E-3</v>
      </c>
      <c r="CI92" s="105">
        <v>0.15918681546204749</v>
      </c>
      <c r="CJ92" s="105">
        <v>7.784863801868774E-3</v>
      </c>
      <c r="CK92" s="105">
        <v>2.5293924627001391E-2</v>
      </c>
      <c r="CL92" s="105">
        <v>1.0443287377272339</v>
      </c>
      <c r="CM92" s="105">
        <v>5.1507339532118794E-3</v>
      </c>
      <c r="CN92" s="105">
        <v>2.3584117905303997E-3</v>
      </c>
      <c r="CO92" s="105">
        <v>8.2607965800972089E-3</v>
      </c>
      <c r="CP92" s="105">
        <v>2.0921505594549482E-3</v>
      </c>
      <c r="CQ92" s="105">
        <v>2.6495737831091549E-3</v>
      </c>
      <c r="CR92" s="105">
        <v>5.1568268088571971E-3</v>
      </c>
      <c r="CS92" s="105">
        <v>1.878852512684451E-3</v>
      </c>
      <c r="CT92" s="105">
        <v>1.3790472466370586E-2</v>
      </c>
      <c r="CU92" s="105">
        <v>2.4281962705003206E-3</v>
      </c>
      <c r="CV92" s="105">
        <v>0.16855266480424427</v>
      </c>
      <c r="CW92" s="105">
        <v>1.2409649784016707E-3</v>
      </c>
      <c r="CX92" s="105">
        <v>5.1189611607388016E-3</v>
      </c>
      <c r="CY92" s="105">
        <v>3.927654931975574E-3</v>
      </c>
      <c r="CZ92" s="105">
        <v>3.6836689597132856E-3</v>
      </c>
      <c r="DA92" s="105">
        <v>6.4070421463272775E-3</v>
      </c>
      <c r="DB92" s="105">
        <v>1.6062779047285026E-2</v>
      </c>
      <c r="DC92" s="105">
        <v>3.1481001915587324E-3</v>
      </c>
      <c r="DD92" s="105">
        <v>1.0557742169337904E-3</v>
      </c>
      <c r="DE92" s="106">
        <v>6.7178684573775431E-3</v>
      </c>
      <c r="DF92" s="84"/>
      <c r="DG92" s="101">
        <v>0.46946860120292833</v>
      </c>
      <c r="DH92" s="101">
        <v>4.7006863671523416E-2</v>
      </c>
      <c r="DI92" s="101">
        <v>0.24530023205455018</v>
      </c>
      <c r="DJ92" s="102">
        <v>5.0725678032238061E-3</v>
      </c>
      <c r="DK92" s="102">
        <v>0.58964838448206802</v>
      </c>
      <c r="DL92" s="84"/>
      <c r="DM92"/>
    </row>
    <row r="93" spans="1:117" ht="18" customHeight="1" x14ac:dyDescent="0.15">
      <c r="A93" s="103">
        <v>611</v>
      </c>
      <c r="B93" s="104" t="s">
        <v>56</v>
      </c>
      <c r="C93" s="105">
        <v>2.1511870777576152E-3</v>
      </c>
      <c r="D93" s="105">
        <v>4.8012213325411779E-5</v>
      </c>
      <c r="E93" s="105">
        <v>5.8259770549300475E-4</v>
      </c>
      <c r="F93" s="105">
        <v>5.9723243157515208E-4</v>
      </c>
      <c r="G93" s="105">
        <v>2.8648591625490159E-3</v>
      </c>
      <c r="H93" s="105">
        <v>0</v>
      </c>
      <c r="I93" s="105">
        <v>3.8432714613710699E-3</v>
      </c>
      <c r="J93" s="105">
        <v>1.1215032384866352E-3</v>
      </c>
      <c r="K93" s="105">
        <v>1.7180446454877019E-3</v>
      </c>
      <c r="L93" s="105">
        <v>6.4883823322004321E-3</v>
      </c>
      <c r="M93" s="105">
        <v>0</v>
      </c>
      <c r="N93" s="105">
        <v>9.6267986436583371E-4</v>
      </c>
      <c r="O93" s="105">
        <v>1.161769267426153E-3</v>
      </c>
      <c r="P93" s="105">
        <v>3.1317194455952628E-3</v>
      </c>
      <c r="Q93" s="105">
        <v>1.6582413125349668E-3</v>
      </c>
      <c r="R93" s="105">
        <v>1.0071684328407501E-3</v>
      </c>
      <c r="S93" s="105">
        <v>9.0963557527957918E-4</v>
      </c>
      <c r="T93" s="105">
        <v>8.4627826524449282E-4</v>
      </c>
      <c r="U93" s="105">
        <v>4.1308225270895359E-4</v>
      </c>
      <c r="V93" s="105">
        <v>3.353630376507203E-4</v>
      </c>
      <c r="W93" s="105">
        <v>1.4322562118771024E-4</v>
      </c>
      <c r="X93" s="105">
        <v>4.2421899387781216E-4</v>
      </c>
      <c r="Y93" s="105">
        <v>4.0850716403326349E-4</v>
      </c>
      <c r="Z93" s="105">
        <v>2.0973638520073523E-3</v>
      </c>
      <c r="AA93" s="105">
        <v>5.5994552428025664E-4</v>
      </c>
      <c r="AB93" s="105">
        <v>9.6102327218310481E-4</v>
      </c>
      <c r="AC93" s="105">
        <v>1.0198205999198917E-4</v>
      </c>
      <c r="AD93" s="105">
        <v>2.216874587890048E-3</v>
      </c>
      <c r="AE93" s="105">
        <v>1.725920615465702E-3</v>
      </c>
      <c r="AF93" s="105">
        <v>1.0399502672124312E-3</v>
      </c>
      <c r="AG93" s="105">
        <v>3.3924684433180737E-3</v>
      </c>
      <c r="AH93" s="105">
        <v>1.2899691840671911E-3</v>
      </c>
      <c r="AI93" s="105">
        <v>1.0820158075656163E-3</v>
      </c>
      <c r="AJ93" s="105">
        <v>4.971527405140683E-4</v>
      </c>
      <c r="AK93" s="105">
        <v>2.042723040475712E-3</v>
      </c>
      <c r="AL93" s="105">
        <v>2.1531755985308891E-3</v>
      </c>
      <c r="AM93" s="105">
        <v>9.7040033000100737E-4</v>
      </c>
      <c r="AN93" s="105">
        <v>3.8638991770477043E-3</v>
      </c>
      <c r="AO93" s="105">
        <v>1.6907791790468306E-3</v>
      </c>
      <c r="AP93" s="105">
        <v>1.1593648710708682E-3</v>
      </c>
      <c r="AQ93" s="105">
        <v>2.9303303066252518E-3</v>
      </c>
      <c r="AR93" s="105">
        <v>1.0226786636080777E-3</v>
      </c>
      <c r="AS93" s="105">
        <v>1.8210762558965401E-3</v>
      </c>
      <c r="AT93" s="105">
        <v>4.1534847388483244E-3</v>
      </c>
      <c r="AU93" s="105">
        <v>3.246872254348897E-3</v>
      </c>
      <c r="AV93" s="105">
        <v>1.3674433234067301E-3</v>
      </c>
      <c r="AW93" s="105">
        <v>6.9829020241959352E-4</v>
      </c>
      <c r="AX93" s="105">
        <v>1.4143555725243872E-3</v>
      </c>
      <c r="AY93" s="105">
        <v>6.3163859171609573E-4</v>
      </c>
      <c r="AZ93" s="105">
        <v>4.7218489324234462E-4</v>
      </c>
      <c r="BA93" s="105">
        <v>5.9246191185100829E-4</v>
      </c>
      <c r="BB93" s="105">
        <v>1.2697372566101632E-3</v>
      </c>
      <c r="BC93" s="105">
        <v>9.7415716242233396E-4</v>
      </c>
      <c r="BD93" s="105">
        <v>1.2671948525364665E-3</v>
      </c>
      <c r="BE93" s="105">
        <v>4.468080795189268E-4</v>
      </c>
      <c r="BF93" s="105">
        <v>5.6385186974586309E-4</v>
      </c>
      <c r="BG93" s="105">
        <v>1.0538221268299327E-3</v>
      </c>
      <c r="BH93" s="105">
        <v>5.3335049065918096E-3</v>
      </c>
      <c r="BI93" s="105">
        <v>4.6423838344422028E-3</v>
      </c>
      <c r="BJ93" s="105">
        <v>9.7636983999551178E-4</v>
      </c>
      <c r="BK93" s="105">
        <v>1.5196496431353363E-3</v>
      </c>
      <c r="BL93" s="105">
        <v>4.9686962502889197E-3</v>
      </c>
      <c r="BM93" s="105">
        <v>5.6087969287787458E-3</v>
      </c>
      <c r="BN93" s="105">
        <v>1.8270511549495099E-3</v>
      </c>
      <c r="BO93" s="105">
        <v>2.8432443965109352E-3</v>
      </c>
      <c r="BP93" s="105">
        <v>1.0898798282478871E-3</v>
      </c>
      <c r="BQ93" s="105">
        <v>9.3958704284992877E-4</v>
      </c>
      <c r="BR93" s="105">
        <v>3.5882603572903867E-3</v>
      </c>
      <c r="BS93" s="105">
        <v>5.3762138098972737E-3</v>
      </c>
      <c r="BT93" s="105">
        <v>2.0134695674178396E-3</v>
      </c>
      <c r="BU93" s="105">
        <v>1.5544622611293104E-3</v>
      </c>
      <c r="BV93" s="105">
        <v>2.2299393095174852E-3</v>
      </c>
      <c r="BW93" s="105">
        <v>7.7622418642525788E-4</v>
      </c>
      <c r="BX93" s="105">
        <v>1.8962997748108663E-4</v>
      </c>
      <c r="BY93" s="105">
        <v>2.1498485819149552E-3</v>
      </c>
      <c r="BZ93" s="105">
        <v>3.3475303381383797E-3</v>
      </c>
      <c r="CA93" s="105">
        <v>1.0235293457343561E-3</v>
      </c>
      <c r="CB93" s="105">
        <v>4.0274588306053356E-3</v>
      </c>
      <c r="CC93" s="105">
        <v>2.8550153443730668E-3</v>
      </c>
      <c r="CD93" s="105">
        <v>6.4425720550421192E-4</v>
      </c>
      <c r="CE93" s="105">
        <v>1.2764513662683065E-3</v>
      </c>
      <c r="CF93" s="105">
        <v>3.0028669166196576E-3</v>
      </c>
      <c r="CG93" s="105">
        <v>5.933499351425713E-4</v>
      </c>
      <c r="CH93" s="105">
        <v>1.3414042407928876E-3</v>
      </c>
      <c r="CI93" s="105">
        <v>4.515434216508722E-3</v>
      </c>
      <c r="CJ93" s="105">
        <v>5.9884998563559965E-4</v>
      </c>
      <c r="CK93" s="105">
        <v>1.4186202195072693E-3</v>
      </c>
      <c r="CL93" s="105">
        <v>1.0902102631693577E-3</v>
      </c>
      <c r="CM93" s="105">
        <v>1.0007598917260891</v>
      </c>
      <c r="CN93" s="105">
        <v>3.6172725001409139E-3</v>
      </c>
      <c r="CO93" s="105">
        <v>2.7056602679104078E-3</v>
      </c>
      <c r="CP93" s="105">
        <v>8.9809829070796742E-4</v>
      </c>
      <c r="CQ93" s="105">
        <v>4.2710998431074567E-3</v>
      </c>
      <c r="CR93" s="105">
        <v>3.5188423977059939E-3</v>
      </c>
      <c r="CS93" s="105">
        <v>1.3534870715157467E-3</v>
      </c>
      <c r="CT93" s="105">
        <v>1.2828460578967133E-3</v>
      </c>
      <c r="CU93" s="105">
        <v>1.6953191819892902E-3</v>
      </c>
      <c r="CV93" s="105">
        <v>1.6623675068335648E-3</v>
      </c>
      <c r="CW93" s="105">
        <v>1.2236064299682721E-3</v>
      </c>
      <c r="CX93" s="105">
        <v>1.2056658237853226E-3</v>
      </c>
      <c r="CY93" s="105">
        <v>1.1475512747276167E-3</v>
      </c>
      <c r="CZ93" s="105">
        <v>1.0403620554737436E-3</v>
      </c>
      <c r="DA93" s="105">
        <v>2.8247553775738545E-3</v>
      </c>
      <c r="DB93" s="105">
        <v>6.3669036117562335E-4</v>
      </c>
      <c r="DC93" s="105">
        <v>1.8453737865530406E-3</v>
      </c>
      <c r="DD93" s="105">
        <v>8.0069025249277111E-4</v>
      </c>
      <c r="DE93" s="106">
        <v>0.28577859360861618</v>
      </c>
      <c r="DF93" s="84"/>
      <c r="DG93" s="101">
        <v>0.66859885499715233</v>
      </c>
      <c r="DH93" s="101">
        <v>4.6815657594349205E-2</v>
      </c>
      <c r="DI93" s="101">
        <v>0.42646729128883892</v>
      </c>
      <c r="DJ93" s="102">
        <v>4.832335810504366E-3</v>
      </c>
      <c r="DK93" s="102">
        <v>1</v>
      </c>
      <c r="DL93" s="84"/>
      <c r="DM93"/>
    </row>
    <row r="94" spans="1:117" ht="18" customHeight="1" x14ac:dyDescent="0.15">
      <c r="A94" s="103">
        <v>631</v>
      </c>
      <c r="B94" s="108" t="s">
        <v>57</v>
      </c>
      <c r="C94" s="110">
        <v>1.0360094268102624E-4</v>
      </c>
      <c r="D94" s="110">
        <v>7.6875585768039609E-5</v>
      </c>
      <c r="E94" s="110">
        <v>6.7584475483296522E-4</v>
      </c>
      <c r="F94" s="110">
        <v>4.5651386711669713E-5</v>
      </c>
      <c r="G94" s="110">
        <v>6.5799061010254057E-5</v>
      </c>
      <c r="H94" s="110">
        <v>0</v>
      </c>
      <c r="I94" s="110">
        <v>1.8000572626084409E-4</v>
      </c>
      <c r="J94" s="110">
        <v>5.2261469186466053E-4</v>
      </c>
      <c r="K94" s="110">
        <v>9.8715042518617688E-5</v>
      </c>
      <c r="L94" s="110">
        <v>3.5310880780239191E-4</v>
      </c>
      <c r="M94" s="110">
        <v>0</v>
      </c>
      <c r="N94" s="110">
        <v>9.3831786281880998E-5</v>
      </c>
      <c r="O94" s="110">
        <v>1.1153585046523382E-4</v>
      </c>
      <c r="P94" s="110">
        <v>1.4330993676194031E-4</v>
      </c>
      <c r="Q94" s="110">
        <v>6.5555304987837792E-4</v>
      </c>
      <c r="R94" s="110">
        <v>1.9313709419215369E-4</v>
      </c>
      <c r="S94" s="110">
        <v>1.2468423115247391E-4</v>
      </c>
      <c r="T94" s="110">
        <v>1.1146490584589274E-4</v>
      </c>
      <c r="U94" s="110">
        <v>2.0383345016291093E-4</v>
      </c>
      <c r="V94" s="110">
        <v>1.6881907482549816E-4</v>
      </c>
      <c r="W94" s="110">
        <v>1.8655831551135183E-4</v>
      </c>
      <c r="X94" s="110">
        <v>5.8109047482246144E-4</v>
      </c>
      <c r="Y94" s="110">
        <v>3.1819833930946313E-4</v>
      </c>
      <c r="Z94" s="110">
        <v>6.895400307793834E-5</v>
      </c>
      <c r="AA94" s="110">
        <v>2.955792907429072E-4</v>
      </c>
      <c r="AB94" s="110">
        <v>8.4209542790597135E-4</v>
      </c>
      <c r="AC94" s="110">
        <v>1.6244587523472831E-5</v>
      </c>
      <c r="AD94" s="110">
        <v>8.5293762845144324E-5</v>
      </c>
      <c r="AE94" s="110">
        <v>6.2671445105550686E-4</v>
      </c>
      <c r="AF94" s="110">
        <v>1.1028646738866834E-4</v>
      </c>
      <c r="AG94" s="110">
        <v>1.4139995961465901E-4</v>
      </c>
      <c r="AH94" s="110">
        <v>1.4326005896836226E-4</v>
      </c>
      <c r="AI94" s="110">
        <v>8.4784171489401638E-5</v>
      </c>
      <c r="AJ94" s="110">
        <v>9.852381073526986E-4</v>
      </c>
      <c r="AK94" s="110">
        <v>1.4878431821648352E-4</v>
      </c>
      <c r="AL94" s="110">
        <v>8.1919060167216586E-5</v>
      </c>
      <c r="AM94" s="110">
        <v>1.4674922235875237E-4</v>
      </c>
      <c r="AN94" s="110">
        <v>3.5283453526104307E-4</v>
      </c>
      <c r="AO94" s="110">
        <v>5.780327357993679E-5</v>
      </c>
      <c r="AP94" s="110">
        <v>4.3385494929082085E-5</v>
      </c>
      <c r="AQ94" s="110">
        <v>2.0486974239053844E-4</v>
      </c>
      <c r="AR94" s="110">
        <v>9.6991918259840154E-4</v>
      </c>
      <c r="AS94" s="110">
        <v>3.2718437168629568E-4</v>
      </c>
      <c r="AT94" s="110">
        <v>1.3551706791109736E-3</v>
      </c>
      <c r="AU94" s="110">
        <v>7.9333650691864406E-4</v>
      </c>
      <c r="AV94" s="110">
        <v>6.3485672674733359E-4</v>
      </c>
      <c r="AW94" s="110">
        <v>4.992445358630289E-4</v>
      </c>
      <c r="AX94" s="110">
        <v>7.1233077242248751E-3</v>
      </c>
      <c r="AY94" s="110">
        <v>1.219020906367121E-3</v>
      </c>
      <c r="AZ94" s="110">
        <v>1.3053226096937896E-3</v>
      </c>
      <c r="BA94" s="110">
        <v>1.1326847866588077E-3</v>
      </c>
      <c r="BB94" s="110">
        <v>8.3624900980543311E-4</v>
      </c>
      <c r="BC94" s="110">
        <v>2.0530855350393302E-3</v>
      </c>
      <c r="BD94" s="110">
        <v>1.2999522488652989E-3</v>
      </c>
      <c r="BE94" s="110">
        <v>3.9916245733375279E-4</v>
      </c>
      <c r="BF94" s="110">
        <v>4.9793353351409693E-4</v>
      </c>
      <c r="BG94" s="110">
        <v>1.3029863631757416E-3</v>
      </c>
      <c r="BH94" s="110">
        <v>3.0734596677178976E-3</v>
      </c>
      <c r="BI94" s="110">
        <v>1.5910667614033996E-4</v>
      </c>
      <c r="BJ94" s="110">
        <v>2.3061051959565669E-4</v>
      </c>
      <c r="BK94" s="110">
        <v>1.5292113116591047E-4</v>
      </c>
      <c r="BL94" s="110">
        <v>3.0828540575338667E-4</v>
      </c>
      <c r="BM94" s="110">
        <v>1.8727809421659303E-4</v>
      </c>
      <c r="BN94" s="110">
        <v>2.4642570016744826E-4</v>
      </c>
      <c r="BO94" s="110">
        <v>2.6247896413866139E-4</v>
      </c>
      <c r="BP94" s="110">
        <v>5.2745597808764573E-4</v>
      </c>
      <c r="BQ94" s="110">
        <v>4.3273616148156605E-4</v>
      </c>
      <c r="BR94" s="110">
        <v>2.7898500813501896E-4</v>
      </c>
      <c r="BS94" s="110">
        <v>3.3486752088835619E-4</v>
      </c>
      <c r="BT94" s="110">
        <v>3.7518227334246021E-4</v>
      </c>
      <c r="BU94" s="110">
        <v>4.6314918954545989E-4</v>
      </c>
      <c r="BV94" s="110">
        <v>1.1207800012962982E-4</v>
      </c>
      <c r="BW94" s="110">
        <v>9.7090059726699464E-5</v>
      </c>
      <c r="BX94" s="110">
        <v>2.9829078654842176E-5</v>
      </c>
      <c r="BY94" s="110">
        <v>5.7658609923781148E-3</v>
      </c>
      <c r="BZ94" s="110">
        <v>2.9173604008333808E-4</v>
      </c>
      <c r="CA94" s="110">
        <v>5.035120665822676E-4</v>
      </c>
      <c r="CB94" s="110">
        <v>1.9005336055687239E-4</v>
      </c>
      <c r="CC94" s="110">
        <v>2.5325375259355513E-4</v>
      </c>
      <c r="CD94" s="110">
        <v>5.6881129261547125E-4</v>
      </c>
      <c r="CE94" s="110">
        <v>3.580273349700051E-4</v>
      </c>
      <c r="CF94" s="110">
        <v>6.036435790771409E-4</v>
      </c>
      <c r="CG94" s="110">
        <v>2.6423260920924743E-4</v>
      </c>
      <c r="CH94" s="110">
        <v>6.1896115960368642E-3</v>
      </c>
      <c r="CI94" s="110">
        <v>1.2388069701194367E-3</v>
      </c>
      <c r="CJ94" s="110">
        <v>3.9335664655919828E-3</v>
      </c>
      <c r="CK94" s="110">
        <v>7.3718343655037981E-3</v>
      </c>
      <c r="CL94" s="110">
        <v>1.746361788832553E-3</v>
      </c>
      <c r="CM94" s="110">
        <v>3.0849642198430347E-4</v>
      </c>
      <c r="CN94" s="110">
        <v>1.0000858816321081</v>
      </c>
      <c r="CO94" s="110">
        <v>2.2089962582660409E-4</v>
      </c>
      <c r="CP94" s="110">
        <v>2.0072828536230378E-4</v>
      </c>
      <c r="CQ94" s="110">
        <v>1.3348583063583263E-4</v>
      </c>
      <c r="CR94" s="110">
        <v>2.3470581742066554E-4</v>
      </c>
      <c r="CS94" s="110">
        <v>8.8008916588504073E-5</v>
      </c>
      <c r="CT94" s="110">
        <v>1.9339099757953188E-4</v>
      </c>
      <c r="CU94" s="110">
        <v>4.3807402465343668E-4</v>
      </c>
      <c r="CV94" s="110">
        <v>1.6129831301697826E-3</v>
      </c>
      <c r="CW94" s="110">
        <v>2.104356099377762E-4</v>
      </c>
      <c r="CX94" s="110">
        <v>6.267229521255272E-4</v>
      </c>
      <c r="CY94" s="110">
        <v>3.876339580902004E-4</v>
      </c>
      <c r="CZ94" s="110">
        <v>5.5756087145047907E-4</v>
      </c>
      <c r="DA94" s="110">
        <v>1.0819820135635303E-3</v>
      </c>
      <c r="DB94" s="110">
        <v>3.4993377467765538E-4</v>
      </c>
      <c r="DC94" s="110">
        <v>4.8951767484760919E-4</v>
      </c>
      <c r="DD94" s="110">
        <v>1.2933722452989195E-4</v>
      </c>
      <c r="DE94" s="111">
        <v>6.2736690750303471E-4</v>
      </c>
      <c r="DF94" s="84"/>
      <c r="DG94" s="101">
        <v>0.82681695186121795</v>
      </c>
      <c r="DH94" s="101">
        <v>9.2762951797656396E-2</v>
      </c>
      <c r="DI94" s="101">
        <v>0.61193753717214738</v>
      </c>
      <c r="DJ94" s="102">
        <v>3.5568434266735151E-2</v>
      </c>
      <c r="DK94" s="102">
        <v>0.95118705343163767</v>
      </c>
      <c r="DL94" s="84"/>
      <c r="DM94"/>
    </row>
    <row r="95" spans="1:117" ht="18" customHeight="1" x14ac:dyDescent="0.15">
      <c r="A95" s="97">
        <v>632</v>
      </c>
      <c r="B95" s="104" t="s">
        <v>58</v>
      </c>
      <c r="C95" s="105">
        <v>0</v>
      </c>
      <c r="D95" s="105">
        <v>0</v>
      </c>
      <c r="E95" s="105">
        <v>0</v>
      </c>
      <c r="F95" s="105">
        <v>0</v>
      </c>
      <c r="G95" s="105">
        <v>0</v>
      </c>
      <c r="H95" s="105">
        <v>0</v>
      </c>
      <c r="I95" s="105">
        <v>0</v>
      </c>
      <c r="J95" s="105">
        <v>0</v>
      </c>
      <c r="K95" s="105">
        <v>0</v>
      </c>
      <c r="L95" s="105">
        <v>0</v>
      </c>
      <c r="M95" s="105">
        <v>0</v>
      </c>
      <c r="N95" s="105">
        <v>0</v>
      </c>
      <c r="O95" s="105">
        <v>0</v>
      </c>
      <c r="P95" s="105">
        <v>0</v>
      </c>
      <c r="Q95" s="105">
        <v>0</v>
      </c>
      <c r="R95" s="105">
        <v>0</v>
      </c>
      <c r="S95" s="105">
        <v>0</v>
      </c>
      <c r="T95" s="105">
        <v>0</v>
      </c>
      <c r="U95" s="105">
        <v>0</v>
      </c>
      <c r="V95" s="105">
        <v>0</v>
      </c>
      <c r="W95" s="105">
        <v>0</v>
      </c>
      <c r="X95" s="105">
        <v>0</v>
      </c>
      <c r="Y95" s="105">
        <v>0</v>
      </c>
      <c r="Z95" s="105">
        <v>0</v>
      </c>
      <c r="AA95" s="105">
        <v>0</v>
      </c>
      <c r="AB95" s="105">
        <v>0</v>
      </c>
      <c r="AC95" s="105">
        <v>0</v>
      </c>
      <c r="AD95" s="105">
        <v>0</v>
      </c>
      <c r="AE95" s="105">
        <v>0</v>
      </c>
      <c r="AF95" s="105">
        <v>0</v>
      </c>
      <c r="AG95" s="105">
        <v>0</v>
      </c>
      <c r="AH95" s="105">
        <v>0</v>
      </c>
      <c r="AI95" s="105">
        <v>0</v>
      </c>
      <c r="AJ95" s="105">
        <v>0</v>
      </c>
      <c r="AK95" s="105">
        <v>0</v>
      </c>
      <c r="AL95" s="105">
        <v>0</v>
      </c>
      <c r="AM95" s="105">
        <v>0</v>
      </c>
      <c r="AN95" s="105">
        <v>0</v>
      </c>
      <c r="AO95" s="105">
        <v>0</v>
      </c>
      <c r="AP95" s="105">
        <v>0</v>
      </c>
      <c r="AQ95" s="105">
        <v>0</v>
      </c>
      <c r="AR95" s="105">
        <v>0</v>
      </c>
      <c r="AS95" s="105">
        <v>0</v>
      </c>
      <c r="AT95" s="105">
        <v>0</v>
      </c>
      <c r="AU95" s="105">
        <v>0</v>
      </c>
      <c r="AV95" s="105">
        <v>0</v>
      </c>
      <c r="AW95" s="105">
        <v>0</v>
      </c>
      <c r="AX95" s="105">
        <v>0</v>
      </c>
      <c r="AY95" s="105">
        <v>0</v>
      </c>
      <c r="AZ95" s="105">
        <v>0</v>
      </c>
      <c r="BA95" s="105">
        <v>0</v>
      </c>
      <c r="BB95" s="105">
        <v>0</v>
      </c>
      <c r="BC95" s="105">
        <v>0</v>
      </c>
      <c r="BD95" s="105">
        <v>0</v>
      </c>
      <c r="BE95" s="105">
        <v>0</v>
      </c>
      <c r="BF95" s="105">
        <v>0</v>
      </c>
      <c r="BG95" s="105">
        <v>0</v>
      </c>
      <c r="BH95" s="105">
        <v>0</v>
      </c>
      <c r="BI95" s="105">
        <v>0</v>
      </c>
      <c r="BJ95" s="105">
        <v>0</v>
      </c>
      <c r="BK95" s="105">
        <v>0</v>
      </c>
      <c r="BL95" s="105">
        <v>0</v>
      </c>
      <c r="BM95" s="105">
        <v>0</v>
      </c>
      <c r="BN95" s="105">
        <v>0</v>
      </c>
      <c r="BO95" s="105">
        <v>0</v>
      </c>
      <c r="BP95" s="105">
        <v>0</v>
      </c>
      <c r="BQ95" s="105">
        <v>0</v>
      </c>
      <c r="BR95" s="105">
        <v>0</v>
      </c>
      <c r="BS95" s="105">
        <v>0</v>
      </c>
      <c r="BT95" s="105">
        <v>0</v>
      </c>
      <c r="BU95" s="105">
        <v>0</v>
      </c>
      <c r="BV95" s="105">
        <v>0</v>
      </c>
      <c r="BW95" s="105">
        <v>0</v>
      </c>
      <c r="BX95" s="105">
        <v>0</v>
      </c>
      <c r="BY95" s="105">
        <v>0</v>
      </c>
      <c r="BZ95" s="105">
        <v>0</v>
      </c>
      <c r="CA95" s="105">
        <v>0</v>
      </c>
      <c r="CB95" s="105">
        <v>0</v>
      </c>
      <c r="CC95" s="105">
        <v>0</v>
      </c>
      <c r="CD95" s="105">
        <v>0</v>
      </c>
      <c r="CE95" s="105">
        <v>0</v>
      </c>
      <c r="CF95" s="105">
        <v>0</v>
      </c>
      <c r="CG95" s="105">
        <v>0</v>
      </c>
      <c r="CH95" s="105">
        <v>0</v>
      </c>
      <c r="CI95" s="105">
        <v>0</v>
      </c>
      <c r="CJ95" s="105">
        <v>0</v>
      </c>
      <c r="CK95" s="105">
        <v>0</v>
      </c>
      <c r="CL95" s="105">
        <v>0</v>
      </c>
      <c r="CM95" s="105">
        <v>0</v>
      </c>
      <c r="CN95" s="105">
        <v>0</v>
      </c>
      <c r="CO95" s="105">
        <v>1</v>
      </c>
      <c r="CP95" s="105">
        <v>0</v>
      </c>
      <c r="CQ95" s="105">
        <v>0</v>
      </c>
      <c r="CR95" s="105">
        <v>0</v>
      </c>
      <c r="CS95" s="105">
        <v>0</v>
      </c>
      <c r="CT95" s="105">
        <v>0</v>
      </c>
      <c r="CU95" s="105">
        <v>0</v>
      </c>
      <c r="CV95" s="105">
        <v>0</v>
      </c>
      <c r="CW95" s="105">
        <v>0</v>
      </c>
      <c r="CX95" s="105">
        <v>0</v>
      </c>
      <c r="CY95" s="105">
        <v>0</v>
      </c>
      <c r="CZ95" s="105">
        <v>0</v>
      </c>
      <c r="DA95" s="105">
        <v>0</v>
      </c>
      <c r="DB95" s="105">
        <v>0</v>
      </c>
      <c r="DC95" s="105">
        <v>0</v>
      </c>
      <c r="DD95" s="105">
        <v>0</v>
      </c>
      <c r="DE95" s="106">
        <v>0</v>
      </c>
      <c r="DF95" s="84"/>
      <c r="DG95" s="101">
        <v>0.61823379621889774</v>
      </c>
      <c r="DH95" s="101">
        <v>6.8105066986715285E-2</v>
      </c>
      <c r="DI95" s="101">
        <v>0.44026805244902306</v>
      </c>
      <c r="DJ95" s="102">
        <v>7.9881979015875351E-4</v>
      </c>
      <c r="DK95" s="102">
        <v>0.72657498932210629</v>
      </c>
      <c r="DL95" s="84"/>
      <c r="DM95"/>
    </row>
    <row r="96" spans="1:117" ht="18" customHeight="1" x14ac:dyDescent="0.15">
      <c r="A96" s="103">
        <v>641</v>
      </c>
      <c r="B96" s="104" t="s">
        <v>116</v>
      </c>
      <c r="C96" s="105">
        <v>0</v>
      </c>
      <c r="D96" s="105">
        <v>0</v>
      </c>
      <c r="E96" s="105">
        <v>0</v>
      </c>
      <c r="F96" s="105">
        <v>0</v>
      </c>
      <c r="G96" s="105">
        <v>0</v>
      </c>
      <c r="H96" s="105">
        <v>0</v>
      </c>
      <c r="I96" s="105">
        <v>0</v>
      </c>
      <c r="J96" s="105">
        <v>0</v>
      </c>
      <c r="K96" s="105">
        <v>0</v>
      </c>
      <c r="L96" s="105">
        <v>0</v>
      </c>
      <c r="M96" s="105">
        <v>0</v>
      </c>
      <c r="N96" s="105">
        <v>0</v>
      </c>
      <c r="O96" s="105">
        <v>0</v>
      </c>
      <c r="P96" s="105">
        <v>0</v>
      </c>
      <c r="Q96" s="105">
        <v>0</v>
      </c>
      <c r="R96" s="105">
        <v>0</v>
      </c>
      <c r="S96" s="105">
        <v>0</v>
      </c>
      <c r="T96" s="105">
        <v>0</v>
      </c>
      <c r="U96" s="105">
        <v>0</v>
      </c>
      <c r="V96" s="105">
        <v>0</v>
      </c>
      <c r="W96" s="105">
        <v>0</v>
      </c>
      <c r="X96" s="105">
        <v>0</v>
      </c>
      <c r="Y96" s="105">
        <v>0</v>
      </c>
      <c r="Z96" s="105">
        <v>0</v>
      </c>
      <c r="AA96" s="105">
        <v>0</v>
      </c>
      <c r="AB96" s="105">
        <v>0</v>
      </c>
      <c r="AC96" s="105">
        <v>0</v>
      </c>
      <c r="AD96" s="105">
        <v>0</v>
      </c>
      <c r="AE96" s="105">
        <v>0</v>
      </c>
      <c r="AF96" s="105">
        <v>0</v>
      </c>
      <c r="AG96" s="105">
        <v>0</v>
      </c>
      <c r="AH96" s="105">
        <v>0</v>
      </c>
      <c r="AI96" s="105">
        <v>0</v>
      </c>
      <c r="AJ96" s="105">
        <v>0</v>
      </c>
      <c r="AK96" s="105">
        <v>0</v>
      </c>
      <c r="AL96" s="105">
        <v>0</v>
      </c>
      <c r="AM96" s="105">
        <v>0</v>
      </c>
      <c r="AN96" s="105">
        <v>0</v>
      </c>
      <c r="AO96" s="105">
        <v>0</v>
      </c>
      <c r="AP96" s="105">
        <v>0</v>
      </c>
      <c r="AQ96" s="105">
        <v>0</v>
      </c>
      <c r="AR96" s="105">
        <v>0</v>
      </c>
      <c r="AS96" s="105">
        <v>0</v>
      </c>
      <c r="AT96" s="105">
        <v>0</v>
      </c>
      <c r="AU96" s="105">
        <v>0</v>
      </c>
      <c r="AV96" s="105">
        <v>0</v>
      </c>
      <c r="AW96" s="105">
        <v>0</v>
      </c>
      <c r="AX96" s="105">
        <v>0</v>
      </c>
      <c r="AY96" s="105">
        <v>0</v>
      </c>
      <c r="AZ96" s="105">
        <v>0</v>
      </c>
      <c r="BA96" s="105">
        <v>0</v>
      </c>
      <c r="BB96" s="105">
        <v>0</v>
      </c>
      <c r="BC96" s="105">
        <v>0</v>
      </c>
      <c r="BD96" s="105">
        <v>0</v>
      </c>
      <c r="BE96" s="105">
        <v>0</v>
      </c>
      <c r="BF96" s="105">
        <v>0</v>
      </c>
      <c r="BG96" s="105">
        <v>0</v>
      </c>
      <c r="BH96" s="105">
        <v>0</v>
      </c>
      <c r="BI96" s="105">
        <v>0</v>
      </c>
      <c r="BJ96" s="105">
        <v>0</v>
      </c>
      <c r="BK96" s="105">
        <v>0</v>
      </c>
      <c r="BL96" s="105">
        <v>0</v>
      </c>
      <c r="BM96" s="105">
        <v>0</v>
      </c>
      <c r="BN96" s="105">
        <v>0</v>
      </c>
      <c r="BO96" s="105">
        <v>0</v>
      </c>
      <c r="BP96" s="105">
        <v>0</v>
      </c>
      <c r="BQ96" s="105">
        <v>0</v>
      </c>
      <c r="BR96" s="105">
        <v>0</v>
      </c>
      <c r="BS96" s="105">
        <v>0</v>
      </c>
      <c r="BT96" s="105">
        <v>0</v>
      </c>
      <c r="BU96" s="105">
        <v>0</v>
      </c>
      <c r="BV96" s="105">
        <v>0</v>
      </c>
      <c r="BW96" s="105">
        <v>0</v>
      </c>
      <c r="BX96" s="105">
        <v>0</v>
      </c>
      <c r="BY96" s="105">
        <v>0</v>
      </c>
      <c r="BZ96" s="105">
        <v>0</v>
      </c>
      <c r="CA96" s="105">
        <v>0</v>
      </c>
      <c r="CB96" s="105">
        <v>0</v>
      </c>
      <c r="CC96" s="105">
        <v>0</v>
      </c>
      <c r="CD96" s="105">
        <v>0</v>
      </c>
      <c r="CE96" s="105">
        <v>0</v>
      </c>
      <c r="CF96" s="105">
        <v>0</v>
      </c>
      <c r="CG96" s="105">
        <v>0</v>
      </c>
      <c r="CH96" s="105">
        <v>0</v>
      </c>
      <c r="CI96" s="105">
        <v>0</v>
      </c>
      <c r="CJ96" s="105">
        <v>0</v>
      </c>
      <c r="CK96" s="105">
        <v>0</v>
      </c>
      <c r="CL96" s="105">
        <v>0</v>
      </c>
      <c r="CM96" s="105">
        <v>0</v>
      </c>
      <c r="CN96" s="105">
        <v>0</v>
      </c>
      <c r="CO96" s="105">
        <v>0</v>
      </c>
      <c r="CP96" s="105">
        <v>1.0091652798041943</v>
      </c>
      <c r="CQ96" s="105">
        <v>0</v>
      </c>
      <c r="CR96" s="105">
        <v>0</v>
      </c>
      <c r="CS96" s="105">
        <v>4.3055066680859242E-4</v>
      </c>
      <c r="CT96" s="105">
        <v>0</v>
      </c>
      <c r="CU96" s="105">
        <v>0</v>
      </c>
      <c r="CV96" s="105">
        <v>0</v>
      </c>
      <c r="CW96" s="105">
        <v>0</v>
      </c>
      <c r="CX96" s="105">
        <v>0</v>
      </c>
      <c r="CY96" s="105">
        <v>0</v>
      </c>
      <c r="CZ96" s="105">
        <v>0</v>
      </c>
      <c r="DA96" s="105">
        <v>0</v>
      </c>
      <c r="DB96" s="105">
        <v>0</v>
      </c>
      <c r="DC96" s="105">
        <v>0</v>
      </c>
      <c r="DD96" s="105">
        <v>0</v>
      </c>
      <c r="DE96" s="106">
        <v>0</v>
      </c>
      <c r="DF96" s="84"/>
      <c r="DG96" s="101">
        <v>0.54154527583655077</v>
      </c>
      <c r="DH96" s="101">
        <v>6.4404604466023432E-2</v>
      </c>
      <c r="DI96" s="101">
        <v>0.41909719996044498</v>
      </c>
      <c r="DJ96" s="102">
        <v>4.0452325091694927E-2</v>
      </c>
      <c r="DK96" s="102">
        <v>0.98339515547509959</v>
      </c>
      <c r="DL96" s="84"/>
      <c r="DM96"/>
    </row>
    <row r="97" spans="1:117" ht="18" customHeight="1" x14ac:dyDescent="0.15">
      <c r="A97" s="103">
        <v>642</v>
      </c>
      <c r="B97" s="104" t="s">
        <v>117</v>
      </c>
      <c r="C97" s="105">
        <v>4.4307377381774463E-4</v>
      </c>
      <c r="D97" s="105">
        <v>4.6693369474246841E-4</v>
      </c>
      <c r="E97" s="105">
        <v>7.8138706917767857E-3</v>
      </c>
      <c r="F97" s="105">
        <v>1.687024299193619E-5</v>
      </c>
      <c r="G97" s="105">
        <v>7.9250499856405564E-5</v>
      </c>
      <c r="H97" s="105">
        <v>0</v>
      </c>
      <c r="I97" s="105">
        <v>9.02021999843691E-5</v>
      </c>
      <c r="J97" s="105">
        <v>1.5382180849882879E-4</v>
      </c>
      <c r="K97" s="105">
        <v>5.8752618456939953E-5</v>
      </c>
      <c r="L97" s="105">
        <v>3.6170409859614928E-4</v>
      </c>
      <c r="M97" s="105">
        <v>0</v>
      </c>
      <c r="N97" s="105">
        <v>8.1153627812326798E-5</v>
      </c>
      <c r="O97" s="105">
        <v>7.7216455544961766E-5</v>
      </c>
      <c r="P97" s="105">
        <v>9.015132103113795E-5</v>
      </c>
      <c r="Q97" s="105">
        <v>8.8499550081691874E-5</v>
      </c>
      <c r="R97" s="105">
        <v>2.1629163663788373E-4</v>
      </c>
      <c r="S97" s="105">
        <v>9.5383123935116786E-5</v>
      </c>
      <c r="T97" s="105">
        <v>9.7921137601928874E-5</v>
      </c>
      <c r="U97" s="105">
        <v>1.8075893474150752E-4</v>
      </c>
      <c r="V97" s="105">
        <v>4.432332997772743E-5</v>
      </c>
      <c r="W97" s="105">
        <v>6.5215650712598908E-5</v>
      </c>
      <c r="X97" s="105">
        <v>5.9734758375548979E-5</v>
      </c>
      <c r="Y97" s="105">
        <v>6.2602028458501433E-5</v>
      </c>
      <c r="Z97" s="105">
        <v>9.3491356748789936E-5</v>
      </c>
      <c r="AA97" s="105">
        <v>8.5084213463003283E-5</v>
      </c>
      <c r="AB97" s="105">
        <v>9.2505073328863011E-5</v>
      </c>
      <c r="AC97" s="105">
        <v>1.415215676976988E-4</v>
      </c>
      <c r="AD97" s="105">
        <v>1.8668736074536321E-4</v>
      </c>
      <c r="AE97" s="105">
        <v>7.92261722475829E-5</v>
      </c>
      <c r="AF97" s="105">
        <v>6.1603889468986393E-5</v>
      </c>
      <c r="AG97" s="105">
        <v>1.2340478589261276E-4</v>
      </c>
      <c r="AH97" s="105">
        <v>9.6783473222543669E-5</v>
      </c>
      <c r="AI97" s="105">
        <v>1.4121716515702029E-4</v>
      </c>
      <c r="AJ97" s="105">
        <v>9.2278322955912718E-5</v>
      </c>
      <c r="AK97" s="105">
        <v>1.8945230185736994E-4</v>
      </c>
      <c r="AL97" s="105">
        <v>8.5737088017670432E-5</v>
      </c>
      <c r="AM97" s="105">
        <v>3.8813815540498892E-5</v>
      </c>
      <c r="AN97" s="105">
        <v>1.1638235391201089E-4</v>
      </c>
      <c r="AO97" s="105">
        <v>7.5824599472842675E-5</v>
      </c>
      <c r="AP97" s="105">
        <v>1.6091176231248965E-4</v>
      </c>
      <c r="AQ97" s="105">
        <v>1.4379383196429408E-4</v>
      </c>
      <c r="AR97" s="105">
        <v>6.4460400091121409E-5</v>
      </c>
      <c r="AS97" s="105">
        <v>7.6193250299074023E-5</v>
      </c>
      <c r="AT97" s="105">
        <v>8.8877340834809848E-5</v>
      </c>
      <c r="AU97" s="105">
        <v>6.7550653506317951E-5</v>
      </c>
      <c r="AV97" s="105">
        <v>7.1454646500977397E-5</v>
      </c>
      <c r="AW97" s="105">
        <v>5.0683648313856981E-5</v>
      </c>
      <c r="AX97" s="105">
        <v>8.4222906321515986E-5</v>
      </c>
      <c r="AY97" s="105">
        <v>5.1435876357166927E-5</v>
      </c>
      <c r="AZ97" s="105">
        <v>5.0004013595793149E-5</v>
      </c>
      <c r="BA97" s="105">
        <v>4.7440385180898095E-5</v>
      </c>
      <c r="BB97" s="105">
        <v>7.5082872465162193E-5</v>
      </c>
      <c r="BC97" s="105">
        <v>4.5399157463340324E-5</v>
      </c>
      <c r="BD97" s="105">
        <v>8.6432886084750185E-5</v>
      </c>
      <c r="BE97" s="105">
        <v>5.1266327428076717E-5</v>
      </c>
      <c r="BF97" s="105">
        <v>5.2618222696774538E-5</v>
      </c>
      <c r="BG97" s="105">
        <v>6.1403800263541952E-5</v>
      </c>
      <c r="BH97" s="105">
        <v>1.048903841490303E-4</v>
      </c>
      <c r="BI97" s="105">
        <v>8.0247603754328385E-5</v>
      </c>
      <c r="BJ97" s="105">
        <v>8.1337058499920712E-5</v>
      </c>
      <c r="BK97" s="105">
        <v>5.4868588130015388E-4</v>
      </c>
      <c r="BL97" s="105">
        <v>9.2482109261281229E-5</v>
      </c>
      <c r="BM97" s="105">
        <v>1.1136000744959849E-4</v>
      </c>
      <c r="BN97" s="105">
        <v>7.2273148721357797E-5</v>
      </c>
      <c r="BO97" s="105">
        <v>8.3464119362213146E-5</v>
      </c>
      <c r="BP97" s="105">
        <v>2.3525602671739456E-4</v>
      </c>
      <c r="BQ97" s="105">
        <v>4.1524434987036738E-4</v>
      </c>
      <c r="BR97" s="105">
        <v>3.990680736878124E-4</v>
      </c>
      <c r="BS97" s="105">
        <v>9.5564927085833417E-5</v>
      </c>
      <c r="BT97" s="105">
        <v>8.4749858369193064E-5</v>
      </c>
      <c r="BU97" s="105">
        <v>2.2161567707907801E-4</v>
      </c>
      <c r="BV97" s="105">
        <v>7.0727661320148927E-5</v>
      </c>
      <c r="BW97" s="105">
        <v>5.5222689971456103E-5</v>
      </c>
      <c r="BX97" s="105">
        <v>1.4660470185151737E-5</v>
      </c>
      <c r="BY97" s="105">
        <v>1.5887210043312669E-4</v>
      </c>
      <c r="BZ97" s="105">
        <v>6.9013949866808985E-5</v>
      </c>
      <c r="CA97" s="105">
        <v>1.3564649663975163E-4</v>
      </c>
      <c r="CB97" s="105">
        <v>3.8066966060650812E-4</v>
      </c>
      <c r="CC97" s="105">
        <v>2.1583988638334634E-4</v>
      </c>
      <c r="CD97" s="105">
        <v>4.2209461679256642E-5</v>
      </c>
      <c r="CE97" s="105">
        <v>2.1543780745854772E-2</v>
      </c>
      <c r="CF97" s="105">
        <v>8.6956409463911737E-4</v>
      </c>
      <c r="CG97" s="105">
        <v>7.2485568116363952E-5</v>
      </c>
      <c r="CH97" s="105">
        <v>1.5365125363485928E-3</v>
      </c>
      <c r="CI97" s="105">
        <v>6.4655550310878081E-4</v>
      </c>
      <c r="CJ97" s="105">
        <v>9.1799057253958403E-5</v>
      </c>
      <c r="CK97" s="105">
        <v>6.2566915422315066E-4</v>
      </c>
      <c r="CL97" s="105">
        <v>5.1213853848152227E-4</v>
      </c>
      <c r="CM97" s="105">
        <v>1.6305284916424414E-4</v>
      </c>
      <c r="CN97" s="105">
        <v>8.6223004746469959E-5</v>
      </c>
      <c r="CO97" s="105">
        <v>1.0657580175778825E-4</v>
      </c>
      <c r="CP97" s="105">
        <v>1.3394941542739028E-2</v>
      </c>
      <c r="CQ97" s="105">
        <v>1.0552565659889674</v>
      </c>
      <c r="CR97" s="105">
        <v>3.1889943252481233E-3</v>
      </c>
      <c r="CS97" s="105">
        <v>1.3687116952262896E-3</v>
      </c>
      <c r="CT97" s="105">
        <v>7.9990189748413201E-5</v>
      </c>
      <c r="CU97" s="105">
        <v>3.9375016149819148E-5</v>
      </c>
      <c r="CV97" s="105">
        <v>3.1074456832728986E-4</v>
      </c>
      <c r="CW97" s="105">
        <v>4.52470670657222E-5</v>
      </c>
      <c r="CX97" s="105">
        <v>9.4180418188134332E-5</v>
      </c>
      <c r="CY97" s="105">
        <v>1.0581292336301435E-4</v>
      </c>
      <c r="CZ97" s="105">
        <v>1.9693369286934132E-4</v>
      </c>
      <c r="DA97" s="105">
        <v>7.1011342094334063E-5</v>
      </c>
      <c r="DB97" s="105">
        <v>1.480619188466484E-4</v>
      </c>
      <c r="DC97" s="105">
        <v>1.289899282657033E-4</v>
      </c>
      <c r="DD97" s="105">
        <v>1.2455001977968179E-4</v>
      </c>
      <c r="DE97" s="106">
        <v>2.8798935944135281E-3</v>
      </c>
      <c r="DF97" s="84"/>
      <c r="DG97" s="101">
        <v>0.66037516020039611</v>
      </c>
      <c r="DH97" s="101">
        <v>9.06442968658977E-2</v>
      </c>
      <c r="DI97" s="101">
        <v>0.54446203507617652</v>
      </c>
      <c r="DJ97" s="102">
        <v>1.5397207330215209E-3</v>
      </c>
      <c r="DK97" s="102">
        <v>1</v>
      </c>
      <c r="DL97" s="84"/>
      <c r="DM97"/>
    </row>
    <row r="98" spans="1:117" ht="18" customHeight="1" x14ac:dyDescent="0.15">
      <c r="A98" s="103">
        <v>643</v>
      </c>
      <c r="B98" s="104" t="s">
        <v>118</v>
      </c>
      <c r="C98" s="105">
        <v>0</v>
      </c>
      <c r="D98" s="105">
        <v>0</v>
      </c>
      <c r="E98" s="105">
        <v>0</v>
      </c>
      <c r="F98" s="105">
        <v>0</v>
      </c>
      <c r="G98" s="105">
        <v>0</v>
      </c>
      <c r="H98" s="105">
        <v>0</v>
      </c>
      <c r="I98" s="105">
        <v>0</v>
      </c>
      <c r="J98" s="105">
        <v>0</v>
      </c>
      <c r="K98" s="105">
        <v>0</v>
      </c>
      <c r="L98" s="105">
        <v>0</v>
      </c>
      <c r="M98" s="105">
        <v>0</v>
      </c>
      <c r="N98" s="105">
        <v>0</v>
      </c>
      <c r="O98" s="105">
        <v>0</v>
      </c>
      <c r="P98" s="105">
        <v>0</v>
      </c>
      <c r="Q98" s="105">
        <v>0</v>
      </c>
      <c r="R98" s="105">
        <v>0</v>
      </c>
      <c r="S98" s="105">
        <v>0</v>
      </c>
      <c r="T98" s="105">
        <v>0</v>
      </c>
      <c r="U98" s="105">
        <v>0</v>
      </c>
      <c r="V98" s="105">
        <v>0</v>
      </c>
      <c r="W98" s="105">
        <v>0</v>
      </c>
      <c r="X98" s="105">
        <v>0</v>
      </c>
      <c r="Y98" s="105">
        <v>0</v>
      </c>
      <c r="Z98" s="105">
        <v>0</v>
      </c>
      <c r="AA98" s="105">
        <v>0</v>
      </c>
      <c r="AB98" s="105">
        <v>0</v>
      </c>
      <c r="AC98" s="105">
        <v>0</v>
      </c>
      <c r="AD98" s="105">
        <v>0</v>
      </c>
      <c r="AE98" s="105">
        <v>0</v>
      </c>
      <c r="AF98" s="105">
        <v>0</v>
      </c>
      <c r="AG98" s="105">
        <v>0</v>
      </c>
      <c r="AH98" s="105">
        <v>0</v>
      </c>
      <c r="AI98" s="105">
        <v>0</v>
      </c>
      <c r="AJ98" s="105">
        <v>0</v>
      </c>
      <c r="AK98" s="105">
        <v>0</v>
      </c>
      <c r="AL98" s="105">
        <v>0</v>
      </c>
      <c r="AM98" s="105">
        <v>0</v>
      </c>
      <c r="AN98" s="105">
        <v>0</v>
      </c>
      <c r="AO98" s="105">
        <v>0</v>
      </c>
      <c r="AP98" s="105">
        <v>0</v>
      </c>
      <c r="AQ98" s="105">
        <v>0</v>
      </c>
      <c r="AR98" s="105">
        <v>0</v>
      </c>
      <c r="AS98" s="105">
        <v>0</v>
      </c>
      <c r="AT98" s="105">
        <v>0</v>
      </c>
      <c r="AU98" s="105">
        <v>0</v>
      </c>
      <c r="AV98" s="105">
        <v>0</v>
      </c>
      <c r="AW98" s="105">
        <v>0</v>
      </c>
      <c r="AX98" s="105">
        <v>0</v>
      </c>
      <c r="AY98" s="105">
        <v>0</v>
      </c>
      <c r="AZ98" s="105">
        <v>0</v>
      </c>
      <c r="BA98" s="105">
        <v>0</v>
      </c>
      <c r="BB98" s="105">
        <v>0</v>
      </c>
      <c r="BC98" s="105">
        <v>0</v>
      </c>
      <c r="BD98" s="105">
        <v>0</v>
      </c>
      <c r="BE98" s="105">
        <v>0</v>
      </c>
      <c r="BF98" s="105">
        <v>0</v>
      </c>
      <c r="BG98" s="105">
        <v>0</v>
      </c>
      <c r="BH98" s="105">
        <v>0</v>
      </c>
      <c r="BI98" s="105">
        <v>0</v>
      </c>
      <c r="BJ98" s="105">
        <v>0</v>
      </c>
      <c r="BK98" s="105">
        <v>0</v>
      </c>
      <c r="BL98" s="105">
        <v>0</v>
      </c>
      <c r="BM98" s="105">
        <v>0</v>
      </c>
      <c r="BN98" s="105">
        <v>0</v>
      </c>
      <c r="BO98" s="105">
        <v>0</v>
      </c>
      <c r="BP98" s="105">
        <v>0</v>
      </c>
      <c r="BQ98" s="105">
        <v>0</v>
      </c>
      <c r="BR98" s="105">
        <v>0</v>
      </c>
      <c r="BS98" s="105">
        <v>0</v>
      </c>
      <c r="BT98" s="105">
        <v>0</v>
      </c>
      <c r="BU98" s="105">
        <v>0</v>
      </c>
      <c r="BV98" s="105">
        <v>0</v>
      </c>
      <c r="BW98" s="105">
        <v>0</v>
      </c>
      <c r="BX98" s="105">
        <v>0</v>
      </c>
      <c r="BY98" s="105">
        <v>0</v>
      </c>
      <c r="BZ98" s="105">
        <v>0</v>
      </c>
      <c r="CA98" s="105">
        <v>0</v>
      </c>
      <c r="CB98" s="105">
        <v>0</v>
      </c>
      <c r="CC98" s="105">
        <v>0</v>
      </c>
      <c r="CD98" s="105">
        <v>0</v>
      </c>
      <c r="CE98" s="105">
        <v>0</v>
      </c>
      <c r="CF98" s="105">
        <v>0</v>
      </c>
      <c r="CG98" s="105">
        <v>0</v>
      </c>
      <c r="CH98" s="105">
        <v>0</v>
      </c>
      <c r="CI98" s="105">
        <v>0</v>
      </c>
      <c r="CJ98" s="105">
        <v>0</v>
      </c>
      <c r="CK98" s="105">
        <v>0</v>
      </c>
      <c r="CL98" s="105">
        <v>0</v>
      </c>
      <c r="CM98" s="105">
        <v>0</v>
      </c>
      <c r="CN98" s="105">
        <v>0</v>
      </c>
      <c r="CO98" s="105">
        <v>0</v>
      </c>
      <c r="CP98" s="105">
        <v>0</v>
      </c>
      <c r="CQ98" s="105">
        <v>0</v>
      </c>
      <c r="CR98" s="105">
        <v>1</v>
      </c>
      <c r="CS98" s="105">
        <v>0</v>
      </c>
      <c r="CT98" s="105">
        <v>0</v>
      </c>
      <c r="CU98" s="105">
        <v>0</v>
      </c>
      <c r="CV98" s="105">
        <v>0</v>
      </c>
      <c r="CW98" s="105">
        <v>0</v>
      </c>
      <c r="CX98" s="105">
        <v>0</v>
      </c>
      <c r="CY98" s="105">
        <v>0</v>
      </c>
      <c r="CZ98" s="105">
        <v>0</v>
      </c>
      <c r="DA98" s="105">
        <v>0</v>
      </c>
      <c r="DB98" s="105">
        <v>0</v>
      </c>
      <c r="DC98" s="105">
        <v>0</v>
      </c>
      <c r="DD98" s="105">
        <v>0</v>
      </c>
      <c r="DE98" s="106">
        <v>0</v>
      </c>
      <c r="DF98" s="84"/>
      <c r="DG98" s="101">
        <v>0.71812438215772378</v>
      </c>
      <c r="DH98" s="101">
        <v>0.1974186801880258</v>
      </c>
      <c r="DI98" s="101">
        <v>0.64741800770663671</v>
      </c>
      <c r="DJ98" s="102">
        <v>1.6703851499703954E-2</v>
      </c>
      <c r="DK98" s="102">
        <v>1</v>
      </c>
      <c r="DL98" s="84"/>
      <c r="DM98"/>
    </row>
    <row r="99" spans="1:117" ht="18" customHeight="1" x14ac:dyDescent="0.15">
      <c r="A99" s="107">
        <v>644</v>
      </c>
      <c r="B99" s="108" t="s">
        <v>59</v>
      </c>
      <c r="C99" s="110">
        <v>0</v>
      </c>
      <c r="D99" s="110">
        <v>0</v>
      </c>
      <c r="E99" s="110">
        <v>0</v>
      </c>
      <c r="F99" s="110">
        <v>0</v>
      </c>
      <c r="G99" s="110">
        <v>0</v>
      </c>
      <c r="H99" s="110">
        <v>0</v>
      </c>
      <c r="I99" s="110">
        <v>0</v>
      </c>
      <c r="J99" s="110">
        <v>0</v>
      </c>
      <c r="K99" s="110">
        <v>0</v>
      </c>
      <c r="L99" s="110">
        <v>0</v>
      </c>
      <c r="M99" s="110">
        <v>0</v>
      </c>
      <c r="N99" s="110">
        <v>0</v>
      </c>
      <c r="O99" s="110">
        <v>0</v>
      </c>
      <c r="P99" s="110">
        <v>0</v>
      </c>
      <c r="Q99" s="110">
        <v>0</v>
      </c>
      <c r="R99" s="110">
        <v>0</v>
      </c>
      <c r="S99" s="110">
        <v>0</v>
      </c>
      <c r="T99" s="110">
        <v>0</v>
      </c>
      <c r="U99" s="110">
        <v>0</v>
      </c>
      <c r="V99" s="110">
        <v>0</v>
      </c>
      <c r="W99" s="110">
        <v>0</v>
      </c>
      <c r="X99" s="110">
        <v>0</v>
      </c>
      <c r="Y99" s="110">
        <v>0</v>
      </c>
      <c r="Z99" s="110">
        <v>0</v>
      </c>
      <c r="AA99" s="110">
        <v>0</v>
      </c>
      <c r="AB99" s="110">
        <v>0</v>
      </c>
      <c r="AC99" s="110">
        <v>0</v>
      </c>
      <c r="AD99" s="110">
        <v>0</v>
      </c>
      <c r="AE99" s="110">
        <v>0</v>
      </c>
      <c r="AF99" s="110">
        <v>0</v>
      </c>
      <c r="AG99" s="110">
        <v>0</v>
      </c>
      <c r="AH99" s="110">
        <v>0</v>
      </c>
      <c r="AI99" s="110">
        <v>0</v>
      </c>
      <c r="AJ99" s="110">
        <v>0</v>
      </c>
      <c r="AK99" s="110">
        <v>0</v>
      </c>
      <c r="AL99" s="110">
        <v>0</v>
      </c>
      <c r="AM99" s="110">
        <v>0</v>
      </c>
      <c r="AN99" s="110">
        <v>0</v>
      </c>
      <c r="AO99" s="110">
        <v>0</v>
      </c>
      <c r="AP99" s="110">
        <v>0</v>
      </c>
      <c r="AQ99" s="110">
        <v>0</v>
      </c>
      <c r="AR99" s="110">
        <v>0</v>
      </c>
      <c r="AS99" s="110">
        <v>0</v>
      </c>
      <c r="AT99" s="110">
        <v>0</v>
      </c>
      <c r="AU99" s="110">
        <v>0</v>
      </c>
      <c r="AV99" s="110">
        <v>0</v>
      </c>
      <c r="AW99" s="110">
        <v>0</v>
      </c>
      <c r="AX99" s="110">
        <v>0</v>
      </c>
      <c r="AY99" s="110">
        <v>0</v>
      </c>
      <c r="AZ99" s="110">
        <v>0</v>
      </c>
      <c r="BA99" s="110">
        <v>0</v>
      </c>
      <c r="BB99" s="110">
        <v>0</v>
      </c>
      <c r="BC99" s="110">
        <v>0</v>
      </c>
      <c r="BD99" s="110">
        <v>0</v>
      </c>
      <c r="BE99" s="110">
        <v>0</v>
      </c>
      <c r="BF99" s="110">
        <v>0</v>
      </c>
      <c r="BG99" s="110">
        <v>0</v>
      </c>
      <c r="BH99" s="110">
        <v>0</v>
      </c>
      <c r="BI99" s="110">
        <v>0</v>
      </c>
      <c r="BJ99" s="110">
        <v>0</v>
      </c>
      <c r="BK99" s="110">
        <v>0</v>
      </c>
      <c r="BL99" s="110">
        <v>0</v>
      </c>
      <c r="BM99" s="110">
        <v>0</v>
      </c>
      <c r="BN99" s="110">
        <v>0</v>
      </c>
      <c r="BO99" s="110">
        <v>0</v>
      </c>
      <c r="BP99" s="110">
        <v>0</v>
      </c>
      <c r="BQ99" s="110">
        <v>0</v>
      </c>
      <c r="BR99" s="110">
        <v>0</v>
      </c>
      <c r="BS99" s="110">
        <v>0</v>
      </c>
      <c r="BT99" s="110">
        <v>0</v>
      </c>
      <c r="BU99" s="110">
        <v>0</v>
      </c>
      <c r="BV99" s="110">
        <v>0</v>
      </c>
      <c r="BW99" s="110">
        <v>0</v>
      </c>
      <c r="BX99" s="110">
        <v>0</v>
      </c>
      <c r="BY99" s="110">
        <v>0</v>
      </c>
      <c r="BZ99" s="110">
        <v>0</v>
      </c>
      <c r="CA99" s="110">
        <v>0</v>
      </c>
      <c r="CB99" s="110">
        <v>0</v>
      </c>
      <c r="CC99" s="110">
        <v>0</v>
      </c>
      <c r="CD99" s="110">
        <v>0</v>
      </c>
      <c r="CE99" s="110">
        <v>0</v>
      </c>
      <c r="CF99" s="110">
        <v>0</v>
      </c>
      <c r="CG99" s="110">
        <v>0</v>
      </c>
      <c r="CH99" s="110">
        <v>0</v>
      </c>
      <c r="CI99" s="110">
        <v>0</v>
      </c>
      <c r="CJ99" s="110">
        <v>0</v>
      </c>
      <c r="CK99" s="110">
        <v>0</v>
      </c>
      <c r="CL99" s="110">
        <v>0</v>
      </c>
      <c r="CM99" s="110">
        <v>0</v>
      </c>
      <c r="CN99" s="110">
        <v>0</v>
      </c>
      <c r="CO99" s="110">
        <v>0</v>
      </c>
      <c r="CP99" s="110">
        <v>0</v>
      </c>
      <c r="CQ99" s="110">
        <v>0</v>
      </c>
      <c r="CR99" s="110">
        <v>0</v>
      </c>
      <c r="CS99" s="110">
        <v>1</v>
      </c>
      <c r="CT99" s="110">
        <v>0</v>
      </c>
      <c r="CU99" s="110">
        <v>0</v>
      </c>
      <c r="CV99" s="110">
        <v>0</v>
      </c>
      <c r="CW99" s="110">
        <v>0</v>
      </c>
      <c r="CX99" s="110">
        <v>0</v>
      </c>
      <c r="CY99" s="110">
        <v>0</v>
      </c>
      <c r="CZ99" s="110">
        <v>0</v>
      </c>
      <c r="DA99" s="110">
        <v>0</v>
      </c>
      <c r="DB99" s="110">
        <v>0</v>
      </c>
      <c r="DC99" s="110">
        <v>0</v>
      </c>
      <c r="DD99" s="110">
        <v>0</v>
      </c>
      <c r="DE99" s="111">
        <v>0</v>
      </c>
      <c r="DF99" s="84"/>
      <c r="DG99" s="101">
        <v>0.78383800179470631</v>
      </c>
      <c r="DH99" s="101">
        <v>0.14637115812945123</v>
      </c>
      <c r="DI99" s="101">
        <v>0.64902119286171611</v>
      </c>
      <c r="DJ99" s="102">
        <v>3.5061422054856318E-3</v>
      </c>
      <c r="DK99" s="102">
        <v>1</v>
      </c>
      <c r="DL99" s="84"/>
      <c r="DM99"/>
    </row>
    <row r="100" spans="1:117" ht="18" customHeight="1" x14ac:dyDescent="0.15">
      <c r="A100" s="103">
        <v>659</v>
      </c>
      <c r="B100" s="104" t="s">
        <v>134</v>
      </c>
      <c r="C100" s="105">
        <v>1.5583078819706413E-4</v>
      </c>
      <c r="D100" s="105">
        <v>1.2583958899385671E-4</v>
      </c>
      <c r="E100" s="105">
        <v>8.835380553339101E-4</v>
      </c>
      <c r="F100" s="105">
        <v>6.8248386884332907E-5</v>
      </c>
      <c r="G100" s="105">
        <v>2.1644126707673311E-3</v>
      </c>
      <c r="H100" s="105">
        <v>0</v>
      </c>
      <c r="I100" s="105">
        <v>1.1834155598900663E-3</v>
      </c>
      <c r="J100" s="105">
        <v>4.7194090361252509E-4</v>
      </c>
      <c r="K100" s="105">
        <v>5.6380884395542102E-4</v>
      </c>
      <c r="L100" s="105">
        <v>1.1616046503457325E-3</v>
      </c>
      <c r="M100" s="105">
        <v>0</v>
      </c>
      <c r="N100" s="105">
        <v>3.9015448248825576E-4</v>
      </c>
      <c r="O100" s="105">
        <v>3.3094356095293514E-4</v>
      </c>
      <c r="P100" s="105">
        <v>5.1207825620818792E-4</v>
      </c>
      <c r="Q100" s="105">
        <v>1.9656304517749242E-3</v>
      </c>
      <c r="R100" s="105">
        <v>4.5370046956559005E-4</v>
      </c>
      <c r="S100" s="105">
        <v>4.1309179859593811E-4</v>
      </c>
      <c r="T100" s="105">
        <v>3.9021283547846161E-4</v>
      </c>
      <c r="U100" s="105">
        <v>7.3650679330711634E-4</v>
      </c>
      <c r="V100" s="105">
        <v>3.1019908706755956E-3</v>
      </c>
      <c r="W100" s="105">
        <v>3.3279510832032248E-4</v>
      </c>
      <c r="X100" s="105">
        <v>4.9334476225170679E-4</v>
      </c>
      <c r="Y100" s="105">
        <v>3.9451034356997552E-4</v>
      </c>
      <c r="Z100" s="105">
        <v>1.1315998248144859E-4</v>
      </c>
      <c r="AA100" s="105">
        <v>9.6607569302489414E-4</v>
      </c>
      <c r="AB100" s="105">
        <v>8.9563622705547739E-4</v>
      </c>
      <c r="AC100" s="105">
        <v>7.3687314787216002E-5</v>
      </c>
      <c r="AD100" s="105">
        <v>7.9447891929993733E-4</v>
      </c>
      <c r="AE100" s="105">
        <v>8.5013656530737636E-4</v>
      </c>
      <c r="AF100" s="105">
        <v>2.827009782593696E-4</v>
      </c>
      <c r="AG100" s="105">
        <v>4.0140222913249469E-4</v>
      </c>
      <c r="AH100" s="105">
        <v>2.5607082205114027E-4</v>
      </c>
      <c r="AI100" s="105">
        <v>2.9160997445929122E-4</v>
      </c>
      <c r="AJ100" s="105">
        <v>2.3275899327018082E-4</v>
      </c>
      <c r="AK100" s="105">
        <v>1.8688024424188323E-4</v>
      </c>
      <c r="AL100" s="105">
        <v>1.7223843404185214E-4</v>
      </c>
      <c r="AM100" s="105">
        <v>3.7806401465100459E-4</v>
      </c>
      <c r="AN100" s="105">
        <v>6.491307960679836E-4</v>
      </c>
      <c r="AO100" s="105">
        <v>3.7431157367572634E-4</v>
      </c>
      <c r="AP100" s="105">
        <v>2.3118052523223451E-4</v>
      </c>
      <c r="AQ100" s="105">
        <v>4.7107585541226305E-4</v>
      </c>
      <c r="AR100" s="105">
        <v>5.6810707733694879E-4</v>
      </c>
      <c r="AS100" s="105">
        <v>6.0010608050185875E-4</v>
      </c>
      <c r="AT100" s="105">
        <v>2.1811095556367281E-3</v>
      </c>
      <c r="AU100" s="105">
        <v>1.068719144096227E-3</v>
      </c>
      <c r="AV100" s="105">
        <v>9.6438593907147727E-4</v>
      </c>
      <c r="AW100" s="105">
        <v>4.233653806367382E-4</v>
      </c>
      <c r="AX100" s="105">
        <v>1.6638489911633652E-3</v>
      </c>
      <c r="AY100" s="105">
        <v>3.9095648150830618E-4</v>
      </c>
      <c r="AZ100" s="105">
        <v>1.4016911321287226E-4</v>
      </c>
      <c r="BA100" s="105">
        <v>5.2090070239185153E-4</v>
      </c>
      <c r="BB100" s="105">
        <v>5.1377405877312714E-4</v>
      </c>
      <c r="BC100" s="105">
        <v>2.7944745953526287E-4</v>
      </c>
      <c r="BD100" s="105">
        <v>6.7523657383614609E-4</v>
      </c>
      <c r="BE100" s="105">
        <v>2.4694086679344243E-4</v>
      </c>
      <c r="BF100" s="105">
        <v>2.5271254852196124E-4</v>
      </c>
      <c r="BG100" s="105">
        <v>4.9305312478693374E-4</v>
      </c>
      <c r="BH100" s="105">
        <v>1.0235153843539545E-3</v>
      </c>
      <c r="BI100" s="105">
        <v>4.9829399880703569E-4</v>
      </c>
      <c r="BJ100" s="105">
        <v>7.3937270047457328E-4</v>
      </c>
      <c r="BK100" s="105">
        <v>9.6307181120259709E-4</v>
      </c>
      <c r="BL100" s="105">
        <v>4.4096410470329574E-4</v>
      </c>
      <c r="BM100" s="105">
        <v>1.0248040733920349E-3</v>
      </c>
      <c r="BN100" s="105">
        <v>5.0761599357332929E-4</v>
      </c>
      <c r="BO100" s="105">
        <v>6.6909548730387941E-4</v>
      </c>
      <c r="BP100" s="105">
        <v>5.2153806621230701E-4</v>
      </c>
      <c r="BQ100" s="105">
        <v>1.4186245380369111E-3</v>
      </c>
      <c r="BR100" s="105">
        <v>3.5412776449074545E-3</v>
      </c>
      <c r="BS100" s="105">
        <v>1.1604013913796489E-3</v>
      </c>
      <c r="BT100" s="105">
        <v>3.5643557791856728E-4</v>
      </c>
      <c r="BU100" s="105">
        <v>1.2303105217615635E-3</v>
      </c>
      <c r="BV100" s="105">
        <v>5.1533270577257468E-4</v>
      </c>
      <c r="BW100" s="105">
        <v>5.724745792091223E-4</v>
      </c>
      <c r="BX100" s="105">
        <v>8.5764260488733666E-5</v>
      </c>
      <c r="BY100" s="105">
        <v>5.7540296639477543E-4</v>
      </c>
      <c r="BZ100" s="105">
        <v>7.1116028673796287E-4</v>
      </c>
      <c r="CA100" s="105">
        <v>4.2928569479394428E-4</v>
      </c>
      <c r="CB100" s="105">
        <v>6.8793100754328601E-4</v>
      </c>
      <c r="CC100" s="105">
        <v>3.3893453744667499E-4</v>
      </c>
      <c r="CD100" s="105">
        <v>5.2866111141916419E-4</v>
      </c>
      <c r="CE100" s="105">
        <v>1.8838619707191538E-3</v>
      </c>
      <c r="CF100" s="105">
        <v>8.8566379491184552E-4</v>
      </c>
      <c r="CG100" s="105">
        <v>1.0010764897993885E-4</v>
      </c>
      <c r="CH100" s="105">
        <v>6.015065130423249E-4</v>
      </c>
      <c r="CI100" s="105">
        <v>1.7958010256804008E-3</v>
      </c>
      <c r="CJ100" s="105">
        <v>5.626310779562419E-4</v>
      </c>
      <c r="CK100" s="105">
        <v>8.5723456512485285E-4</v>
      </c>
      <c r="CL100" s="105">
        <v>1.3932016032548432E-3</v>
      </c>
      <c r="CM100" s="105">
        <v>1.9545249916624622E-4</v>
      </c>
      <c r="CN100" s="105">
        <v>3.096730128535218E-4</v>
      </c>
      <c r="CO100" s="105">
        <v>1.9559180763229827E-3</v>
      </c>
      <c r="CP100" s="105">
        <v>6.8876044105904894E-4</v>
      </c>
      <c r="CQ100" s="105">
        <v>5.4390639166107882E-4</v>
      </c>
      <c r="CR100" s="105">
        <v>1.7558799351625516E-4</v>
      </c>
      <c r="CS100" s="105">
        <v>2.536235465972177E-4</v>
      </c>
      <c r="CT100" s="105">
        <v>1.0001685134220766</v>
      </c>
      <c r="CU100" s="105">
        <v>9.0627351249880942E-4</v>
      </c>
      <c r="CV100" s="105">
        <v>1.6826145399182161E-3</v>
      </c>
      <c r="CW100" s="105">
        <v>8.6062684529677558E-4</v>
      </c>
      <c r="CX100" s="105">
        <v>9.6135080767097028E-4</v>
      </c>
      <c r="CY100" s="105">
        <v>9.0934380618859696E-4</v>
      </c>
      <c r="CZ100" s="105">
        <v>8.031798588129099E-4</v>
      </c>
      <c r="DA100" s="105">
        <v>8.1603610706299943E-4</v>
      </c>
      <c r="DB100" s="105">
        <v>2.5827337686684234E-3</v>
      </c>
      <c r="DC100" s="105">
        <v>1.1911595219075413E-3</v>
      </c>
      <c r="DD100" s="105">
        <v>1.9351879917467197E-4</v>
      </c>
      <c r="DE100" s="106">
        <v>2.1957752272563089E-3</v>
      </c>
      <c r="DF100" s="84"/>
      <c r="DG100" s="101">
        <v>0.62673328325836153</v>
      </c>
      <c r="DH100" s="101">
        <v>0.11221716783836475</v>
      </c>
      <c r="DI100" s="101">
        <v>0.49873827950273864</v>
      </c>
      <c r="DJ100" s="102">
        <v>8.9435073696916001E-3</v>
      </c>
      <c r="DK100" s="102">
        <v>0.91483931947069941</v>
      </c>
      <c r="DL100" s="84"/>
      <c r="DM100"/>
    </row>
    <row r="101" spans="1:117" ht="18" customHeight="1" x14ac:dyDescent="0.15">
      <c r="A101" s="103">
        <v>661</v>
      </c>
      <c r="B101" s="104" t="s">
        <v>60</v>
      </c>
      <c r="C101" s="105">
        <v>7.0033925850566184E-3</v>
      </c>
      <c r="D101" s="105">
        <v>6.7198936900033368E-3</v>
      </c>
      <c r="E101" s="105">
        <v>8.6287395428893948E-3</v>
      </c>
      <c r="F101" s="105">
        <v>4.3906214903064083E-3</v>
      </c>
      <c r="G101" s="105">
        <v>3.3873579098321321E-3</v>
      </c>
      <c r="H101" s="105">
        <v>0</v>
      </c>
      <c r="I101" s="105">
        <v>3.2030698748029517E-2</v>
      </c>
      <c r="J101" s="105">
        <v>6.6190380504849268E-3</v>
      </c>
      <c r="K101" s="105">
        <v>3.0380048760508802E-3</v>
      </c>
      <c r="L101" s="105">
        <v>5.4115508479055593E-3</v>
      </c>
      <c r="M101" s="105">
        <v>0</v>
      </c>
      <c r="N101" s="105">
        <v>4.4954037330539875E-3</v>
      </c>
      <c r="O101" s="105">
        <v>3.7014467766426453E-3</v>
      </c>
      <c r="P101" s="105">
        <v>6.0852134792292257E-3</v>
      </c>
      <c r="Q101" s="105">
        <v>1.1218548689922121E-2</v>
      </c>
      <c r="R101" s="105">
        <v>4.6814162918835797E-3</v>
      </c>
      <c r="S101" s="105">
        <v>3.1369440771731928E-3</v>
      </c>
      <c r="T101" s="105">
        <v>7.500956604805954E-3</v>
      </c>
      <c r="U101" s="105">
        <v>3.1953854822021812E-3</v>
      </c>
      <c r="V101" s="105">
        <v>1.5188959092019849E-3</v>
      </c>
      <c r="W101" s="105">
        <v>1.3212915419477899E-3</v>
      </c>
      <c r="X101" s="105">
        <v>3.0166897003477398E-3</v>
      </c>
      <c r="Y101" s="105">
        <v>1.5277305407330585E-3</v>
      </c>
      <c r="Z101" s="105">
        <v>2.4810295177992553E-3</v>
      </c>
      <c r="AA101" s="105">
        <v>1.5954571592523346E-3</v>
      </c>
      <c r="AB101" s="105">
        <v>4.3314879294943515E-3</v>
      </c>
      <c r="AC101" s="105">
        <v>2.5872625737439423E-4</v>
      </c>
      <c r="AD101" s="105">
        <v>1.8331955636598878E-2</v>
      </c>
      <c r="AE101" s="105">
        <v>1.0188761499365925E-2</v>
      </c>
      <c r="AF101" s="105">
        <v>3.1820566321434378E-3</v>
      </c>
      <c r="AG101" s="105">
        <v>7.4696140753605133E-3</v>
      </c>
      <c r="AH101" s="105">
        <v>2.5652941918645113E-3</v>
      </c>
      <c r="AI101" s="105">
        <v>2.7025704368763021E-3</v>
      </c>
      <c r="AJ101" s="105">
        <v>2.2086888073400749E-3</v>
      </c>
      <c r="AK101" s="105">
        <v>2.6851808161965397E-3</v>
      </c>
      <c r="AL101" s="105">
        <v>2.5697493343707569E-3</v>
      </c>
      <c r="AM101" s="105">
        <v>2.5007242064837521E-3</v>
      </c>
      <c r="AN101" s="105">
        <v>4.3771448722856694E-3</v>
      </c>
      <c r="AO101" s="105">
        <v>3.1969263271637567E-3</v>
      </c>
      <c r="AP101" s="105">
        <v>2.1168198163352019E-3</v>
      </c>
      <c r="AQ101" s="105">
        <v>5.9300364528096956E-3</v>
      </c>
      <c r="AR101" s="105">
        <v>3.6259801431096218E-3</v>
      </c>
      <c r="AS101" s="105">
        <v>5.2132575695886356E-3</v>
      </c>
      <c r="AT101" s="105">
        <v>9.1925897707674942E-3</v>
      </c>
      <c r="AU101" s="105">
        <v>1.0024329873949892E-2</v>
      </c>
      <c r="AV101" s="105">
        <v>4.7857370023973028E-3</v>
      </c>
      <c r="AW101" s="105">
        <v>5.3441354100861958E-3</v>
      </c>
      <c r="AX101" s="105">
        <v>1.8584380432253269E-2</v>
      </c>
      <c r="AY101" s="105">
        <v>7.248784099300791E-3</v>
      </c>
      <c r="AZ101" s="105">
        <v>2.9496831752448324E-3</v>
      </c>
      <c r="BA101" s="105">
        <v>3.7297383146600084E-3</v>
      </c>
      <c r="BB101" s="105">
        <v>4.9893938270843402E-3</v>
      </c>
      <c r="BC101" s="105">
        <v>1.0209356906328269E-2</v>
      </c>
      <c r="BD101" s="105">
        <v>4.5785889433515902E-3</v>
      </c>
      <c r="BE101" s="105">
        <v>4.9098796173876434E-3</v>
      </c>
      <c r="BF101" s="105">
        <v>4.5195776413333244E-3</v>
      </c>
      <c r="BG101" s="105">
        <v>1.3963844335785385E-2</v>
      </c>
      <c r="BH101" s="105">
        <v>1.851389605430806E-2</v>
      </c>
      <c r="BI101" s="105">
        <v>7.7424335331668804E-3</v>
      </c>
      <c r="BJ101" s="105">
        <v>1.0272033568754358E-2</v>
      </c>
      <c r="BK101" s="105">
        <v>3.7638415930168152E-2</v>
      </c>
      <c r="BL101" s="105">
        <v>1.8232747569532692E-2</v>
      </c>
      <c r="BM101" s="105">
        <v>1.125483352108176E-2</v>
      </c>
      <c r="BN101" s="105">
        <v>4.0260810816152494E-2</v>
      </c>
      <c r="BO101" s="105">
        <v>5.1818002581342587E-2</v>
      </c>
      <c r="BP101" s="105">
        <v>4.224299473455294E-3</v>
      </c>
      <c r="BQ101" s="105">
        <v>6.3332457296385401E-3</v>
      </c>
      <c r="BR101" s="105">
        <v>5.1067601956588243E-3</v>
      </c>
      <c r="BS101" s="105">
        <v>7.3270094878547312E-3</v>
      </c>
      <c r="BT101" s="105">
        <v>1.0321040412430208E-2</v>
      </c>
      <c r="BU101" s="105">
        <v>8.7596054987892202E-3</v>
      </c>
      <c r="BV101" s="105">
        <v>2.6072490046338023E-3</v>
      </c>
      <c r="BW101" s="105">
        <v>2.5515630604831534E-3</v>
      </c>
      <c r="BX101" s="105">
        <v>7.0077582554763887E-4</v>
      </c>
      <c r="BY101" s="105">
        <v>2.7349001113909266E-3</v>
      </c>
      <c r="BZ101" s="105">
        <v>7.8043625439375109E-3</v>
      </c>
      <c r="CA101" s="105">
        <v>0.14167380950718794</v>
      </c>
      <c r="CB101" s="105">
        <v>3.5273356002346263E-3</v>
      </c>
      <c r="CC101" s="105">
        <v>7.189564176965732E-2</v>
      </c>
      <c r="CD101" s="105">
        <v>1.1620750536609215E-2</v>
      </c>
      <c r="CE101" s="105">
        <v>4.5983174335733007E-3</v>
      </c>
      <c r="CF101" s="105">
        <v>9.2195539329827502E-3</v>
      </c>
      <c r="CG101" s="105">
        <v>2.7373471633499067E-3</v>
      </c>
      <c r="CH101" s="105">
        <v>1.0308045864388342E-2</v>
      </c>
      <c r="CI101" s="105">
        <v>1.336834434905889E-2</v>
      </c>
      <c r="CJ101" s="105">
        <v>9.620911958948427E-3</v>
      </c>
      <c r="CK101" s="105">
        <v>3.760785934166077E-2</v>
      </c>
      <c r="CL101" s="105">
        <v>1.0309814524382765E-2</v>
      </c>
      <c r="CM101" s="105">
        <v>1.5651739894319262E-2</v>
      </c>
      <c r="CN101" s="105">
        <v>2.9424751774405913E-3</v>
      </c>
      <c r="CO101" s="105">
        <v>5.1268979764964176E-3</v>
      </c>
      <c r="CP101" s="105">
        <v>5.8255647016074372E-3</v>
      </c>
      <c r="CQ101" s="105">
        <v>1.1022999764653329E-2</v>
      </c>
      <c r="CR101" s="105">
        <v>8.0687179089029906E-3</v>
      </c>
      <c r="CS101" s="105">
        <v>1.7106633436250181E-2</v>
      </c>
      <c r="CT101" s="105">
        <v>6.0630429137842343E-3</v>
      </c>
      <c r="CU101" s="105">
        <v>1.0044273201247005</v>
      </c>
      <c r="CV101" s="105">
        <v>8.2514116198215207E-3</v>
      </c>
      <c r="CW101" s="105">
        <v>7.8625808300482134E-3</v>
      </c>
      <c r="CX101" s="105">
        <v>8.3812197198800519E-3</v>
      </c>
      <c r="CY101" s="105">
        <v>1.1453795784146525E-2</v>
      </c>
      <c r="CZ101" s="105">
        <v>3.4953077854263876E-3</v>
      </c>
      <c r="DA101" s="105">
        <v>5.4722740968546268E-3</v>
      </c>
      <c r="DB101" s="105">
        <v>6.8408232452737035E-3</v>
      </c>
      <c r="DC101" s="105">
        <v>5.5134124896084472E-3</v>
      </c>
      <c r="DD101" s="105">
        <v>3.077577471277953E-3</v>
      </c>
      <c r="DE101" s="106">
        <v>1.206448429466812E-2</v>
      </c>
      <c r="DF101" s="84"/>
      <c r="DG101" s="101">
        <v>0.69887004322495772</v>
      </c>
      <c r="DH101" s="101">
        <v>2.0381868648171975E-2</v>
      </c>
      <c r="DI101" s="101">
        <v>0.12314414583724864</v>
      </c>
      <c r="DJ101" s="102">
        <v>5.9832790833647415E-3</v>
      </c>
      <c r="DK101" s="102">
        <v>0.79526126321309087</v>
      </c>
      <c r="DL101" s="84"/>
      <c r="DM101"/>
    </row>
    <row r="102" spans="1:117" ht="18" customHeight="1" x14ac:dyDescent="0.15">
      <c r="A102" s="103">
        <v>662</v>
      </c>
      <c r="B102" s="104" t="s">
        <v>119</v>
      </c>
      <c r="C102" s="105">
        <v>1.4716827821497174E-3</v>
      </c>
      <c r="D102" s="105">
        <v>9.0548842335337338E-4</v>
      </c>
      <c r="E102" s="105">
        <v>3.9881467472910152E-3</v>
      </c>
      <c r="F102" s="105">
        <v>1.5913460323533819E-3</v>
      </c>
      <c r="G102" s="105">
        <v>1.6913224498248715E-3</v>
      </c>
      <c r="H102" s="105">
        <v>0</v>
      </c>
      <c r="I102" s="105">
        <v>4.0708875712636931E-3</v>
      </c>
      <c r="J102" s="105">
        <v>8.3369225647624695E-3</v>
      </c>
      <c r="K102" s="105">
        <v>1.7738074653151564E-2</v>
      </c>
      <c r="L102" s="105">
        <v>1.4423317029895173E-3</v>
      </c>
      <c r="M102" s="105">
        <v>0</v>
      </c>
      <c r="N102" s="105">
        <v>1.9597747915541227E-3</v>
      </c>
      <c r="O102" s="105">
        <v>4.4737108092721837E-3</v>
      </c>
      <c r="P102" s="105">
        <v>1.9319127674615323E-3</v>
      </c>
      <c r="Q102" s="105">
        <v>1.4149471680237731E-2</v>
      </c>
      <c r="R102" s="105">
        <v>5.4394755232283869E-3</v>
      </c>
      <c r="S102" s="105">
        <v>3.2826188028573298E-3</v>
      </c>
      <c r="T102" s="105">
        <v>2.2022137846809849E-3</v>
      </c>
      <c r="U102" s="105">
        <v>3.295478717245076E-3</v>
      </c>
      <c r="V102" s="105">
        <v>2.6090463427575175E-3</v>
      </c>
      <c r="W102" s="105">
        <v>4.6929531313407927E-4</v>
      </c>
      <c r="X102" s="105">
        <v>1.8845896819264137E-3</v>
      </c>
      <c r="Y102" s="105">
        <v>1.0198806287569845E-3</v>
      </c>
      <c r="Z102" s="105">
        <v>2.8330092123572946E-3</v>
      </c>
      <c r="AA102" s="105">
        <v>1.7793578066416699E-2</v>
      </c>
      <c r="AB102" s="105">
        <v>4.0287561987316874E-2</v>
      </c>
      <c r="AC102" s="105">
        <v>2.5968824643142577E-4</v>
      </c>
      <c r="AD102" s="105">
        <v>1.3191255194811618E-3</v>
      </c>
      <c r="AE102" s="105">
        <v>1.2194748680033896E-2</v>
      </c>
      <c r="AF102" s="105">
        <v>2.9293017617700416E-3</v>
      </c>
      <c r="AG102" s="105">
        <v>5.3101646916431247E-3</v>
      </c>
      <c r="AH102" s="105">
        <v>1.4502387571989483E-3</v>
      </c>
      <c r="AI102" s="105">
        <v>7.6879268841637048E-4</v>
      </c>
      <c r="AJ102" s="105">
        <v>3.6912920882320962E-3</v>
      </c>
      <c r="AK102" s="105">
        <v>1.5982835427744558E-3</v>
      </c>
      <c r="AL102" s="105">
        <v>7.2171474011552305E-4</v>
      </c>
      <c r="AM102" s="105">
        <v>1.1705441449028505E-3</v>
      </c>
      <c r="AN102" s="105">
        <v>1.2832291827437445E-3</v>
      </c>
      <c r="AO102" s="105">
        <v>1.1441176523414958E-3</v>
      </c>
      <c r="AP102" s="105">
        <v>1.0142582459400377E-3</v>
      </c>
      <c r="AQ102" s="105">
        <v>2.2329864173842749E-3</v>
      </c>
      <c r="AR102" s="105">
        <v>2.4125964372870025E-3</v>
      </c>
      <c r="AS102" s="105">
        <v>2.1049479342788455E-3</v>
      </c>
      <c r="AT102" s="105">
        <v>6.7805663315467606E-3</v>
      </c>
      <c r="AU102" s="105">
        <v>3.4659832024405181E-3</v>
      </c>
      <c r="AV102" s="105">
        <v>6.5456161086797022E-3</v>
      </c>
      <c r="AW102" s="105">
        <v>4.6605051781416548E-3</v>
      </c>
      <c r="AX102" s="105">
        <v>1.1191544889583948E-2</v>
      </c>
      <c r="AY102" s="105">
        <v>3.5826824298660783E-3</v>
      </c>
      <c r="AZ102" s="105">
        <v>5.7342905869709479E-3</v>
      </c>
      <c r="BA102" s="105">
        <v>4.7290690239923452E-3</v>
      </c>
      <c r="BB102" s="105">
        <v>2.7622329353954203E-3</v>
      </c>
      <c r="BC102" s="105">
        <v>5.7299968422675355E-3</v>
      </c>
      <c r="BD102" s="105">
        <v>1.4088889063804485E-2</v>
      </c>
      <c r="BE102" s="105">
        <v>9.5690350768293155E-3</v>
      </c>
      <c r="BF102" s="105">
        <v>9.6777065034684417E-3</v>
      </c>
      <c r="BG102" s="105">
        <v>2.2181842023783649E-2</v>
      </c>
      <c r="BH102" s="105">
        <v>4.744589441250462E-3</v>
      </c>
      <c r="BI102" s="105">
        <v>3.2844799983381403E-3</v>
      </c>
      <c r="BJ102" s="105">
        <v>1.2458891630340172E-2</v>
      </c>
      <c r="BK102" s="105">
        <v>1.4212262887544353E-3</v>
      </c>
      <c r="BL102" s="105">
        <v>3.8997181404145254E-3</v>
      </c>
      <c r="BM102" s="105">
        <v>1.8234176715536123E-3</v>
      </c>
      <c r="BN102" s="105">
        <v>2.4948688905406325E-3</v>
      </c>
      <c r="BO102" s="105">
        <v>1.9987115849486392E-3</v>
      </c>
      <c r="BP102" s="105">
        <v>2.5830538355269858E-3</v>
      </c>
      <c r="BQ102" s="105">
        <v>6.5023960933278712E-3</v>
      </c>
      <c r="BR102" s="105">
        <v>8.8070146136708174E-3</v>
      </c>
      <c r="BS102" s="105">
        <v>2.4604003780068378E-3</v>
      </c>
      <c r="BT102" s="105">
        <v>7.6476020049254245E-3</v>
      </c>
      <c r="BU102" s="105">
        <v>2.2468968383899227E-2</v>
      </c>
      <c r="BV102" s="105">
        <v>1.0251996320140438E-2</v>
      </c>
      <c r="BW102" s="105">
        <v>1.0995767750556678E-2</v>
      </c>
      <c r="BX102" s="105">
        <v>1.3790586735822009E-3</v>
      </c>
      <c r="BY102" s="105">
        <v>4.287580246433836E-3</v>
      </c>
      <c r="BZ102" s="105">
        <v>2.8975547401440967E-3</v>
      </c>
      <c r="CA102" s="105">
        <v>3.5676534954139053E-3</v>
      </c>
      <c r="CB102" s="105">
        <v>2.9061541921718077E-3</v>
      </c>
      <c r="CC102" s="105">
        <v>1.0033365710248649E-2</v>
      </c>
      <c r="CD102" s="105">
        <v>4.1539154750461242E-3</v>
      </c>
      <c r="CE102" s="105">
        <v>2.255318879357726E-3</v>
      </c>
      <c r="CF102" s="105">
        <v>9.3778407507598693E-3</v>
      </c>
      <c r="CG102" s="105">
        <v>1.2791397619038914E-3</v>
      </c>
      <c r="CH102" s="105">
        <v>1.5173113106226831E-2</v>
      </c>
      <c r="CI102" s="105">
        <v>2.2861445280935967E-2</v>
      </c>
      <c r="CJ102" s="105">
        <v>1.3515724547509562E-2</v>
      </c>
      <c r="CK102" s="105">
        <v>2.6465441329975126E-2</v>
      </c>
      <c r="CL102" s="105">
        <v>2.6597284815474721E-2</v>
      </c>
      <c r="CM102" s="105">
        <v>2.948432392295888E-3</v>
      </c>
      <c r="CN102" s="105">
        <v>3.711992120575078E-3</v>
      </c>
      <c r="CO102" s="105">
        <v>3.7327363981717338E-3</v>
      </c>
      <c r="CP102" s="105">
        <v>2.5466057233366453E-3</v>
      </c>
      <c r="CQ102" s="105">
        <v>7.5662547179700806E-3</v>
      </c>
      <c r="CR102" s="105">
        <v>2.2262691173487478E-3</v>
      </c>
      <c r="CS102" s="105">
        <v>2.1200194929459678E-3</v>
      </c>
      <c r="CT102" s="105">
        <v>5.7020517584469325E-3</v>
      </c>
      <c r="CU102" s="105">
        <v>6.4765280049399413E-3</v>
      </c>
      <c r="CV102" s="105">
        <v>1.0113037036436563</v>
      </c>
      <c r="CW102" s="105">
        <v>3.3711198959167567E-3</v>
      </c>
      <c r="CX102" s="105">
        <v>1.1070442877035638E-2</v>
      </c>
      <c r="CY102" s="105">
        <v>4.3802112603869977E-3</v>
      </c>
      <c r="CZ102" s="105">
        <v>9.7389266580540802E-3</v>
      </c>
      <c r="DA102" s="105">
        <v>1.1126940708051539E-2</v>
      </c>
      <c r="DB102" s="105">
        <v>9.9224830214778344E-3</v>
      </c>
      <c r="DC102" s="105">
        <v>6.9190285824641774E-3</v>
      </c>
      <c r="DD102" s="105">
        <v>2.5834348145083326E-3</v>
      </c>
      <c r="DE102" s="106">
        <v>6.0902846197619497E-3</v>
      </c>
      <c r="DF102" s="84"/>
      <c r="DG102" s="101">
        <v>0.30583771192750325</v>
      </c>
      <c r="DH102" s="101">
        <v>2.2401295496607031E-2</v>
      </c>
      <c r="DI102" s="101">
        <v>0.14237433257461338</v>
      </c>
      <c r="DJ102" s="102">
        <v>5.5460806298475249E-3</v>
      </c>
      <c r="DK102" s="102">
        <v>0.65184353932345462</v>
      </c>
      <c r="DL102" s="84"/>
      <c r="DM102"/>
    </row>
    <row r="103" spans="1:117" ht="18" customHeight="1" x14ac:dyDescent="0.15">
      <c r="A103" s="103">
        <v>663</v>
      </c>
      <c r="B103" s="104" t="s">
        <v>120</v>
      </c>
      <c r="C103" s="105">
        <v>1.7257129382894823E-2</v>
      </c>
      <c r="D103" s="105">
        <v>1.1248326277208235E-2</v>
      </c>
      <c r="E103" s="105">
        <v>1.1473288795632556E-2</v>
      </c>
      <c r="F103" s="105">
        <v>1.4153218286891971E-2</v>
      </c>
      <c r="G103" s="105">
        <v>3.0840248474061126E-3</v>
      </c>
      <c r="H103" s="105">
        <v>0</v>
      </c>
      <c r="I103" s="105">
        <v>3.2014774461902221E-2</v>
      </c>
      <c r="J103" s="105">
        <v>8.343100430763797E-3</v>
      </c>
      <c r="K103" s="105">
        <v>4.1780277003561246E-3</v>
      </c>
      <c r="L103" s="105">
        <v>5.4385755007699743E-3</v>
      </c>
      <c r="M103" s="105">
        <v>0</v>
      </c>
      <c r="N103" s="105">
        <v>8.0358476789940993E-3</v>
      </c>
      <c r="O103" s="105">
        <v>4.9116238830044902E-3</v>
      </c>
      <c r="P103" s="105">
        <v>9.9254067910963962E-3</v>
      </c>
      <c r="Q103" s="105">
        <v>1.1417351968309944E-2</v>
      </c>
      <c r="R103" s="105">
        <v>6.2171395688411252E-3</v>
      </c>
      <c r="S103" s="105">
        <v>3.4313633676034826E-3</v>
      </c>
      <c r="T103" s="105">
        <v>5.0265140696791706E-3</v>
      </c>
      <c r="U103" s="105">
        <v>1.2700678555412181E-2</v>
      </c>
      <c r="V103" s="105">
        <v>8.5481649514156099E-3</v>
      </c>
      <c r="W103" s="105">
        <v>4.8277571053198789E-3</v>
      </c>
      <c r="X103" s="105">
        <v>2.3285376534438681E-2</v>
      </c>
      <c r="Y103" s="105">
        <v>5.0738534320088451E-3</v>
      </c>
      <c r="Z103" s="105">
        <v>6.8858262924919996E-3</v>
      </c>
      <c r="AA103" s="105">
        <v>4.1453987897411429E-3</v>
      </c>
      <c r="AB103" s="105">
        <v>8.1101875351888286E-3</v>
      </c>
      <c r="AC103" s="105">
        <v>1.7406890345726077E-3</v>
      </c>
      <c r="AD103" s="105">
        <v>1.3029934784960279E-2</v>
      </c>
      <c r="AE103" s="105">
        <v>2.2491129866117374E-2</v>
      </c>
      <c r="AF103" s="105">
        <v>7.536522627441926E-3</v>
      </c>
      <c r="AG103" s="105">
        <v>9.5344151294920777E-3</v>
      </c>
      <c r="AH103" s="105">
        <v>5.1774465817715064E-3</v>
      </c>
      <c r="AI103" s="105">
        <v>5.0068719380279552E-3</v>
      </c>
      <c r="AJ103" s="105">
        <v>6.8347784645994766E-3</v>
      </c>
      <c r="AK103" s="105">
        <v>6.4257564080257663E-3</v>
      </c>
      <c r="AL103" s="105">
        <v>1.0538520230013858E-2</v>
      </c>
      <c r="AM103" s="105">
        <v>6.2413074845865451E-3</v>
      </c>
      <c r="AN103" s="105">
        <v>9.5420184915002305E-3</v>
      </c>
      <c r="AO103" s="105">
        <v>2.6528893267179806E-3</v>
      </c>
      <c r="AP103" s="105">
        <v>5.817233661167839E-3</v>
      </c>
      <c r="AQ103" s="105">
        <v>1.5483905188888782E-2</v>
      </c>
      <c r="AR103" s="105">
        <v>9.1870110088681841E-3</v>
      </c>
      <c r="AS103" s="105">
        <v>8.9372998871174794E-3</v>
      </c>
      <c r="AT103" s="105">
        <v>1.2552923358669478E-2</v>
      </c>
      <c r="AU103" s="105">
        <v>7.5164180294346392E-3</v>
      </c>
      <c r="AV103" s="105">
        <v>1.0456953853366738E-2</v>
      </c>
      <c r="AW103" s="105">
        <v>1.1577089095249318E-2</v>
      </c>
      <c r="AX103" s="105">
        <v>4.1070546976985395E-2</v>
      </c>
      <c r="AY103" s="105">
        <v>6.0456078050062419E-3</v>
      </c>
      <c r="AZ103" s="105">
        <v>3.965019461493342E-3</v>
      </c>
      <c r="BA103" s="105">
        <v>6.5997715977587574E-3</v>
      </c>
      <c r="BB103" s="105">
        <v>4.4433975996862147E-3</v>
      </c>
      <c r="BC103" s="105">
        <v>8.0852515597868175E-3</v>
      </c>
      <c r="BD103" s="105">
        <v>1.4692326229138465E-2</v>
      </c>
      <c r="BE103" s="105">
        <v>8.5056911171855192E-3</v>
      </c>
      <c r="BF103" s="105">
        <v>8.5577525060380258E-3</v>
      </c>
      <c r="BG103" s="105">
        <v>3.0059371260689773E-2</v>
      </c>
      <c r="BH103" s="105">
        <v>1.1179193199911924E-2</v>
      </c>
      <c r="BI103" s="105">
        <v>5.1722212564209533E-3</v>
      </c>
      <c r="BJ103" s="105">
        <v>8.8650785745903495E-3</v>
      </c>
      <c r="BK103" s="105">
        <v>1.0750857519451573E-2</v>
      </c>
      <c r="BL103" s="105">
        <v>6.3269834702742965E-3</v>
      </c>
      <c r="BM103" s="105">
        <v>1.0134620295216284E-2</v>
      </c>
      <c r="BN103" s="105">
        <v>1.4823328458878798E-2</v>
      </c>
      <c r="BO103" s="105">
        <v>1.1947625430774832E-2</v>
      </c>
      <c r="BP103" s="105">
        <v>1.8933592856735577E-2</v>
      </c>
      <c r="BQ103" s="105">
        <v>4.7061214584435329E-3</v>
      </c>
      <c r="BR103" s="105">
        <v>2.8508508788062017E-2</v>
      </c>
      <c r="BS103" s="105">
        <v>2.1262649912173019E-2</v>
      </c>
      <c r="BT103" s="105">
        <v>4.0027412004618214E-3</v>
      </c>
      <c r="BU103" s="105">
        <v>4.4468895268096713E-3</v>
      </c>
      <c r="BV103" s="105">
        <v>2.5275525324181414E-3</v>
      </c>
      <c r="BW103" s="105">
        <v>2.1151308465920666E-3</v>
      </c>
      <c r="BX103" s="105">
        <v>4.3657520799192693E-4</v>
      </c>
      <c r="BY103" s="105">
        <v>3.5212906372738008E-3</v>
      </c>
      <c r="BZ103" s="105">
        <v>1.8124551022569844E-2</v>
      </c>
      <c r="CA103" s="105">
        <v>0.12233732449458452</v>
      </c>
      <c r="CB103" s="105">
        <v>2.3551267474741771E-3</v>
      </c>
      <c r="CC103" s="105">
        <v>1.5583767898393769E-2</v>
      </c>
      <c r="CD103" s="105">
        <v>9.1191241265708399E-3</v>
      </c>
      <c r="CE103" s="105">
        <v>7.3663482456380264E-3</v>
      </c>
      <c r="CF103" s="105">
        <v>7.9678093788854692E-3</v>
      </c>
      <c r="CG103" s="105">
        <v>2.4291049741858085E-3</v>
      </c>
      <c r="CH103" s="105">
        <v>5.8218890652320145E-3</v>
      </c>
      <c r="CI103" s="105">
        <v>1.0178537594881106E-2</v>
      </c>
      <c r="CJ103" s="105">
        <v>1.5291017179567126E-2</v>
      </c>
      <c r="CK103" s="105">
        <v>9.7102204956102233E-3</v>
      </c>
      <c r="CL103" s="105">
        <v>6.4523483452426349E-3</v>
      </c>
      <c r="CM103" s="105">
        <v>1.5091196210429444E-2</v>
      </c>
      <c r="CN103" s="105">
        <v>3.7455955917809788E-3</v>
      </c>
      <c r="CO103" s="105">
        <v>1.4412328652166888E-2</v>
      </c>
      <c r="CP103" s="105">
        <v>3.4951920287340332E-3</v>
      </c>
      <c r="CQ103" s="105">
        <v>1.0441420652622799E-2</v>
      </c>
      <c r="CR103" s="105">
        <v>5.5855101560028254E-3</v>
      </c>
      <c r="CS103" s="105">
        <v>3.9069609503676762E-3</v>
      </c>
      <c r="CT103" s="105">
        <v>8.9814705460054961E-3</v>
      </c>
      <c r="CU103" s="105">
        <v>9.2030993519329432E-2</v>
      </c>
      <c r="CV103" s="105">
        <v>6.698934373875586E-3</v>
      </c>
      <c r="CW103" s="105">
        <v>1.0058667033352646</v>
      </c>
      <c r="CX103" s="105">
        <v>4.6138534667146264E-3</v>
      </c>
      <c r="CY103" s="105">
        <v>6.7008496050026947E-3</v>
      </c>
      <c r="CZ103" s="105">
        <v>5.5015709323109107E-3</v>
      </c>
      <c r="DA103" s="105">
        <v>8.6752017635636589E-3</v>
      </c>
      <c r="DB103" s="105">
        <v>7.0369607210413413E-3</v>
      </c>
      <c r="DC103" s="105">
        <v>4.2847329891356201E-3</v>
      </c>
      <c r="DD103" s="105">
        <v>2.4167028407347368E-3</v>
      </c>
      <c r="DE103" s="106">
        <v>9.1221113455279574E-3</v>
      </c>
      <c r="DF103" s="84"/>
      <c r="DG103" s="101">
        <v>0.37332518517157087</v>
      </c>
      <c r="DH103" s="101">
        <v>5.3795098237423955E-2</v>
      </c>
      <c r="DI103" s="101">
        <v>0.25388837324707308</v>
      </c>
      <c r="DJ103" s="102">
        <v>1.1179836573807523E-2</v>
      </c>
      <c r="DK103" s="102">
        <v>0.7615767288759141</v>
      </c>
      <c r="DL103" s="84"/>
      <c r="DM103"/>
    </row>
    <row r="104" spans="1:117" ht="18" customHeight="1" x14ac:dyDescent="0.15">
      <c r="A104" s="103">
        <v>669</v>
      </c>
      <c r="B104" s="108" t="s">
        <v>61</v>
      </c>
      <c r="C104" s="110">
        <v>6.3458387963428106E-3</v>
      </c>
      <c r="D104" s="110">
        <v>4.7615844842116431E-3</v>
      </c>
      <c r="E104" s="110">
        <v>1.6971156709173887E-2</v>
      </c>
      <c r="F104" s="110">
        <v>2.5957908739801337E-3</v>
      </c>
      <c r="G104" s="110">
        <v>8.1947607510274075E-3</v>
      </c>
      <c r="H104" s="110">
        <v>0</v>
      </c>
      <c r="I104" s="110">
        <v>1.6594916853865722E-2</v>
      </c>
      <c r="J104" s="110">
        <v>2.0645334747444743E-2</v>
      </c>
      <c r="K104" s="110">
        <v>9.4569465698179696E-3</v>
      </c>
      <c r="L104" s="110">
        <v>9.6783509597101886E-3</v>
      </c>
      <c r="M104" s="110">
        <v>0</v>
      </c>
      <c r="N104" s="110">
        <v>9.958625848139304E-3</v>
      </c>
      <c r="O104" s="110">
        <v>1.6842290169375121E-2</v>
      </c>
      <c r="P104" s="110">
        <v>8.6458817249415298E-3</v>
      </c>
      <c r="Q104" s="110">
        <v>4.330389534132096E-2</v>
      </c>
      <c r="R104" s="110">
        <v>1.1859976955817786E-2</v>
      </c>
      <c r="S104" s="110">
        <v>1.0221321989300577E-2</v>
      </c>
      <c r="T104" s="110">
        <v>1.9833268430638384E-2</v>
      </c>
      <c r="U104" s="110">
        <v>1.1341096281893125E-2</v>
      </c>
      <c r="V104" s="110">
        <v>4.7412675780619321E-3</v>
      </c>
      <c r="W104" s="110">
        <v>2.8554978125295803E-3</v>
      </c>
      <c r="X104" s="110">
        <v>1.0825960031842583E-2</v>
      </c>
      <c r="Y104" s="110">
        <v>5.7108109855825871E-3</v>
      </c>
      <c r="Z104" s="110">
        <v>8.2488894125502532E-3</v>
      </c>
      <c r="AA104" s="110">
        <v>9.8154873178249256E-3</v>
      </c>
      <c r="AB104" s="110">
        <v>2.3692648111574045E-2</v>
      </c>
      <c r="AC104" s="110">
        <v>1.7486658553057246E-3</v>
      </c>
      <c r="AD104" s="110">
        <v>1.1286910365747763E-2</v>
      </c>
      <c r="AE104" s="110">
        <v>4.62629981139022E-2</v>
      </c>
      <c r="AF104" s="110">
        <v>1.0267920727717799E-2</v>
      </c>
      <c r="AG104" s="110">
        <v>3.7314961640216755E-2</v>
      </c>
      <c r="AH104" s="110">
        <v>1.3960032891267319E-2</v>
      </c>
      <c r="AI104" s="110">
        <v>8.4495024498167492E-3</v>
      </c>
      <c r="AJ104" s="110">
        <v>8.6758129707401096E-3</v>
      </c>
      <c r="AK104" s="110">
        <v>1.0809608104626651E-2</v>
      </c>
      <c r="AL104" s="110">
        <v>5.5093552625265409E-3</v>
      </c>
      <c r="AM104" s="110">
        <v>4.4952802778392481E-3</v>
      </c>
      <c r="AN104" s="110">
        <v>1.3246204569763253E-2</v>
      </c>
      <c r="AO104" s="110">
        <v>6.9737978272596248E-3</v>
      </c>
      <c r="AP104" s="110">
        <v>4.501745742479169E-3</v>
      </c>
      <c r="AQ104" s="110">
        <v>1.6113926530058231E-2</v>
      </c>
      <c r="AR104" s="110">
        <v>1.2758386168797254E-2</v>
      </c>
      <c r="AS104" s="110">
        <v>1.8246850061633572E-2</v>
      </c>
      <c r="AT104" s="110">
        <v>2.6113250531815957E-2</v>
      </c>
      <c r="AU104" s="110">
        <v>1.7288760588264722E-2</v>
      </c>
      <c r="AV104" s="110">
        <v>2.0473652416285185E-2</v>
      </c>
      <c r="AW104" s="110">
        <v>1.8031441061306226E-2</v>
      </c>
      <c r="AX104" s="110">
        <v>6.7561976949927521E-2</v>
      </c>
      <c r="AY104" s="110">
        <v>1.6154398764503711E-2</v>
      </c>
      <c r="AZ104" s="110">
        <v>1.0074457437165367E-2</v>
      </c>
      <c r="BA104" s="110">
        <v>2.0517757974341026E-2</v>
      </c>
      <c r="BB104" s="110">
        <v>1.3206919374359733E-2</v>
      </c>
      <c r="BC104" s="110">
        <v>2.4231345443114668E-2</v>
      </c>
      <c r="BD104" s="110">
        <v>4.6057742737582785E-2</v>
      </c>
      <c r="BE104" s="110">
        <v>2.1279553846204512E-2</v>
      </c>
      <c r="BF104" s="110">
        <v>2.346062978444511E-2</v>
      </c>
      <c r="BG104" s="110">
        <v>7.3917289581462542E-2</v>
      </c>
      <c r="BH104" s="110">
        <v>3.047715336672149E-2</v>
      </c>
      <c r="BI104" s="110">
        <v>1.8031955217199774E-2</v>
      </c>
      <c r="BJ104" s="110">
        <v>1.7436298901515598E-2</v>
      </c>
      <c r="BK104" s="110">
        <v>1.5047282215260457E-2</v>
      </c>
      <c r="BL104" s="110">
        <v>4.3788317522411441E-2</v>
      </c>
      <c r="BM104" s="110">
        <v>1.879008909284104E-2</v>
      </c>
      <c r="BN104" s="110">
        <v>7.3175265092270889E-2</v>
      </c>
      <c r="BO104" s="110">
        <v>2.17193969727216E-2</v>
      </c>
      <c r="BP104" s="110">
        <v>1.5529082477138351E-2</v>
      </c>
      <c r="BQ104" s="110">
        <v>1.5677751732776052E-2</v>
      </c>
      <c r="BR104" s="110">
        <v>6.9366370892306892E-2</v>
      </c>
      <c r="BS104" s="110">
        <v>2.5886444279628908E-2</v>
      </c>
      <c r="BT104" s="110">
        <v>4.174640585490777E-2</v>
      </c>
      <c r="BU104" s="110">
        <v>4.4541251735481929E-2</v>
      </c>
      <c r="BV104" s="110">
        <v>4.3100810631568023E-2</v>
      </c>
      <c r="BW104" s="110">
        <v>2.8380312163747291E-2</v>
      </c>
      <c r="BX104" s="110">
        <v>3.8139974039603608E-3</v>
      </c>
      <c r="BY104" s="110">
        <v>1.6965612708407827E-2</v>
      </c>
      <c r="BZ104" s="110">
        <v>1.0506355939577708E-2</v>
      </c>
      <c r="CA104" s="110">
        <v>2.0571982465332331E-2</v>
      </c>
      <c r="CB104" s="110">
        <v>1.1550786584484113E-2</v>
      </c>
      <c r="CC104" s="110">
        <v>2.3710151882432966E-2</v>
      </c>
      <c r="CD104" s="110">
        <v>2.5811291318257348E-2</v>
      </c>
      <c r="CE104" s="110">
        <v>6.3733992167653464E-2</v>
      </c>
      <c r="CF104" s="110">
        <v>6.2183389638694075E-2</v>
      </c>
      <c r="CG104" s="110">
        <v>6.1496773298551433E-3</v>
      </c>
      <c r="CH104" s="110">
        <v>5.9933136472223106E-2</v>
      </c>
      <c r="CI104" s="110">
        <v>5.5178666603425776E-2</v>
      </c>
      <c r="CJ104" s="110">
        <v>0.10627141516767524</v>
      </c>
      <c r="CK104" s="110">
        <v>9.7976843184710782E-2</v>
      </c>
      <c r="CL104" s="110">
        <v>3.5961047773290414E-2</v>
      </c>
      <c r="CM104" s="110">
        <v>4.6910035112230929E-2</v>
      </c>
      <c r="CN104" s="110">
        <v>1.8676147851913145E-2</v>
      </c>
      <c r="CO104" s="110">
        <v>5.2425900724797893E-2</v>
      </c>
      <c r="CP104" s="110">
        <v>2.3565434261752186E-2</v>
      </c>
      <c r="CQ104" s="110">
        <v>2.8988089843447595E-2</v>
      </c>
      <c r="CR104" s="110">
        <v>2.8881641031889466E-2</v>
      </c>
      <c r="CS104" s="110">
        <v>1.6986967119279425E-2</v>
      </c>
      <c r="CT104" s="110">
        <v>3.383673844735495E-2</v>
      </c>
      <c r="CU104" s="110">
        <v>3.5961012200011695E-2</v>
      </c>
      <c r="CV104" s="110">
        <v>5.5033183898964215E-2</v>
      </c>
      <c r="CW104" s="110">
        <v>2.9644918209906071E-2</v>
      </c>
      <c r="CX104" s="110">
        <v>1.0721281924040007</v>
      </c>
      <c r="CY104" s="110">
        <v>1.6768887506903408E-2</v>
      </c>
      <c r="CZ104" s="110">
        <v>1.8232974709810241E-2</v>
      </c>
      <c r="DA104" s="110">
        <v>2.0902283806431207E-2</v>
      </c>
      <c r="DB104" s="110">
        <v>1.854493504441174E-2</v>
      </c>
      <c r="DC104" s="110">
        <v>1.3330293566507768E-2</v>
      </c>
      <c r="DD104" s="110">
        <v>1.0968614028265844E-2</v>
      </c>
      <c r="DE104" s="111">
        <v>3.6054438047176236E-2</v>
      </c>
      <c r="DF104" s="84"/>
      <c r="DG104" s="101">
        <v>0.75338092552991531</v>
      </c>
      <c r="DH104" s="101">
        <v>0.12083453023097465</v>
      </c>
      <c r="DI104" s="101">
        <v>0.46215214608180044</v>
      </c>
      <c r="DJ104" s="102">
        <v>2.0249845617790516E-2</v>
      </c>
      <c r="DK104" s="102">
        <v>0.54263053574186915</v>
      </c>
      <c r="DL104" s="84"/>
      <c r="DM104"/>
    </row>
    <row r="105" spans="1:117" ht="18" customHeight="1" x14ac:dyDescent="0.15">
      <c r="A105" s="97">
        <v>671</v>
      </c>
      <c r="B105" s="104" t="s">
        <v>121</v>
      </c>
      <c r="C105" s="105">
        <v>0</v>
      </c>
      <c r="D105" s="105">
        <v>0</v>
      </c>
      <c r="E105" s="105">
        <v>0</v>
      </c>
      <c r="F105" s="105">
        <v>0</v>
      </c>
      <c r="G105" s="105">
        <v>0</v>
      </c>
      <c r="H105" s="105">
        <v>0</v>
      </c>
      <c r="I105" s="105">
        <v>0</v>
      </c>
      <c r="J105" s="105">
        <v>0</v>
      </c>
      <c r="K105" s="105">
        <v>0</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c r="AC105" s="105">
        <v>0</v>
      </c>
      <c r="AD105" s="105">
        <v>0</v>
      </c>
      <c r="AE105" s="105">
        <v>0</v>
      </c>
      <c r="AF105" s="105">
        <v>0</v>
      </c>
      <c r="AG105" s="105">
        <v>0</v>
      </c>
      <c r="AH105" s="105">
        <v>0</v>
      </c>
      <c r="AI105" s="105">
        <v>0</v>
      </c>
      <c r="AJ105" s="105">
        <v>0</v>
      </c>
      <c r="AK105" s="105">
        <v>0</v>
      </c>
      <c r="AL105" s="105">
        <v>0</v>
      </c>
      <c r="AM105" s="105">
        <v>0</v>
      </c>
      <c r="AN105" s="105">
        <v>0</v>
      </c>
      <c r="AO105" s="105">
        <v>0</v>
      </c>
      <c r="AP105" s="105">
        <v>0</v>
      </c>
      <c r="AQ105" s="105">
        <v>0</v>
      </c>
      <c r="AR105" s="105">
        <v>0</v>
      </c>
      <c r="AS105" s="105">
        <v>0</v>
      </c>
      <c r="AT105" s="105">
        <v>0</v>
      </c>
      <c r="AU105" s="105">
        <v>0</v>
      </c>
      <c r="AV105" s="105">
        <v>0</v>
      </c>
      <c r="AW105" s="105">
        <v>0</v>
      </c>
      <c r="AX105" s="105">
        <v>0</v>
      </c>
      <c r="AY105" s="105">
        <v>0</v>
      </c>
      <c r="AZ105" s="105">
        <v>0</v>
      </c>
      <c r="BA105" s="105">
        <v>0</v>
      </c>
      <c r="BB105" s="105">
        <v>0</v>
      </c>
      <c r="BC105" s="105">
        <v>0</v>
      </c>
      <c r="BD105" s="105">
        <v>0</v>
      </c>
      <c r="BE105" s="105">
        <v>0</v>
      </c>
      <c r="BF105" s="105">
        <v>0</v>
      </c>
      <c r="BG105" s="105">
        <v>0</v>
      </c>
      <c r="BH105" s="105">
        <v>0</v>
      </c>
      <c r="BI105" s="105">
        <v>0</v>
      </c>
      <c r="BJ105" s="105">
        <v>0</v>
      </c>
      <c r="BK105" s="105">
        <v>0</v>
      </c>
      <c r="BL105" s="105">
        <v>0</v>
      </c>
      <c r="BM105" s="105">
        <v>0</v>
      </c>
      <c r="BN105" s="105">
        <v>0</v>
      </c>
      <c r="BO105" s="105">
        <v>0</v>
      </c>
      <c r="BP105" s="105">
        <v>0</v>
      </c>
      <c r="BQ105" s="105">
        <v>0</v>
      </c>
      <c r="BR105" s="105">
        <v>0</v>
      </c>
      <c r="BS105" s="105">
        <v>0</v>
      </c>
      <c r="BT105" s="105">
        <v>0</v>
      </c>
      <c r="BU105" s="105">
        <v>0</v>
      </c>
      <c r="BV105" s="105">
        <v>0</v>
      </c>
      <c r="BW105" s="105">
        <v>0</v>
      </c>
      <c r="BX105" s="105">
        <v>0</v>
      </c>
      <c r="BY105" s="105">
        <v>0</v>
      </c>
      <c r="BZ105" s="105">
        <v>0</v>
      </c>
      <c r="CA105" s="105">
        <v>0</v>
      </c>
      <c r="CB105" s="105">
        <v>0</v>
      </c>
      <c r="CC105" s="105">
        <v>0</v>
      </c>
      <c r="CD105" s="105">
        <v>0</v>
      </c>
      <c r="CE105" s="105">
        <v>0</v>
      </c>
      <c r="CF105" s="105">
        <v>0</v>
      </c>
      <c r="CG105" s="105">
        <v>0</v>
      </c>
      <c r="CH105" s="105">
        <v>0</v>
      </c>
      <c r="CI105" s="105">
        <v>0</v>
      </c>
      <c r="CJ105" s="105">
        <v>0</v>
      </c>
      <c r="CK105" s="105">
        <v>0</v>
      </c>
      <c r="CL105" s="105">
        <v>0</v>
      </c>
      <c r="CM105" s="105">
        <v>0</v>
      </c>
      <c r="CN105" s="105">
        <v>0</v>
      </c>
      <c r="CO105" s="105">
        <v>0</v>
      </c>
      <c r="CP105" s="105">
        <v>0</v>
      </c>
      <c r="CQ105" s="105">
        <v>0</v>
      </c>
      <c r="CR105" s="105">
        <v>0</v>
      </c>
      <c r="CS105" s="105">
        <v>0</v>
      </c>
      <c r="CT105" s="105">
        <v>0</v>
      </c>
      <c r="CU105" s="105">
        <v>0</v>
      </c>
      <c r="CV105" s="105">
        <v>0</v>
      </c>
      <c r="CW105" s="105">
        <v>0</v>
      </c>
      <c r="CX105" s="105">
        <v>0</v>
      </c>
      <c r="CY105" s="105">
        <v>1</v>
      </c>
      <c r="CZ105" s="105">
        <v>0</v>
      </c>
      <c r="DA105" s="105">
        <v>0</v>
      </c>
      <c r="DB105" s="105">
        <v>0</v>
      </c>
      <c r="DC105" s="105">
        <v>0</v>
      </c>
      <c r="DD105" s="105">
        <v>0</v>
      </c>
      <c r="DE105" s="106">
        <v>0</v>
      </c>
      <c r="DF105" s="84"/>
      <c r="DG105" s="101">
        <v>0.51993249323758572</v>
      </c>
      <c r="DH105" s="101">
        <v>7.8858749664161676E-2</v>
      </c>
      <c r="DI105" s="101">
        <v>0.26006797628394573</v>
      </c>
      <c r="DJ105" s="102">
        <v>5.6139707773730167E-5</v>
      </c>
      <c r="DK105" s="102">
        <v>6.1131406451770953E-3</v>
      </c>
      <c r="DL105" s="84"/>
      <c r="DM105"/>
    </row>
    <row r="106" spans="1:117" ht="18" customHeight="1" x14ac:dyDescent="0.15">
      <c r="A106" s="103">
        <v>672</v>
      </c>
      <c r="B106" s="104" t="s">
        <v>122</v>
      </c>
      <c r="C106" s="105">
        <v>2.6546737510275432E-7</v>
      </c>
      <c r="D106" s="105">
        <v>1.9698623810945019E-7</v>
      </c>
      <c r="E106" s="105">
        <v>1.7317866845562038E-6</v>
      </c>
      <c r="F106" s="105">
        <v>1.1697725413040292E-7</v>
      </c>
      <c r="G106" s="105">
        <v>1.6860371690244451E-7</v>
      </c>
      <c r="H106" s="105">
        <v>0</v>
      </c>
      <c r="I106" s="105">
        <v>4.6124722823282573E-7</v>
      </c>
      <c r="J106" s="105">
        <v>1.3391494985388288E-6</v>
      </c>
      <c r="K106" s="105">
        <v>2.5294772945510637E-7</v>
      </c>
      <c r="L106" s="105">
        <v>9.0480709834440108E-7</v>
      </c>
      <c r="M106" s="105">
        <v>0</v>
      </c>
      <c r="N106" s="105">
        <v>2.40434858610756E-7</v>
      </c>
      <c r="O106" s="105">
        <v>2.8579980728574621E-7</v>
      </c>
      <c r="P106" s="105">
        <v>3.6721782402566412E-7</v>
      </c>
      <c r="Q106" s="105">
        <v>1.6797911571869304E-6</v>
      </c>
      <c r="R106" s="105">
        <v>4.9489508592622574E-7</v>
      </c>
      <c r="S106" s="105">
        <v>3.1949125851742153E-7</v>
      </c>
      <c r="T106" s="105">
        <v>2.8561801857430432E-7</v>
      </c>
      <c r="U106" s="105">
        <v>5.2230346146064671E-7</v>
      </c>
      <c r="V106" s="105">
        <v>4.3258251808753255E-7</v>
      </c>
      <c r="W106" s="105">
        <v>4.7803760314103961E-7</v>
      </c>
      <c r="X106" s="105">
        <v>1.4889880251696168E-6</v>
      </c>
      <c r="Y106" s="105">
        <v>8.1535240619011337E-7</v>
      </c>
      <c r="Z106" s="105">
        <v>1.7668795018870007E-7</v>
      </c>
      <c r="AA106" s="105">
        <v>7.5739328637039537E-7</v>
      </c>
      <c r="AB106" s="105">
        <v>2.1577879220704256E-6</v>
      </c>
      <c r="AC106" s="105">
        <v>4.1625181179679258E-8</v>
      </c>
      <c r="AD106" s="105">
        <v>2.1855700101929805E-7</v>
      </c>
      <c r="AE106" s="105">
        <v>1.6058950426050407E-6</v>
      </c>
      <c r="AF106" s="105">
        <v>2.8259838423639405E-7</v>
      </c>
      <c r="AG106" s="105">
        <v>3.623236926917811E-7</v>
      </c>
      <c r="AH106" s="105">
        <v>3.6709001701354199E-7</v>
      </c>
      <c r="AI106" s="105">
        <v>2.1725122255741113E-7</v>
      </c>
      <c r="AJ106" s="105">
        <v>2.5245771654356506E-6</v>
      </c>
      <c r="AK106" s="105">
        <v>3.8124539595156065E-7</v>
      </c>
      <c r="AL106" s="105">
        <v>2.0990965246746119E-7</v>
      </c>
      <c r="AM106" s="105">
        <v>3.7603066004806856E-7</v>
      </c>
      <c r="AN106" s="105">
        <v>9.0410430153840272E-7</v>
      </c>
      <c r="AO106" s="105">
        <v>1.4811528652646621E-7</v>
      </c>
      <c r="AP106" s="105">
        <v>1.1117112603712449E-7</v>
      </c>
      <c r="AQ106" s="105">
        <v>5.2495885986136072E-7</v>
      </c>
      <c r="AR106" s="105">
        <v>2.4853239053910895E-6</v>
      </c>
      <c r="AS106" s="105">
        <v>8.383782432716413E-7</v>
      </c>
      <c r="AT106" s="105">
        <v>3.4724935284367192E-6</v>
      </c>
      <c r="AU106" s="105">
        <v>2.0328479125262946E-6</v>
      </c>
      <c r="AV106" s="105">
        <v>1.6267588349541816E-6</v>
      </c>
      <c r="AW106" s="105">
        <v>1.279265738710538E-6</v>
      </c>
      <c r="AX106" s="105">
        <v>1.8252785685756856E-5</v>
      </c>
      <c r="AY106" s="105">
        <v>3.1236229307778973E-6</v>
      </c>
      <c r="AZ106" s="105">
        <v>3.3447626815962364E-6</v>
      </c>
      <c r="BA106" s="105">
        <v>2.9023949913170644E-6</v>
      </c>
      <c r="BB106" s="105">
        <v>2.1428070422952126E-6</v>
      </c>
      <c r="BC106" s="105">
        <v>5.2608327081191972E-6</v>
      </c>
      <c r="BD106" s="105">
        <v>3.3310016524434099E-6</v>
      </c>
      <c r="BE106" s="105">
        <v>1.0228151119648369E-6</v>
      </c>
      <c r="BF106" s="105">
        <v>1.2759064222475978E-6</v>
      </c>
      <c r="BG106" s="105">
        <v>3.3387762763117912E-6</v>
      </c>
      <c r="BH106" s="105">
        <v>7.8754425332336346E-6</v>
      </c>
      <c r="BI106" s="105">
        <v>4.0769543773693465E-7</v>
      </c>
      <c r="BJ106" s="105">
        <v>5.9091710677409879E-7</v>
      </c>
      <c r="BK106" s="105">
        <v>3.9184557821396185E-7</v>
      </c>
      <c r="BL106" s="105">
        <v>7.8995147466768632E-7</v>
      </c>
      <c r="BM106" s="105">
        <v>4.7988196631564446E-7</v>
      </c>
      <c r="BN106" s="105">
        <v>6.3144197425620228E-7</v>
      </c>
      <c r="BO106" s="105">
        <v>6.7257690737539728E-7</v>
      </c>
      <c r="BP106" s="105">
        <v>1.3515548252904773E-6</v>
      </c>
      <c r="BQ106" s="105">
        <v>1.1088444750376961E-6</v>
      </c>
      <c r="BR106" s="105">
        <v>7.148720454277086E-7</v>
      </c>
      <c r="BS106" s="105">
        <v>8.5806556848714244E-7</v>
      </c>
      <c r="BT106" s="105">
        <v>9.6136821453409124E-7</v>
      </c>
      <c r="BU106" s="105">
        <v>1.1867749119634104E-6</v>
      </c>
      <c r="BV106" s="105">
        <v>2.8718901325815874E-7</v>
      </c>
      <c r="BW106" s="105">
        <v>2.4878386853652537E-7</v>
      </c>
      <c r="BX106" s="105">
        <v>7.6434123158657269E-8</v>
      </c>
      <c r="BY106" s="105">
        <v>1.4774459992769035E-5</v>
      </c>
      <c r="BZ106" s="105">
        <v>7.4754532902507476E-7</v>
      </c>
      <c r="CA106" s="105">
        <v>1.2902008725895289E-6</v>
      </c>
      <c r="CB106" s="105">
        <v>4.8699331734681548E-7</v>
      </c>
      <c r="CC106" s="105">
        <v>6.4893819685529015E-7</v>
      </c>
      <c r="CD106" s="105">
        <v>1.4575238108049426E-6</v>
      </c>
      <c r="CE106" s="105">
        <v>9.1741034753082924E-7</v>
      </c>
      <c r="CF106" s="105">
        <v>1.5467781690811655E-6</v>
      </c>
      <c r="CG106" s="105">
        <v>6.7707045291371965E-7</v>
      </c>
      <c r="CH106" s="105">
        <v>1.5860279846723876E-5</v>
      </c>
      <c r="CI106" s="105">
        <v>3.174322801570723E-6</v>
      </c>
      <c r="CJ106" s="105">
        <v>1.0079382845269861E-5</v>
      </c>
      <c r="CK106" s="105">
        <v>1.8889611117997852E-5</v>
      </c>
      <c r="CL106" s="105">
        <v>4.4748828346909793E-6</v>
      </c>
      <c r="CM106" s="105">
        <v>7.9049218330870731E-7</v>
      </c>
      <c r="CN106" s="105">
        <v>2.5626231480500045E-3</v>
      </c>
      <c r="CO106" s="105">
        <v>5.6603388262517209E-7</v>
      </c>
      <c r="CP106" s="105">
        <v>1.4374464354556555E-3</v>
      </c>
      <c r="CQ106" s="105">
        <v>3.4204450418379428E-7</v>
      </c>
      <c r="CR106" s="105">
        <v>1.400116701956962E-3</v>
      </c>
      <c r="CS106" s="105">
        <v>4.0209398065035387E-3</v>
      </c>
      <c r="CT106" s="105">
        <v>4.9554568874925654E-7</v>
      </c>
      <c r="CU106" s="105">
        <v>1.1225222320949552E-6</v>
      </c>
      <c r="CV106" s="105">
        <v>4.1331129483015533E-6</v>
      </c>
      <c r="CW106" s="105">
        <v>5.3922085603338423E-7</v>
      </c>
      <c r="CX106" s="105">
        <v>1.605916825773083E-6</v>
      </c>
      <c r="CY106" s="105">
        <v>1.3818781313869039E-2</v>
      </c>
      <c r="CZ106" s="105">
        <v>1.00650375945654</v>
      </c>
      <c r="DA106" s="105">
        <v>2.7724740491353397E-6</v>
      </c>
      <c r="DB106" s="105">
        <v>8.966713836715799E-7</v>
      </c>
      <c r="DC106" s="105">
        <v>1.254341600040266E-6</v>
      </c>
      <c r="DD106" s="105">
        <v>3.3141410310076403E-7</v>
      </c>
      <c r="DE106" s="106">
        <v>1.6075668990188124E-6</v>
      </c>
      <c r="DF106" s="84"/>
      <c r="DG106" s="101">
        <v>0.37955472410798596</v>
      </c>
      <c r="DH106" s="101">
        <v>0.13364661444322654</v>
      </c>
      <c r="DI106" s="101">
        <v>0.25328174984987062</v>
      </c>
      <c r="DJ106" s="102">
        <v>6.0860866663653951E-2</v>
      </c>
      <c r="DK106" s="102">
        <v>0.96059303446773836</v>
      </c>
      <c r="DL106" s="84"/>
      <c r="DM106"/>
    </row>
    <row r="107" spans="1:117" ht="18" customHeight="1" x14ac:dyDescent="0.15">
      <c r="A107" s="103">
        <v>673</v>
      </c>
      <c r="B107" s="104" t="s">
        <v>123</v>
      </c>
      <c r="C107" s="105">
        <v>4.8542782092114091E-5</v>
      </c>
      <c r="D107" s="105">
        <v>3.5899495705662563E-5</v>
      </c>
      <c r="E107" s="105">
        <v>4.7542461166805009E-4</v>
      </c>
      <c r="F107" s="105">
        <v>1.7973891900664654E-5</v>
      </c>
      <c r="G107" s="105">
        <v>2.7487120163039691E-5</v>
      </c>
      <c r="H107" s="105">
        <v>0</v>
      </c>
      <c r="I107" s="105">
        <v>5.0994179796769141E-5</v>
      </c>
      <c r="J107" s="105">
        <v>1.3193597401176395E-4</v>
      </c>
      <c r="K107" s="105">
        <v>1.7578926555423101E-4</v>
      </c>
      <c r="L107" s="105">
        <v>4.7710224389016593E-5</v>
      </c>
      <c r="M107" s="105">
        <v>0</v>
      </c>
      <c r="N107" s="105">
        <v>1.011811452548705E-4</v>
      </c>
      <c r="O107" s="105">
        <v>1.1072648147833349E-4</v>
      </c>
      <c r="P107" s="105">
        <v>6.2823789695250955E-5</v>
      </c>
      <c r="Q107" s="105">
        <v>2.0274254358368878E-4</v>
      </c>
      <c r="R107" s="105">
        <v>9.6908867558313005E-5</v>
      </c>
      <c r="S107" s="105">
        <v>8.1203222343425398E-5</v>
      </c>
      <c r="T107" s="105">
        <v>8.2103253913315717E-5</v>
      </c>
      <c r="U107" s="105">
        <v>8.6731636426596096E-5</v>
      </c>
      <c r="V107" s="105">
        <v>5.8884441790640204E-5</v>
      </c>
      <c r="W107" s="105">
        <v>9.8218396807914977E-6</v>
      </c>
      <c r="X107" s="105">
        <v>3.8997063972211019E-5</v>
      </c>
      <c r="Y107" s="105">
        <v>1.6817192373427204E-5</v>
      </c>
      <c r="Z107" s="105">
        <v>2.5855716604277425E-5</v>
      </c>
      <c r="AA107" s="105">
        <v>1.0220569525979285E-4</v>
      </c>
      <c r="AB107" s="105">
        <v>9.2293764150235607E-5</v>
      </c>
      <c r="AC107" s="105">
        <v>8.693666794647759E-6</v>
      </c>
      <c r="AD107" s="105">
        <v>7.4648661373148963E-5</v>
      </c>
      <c r="AE107" s="105">
        <v>2.2340053346401565E-4</v>
      </c>
      <c r="AF107" s="105">
        <v>4.2353334677047244E-5</v>
      </c>
      <c r="AG107" s="105">
        <v>1.8450222895632462E-4</v>
      </c>
      <c r="AH107" s="105">
        <v>2.3244799419345015E-5</v>
      </c>
      <c r="AI107" s="105">
        <v>2.2534195885979036E-5</v>
      </c>
      <c r="AJ107" s="105">
        <v>2.5760571510862361E-5</v>
      </c>
      <c r="AK107" s="105">
        <v>2.8872584031697652E-5</v>
      </c>
      <c r="AL107" s="105">
        <v>3.7898168325436206E-5</v>
      </c>
      <c r="AM107" s="105">
        <v>4.4982152502524861E-5</v>
      </c>
      <c r="AN107" s="105">
        <v>5.1955899402100952E-5</v>
      </c>
      <c r="AO107" s="105">
        <v>5.4152991587278195E-5</v>
      </c>
      <c r="AP107" s="105">
        <v>4.9632868173200738E-5</v>
      </c>
      <c r="AQ107" s="105">
        <v>4.9415289666797337E-5</v>
      </c>
      <c r="AR107" s="105">
        <v>8.3680327638655639E-5</v>
      </c>
      <c r="AS107" s="105">
        <v>8.3227237486530408E-5</v>
      </c>
      <c r="AT107" s="105">
        <v>1.2597425179385738E-4</v>
      </c>
      <c r="AU107" s="105">
        <v>7.458888462084813E-5</v>
      </c>
      <c r="AV107" s="105">
        <v>8.1749730024784661E-5</v>
      </c>
      <c r="AW107" s="105">
        <v>6.8697435277128262E-5</v>
      </c>
      <c r="AX107" s="105">
        <v>5.5147286881391622E-4</v>
      </c>
      <c r="AY107" s="105">
        <v>4.9711045337010099E-5</v>
      </c>
      <c r="AZ107" s="105">
        <v>6.5004336272602323E-5</v>
      </c>
      <c r="BA107" s="105">
        <v>6.8551546543768388E-5</v>
      </c>
      <c r="BB107" s="105">
        <v>7.2407856472125873E-5</v>
      </c>
      <c r="BC107" s="105">
        <v>9.6617911358137882E-5</v>
      </c>
      <c r="BD107" s="105">
        <v>2.0534790333958376E-4</v>
      </c>
      <c r="BE107" s="105">
        <v>1.4993070062273281E-4</v>
      </c>
      <c r="BF107" s="105">
        <v>1.0166759714019257E-4</v>
      </c>
      <c r="BG107" s="105">
        <v>4.796040464821138E-4</v>
      </c>
      <c r="BH107" s="105">
        <v>2.8624213385196887E-4</v>
      </c>
      <c r="BI107" s="105">
        <v>2.1834464434335982E-4</v>
      </c>
      <c r="BJ107" s="105">
        <v>1.6025925658646185E-4</v>
      </c>
      <c r="BK107" s="105">
        <v>6.2352450796399614E-5</v>
      </c>
      <c r="BL107" s="105">
        <v>5.8578066813696876E-5</v>
      </c>
      <c r="BM107" s="105">
        <v>7.324608486480508E-5</v>
      </c>
      <c r="BN107" s="105">
        <v>1.3260301491643925E-4</v>
      </c>
      <c r="BO107" s="105">
        <v>8.0790060717971819E-5</v>
      </c>
      <c r="BP107" s="105">
        <v>7.4221404869486888E-5</v>
      </c>
      <c r="BQ107" s="105">
        <v>3.7962010074243882E-5</v>
      </c>
      <c r="BR107" s="105">
        <v>1.0724162220998457E-4</v>
      </c>
      <c r="BS107" s="105">
        <v>1.5692204887908601E-4</v>
      </c>
      <c r="BT107" s="105">
        <v>1.3066391755345346E-4</v>
      </c>
      <c r="BU107" s="105">
        <v>1.6232814032697153E-4</v>
      </c>
      <c r="BV107" s="105">
        <v>8.0693768898942219E-5</v>
      </c>
      <c r="BW107" s="105">
        <v>6.2355307491880396E-5</v>
      </c>
      <c r="BX107" s="105">
        <v>1.0879996168232751E-5</v>
      </c>
      <c r="BY107" s="105">
        <v>3.117036491109755E-3</v>
      </c>
      <c r="BZ107" s="105">
        <v>1.7326425245426562E-4</v>
      </c>
      <c r="CA107" s="105">
        <v>6.0523614785683018E-5</v>
      </c>
      <c r="CB107" s="105">
        <v>1.3476607699525566E-4</v>
      </c>
      <c r="CC107" s="105">
        <v>3.4930015245808997E-4</v>
      </c>
      <c r="CD107" s="105">
        <v>8.0109794031197606E-5</v>
      </c>
      <c r="CE107" s="105">
        <v>1.7301314887275691E-4</v>
      </c>
      <c r="CF107" s="105">
        <v>1.1091919705042097E-4</v>
      </c>
      <c r="CG107" s="105">
        <v>3.3281108732539152E-4</v>
      </c>
      <c r="CH107" s="105">
        <v>6.0558733740259804E-4</v>
      </c>
      <c r="CI107" s="105">
        <v>1.0000571573789271E-3</v>
      </c>
      <c r="CJ107" s="105">
        <v>8.9195158795960826E-5</v>
      </c>
      <c r="CK107" s="105">
        <v>7.5136276044091076E-4</v>
      </c>
      <c r="CL107" s="105">
        <v>3.9293898622987165E-4</v>
      </c>
      <c r="CM107" s="105">
        <v>2.1524216238873393E-4</v>
      </c>
      <c r="CN107" s="105">
        <v>2.0422693957056556E-4</v>
      </c>
      <c r="CO107" s="105">
        <v>1.402966013135182E-4</v>
      </c>
      <c r="CP107" s="105">
        <v>1.3133590728856889E-2</v>
      </c>
      <c r="CQ107" s="105">
        <v>5.7134326801662567E-3</v>
      </c>
      <c r="CR107" s="105">
        <v>1.2121481936478933E-2</v>
      </c>
      <c r="CS107" s="105">
        <v>1.1000879290349038E-2</v>
      </c>
      <c r="CT107" s="105">
        <v>1.2034268199048243E-4</v>
      </c>
      <c r="CU107" s="105">
        <v>9.519142108254648E-5</v>
      </c>
      <c r="CV107" s="105">
        <v>1.2005325864482437E-3</v>
      </c>
      <c r="CW107" s="105">
        <v>6.6946059011535925E-5</v>
      </c>
      <c r="CX107" s="105">
        <v>1.0451750279323305E-4</v>
      </c>
      <c r="CY107" s="105">
        <v>1.2877440042410544E-2</v>
      </c>
      <c r="CZ107" s="105">
        <v>3.6423355396019161E-3</v>
      </c>
      <c r="DA107" s="105">
        <v>1.029171567865931</v>
      </c>
      <c r="DB107" s="105">
        <v>3.6950858966412178E-4</v>
      </c>
      <c r="DC107" s="105">
        <v>3.5159355424261478E-4</v>
      </c>
      <c r="DD107" s="105">
        <v>5.2246701897978088E-5</v>
      </c>
      <c r="DE107" s="106">
        <v>1.0833790662553291E-3</v>
      </c>
      <c r="DF107" s="84"/>
      <c r="DG107" s="101">
        <v>0.69101354737842147</v>
      </c>
      <c r="DH107" s="101">
        <v>0.13671805843351112</v>
      </c>
      <c r="DI107" s="101">
        <v>0.25883397292519145</v>
      </c>
      <c r="DJ107" s="102">
        <v>1.5141127736675263E-2</v>
      </c>
      <c r="DK107" s="102">
        <v>0.96797579226108232</v>
      </c>
      <c r="DL107" s="84"/>
      <c r="DM107"/>
    </row>
    <row r="108" spans="1:117" ht="18" customHeight="1" x14ac:dyDescent="0.15">
      <c r="A108" s="103">
        <v>674</v>
      </c>
      <c r="B108" s="104" t="s">
        <v>62</v>
      </c>
      <c r="C108" s="105">
        <v>5.867145526114027E-5</v>
      </c>
      <c r="D108" s="105">
        <v>2.8137983903625784E-5</v>
      </c>
      <c r="E108" s="105">
        <v>1.4561604097806569E-4</v>
      </c>
      <c r="F108" s="105">
        <v>6.5126232012164078E-5</v>
      </c>
      <c r="G108" s="105">
        <v>6.7541011545835125E-5</v>
      </c>
      <c r="H108" s="105">
        <v>0</v>
      </c>
      <c r="I108" s="105">
        <v>1.256549148107449E-4</v>
      </c>
      <c r="J108" s="105">
        <v>2.1160688217836669E-4</v>
      </c>
      <c r="K108" s="105">
        <v>3.7074194384557863E-4</v>
      </c>
      <c r="L108" s="105">
        <v>9.3066291511484541E-5</v>
      </c>
      <c r="M108" s="105">
        <v>0</v>
      </c>
      <c r="N108" s="105">
        <v>8.9619476143454305E-5</v>
      </c>
      <c r="O108" s="105">
        <v>1.5345459725483708E-4</v>
      </c>
      <c r="P108" s="105">
        <v>7.3756142950087467E-5</v>
      </c>
      <c r="Q108" s="105">
        <v>4.1416328380607776E-4</v>
      </c>
      <c r="R108" s="105">
        <v>1.364434555872808E-4</v>
      </c>
      <c r="S108" s="105">
        <v>1.0139611078377965E-4</v>
      </c>
      <c r="T108" s="105">
        <v>8.9168676773716194E-5</v>
      </c>
      <c r="U108" s="105">
        <v>1.7049541315123287E-4</v>
      </c>
      <c r="V108" s="105">
        <v>7.2295337084501586E-5</v>
      </c>
      <c r="W108" s="105">
        <v>1.6930159150268304E-5</v>
      </c>
      <c r="X108" s="105">
        <v>6.5527322304906842E-5</v>
      </c>
      <c r="Y108" s="105">
        <v>3.1628423488873312E-5</v>
      </c>
      <c r="Z108" s="105">
        <v>6.5905301491398294E-5</v>
      </c>
      <c r="AA108" s="105">
        <v>3.8175890705994896E-4</v>
      </c>
      <c r="AB108" s="105">
        <v>8.3140501543269582E-4</v>
      </c>
      <c r="AC108" s="105">
        <v>9.4266030995168748E-6</v>
      </c>
      <c r="AD108" s="105">
        <v>7.54679377274777E-5</v>
      </c>
      <c r="AE108" s="105">
        <v>2.9911015876853142E-4</v>
      </c>
      <c r="AF108" s="105">
        <v>9.5486251386252106E-5</v>
      </c>
      <c r="AG108" s="105">
        <v>2.3778922688228376E-4</v>
      </c>
      <c r="AH108" s="105">
        <v>4.3204819703147347E-5</v>
      </c>
      <c r="AI108" s="105">
        <v>2.724856862925578E-5</v>
      </c>
      <c r="AJ108" s="105">
        <v>1.0450162552845589E-4</v>
      </c>
      <c r="AK108" s="105">
        <v>6.1834478092268497E-5</v>
      </c>
      <c r="AL108" s="105">
        <v>3.2313683754177572E-5</v>
      </c>
      <c r="AM108" s="105">
        <v>3.5284433586083293E-5</v>
      </c>
      <c r="AN108" s="105">
        <v>4.9194752692669277E-5</v>
      </c>
      <c r="AO108" s="105">
        <v>4.1629936440946458E-5</v>
      </c>
      <c r="AP108" s="105">
        <v>3.4682714400553801E-5</v>
      </c>
      <c r="AQ108" s="105">
        <v>8.9553039373966911E-5</v>
      </c>
      <c r="AR108" s="105">
        <v>8.0972881713819222E-5</v>
      </c>
      <c r="AS108" s="105">
        <v>9.0934817678853399E-5</v>
      </c>
      <c r="AT108" s="105">
        <v>1.8521458899604842E-4</v>
      </c>
      <c r="AU108" s="105">
        <v>1.113503650939906E-4</v>
      </c>
      <c r="AV108" s="105">
        <v>1.9154112296419394E-4</v>
      </c>
      <c r="AW108" s="105">
        <v>1.1749823252287612E-4</v>
      </c>
      <c r="AX108" s="105">
        <v>4.2156101256389387E-4</v>
      </c>
      <c r="AY108" s="105">
        <v>1.0950730255333827E-4</v>
      </c>
      <c r="AZ108" s="105">
        <v>1.3623450876328825E-4</v>
      </c>
      <c r="BA108" s="105">
        <v>1.3948907224495396E-4</v>
      </c>
      <c r="BB108" s="105">
        <v>8.7380080591133681E-5</v>
      </c>
      <c r="BC108" s="105">
        <v>1.8150355962860871E-4</v>
      </c>
      <c r="BD108" s="105">
        <v>4.3259166617817644E-4</v>
      </c>
      <c r="BE108" s="105">
        <v>2.1539758321453619E-4</v>
      </c>
      <c r="BF108" s="105">
        <v>2.1686648780391943E-4</v>
      </c>
      <c r="BG108" s="105">
        <v>5.2269638851054623E-4</v>
      </c>
      <c r="BH108" s="105">
        <v>1.6182982522529334E-4</v>
      </c>
      <c r="BI108" s="105">
        <v>1.2012336729173955E-4</v>
      </c>
      <c r="BJ108" s="105">
        <v>6.0794038774967141E-4</v>
      </c>
      <c r="BK108" s="105">
        <v>7.1836486095291699E-5</v>
      </c>
      <c r="BL108" s="105">
        <v>1.3318517654553144E-4</v>
      </c>
      <c r="BM108" s="105">
        <v>9.2784719907610682E-5</v>
      </c>
      <c r="BN108" s="105">
        <v>1.0441604652329041E-4</v>
      </c>
      <c r="BO108" s="105">
        <v>8.7896532428631484E-5</v>
      </c>
      <c r="BP108" s="105">
        <v>6.6201876392382017E-5</v>
      </c>
      <c r="BQ108" s="105">
        <v>1.4311024479148757E-4</v>
      </c>
      <c r="BR108" s="105">
        <v>2.3440679471765176E-4</v>
      </c>
      <c r="BS108" s="105">
        <v>1.161047610528183E-4</v>
      </c>
      <c r="BT108" s="105">
        <v>2.3215425160324143E-4</v>
      </c>
      <c r="BU108" s="105">
        <v>5.2864292076424129E-4</v>
      </c>
      <c r="BV108" s="105">
        <v>2.4078658418624752E-4</v>
      </c>
      <c r="BW108" s="105">
        <v>2.4710202379330898E-4</v>
      </c>
      <c r="BX108" s="105">
        <v>3.3273453073577839E-5</v>
      </c>
      <c r="BY108" s="105">
        <v>1.3565191950552668E-4</v>
      </c>
      <c r="BZ108" s="105">
        <v>1.1022595235301509E-4</v>
      </c>
      <c r="CA108" s="105">
        <v>1.0041911847779379E-4</v>
      </c>
      <c r="CB108" s="105">
        <v>9.3460049279497085E-5</v>
      </c>
      <c r="CC108" s="105">
        <v>2.5756022292282451E-4</v>
      </c>
      <c r="CD108" s="105">
        <v>1.5122023716195965E-4</v>
      </c>
      <c r="CE108" s="105">
        <v>1.0597706058667223E-4</v>
      </c>
      <c r="CF108" s="105">
        <v>2.6948733280257147E-4</v>
      </c>
      <c r="CG108" s="105">
        <v>1.5010804077011572E-4</v>
      </c>
      <c r="CH108" s="105">
        <v>6.0716127785969537E-4</v>
      </c>
      <c r="CI108" s="105">
        <v>4.6878455982653437E-2</v>
      </c>
      <c r="CJ108" s="105">
        <v>4.5384953531761476E-4</v>
      </c>
      <c r="CK108" s="105">
        <v>5.6479356901724138E-3</v>
      </c>
      <c r="CL108" s="105">
        <v>3.3094776334813371E-2</v>
      </c>
      <c r="CM108" s="105">
        <v>2.0884518637707313E-4</v>
      </c>
      <c r="CN108" s="105">
        <v>2.2001178914737195E-4</v>
      </c>
      <c r="CO108" s="105">
        <v>3.328716042978168E-4</v>
      </c>
      <c r="CP108" s="105">
        <v>1.118586053309296E-4</v>
      </c>
      <c r="CQ108" s="105">
        <v>2.0571343247817185E-4</v>
      </c>
      <c r="CR108" s="105">
        <v>2.0997298901439762E-4</v>
      </c>
      <c r="CS108" s="105">
        <v>1.0212981879488622E-4</v>
      </c>
      <c r="CT108" s="105">
        <v>5.3276414437452701E-4</v>
      </c>
      <c r="CU108" s="105">
        <v>1.8026239042134344E-4</v>
      </c>
      <c r="CV108" s="105">
        <v>1.9862208760296696E-2</v>
      </c>
      <c r="CW108" s="105">
        <v>9.8806779342716625E-5</v>
      </c>
      <c r="CX108" s="105">
        <v>3.3312062800211099E-4</v>
      </c>
      <c r="CY108" s="105">
        <v>2.1618884455518192E-3</v>
      </c>
      <c r="CZ108" s="105">
        <v>5.4825886846131798E-4</v>
      </c>
      <c r="DA108" s="105">
        <v>5.3569034348905698E-4</v>
      </c>
      <c r="DB108" s="105">
        <v>1.0160311634033092</v>
      </c>
      <c r="DC108" s="105">
        <v>1.2779693870186941E-3</v>
      </c>
      <c r="DD108" s="105">
        <v>8.5168763795093167E-5</v>
      </c>
      <c r="DE108" s="106">
        <v>6.776762356274313E-4</v>
      </c>
      <c r="DF108" s="84"/>
      <c r="DG108" s="101">
        <v>0.73022758602229687</v>
      </c>
      <c r="DH108" s="101">
        <v>9.3103829012700923E-2</v>
      </c>
      <c r="DI108" s="101">
        <v>0.26403424831702782</v>
      </c>
      <c r="DJ108" s="102">
        <v>2.0235606063816001E-2</v>
      </c>
      <c r="DK108" s="102">
        <v>0.76138946971950239</v>
      </c>
      <c r="DL108" s="84"/>
      <c r="DM108"/>
    </row>
    <row r="109" spans="1:117" ht="18" customHeight="1" x14ac:dyDescent="0.15">
      <c r="A109" s="107">
        <v>679</v>
      </c>
      <c r="B109" s="108" t="s">
        <v>63</v>
      </c>
      <c r="C109" s="110">
        <v>1.5155248500863425E-4</v>
      </c>
      <c r="D109" s="110">
        <v>1.1375290183467445E-4</v>
      </c>
      <c r="E109" s="110">
        <v>9.6788203975450089E-4</v>
      </c>
      <c r="F109" s="110">
        <v>5.2371596135630664E-5</v>
      </c>
      <c r="G109" s="110">
        <v>1.1066349841128585E-3</v>
      </c>
      <c r="H109" s="110">
        <v>0</v>
      </c>
      <c r="I109" s="110">
        <v>1.587040600232371E-4</v>
      </c>
      <c r="J109" s="110">
        <v>2.567191024451172E-4</v>
      </c>
      <c r="K109" s="110">
        <v>1.9002935164926261E-4</v>
      </c>
      <c r="L109" s="110">
        <v>1.1367230959977971E-4</v>
      </c>
      <c r="M109" s="110">
        <v>0</v>
      </c>
      <c r="N109" s="110">
        <v>1.1835416654081232E-4</v>
      </c>
      <c r="O109" s="110">
        <v>2.2256870095028404E-4</v>
      </c>
      <c r="P109" s="110">
        <v>1.2033924858187399E-4</v>
      </c>
      <c r="Q109" s="110">
        <v>4.8578961840921184E-4</v>
      </c>
      <c r="R109" s="110">
        <v>2.0905403413038002E-4</v>
      </c>
      <c r="S109" s="110">
        <v>1.5590562908684083E-4</v>
      </c>
      <c r="T109" s="110">
        <v>2.047522802942839E-4</v>
      </c>
      <c r="U109" s="110">
        <v>2.7816614124163486E-4</v>
      </c>
      <c r="V109" s="110">
        <v>6.1955690513647088E-5</v>
      </c>
      <c r="W109" s="110">
        <v>4.5395051050498452E-5</v>
      </c>
      <c r="X109" s="110">
        <v>1.7404573459055731E-4</v>
      </c>
      <c r="Y109" s="110">
        <v>8.4417470734991584E-5</v>
      </c>
      <c r="Z109" s="110">
        <v>7.0560414462115441E-5</v>
      </c>
      <c r="AA109" s="110">
        <v>1.8324624641922758E-4</v>
      </c>
      <c r="AB109" s="110">
        <v>3.929010681621855E-4</v>
      </c>
      <c r="AC109" s="110">
        <v>2.1142734497970585E-5</v>
      </c>
      <c r="AD109" s="110">
        <v>1.5549046124968199E-4</v>
      </c>
      <c r="AE109" s="110">
        <v>3.5805627658890921E-4</v>
      </c>
      <c r="AF109" s="110">
        <v>1.2159628307797395E-4</v>
      </c>
      <c r="AG109" s="110">
        <v>2.5968362150913612E-4</v>
      </c>
      <c r="AH109" s="110">
        <v>9.1692283338280737E-5</v>
      </c>
      <c r="AI109" s="110">
        <v>7.1325252643255667E-5</v>
      </c>
      <c r="AJ109" s="110">
        <v>2.0970193035980237E-4</v>
      </c>
      <c r="AK109" s="110">
        <v>7.71363563533347E-5</v>
      </c>
      <c r="AL109" s="110">
        <v>1.0816279693833685E-4</v>
      </c>
      <c r="AM109" s="110">
        <v>1.0092211383730443E-4</v>
      </c>
      <c r="AN109" s="110">
        <v>1.207874316729116E-4</v>
      </c>
      <c r="AO109" s="110">
        <v>1.4027991948494106E-4</v>
      </c>
      <c r="AP109" s="110">
        <v>7.9036004292110836E-5</v>
      </c>
      <c r="AQ109" s="110">
        <v>2.4697073429909999E-4</v>
      </c>
      <c r="AR109" s="110">
        <v>1.6844741043579327E-4</v>
      </c>
      <c r="AS109" s="110">
        <v>1.6323684974017014E-4</v>
      </c>
      <c r="AT109" s="110">
        <v>2.9415799971315809E-4</v>
      </c>
      <c r="AU109" s="110">
        <v>3.0692968426602053E-4</v>
      </c>
      <c r="AV109" s="110">
        <v>2.4594904345281808E-4</v>
      </c>
      <c r="AW109" s="110">
        <v>2.0119512039756314E-4</v>
      </c>
      <c r="AX109" s="110">
        <v>6.1468630613506557E-4</v>
      </c>
      <c r="AY109" s="110">
        <v>2.0192938991471892E-4</v>
      </c>
      <c r="AZ109" s="110">
        <v>1.7603847700486236E-4</v>
      </c>
      <c r="BA109" s="110">
        <v>1.6037801186327333E-4</v>
      </c>
      <c r="BB109" s="110">
        <v>1.724381853366363E-4</v>
      </c>
      <c r="BC109" s="110">
        <v>1.895940244001218E-4</v>
      </c>
      <c r="BD109" s="110">
        <v>3.884149851432065E-4</v>
      </c>
      <c r="BE109" s="110">
        <v>2.37889814524139E-4</v>
      </c>
      <c r="BF109" s="110">
        <v>1.8119689417601999E-4</v>
      </c>
      <c r="BG109" s="110">
        <v>6.7402443575918661E-4</v>
      </c>
      <c r="BH109" s="110">
        <v>5.6820101970841725E-4</v>
      </c>
      <c r="BI109" s="110">
        <v>2.6407221528851484E-4</v>
      </c>
      <c r="BJ109" s="110">
        <v>2.556422246278165E-4</v>
      </c>
      <c r="BK109" s="110">
        <v>1.9471205238153665E-4</v>
      </c>
      <c r="BL109" s="110">
        <v>3.3122828470354398E-4</v>
      </c>
      <c r="BM109" s="110">
        <v>2.4972390213778145E-4</v>
      </c>
      <c r="BN109" s="110">
        <v>5.0553467208273384E-4</v>
      </c>
      <c r="BO109" s="110">
        <v>4.5935812368686228E-4</v>
      </c>
      <c r="BP109" s="110">
        <v>1.0352879130875587E-4</v>
      </c>
      <c r="BQ109" s="110">
        <v>1.7143637663306853E-4</v>
      </c>
      <c r="BR109" s="110">
        <v>4.4439996176450002E-4</v>
      </c>
      <c r="BS109" s="110">
        <v>1.1386922778789566E-4</v>
      </c>
      <c r="BT109" s="110">
        <v>9.6866839762963419E-4</v>
      </c>
      <c r="BU109" s="110">
        <v>3.2247512275613823E-4</v>
      </c>
      <c r="BV109" s="110">
        <v>8.6514798320269247E-4</v>
      </c>
      <c r="BW109" s="110">
        <v>5.3434032815890642E-4</v>
      </c>
      <c r="BX109" s="110">
        <v>1.8331256225272261E-4</v>
      </c>
      <c r="BY109" s="110">
        <v>2.2345977958575182E-4</v>
      </c>
      <c r="BZ109" s="110">
        <v>2.7829761005864151E-4</v>
      </c>
      <c r="CA109" s="110">
        <v>3.6564974931125655E-4</v>
      </c>
      <c r="CB109" s="110">
        <v>2.626114041440122E-4</v>
      </c>
      <c r="CC109" s="110">
        <v>3.4001932699314778E-4</v>
      </c>
      <c r="CD109" s="110">
        <v>2.1369730071391243E-4</v>
      </c>
      <c r="CE109" s="110">
        <v>3.2525574636542247E-4</v>
      </c>
      <c r="CF109" s="110">
        <v>3.9594317507504778E-4</v>
      </c>
      <c r="CG109" s="110">
        <v>2.1209988584695755E-4</v>
      </c>
      <c r="CH109" s="110">
        <v>4.8731669647138377E-4</v>
      </c>
      <c r="CI109" s="110">
        <v>2.349836365556409E-3</v>
      </c>
      <c r="CJ109" s="110">
        <v>2.0671602292214684E-3</v>
      </c>
      <c r="CK109" s="110">
        <v>7.8662821803505316E-4</v>
      </c>
      <c r="CL109" s="110">
        <v>5.0633981975422631E-3</v>
      </c>
      <c r="CM109" s="110">
        <v>6.0508057832363293E-4</v>
      </c>
      <c r="CN109" s="110">
        <v>4.3943665407308023E-4</v>
      </c>
      <c r="CO109" s="110">
        <v>3.1728899696590387E-3</v>
      </c>
      <c r="CP109" s="110">
        <v>5.242230287211834E-4</v>
      </c>
      <c r="CQ109" s="110">
        <v>3.6900616029223588E-4</v>
      </c>
      <c r="CR109" s="110">
        <v>3.341141698575094E-4</v>
      </c>
      <c r="CS109" s="110">
        <v>4.0931731342281941E-4</v>
      </c>
      <c r="CT109" s="110">
        <v>3.0284596287938558E-3</v>
      </c>
      <c r="CU109" s="110">
        <v>1.0682639467246391E-3</v>
      </c>
      <c r="CV109" s="110">
        <v>4.2432026394655063E-3</v>
      </c>
      <c r="CW109" s="110">
        <v>5.6264027629823331E-4</v>
      </c>
      <c r="CX109" s="110">
        <v>1.1485557839724103E-3</v>
      </c>
      <c r="CY109" s="110">
        <v>2.8140443482101139E-3</v>
      </c>
      <c r="CZ109" s="110">
        <v>5.8592373967871196E-4</v>
      </c>
      <c r="DA109" s="110">
        <v>2.2853814848552041E-3</v>
      </c>
      <c r="DB109" s="110">
        <v>3.0897192995053336E-3</v>
      </c>
      <c r="DC109" s="110">
        <v>1.0083020456917131</v>
      </c>
      <c r="DD109" s="110">
        <v>2.2252788308386109E-4</v>
      </c>
      <c r="DE109" s="111">
        <v>7.1307662057054177E-4</v>
      </c>
      <c r="DF109" s="84"/>
      <c r="DG109" s="101">
        <v>0.76918039250409731</v>
      </c>
      <c r="DH109" s="101">
        <v>0.14032013124679443</v>
      </c>
      <c r="DI109" s="101">
        <v>0.30234042304370273</v>
      </c>
      <c r="DJ109" s="102">
        <v>2.5018041541240932E-2</v>
      </c>
      <c r="DK109" s="102">
        <v>0.9875457265530887</v>
      </c>
      <c r="DL109" s="84"/>
      <c r="DM109"/>
    </row>
    <row r="110" spans="1:117" ht="18" customHeight="1" x14ac:dyDescent="0.15">
      <c r="A110" s="103">
        <v>681</v>
      </c>
      <c r="B110" s="104" t="s">
        <v>64</v>
      </c>
      <c r="C110" s="105">
        <v>6.9123448614661243E-4</v>
      </c>
      <c r="D110" s="105">
        <v>8.8655871660510692E-4</v>
      </c>
      <c r="E110" s="105">
        <v>3.3703790431317878E-3</v>
      </c>
      <c r="F110" s="105">
        <v>1.6436391398923955E-3</v>
      </c>
      <c r="G110" s="105">
        <v>1.2726966804047204E-3</v>
      </c>
      <c r="H110" s="105">
        <v>0</v>
      </c>
      <c r="I110" s="105">
        <v>1.2224986530065022E-3</v>
      </c>
      <c r="J110" s="105">
        <v>1.7562523137857385E-3</v>
      </c>
      <c r="K110" s="105">
        <v>4.667521590835512E-4</v>
      </c>
      <c r="L110" s="105">
        <v>3.7511604032015801E-4</v>
      </c>
      <c r="M110" s="105">
        <v>0</v>
      </c>
      <c r="N110" s="105">
        <v>1.0252038377734705E-3</v>
      </c>
      <c r="O110" s="105">
        <v>1.444670764083738E-3</v>
      </c>
      <c r="P110" s="105">
        <v>1.0189549389899031E-3</v>
      </c>
      <c r="Q110" s="105">
        <v>4.0722673293570252E-3</v>
      </c>
      <c r="R110" s="105">
        <v>8.9384827980942057E-4</v>
      </c>
      <c r="S110" s="105">
        <v>9.9597122408044561E-4</v>
      </c>
      <c r="T110" s="105">
        <v>1.2820591650164312E-3</v>
      </c>
      <c r="U110" s="105">
        <v>1.5331288388298861E-3</v>
      </c>
      <c r="V110" s="105">
        <v>6.2973379673819945E-4</v>
      </c>
      <c r="W110" s="105">
        <v>1.9934596258849253E-4</v>
      </c>
      <c r="X110" s="105">
        <v>5.2073260436456305E-4</v>
      </c>
      <c r="Y110" s="105">
        <v>5.5127994950158359E-4</v>
      </c>
      <c r="Z110" s="105">
        <v>1.9782217525552657E-4</v>
      </c>
      <c r="AA110" s="105">
        <v>5.4951548159939284E-4</v>
      </c>
      <c r="AB110" s="105">
        <v>1.9127822064053752E-3</v>
      </c>
      <c r="AC110" s="105">
        <v>6.6678234240608736E-5</v>
      </c>
      <c r="AD110" s="105">
        <v>7.0647025164268873E-4</v>
      </c>
      <c r="AE110" s="105">
        <v>8.2247481968185723E-4</v>
      </c>
      <c r="AF110" s="105">
        <v>4.2454207991927283E-4</v>
      </c>
      <c r="AG110" s="105">
        <v>4.5372744343270778E-3</v>
      </c>
      <c r="AH110" s="105">
        <v>1.3263405817780557E-3</v>
      </c>
      <c r="AI110" s="105">
        <v>4.3994188183155982E-4</v>
      </c>
      <c r="AJ110" s="105">
        <v>1.0426053347587379E-3</v>
      </c>
      <c r="AK110" s="105">
        <v>8.9830433263533437E-4</v>
      </c>
      <c r="AL110" s="105">
        <v>2.3017848772338118E-4</v>
      </c>
      <c r="AM110" s="105">
        <v>2.4539455619133058E-4</v>
      </c>
      <c r="AN110" s="105">
        <v>5.4650120883310155E-4</v>
      </c>
      <c r="AO110" s="105">
        <v>7.7390332033066211E-4</v>
      </c>
      <c r="AP110" s="105">
        <v>3.3756418715641731E-4</v>
      </c>
      <c r="AQ110" s="105">
        <v>1.286364301009018E-3</v>
      </c>
      <c r="AR110" s="105">
        <v>7.229480511115403E-4</v>
      </c>
      <c r="AS110" s="105">
        <v>7.9535948212252326E-4</v>
      </c>
      <c r="AT110" s="105">
        <v>2.2016478718674655E-3</v>
      </c>
      <c r="AU110" s="105">
        <v>1.5267924279299507E-3</v>
      </c>
      <c r="AV110" s="105">
        <v>2.2766061036924709E-3</v>
      </c>
      <c r="AW110" s="105">
        <v>1.3641736592959332E-3</v>
      </c>
      <c r="AX110" s="105">
        <v>2.9809415791118414E-3</v>
      </c>
      <c r="AY110" s="105">
        <v>1.167181932023281E-3</v>
      </c>
      <c r="AZ110" s="105">
        <v>7.4194567242733694E-4</v>
      </c>
      <c r="BA110" s="105">
        <v>8.1417145271706765E-4</v>
      </c>
      <c r="BB110" s="105">
        <v>1.0772307806010766E-3</v>
      </c>
      <c r="BC110" s="105">
        <v>1.2764031562628089E-3</v>
      </c>
      <c r="BD110" s="105">
        <v>3.0905310547549507E-3</v>
      </c>
      <c r="BE110" s="105">
        <v>7.6885675322432498E-4</v>
      </c>
      <c r="BF110" s="105">
        <v>7.2984655797987046E-4</v>
      </c>
      <c r="BG110" s="105">
        <v>2.6763088209170692E-3</v>
      </c>
      <c r="BH110" s="105">
        <v>3.3196329791850931E-3</v>
      </c>
      <c r="BI110" s="105">
        <v>2.1813563167187465E-3</v>
      </c>
      <c r="BJ110" s="105">
        <v>2.7020078242174341E-3</v>
      </c>
      <c r="BK110" s="105">
        <v>8.2491194660009074E-4</v>
      </c>
      <c r="BL110" s="105">
        <v>9.4303812424452135E-4</v>
      </c>
      <c r="BM110" s="105">
        <v>4.401075854559717E-4</v>
      </c>
      <c r="BN110" s="105">
        <v>3.052581423527751E-3</v>
      </c>
      <c r="BO110" s="105">
        <v>9.2087628927338557E-4</v>
      </c>
      <c r="BP110" s="105">
        <v>2.7872657557235028E-4</v>
      </c>
      <c r="BQ110" s="105">
        <v>3.9360483147149418E-4</v>
      </c>
      <c r="BR110" s="105">
        <v>1.5796373163253451E-3</v>
      </c>
      <c r="BS110" s="105">
        <v>4.019556096452697E-3</v>
      </c>
      <c r="BT110" s="105">
        <v>2.3035215906082032E-3</v>
      </c>
      <c r="BU110" s="105">
        <v>4.089635174626096E-3</v>
      </c>
      <c r="BV110" s="105">
        <v>1.5651560254998872E-3</v>
      </c>
      <c r="BW110" s="105">
        <v>1.0396028948618785E-3</v>
      </c>
      <c r="BX110" s="105">
        <v>2.5054941408218762E-4</v>
      </c>
      <c r="BY110" s="105">
        <v>1.8654759417051567E-3</v>
      </c>
      <c r="BZ110" s="105">
        <v>1.6579573088740011E-3</v>
      </c>
      <c r="CA110" s="105">
        <v>1.8049826165706046E-3</v>
      </c>
      <c r="CB110" s="105">
        <v>2.6016277589623392E-3</v>
      </c>
      <c r="CC110" s="105">
        <v>2.4571719886511026E-3</v>
      </c>
      <c r="CD110" s="105">
        <v>5.9945403639827107E-3</v>
      </c>
      <c r="CE110" s="105">
        <v>2.1227977376599505E-3</v>
      </c>
      <c r="CF110" s="105">
        <v>3.6041467225587935E-3</v>
      </c>
      <c r="CG110" s="105">
        <v>3.4551032364509809E-3</v>
      </c>
      <c r="CH110" s="105">
        <v>3.2227889897800334E-3</v>
      </c>
      <c r="CI110" s="105">
        <v>3.2347027721350017E-3</v>
      </c>
      <c r="CJ110" s="105">
        <v>1.1178638960248097E-3</v>
      </c>
      <c r="CK110" s="105">
        <v>2.8774720842289895E-3</v>
      </c>
      <c r="CL110" s="105">
        <v>3.3106275202412503E-3</v>
      </c>
      <c r="CM110" s="105">
        <v>4.295903983795011E-3</v>
      </c>
      <c r="CN110" s="105">
        <v>1.8710238403786955E-3</v>
      </c>
      <c r="CO110" s="105">
        <v>6.9891708316189736E-3</v>
      </c>
      <c r="CP110" s="105">
        <v>1.5868136858320512E-3</v>
      </c>
      <c r="CQ110" s="105">
        <v>2.8333451625037198E-3</v>
      </c>
      <c r="CR110" s="105">
        <v>4.6117005880036005E-3</v>
      </c>
      <c r="CS110" s="105">
        <v>5.9177268494595512E-3</v>
      </c>
      <c r="CT110" s="105">
        <v>5.1997232473590333E-3</v>
      </c>
      <c r="CU110" s="105">
        <v>1.1933694434053213E-3</v>
      </c>
      <c r="CV110" s="105">
        <v>2.5925389679053489E-3</v>
      </c>
      <c r="CW110" s="105">
        <v>1.4519148297560626E-3</v>
      </c>
      <c r="CX110" s="105">
        <v>2.0303773508003158E-3</v>
      </c>
      <c r="CY110" s="105">
        <v>2.8134230903970399E-3</v>
      </c>
      <c r="CZ110" s="105">
        <v>1.4502653104313233E-3</v>
      </c>
      <c r="DA110" s="105">
        <v>4.5065858681888945E-3</v>
      </c>
      <c r="DB110" s="105">
        <v>2.9204646143758443E-3</v>
      </c>
      <c r="DC110" s="105">
        <v>2.7928562031726682E-3</v>
      </c>
      <c r="DD110" s="105">
        <v>1.0007323710493292</v>
      </c>
      <c r="DE110" s="106">
        <v>1.9220395583902613E-3</v>
      </c>
      <c r="DF110" s="84"/>
      <c r="DG110" s="101">
        <v>0</v>
      </c>
      <c r="DH110" s="101">
        <v>0</v>
      </c>
      <c r="DI110" s="101">
        <v>0</v>
      </c>
      <c r="DJ110" s="102">
        <v>1.4259512376297312E-3</v>
      </c>
      <c r="DK110" s="102">
        <v>1</v>
      </c>
      <c r="DL110" s="84"/>
      <c r="DM110"/>
    </row>
    <row r="111" spans="1:117" ht="18" customHeight="1" x14ac:dyDescent="0.15">
      <c r="A111" s="107">
        <v>691</v>
      </c>
      <c r="B111" s="108" t="s">
        <v>65</v>
      </c>
      <c r="C111" s="110">
        <v>7.5454899895335556E-3</v>
      </c>
      <c r="D111" s="110">
        <v>1.6840733136044971E-4</v>
      </c>
      <c r="E111" s="110">
        <v>2.0435159731923619E-3</v>
      </c>
      <c r="F111" s="110">
        <v>2.094848644485421E-3</v>
      </c>
      <c r="G111" s="110">
        <v>1.004876161443396E-2</v>
      </c>
      <c r="H111" s="110">
        <v>0</v>
      </c>
      <c r="I111" s="110">
        <v>1.34806343152006E-2</v>
      </c>
      <c r="J111" s="110">
        <v>3.9337775625034963E-3</v>
      </c>
      <c r="K111" s="110">
        <v>6.0262023736272373E-3</v>
      </c>
      <c r="L111" s="110">
        <v>2.2758608231748169E-2</v>
      </c>
      <c r="M111" s="110">
        <v>0</v>
      </c>
      <c r="N111" s="110">
        <v>3.3766897146248003E-3</v>
      </c>
      <c r="O111" s="110">
        <v>4.0750144272201196E-3</v>
      </c>
      <c r="P111" s="110">
        <v>1.098479903077457E-2</v>
      </c>
      <c r="Q111" s="110">
        <v>5.8164365867269278E-3</v>
      </c>
      <c r="R111" s="110">
        <v>3.5327375319192771E-3</v>
      </c>
      <c r="S111" s="110">
        <v>3.1906319066170139E-3</v>
      </c>
      <c r="T111" s="110">
        <v>2.9684002125089184E-3</v>
      </c>
      <c r="U111" s="110">
        <v>1.4489246588067211E-3</v>
      </c>
      <c r="V111" s="110">
        <v>1.1763172388013928E-3</v>
      </c>
      <c r="W111" s="110">
        <v>5.023772697831171E-4</v>
      </c>
      <c r="X111" s="110">
        <v>1.4879878206648907E-3</v>
      </c>
      <c r="Y111" s="110">
        <v>1.4328771071267282E-3</v>
      </c>
      <c r="Z111" s="110">
        <v>7.3566999882816175E-3</v>
      </c>
      <c r="AA111" s="110">
        <v>1.9640613277321175E-3</v>
      </c>
      <c r="AB111" s="110">
        <v>3.3708790625151985E-3</v>
      </c>
      <c r="AC111" s="110">
        <v>3.5771161919756971E-4</v>
      </c>
      <c r="AD111" s="110">
        <v>7.7758950785499483E-3</v>
      </c>
      <c r="AE111" s="110">
        <v>6.0538280753810866E-3</v>
      </c>
      <c r="AF111" s="110">
        <v>3.6477228837966734E-3</v>
      </c>
      <c r="AG111" s="110">
        <v>1.1899400541931502E-2</v>
      </c>
      <c r="AH111" s="110">
        <v>4.5246876321569625E-3</v>
      </c>
      <c r="AI111" s="110">
        <v>3.7952717032002088E-3</v>
      </c>
      <c r="AJ111" s="110">
        <v>1.7438097623421803E-3</v>
      </c>
      <c r="AK111" s="110">
        <v>7.1650422283894592E-3</v>
      </c>
      <c r="AL111" s="110">
        <v>7.5524649122373309E-3</v>
      </c>
      <c r="AM111" s="110">
        <v>3.4037699703436406E-3</v>
      </c>
      <c r="AN111" s="110">
        <v>1.3552987958337594E-2</v>
      </c>
      <c r="AO111" s="110">
        <v>5.9305661985047976E-3</v>
      </c>
      <c r="AP111" s="110">
        <v>4.0665807819936037E-3</v>
      </c>
      <c r="AQ111" s="110">
        <v>1.0278407779260082E-2</v>
      </c>
      <c r="AR111" s="110">
        <v>3.5871411178278632E-3</v>
      </c>
      <c r="AS111" s="110">
        <v>6.3875953891318641E-3</v>
      </c>
      <c r="AT111" s="110">
        <v>1.456873641660638E-2</v>
      </c>
      <c r="AU111" s="110">
        <v>1.1388708283810313E-2</v>
      </c>
      <c r="AV111" s="110">
        <v>4.7964354261440774E-3</v>
      </c>
      <c r="AW111" s="110">
        <v>2.4493182330003198E-3</v>
      </c>
      <c r="AX111" s="110">
        <v>4.9609845301080008E-3</v>
      </c>
      <c r="AY111" s="110">
        <v>2.2155314710076016E-3</v>
      </c>
      <c r="AZ111" s="110">
        <v>1.6562327014733619E-3</v>
      </c>
      <c r="BA111" s="110">
        <v>2.0781156001139752E-3</v>
      </c>
      <c r="BB111" s="110">
        <v>4.4537222532392423E-3</v>
      </c>
      <c r="BC111" s="110">
        <v>3.4169474116366701E-3</v>
      </c>
      <c r="BD111" s="110">
        <v>4.444804533025236E-3</v>
      </c>
      <c r="BE111" s="110">
        <v>1.5672211525029651E-3</v>
      </c>
      <c r="BF111" s="110">
        <v>1.977763200019821E-3</v>
      </c>
      <c r="BG111" s="110">
        <v>3.69637972957374E-3</v>
      </c>
      <c r="BH111" s="110">
        <v>1.8707767584661496E-2</v>
      </c>
      <c r="BI111" s="110">
        <v>1.6283595746991068E-2</v>
      </c>
      <c r="BJ111" s="110">
        <v>3.4247085852933479E-3</v>
      </c>
      <c r="BK111" s="110">
        <v>5.3303133364990896E-3</v>
      </c>
      <c r="BL111" s="110">
        <v>1.7428167082831594E-2</v>
      </c>
      <c r="BM111" s="110">
        <v>1.9673380115104572E-2</v>
      </c>
      <c r="BN111" s="110">
        <v>6.4085529067084632E-3</v>
      </c>
      <c r="BO111" s="110">
        <v>9.9729457997831689E-3</v>
      </c>
      <c r="BP111" s="110">
        <v>3.8228554916810379E-3</v>
      </c>
      <c r="BQ111" s="110">
        <v>3.2956894820648413E-3</v>
      </c>
      <c r="BR111" s="110">
        <v>1.2586159002962088E-2</v>
      </c>
      <c r="BS111" s="110">
        <v>1.8857573059827912E-2</v>
      </c>
      <c r="BT111" s="110">
        <v>7.0624329340144886E-3</v>
      </c>
      <c r="BU111" s="110">
        <v>5.4524218519782742E-3</v>
      </c>
      <c r="BV111" s="110">
        <v>7.8217208122925604E-3</v>
      </c>
      <c r="BW111" s="110">
        <v>2.7226789751874608E-3</v>
      </c>
      <c r="BX111" s="110">
        <v>6.6514489213579861E-4</v>
      </c>
      <c r="BY111" s="110">
        <v>7.5407950901051207E-3</v>
      </c>
      <c r="BZ111" s="110">
        <v>1.1741775932576075E-2</v>
      </c>
      <c r="CA111" s="110">
        <v>3.5901249649950744E-3</v>
      </c>
      <c r="CB111" s="110">
        <v>1.4126688749575678E-2</v>
      </c>
      <c r="CC111" s="110">
        <v>1.0014233500968887E-2</v>
      </c>
      <c r="CD111" s="110">
        <v>2.2597924397557362E-3</v>
      </c>
      <c r="CE111" s="110">
        <v>4.4772726211909503E-3</v>
      </c>
      <c r="CF111" s="110">
        <v>1.0532836727000887E-2</v>
      </c>
      <c r="CG111" s="110">
        <v>2.0812304249129164E-3</v>
      </c>
      <c r="CH111" s="110">
        <v>4.7051009070634801E-3</v>
      </c>
      <c r="CI111" s="110">
        <v>1.5838308081777545E-2</v>
      </c>
      <c r="CJ111" s="110">
        <v>2.1005223667278209E-3</v>
      </c>
      <c r="CK111" s="110">
        <v>4.9759431784984392E-3</v>
      </c>
      <c r="CL111" s="110">
        <v>3.8240145230911504E-3</v>
      </c>
      <c r="CM111" s="110">
        <v>2.6653913421195931E-3</v>
      </c>
      <c r="CN111" s="110">
        <v>1.2687921809050418E-2</v>
      </c>
      <c r="CO111" s="110">
        <v>9.4903565931967627E-3</v>
      </c>
      <c r="CP111" s="110">
        <v>3.1501638012896792E-3</v>
      </c>
      <c r="CQ111" s="110">
        <v>1.4981282401556379E-2</v>
      </c>
      <c r="CR111" s="110">
        <v>1.2342669013386714E-2</v>
      </c>
      <c r="CS111" s="110">
        <v>4.7474825665700989E-3</v>
      </c>
      <c r="CT111" s="110">
        <v>4.4997026005112947E-3</v>
      </c>
      <c r="CU111" s="110">
        <v>5.94649068369206E-3</v>
      </c>
      <c r="CV111" s="110">
        <v>5.8309095993704374E-3</v>
      </c>
      <c r="CW111" s="110">
        <v>4.2919140617368396E-3</v>
      </c>
      <c r="CX111" s="110">
        <v>4.2289857066164106E-3</v>
      </c>
      <c r="CY111" s="110">
        <v>4.0251434872691887E-3</v>
      </c>
      <c r="CZ111" s="110">
        <v>3.6491672696595612E-3</v>
      </c>
      <c r="DA111" s="110">
        <v>9.9080938356055758E-3</v>
      </c>
      <c r="DB111" s="110">
        <v>2.2332510251460687E-3</v>
      </c>
      <c r="DC111" s="110">
        <v>6.4728212517426225E-3</v>
      </c>
      <c r="DD111" s="110">
        <v>2.8084959915243768E-3</v>
      </c>
      <c r="DE111" s="111">
        <v>1.0023951610682542</v>
      </c>
      <c r="DF111" s="84"/>
      <c r="DG111" s="113">
        <v>0.37314364701850983</v>
      </c>
      <c r="DH111" s="113">
        <v>2.0327682237671263E-3</v>
      </c>
      <c r="DI111" s="113">
        <v>1.2838383310392092E-2</v>
      </c>
      <c r="DJ111" s="114">
        <v>3.6934300606923454E-3</v>
      </c>
      <c r="DK111" s="114">
        <v>0.98993890137760099</v>
      </c>
      <c r="DL111" s="84"/>
      <c r="DM111"/>
    </row>
    <row r="112" spans="1:117" x14ac:dyDescent="0.15">
      <c r="DJ112" s="115"/>
      <c r="DK112" s="115"/>
    </row>
    <row r="337" spans="1:2" ht="24" x14ac:dyDescent="0.35">
      <c r="A337" s="84" ph="1"/>
      <c r="B337" s="84" ph="1"/>
    </row>
    <row r="338" spans="1:2" ht="24" x14ac:dyDescent="0.35">
      <c r="A338" s="84" ph="1"/>
      <c r="B338" s="84" ph="1"/>
    </row>
    <row r="449" spans="1:2" ht="24" x14ac:dyDescent="0.35">
      <c r="A449" s="84" ph="1"/>
      <c r="B449" s="84" ph="1"/>
    </row>
    <row r="450" spans="1:2" ht="24" x14ac:dyDescent="0.35">
      <c r="A450" s="84" ph="1"/>
      <c r="B450" s="84" ph="1"/>
    </row>
    <row r="561" spans="1:2" ht="24" x14ac:dyDescent="0.35">
      <c r="A561" s="84" ph="1"/>
      <c r="B561" s="84" ph="1"/>
    </row>
    <row r="562" spans="1:2" ht="24" x14ac:dyDescent="0.35">
      <c r="A562" s="84" ph="1"/>
      <c r="B562" s="84" ph="1"/>
    </row>
    <row r="674" spans="2:2" ht="24" x14ac:dyDescent="0.35">
      <c r="B674" s="84" ph="1"/>
    </row>
    <row r="786" spans="2:2" ht="24" x14ac:dyDescent="0.35">
      <c r="B786" s="84" ph="1"/>
    </row>
  </sheetData>
  <phoneticPr fontId="4"/>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43"/>
  <sheetViews>
    <sheetView showGridLines="0" zoomScaleNormal="100" workbookViewId="0"/>
  </sheetViews>
  <sheetFormatPr defaultColWidth="9" defaultRowHeight="18.75" x14ac:dyDescent="0.15"/>
  <cols>
    <col min="1" max="16384" width="9" style="6"/>
  </cols>
  <sheetData>
    <row r="1" spans="1:1" ht="12.75" customHeight="1" x14ac:dyDescent="0.15">
      <c r="A1" s="6" t="s">
        <v>126</v>
      </c>
    </row>
    <row r="2" spans="1:1" ht="12.75" customHeight="1" x14ac:dyDescent="0.15"/>
    <row r="3" spans="1:1" ht="12.75" customHeight="1" x14ac:dyDescent="0.15"/>
    <row r="4" spans="1:1" ht="12.75" customHeight="1" x14ac:dyDescent="0.15"/>
    <row r="5" spans="1:1" ht="12.75" customHeight="1" x14ac:dyDescent="0.15"/>
    <row r="6" spans="1:1" ht="12.75" customHeight="1" x14ac:dyDescent="0.15"/>
    <row r="7" spans="1:1" ht="12.75" customHeight="1" x14ac:dyDescent="0.15"/>
    <row r="8" spans="1:1" ht="12.75" customHeight="1" x14ac:dyDescent="0.15"/>
    <row r="9" spans="1:1" ht="12.75" customHeight="1" x14ac:dyDescent="0.15"/>
    <row r="10" spans="1:1" ht="12.75" customHeight="1" x14ac:dyDescent="0.15"/>
    <row r="11" spans="1:1" ht="12.75" customHeight="1" x14ac:dyDescent="0.15"/>
    <row r="12" spans="1:1" ht="12.75" customHeight="1" x14ac:dyDescent="0.15"/>
    <row r="13" spans="1:1" ht="12.75" customHeight="1" x14ac:dyDescent="0.15"/>
    <row r="14" spans="1:1" ht="12.75" customHeight="1" x14ac:dyDescent="0.15"/>
    <row r="15" spans="1:1" ht="12.75" customHeight="1" x14ac:dyDescent="0.15"/>
    <row r="16" spans="1:1"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sheetData>
  <phoneticPr fontId="4"/>
  <pageMargins left="0.7" right="0.7" top="0.75" bottom="0.7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1"/>
  <sheetViews>
    <sheetView zoomScaleNormal="100" workbookViewId="0">
      <selection sqref="A1:H2"/>
    </sheetView>
  </sheetViews>
  <sheetFormatPr defaultColWidth="9" defaultRowHeight="18.75" x14ac:dyDescent="0.15"/>
  <cols>
    <col min="1" max="1" width="5.75" style="6" customWidth="1"/>
    <col min="2" max="2" width="31.625" style="6" customWidth="1"/>
    <col min="3" max="5" width="15" style="6" customWidth="1"/>
    <col min="6" max="6" width="5.5" style="6" customWidth="1"/>
    <col min="7" max="8" width="19" style="6" customWidth="1"/>
    <col min="9" max="9" width="9" style="6"/>
    <col min="10" max="10" width="15" style="170" customWidth="1"/>
    <col min="11" max="11" width="15" style="171" customWidth="1"/>
    <col min="12" max="12" width="19.25" style="171" bestFit="1" customWidth="1"/>
    <col min="13" max="16384" width="9" style="6"/>
  </cols>
  <sheetData>
    <row r="1" spans="1:12" ht="18.75" customHeight="1" x14ac:dyDescent="0.15">
      <c r="A1" s="358" t="s">
        <v>280</v>
      </c>
      <c r="B1" s="358"/>
      <c r="C1" s="358"/>
      <c r="D1" s="358"/>
      <c r="E1" s="358"/>
      <c r="F1" s="358"/>
      <c r="G1" s="358"/>
      <c r="H1" s="358"/>
      <c r="J1" s="357" t="s">
        <v>161</v>
      </c>
      <c r="K1" s="357"/>
      <c r="L1" s="357"/>
    </row>
    <row r="2" spans="1:12" ht="19.5" customHeight="1" thickBot="1" x14ac:dyDescent="0.2">
      <c r="A2" s="358"/>
      <c r="B2" s="358"/>
      <c r="C2" s="358"/>
      <c r="D2" s="358"/>
      <c r="E2" s="358"/>
      <c r="F2" s="358"/>
      <c r="G2" s="358"/>
      <c r="H2" s="358"/>
      <c r="J2" s="357"/>
      <c r="K2" s="357"/>
      <c r="L2" s="357"/>
    </row>
    <row r="3" spans="1:12" ht="19.5" thickBot="1" x14ac:dyDescent="0.2">
      <c r="A3" s="231"/>
      <c r="B3" s="232" t="s">
        <v>66</v>
      </c>
      <c r="C3" s="232" t="s">
        <v>162</v>
      </c>
      <c r="D3" s="232" t="s">
        <v>163</v>
      </c>
      <c r="E3" s="233" t="s">
        <v>281</v>
      </c>
      <c r="F3" s="152"/>
      <c r="G3" s="153" t="s">
        <v>164</v>
      </c>
      <c r="H3" s="154" t="s">
        <v>165</v>
      </c>
      <c r="J3" s="155" t="s">
        <v>166</v>
      </c>
      <c r="K3" s="156" t="s">
        <v>167</v>
      </c>
      <c r="L3" s="157" t="s">
        <v>168</v>
      </c>
    </row>
    <row r="4" spans="1:12" x14ac:dyDescent="0.15">
      <c r="A4" s="234" t="s">
        <v>170</v>
      </c>
      <c r="B4" s="223" t="s">
        <v>0</v>
      </c>
      <c r="C4" s="245">
        <v>4538840</v>
      </c>
      <c r="D4" s="245">
        <v>678282</v>
      </c>
      <c r="E4" s="246">
        <v>13561751</v>
      </c>
      <c r="F4" s="152"/>
      <c r="G4" s="225">
        <f>IF($E4=0,0,C4/$E4)</f>
        <v>0.33467949676999675</v>
      </c>
      <c r="H4" s="225">
        <f>IF($E4=0,0,D4/$E4)</f>
        <v>5.0014338119023123E-2</v>
      </c>
      <c r="J4" s="239">
        <f>IF(【入力シート】!D4="購入者価格",【入力シート】!C4*'生産者価格への変換（計算シート）'!G4,0)</f>
        <v>0</v>
      </c>
      <c r="K4" s="240">
        <f>IF(【入力シート】!D4="購入者価格",【入力シート】!C4*'生産者価格への変換（計算シート）'!H4,0)</f>
        <v>0</v>
      </c>
      <c r="L4" s="160">
        <f>【入力シート】!C4-J4-K4</f>
        <v>0</v>
      </c>
    </row>
    <row r="5" spans="1:12" x14ac:dyDescent="0.15">
      <c r="A5" s="235" t="s">
        <v>171</v>
      </c>
      <c r="B5" s="224" t="s">
        <v>1</v>
      </c>
      <c r="C5" s="247">
        <v>279203</v>
      </c>
      <c r="D5" s="247">
        <v>75918</v>
      </c>
      <c r="E5" s="248">
        <v>3993005</v>
      </c>
      <c r="F5" s="152"/>
      <c r="G5" s="158">
        <f t="shared" ref="G5:G68" si="0">IF($E5=0,0,C5/$E5)</f>
        <v>6.9923027895031437E-2</v>
      </c>
      <c r="H5" s="158">
        <f t="shared" ref="H5:H11" si="1">IF($E5=0,0,D5/$E5)</f>
        <v>1.9012748544016349E-2</v>
      </c>
      <c r="J5" s="241">
        <f>IF(【入力シート】!D5="購入者価格",【入力シート】!C5*'生産者価格への変換（計算シート）'!G5,0)</f>
        <v>0</v>
      </c>
      <c r="K5" s="242">
        <f>IF(【入力シート】!D5="購入者価格",【入力シート】!C5*'生産者価格への変換（計算シート）'!H5,0)</f>
        <v>0</v>
      </c>
      <c r="L5" s="162">
        <f>【入力シート】!C5-J5-K5</f>
        <v>0</v>
      </c>
    </row>
    <row r="6" spans="1:12" x14ac:dyDescent="0.15">
      <c r="A6" s="235" t="s">
        <v>172</v>
      </c>
      <c r="B6" s="224" t="s">
        <v>2</v>
      </c>
      <c r="C6" s="247">
        <v>0</v>
      </c>
      <c r="D6" s="247">
        <v>0</v>
      </c>
      <c r="E6" s="248">
        <v>917361</v>
      </c>
      <c r="F6" s="152"/>
      <c r="G6" s="226">
        <f t="shared" si="0"/>
        <v>0</v>
      </c>
      <c r="H6" s="226">
        <f t="shared" si="1"/>
        <v>0</v>
      </c>
      <c r="J6" s="241">
        <f>IF(【入力シート】!D6="購入者価格",【入力シート】!C6*'生産者価格への変換（計算シート）'!G6,0)</f>
        <v>0</v>
      </c>
      <c r="K6" s="242">
        <f>IF(【入力シート】!D6="購入者価格",【入力シート】!C6*'生産者価格への変換（計算シート）'!H6,0)</f>
        <v>0</v>
      </c>
      <c r="L6" s="162">
        <f>【入力シート】!C6-J6-K6</f>
        <v>0</v>
      </c>
    </row>
    <row r="7" spans="1:12" x14ac:dyDescent="0.15">
      <c r="A7" s="235" t="s">
        <v>173</v>
      </c>
      <c r="B7" s="224" t="s">
        <v>3</v>
      </c>
      <c r="C7" s="247">
        <v>275994</v>
      </c>
      <c r="D7" s="247">
        <v>40270</v>
      </c>
      <c r="E7" s="248">
        <v>1266161</v>
      </c>
      <c r="F7" s="152"/>
      <c r="G7" s="226">
        <f t="shared" si="0"/>
        <v>0.21797701872036809</v>
      </c>
      <c r="H7" s="228">
        <f t="shared" si="1"/>
        <v>3.1804802074933601E-2</v>
      </c>
      <c r="J7" s="241">
        <f>IF(【入力シート】!D7="購入者価格",【入力シート】!C7*'生産者価格への変換（計算シート）'!G7,0)</f>
        <v>0</v>
      </c>
      <c r="K7" s="242">
        <f>IF(【入力シート】!D7="購入者価格",【入力シート】!C7*'生産者価格への変換（計算シート）'!H7,0)</f>
        <v>0</v>
      </c>
      <c r="L7" s="162">
        <f>【入力シート】!C7-J7-K7</f>
        <v>0</v>
      </c>
    </row>
    <row r="8" spans="1:12" x14ac:dyDescent="0.15">
      <c r="A8" s="236" t="s">
        <v>174</v>
      </c>
      <c r="B8" s="172" t="s">
        <v>4</v>
      </c>
      <c r="C8" s="249">
        <v>641416</v>
      </c>
      <c r="D8" s="249">
        <v>85698</v>
      </c>
      <c r="E8" s="250">
        <v>2572865</v>
      </c>
      <c r="F8" s="152"/>
      <c r="G8" s="227">
        <f t="shared" si="0"/>
        <v>0.24930029364152415</v>
      </c>
      <c r="H8" s="163">
        <f t="shared" si="1"/>
        <v>3.3308393561263416E-2</v>
      </c>
      <c r="J8" s="164">
        <f>IF(【入力シート】!D8="購入者価格",【入力シート】!C8*'生産者価格への変換（計算シート）'!G8,0)</f>
        <v>0</v>
      </c>
      <c r="K8" s="165">
        <f>IF(【入力シート】!D8="購入者価格",【入力シート】!C8*'生産者価格への変換（計算シート）'!H8,0)</f>
        <v>0</v>
      </c>
      <c r="L8" s="166">
        <f>【入力シート】!C8-J8-K8</f>
        <v>0</v>
      </c>
    </row>
    <row r="9" spans="1:12" x14ac:dyDescent="0.15">
      <c r="A9" s="234" t="s">
        <v>175</v>
      </c>
      <c r="B9" s="223" t="s">
        <v>91</v>
      </c>
      <c r="C9" s="245">
        <v>403797</v>
      </c>
      <c r="D9" s="245">
        <v>1038988</v>
      </c>
      <c r="E9" s="246">
        <v>19262740</v>
      </c>
      <c r="F9" s="152"/>
      <c r="G9" s="167">
        <f t="shared" si="0"/>
        <v>2.0962594106549742E-2</v>
      </c>
      <c r="H9" s="229">
        <f t="shared" si="1"/>
        <v>5.3937705643122419E-2</v>
      </c>
      <c r="J9" s="243">
        <f>IF(【入力シート】!D9="購入者価格",【入力シート】!C9*'生産者価格への変換（計算シート）'!G9,0)</f>
        <v>0</v>
      </c>
      <c r="K9" s="244">
        <f>IF(【入力シート】!D9="購入者価格",【入力シート】!C9*'生産者価格への変換（計算シート）'!H9,0)</f>
        <v>0</v>
      </c>
      <c r="L9" s="169">
        <f>【入力シート】!C9-J9-K9</f>
        <v>0</v>
      </c>
    </row>
    <row r="10" spans="1:12" x14ac:dyDescent="0.15">
      <c r="A10" s="235" t="s">
        <v>176</v>
      </c>
      <c r="B10" s="224" t="s">
        <v>127</v>
      </c>
      <c r="C10" s="247">
        <v>118967</v>
      </c>
      <c r="D10" s="247">
        <v>501888</v>
      </c>
      <c r="E10" s="248">
        <v>3942152</v>
      </c>
      <c r="F10" s="152"/>
      <c r="G10" s="226">
        <f t="shared" si="0"/>
        <v>3.017818693951933E-2</v>
      </c>
      <c r="H10" s="158">
        <f t="shared" si="1"/>
        <v>0.1273132035497363</v>
      </c>
      <c r="J10" s="241">
        <f>IF(【入力シート】!D10="購入者価格",【入力シート】!C10*'生産者価格への変換（計算シート）'!G10,0)</f>
        <v>0</v>
      </c>
      <c r="K10" s="242">
        <f>IF(【入力シート】!D10="購入者価格",【入力シート】!C10*'生産者価格への変換（計算シート）'!H10,0)</f>
        <v>0</v>
      </c>
      <c r="L10" s="162">
        <f>【入力シート】!C10-J10-K10</f>
        <v>0</v>
      </c>
    </row>
    <row r="11" spans="1:12" x14ac:dyDescent="0.15">
      <c r="A11" s="235" t="s">
        <v>177</v>
      </c>
      <c r="B11" s="224" t="s">
        <v>5</v>
      </c>
      <c r="C11" s="247">
        <v>17067455</v>
      </c>
      <c r="D11" s="247">
        <v>1472051</v>
      </c>
      <c r="E11" s="248">
        <v>51762877</v>
      </c>
      <c r="F11" s="152"/>
      <c r="G11" s="226">
        <f t="shared" si="0"/>
        <v>0.32972384823200612</v>
      </c>
      <c r="H11" s="226">
        <f t="shared" si="1"/>
        <v>2.8438353610059194E-2</v>
      </c>
      <c r="J11" s="241">
        <f>IF(【入力シート】!D11="購入者価格",【入力シート】!C11*'生産者価格への変換（計算シート）'!G11,0)</f>
        <v>0</v>
      </c>
      <c r="K11" s="242">
        <f>IF(【入力シート】!D11="購入者価格",【入力シート】!C11*'生産者価格への変換（計算シート）'!H11,0)</f>
        <v>0</v>
      </c>
      <c r="L11" s="162">
        <f>【入力シート】!C11-J11-K11</f>
        <v>0</v>
      </c>
    </row>
    <row r="12" spans="1:12" x14ac:dyDescent="0.15">
      <c r="A12" s="235" t="s">
        <v>178</v>
      </c>
      <c r="B12" s="224" t="s">
        <v>6</v>
      </c>
      <c r="C12" s="247">
        <v>3767736</v>
      </c>
      <c r="D12" s="247">
        <v>512503</v>
      </c>
      <c r="E12" s="248">
        <v>11941270</v>
      </c>
      <c r="F12" s="152"/>
      <c r="G12" s="228">
        <f>IF($E12=0,0,C12/$E12)</f>
        <v>0.31552221832351163</v>
      </c>
      <c r="H12" s="226">
        <f t="shared" ref="H12:H68" si="2">IF($E12=0,0,D12/$E12)</f>
        <v>4.2918634282618183E-2</v>
      </c>
      <c r="J12" s="159">
        <f>IF(【入力シート】!D12="購入者価格",【入力シート】!C12*'生産者価格への変換（計算シート）'!G12,0)</f>
        <v>0</v>
      </c>
      <c r="K12" s="161">
        <f>IF(【入力シート】!D12="購入者価格",【入力シート】!C12*'生産者価格への変換（計算シート）'!H12,0)</f>
        <v>0</v>
      </c>
      <c r="L12" s="162">
        <f>【入力シート】!C12-J12-K12</f>
        <v>0</v>
      </c>
    </row>
    <row r="13" spans="1:12" x14ac:dyDescent="0.15">
      <c r="A13" s="236" t="s">
        <v>179</v>
      </c>
      <c r="B13" s="172" t="s">
        <v>92</v>
      </c>
      <c r="C13" s="249">
        <v>882912</v>
      </c>
      <c r="D13" s="249">
        <v>263133</v>
      </c>
      <c r="E13" s="250">
        <v>2847290</v>
      </c>
      <c r="F13" s="152"/>
      <c r="G13" s="163">
        <f>IF($E13=0,0,C13/$E13)</f>
        <v>0.3100885403313326</v>
      </c>
      <c r="H13" s="227">
        <f t="shared" si="2"/>
        <v>9.2415243968826499E-2</v>
      </c>
      <c r="J13" s="164">
        <f>IF(【入力シート】!D13="購入者価格",【入力シート】!C13*'生産者価格への変換（計算シート）'!G13,0)</f>
        <v>0</v>
      </c>
      <c r="K13" s="165">
        <f>IF(【入力シート】!D13="購入者価格",【入力シート】!C13*'生産者価格への変換（計算シート）'!H13,0)</f>
        <v>0</v>
      </c>
      <c r="L13" s="166">
        <f>【入力シート】!C13-J13-K13</f>
        <v>0</v>
      </c>
    </row>
    <row r="14" spans="1:12" x14ac:dyDescent="0.15">
      <c r="A14" s="234" t="s">
        <v>180</v>
      </c>
      <c r="B14" s="223" t="s">
        <v>7</v>
      </c>
      <c r="C14" s="245">
        <v>1351655</v>
      </c>
      <c r="D14" s="245">
        <v>53127</v>
      </c>
      <c r="E14" s="246">
        <v>4966073</v>
      </c>
      <c r="F14" s="152"/>
      <c r="G14" s="167">
        <f>IF($E14=0,0,C14/$E14)</f>
        <v>0.27217783548489921</v>
      </c>
      <c r="H14" s="229">
        <f t="shared" si="2"/>
        <v>1.0697990142311641E-2</v>
      </c>
      <c r="J14" s="159">
        <f>IF(【入力シート】!D14="購入者価格",【入力シート】!C14*'生産者価格への変換（計算シート）'!G14,0)</f>
        <v>0</v>
      </c>
      <c r="K14" s="173">
        <f>IF(【入力シート】!D14="購入者価格",【入力シート】!C14*'生産者価格への変換（計算シート）'!H14,0)</f>
        <v>0</v>
      </c>
      <c r="L14" s="169">
        <f>【入力シート】!C14-J14-K14</f>
        <v>0</v>
      </c>
    </row>
    <row r="15" spans="1:12" x14ac:dyDescent="0.15">
      <c r="A15" s="235" t="s">
        <v>181</v>
      </c>
      <c r="B15" s="224" t="s">
        <v>8</v>
      </c>
      <c r="C15" s="247">
        <v>406922</v>
      </c>
      <c r="D15" s="247">
        <v>41150</v>
      </c>
      <c r="E15" s="248">
        <v>2339687</v>
      </c>
      <c r="F15" s="152"/>
      <c r="G15" s="226">
        <f>IF($E15=0,0,C15/$E15)</f>
        <v>0.17392155446433646</v>
      </c>
      <c r="H15" s="158">
        <f t="shared" si="2"/>
        <v>1.7587822644652897E-2</v>
      </c>
      <c r="J15" s="159">
        <f>IF(【入力シート】!D15="購入者価格",【入力シート】!C15*'生産者価格への変換（計算シート）'!G15,0)</f>
        <v>0</v>
      </c>
      <c r="K15" s="161">
        <f>IF(【入力シート】!D15="購入者価格",【入力シート】!C15*'生産者価格への変換（計算シート）'!H15,0)</f>
        <v>0</v>
      </c>
      <c r="L15" s="162">
        <f>【入力シート】!C15-J15-K15</f>
        <v>0</v>
      </c>
    </row>
    <row r="16" spans="1:12" x14ac:dyDescent="0.15">
      <c r="A16" s="235" t="s">
        <v>182</v>
      </c>
      <c r="B16" s="224" t="s">
        <v>9</v>
      </c>
      <c r="C16" s="247">
        <v>6759119</v>
      </c>
      <c r="D16" s="247">
        <v>359160</v>
      </c>
      <c r="E16" s="248">
        <v>13967185</v>
      </c>
      <c r="F16" s="152"/>
      <c r="G16" s="226">
        <f>IF($E16=0,0,C16/$E16)</f>
        <v>0.48392850814247823</v>
      </c>
      <c r="H16" s="226">
        <f t="shared" si="2"/>
        <v>2.5714558803366604E-2</v>
      </c>
      <c r="J16" s="159">
        <f>IF(【入力シート】!D16="購入者価格",【入力シート】!C16*'生産者価格への変換（計算シート）'!G16,0)</f>
        <v>0</v>
      </c>
      <c r="K16" s="161">
        <f>IF(【入力シート】!D16="購入者価格",【入力シート】!C16*'生産者価格への変換（計算シート）'!H16,0)</f>
        <v>0</v>
      </c>
      <c r="L16" s="162">
        <f>【入力シート】!C16-J16-K16</f>
        <v>0</v>
      </c>
    </row>
    <row r="17" spans="1:12" x14ac:dyDescent="0.15">
      <c r="A17" s="235" t="s">
        <v>183</v>
      </c>
      <c r="B17" s="224" t="s">
        <v>93</v>
      </c>
      <c r="C17" s="247">
        <v>625270</v>
      </c>
      <c r="D17" s="247">
        <v>320749</v>
      </c>
      <c r="E17" s="248">
        <v>4573652</v>
      </c>
      <c r="F17" s="152"/>
      <c r="G17" s="228">
        <f t="shared" si="0"/>
        <v>0.13671131953196264</v>
      </c>
      <c r="H17" s="226">
        <f t="shared" si="2"/>
        <v>7.0129734400430993E-2</v>
      </c>
      <c r="J17" s="159">
        <f>IF(【入力シート】!D17="購入者価格",【入力シート】!C17*'生産者価格への変換（計算シート）'!G17,0)</f>
        <v>0</v>
      </c>
      <c r="K17" s="161">
        <f>IF(【入力シート】!D17="購入者価格",【入力シート】!C17*'生産者価格への変換（計算シート）'!H17,0)</f>
        <v>0</v>
      </c>
      <c r="L17" s="162">
        <f>【入力シート】!C17-J17-K17</f>
        <v>0</v>
      </c>
    </row>
    <row r="18" spans="1:12" x14ac:dyDescent="0.15">
      <c r="A18" s="236" t="s">
        <v>184</v>
      </c>
      <c r="B18" s="172" t="s">
        <v>10</v>
      </c>
      <c r="C18" s="249">
        <v>1865389</v>
      </c>
      <c r="D18" s="249">
        <v>98530</v>
      </c>
      <c r="E18" s="250">
        <v>4558542</v>
      </c>
      <c r="F18" s="152"/>
      <c r="G18" s="163">
        <f t="shared" si="0"/>
        <v>0.40920737376117189</v>
      </c>
      <c r="H18" s="227">
        <f t="shared" si="2"/>
        <v>2.1614367049815491E-2</v>
      </c>
      <c r="J18" s="164">
        <f>IF(【入力シート】!D18="購入者価格",【入力シート】!C18*'生産者価格への変換（計算シート）'!G18,0)</f>
        <v>0</v>
      </c>
      <c r="K18" s="165">
        <f>IF(【入力シート】!D18="購入者価格",【入力シート】!C18*'生産者価格への変換（計算シート）'!H18,0)</f>
        <v>0</v>
      </c>
      <c r="L18" s="174">
        <f>【入力シート】!C18-J18-K18</f>
        <v>0</v>
      </c>
    </row>
    <row r="19" spans="1:12" x14ac:dyDescent="0.15">
      <c r="A19" s="234" t="s">
        <v>185</v>
      </c>
      <c r="B19" s="223" t="s">
        <v>11</v>
      </c>
      <c r="C19" s="245">
        <v>1354025</v>
      </c>
      <c r="D19" s="245">
        <v>420947</v>
      </c>
      <c r="E19" s="246">
        <v>6442702</v>
      </c>
      <c r="F19" s="152"/>
      <c r="G19" s="167">
        <f t="shared" si="0"/>
        <v>0.21016415162458235</v>
      </c>
      <c r="H19" s="229">
        <f t="shared" si="2"/>
        <v>6.5337027849495438E-2</v>
      </c>
      <c r="J19" s="159">
        <f>IF(【入力シート】!D19="購入者価格",【入力シート】!C19*'生産者価格への変換（計算シート）'!G19,0)</f>
        <v>0</v>
      </c>
      <c r="K19" s="173">
        <f>IF(【入力シート】!D19="購入者価格",【入力シート】!C19*'生産者価格への変換（計算シート）'!H19,0)</f>
        <v>0</v>
      </c>
      <c r="L19" s="168">
        <f>【入力シート】!C19-J19-K19</f>
        <v>0</v>
      </c>
    </row>
    <row r="20" spans="1:12" x14ac:dyDescent="0.15">
      <c r="A20" s="235" t="s">
        <v>186</v>
      </c>
      <c r="B20" s="224" t="s">
        <v>12</v>
      </c>
      <c r="C20" s="247">
        <v>940630</v>
      </c>
      <c r="D20" s="247">
        <v>348514</v>
      </c>
      <c r="E20" s="248">
        <v>4919229</v>
      </c>
      <c r="F20" s="152"/>
      <c r="G20" s="226">
        <f t="shared" si="0"/>
        <v>0.19121492412733784</v>
      </c>
      <c r="H20" s="158">
        <f t="shared" si="2"/>
        <v>7.0847281149139435E-2</v>
      </c>
      <c r="J20" s="159">
        <f>IF(【入力シート】!D20="購入者価格",【入力シート】!C20*'生産者価格への変換（計算シート）'!G20,0)</f>
        <v>0</v>
      </c>
      <c r="K20" s="161">
        <f>IF(【入力シート】!D20="購入者価格",【入力シート】!C20*'生産者価格への変換（計算シート）'!H20,0)</f>
        <v>0</v>
      </c>
      <c r="L20" s="162">
        <f>【入力シート】!C20-J20-K20</f>
        <v>0</v>
      </c>
    </row>
    <row r="21" spans="1:12" x14ac:dyDescent="0.15">
      <c r="A21" s="235" t="s">
        <v>187</v>
      </c>
      <c r="B21" s="224" t="s">
        <v>94</v>
      </c>
      <c r="C21" s="247">
        <v>306953</v>
      </c>
      <c r="D21" s="247">
        <v>193348</v>
      </c>
      <c r="E21" s="248">
        <v>5537092</v>
      </c>
      <c r="F21" s="152"/>
      <c r="G21" s="226">
        <f t="shared" si="0"/>
        <v>5.5435777480309159E-2</v>
      </c>
      <c r="H21" s="226">
        <f t="shared" si="2"/>
        <v>3.4918690171664116E-2</v>
      </c>
      <c r="J21" s="159">
        <f>IF(【入力シート】!D21="購入者価格",【入力シート】!C21*'生産者価格への変換（計算シート）'!G21,0)</f>
        <v>0</v>
      </c>
      <c r="K21" s="161">
        <f>IF(【入力シート】!D21="購入者価格",【入力シート】!C21*'生産者価格への変換（計算シート）'!H21,0)</f>
        <v>0</v>
      </c>
      <c r="L21" s="162">
        <f>【入力シート】!C21-J21-K21</f>
        <v>0</v>
      </c>
    </row>
    <row r="22" spans="1:12" x14ac:dyDescent="0.15">
      <c r="A22" s="235" t="s">
        <v>188</v>
      </c>
      <c r="B22" s="224" t="s">
        <v>13</v>
      </c>
      <c r="C22" s="247">
        <v>174374</v>
      </c>
      <c r="D22" s="247">
        <v>29943</v>
      </c>
      <c r="E22" s="248">
        <v>713173</v>
      </c>
      <c r="F22" s="152"/>
      <c r="G22" s="228">
        <f t="shared" si="0"/>
        <v>0.24450448909310923</v>
      </c>
      <c r="H22" s="226">
        <f t="shared" si="2"/>
        <v>4.198560517574277E-2</v>
      </c>
      <c r="J22" s="159">
        <f>IF(【入力シート】!D22="購入者価格",【入力シート】!C22*'生産者価格への変換（計算シート）'!G22,0)</f>
        <v>0</v>
      </c>
      <c r="K22" s="161">
        <f>IF(【入力シート】!D22="購入者価格",【入力シート】!C22*'生産者価格への変換（計算シート）'!H22,0)</f>
        <v>0</v>
      </c>
      <c r="L22" s="162">
        <f>【入力シート】!C22-J22-K22</f>
        <v>0</v>
      </c>
    </row>
    <row r="23" spans="1:12" x14ac:dyDescent="0.15">
      <c r="A23" s="236" t="s">
        <v>189</v>
      </c>
      <c r="B23" s="172" t="s">
        <v>95</v>
      </c>
      <c r="C23" s="249">
        <v>378185</v>
      </c>
      <c r="D23" s="249">
        <v>126366</v>
      </c>
      <c r="E23" s="250">
        <v>3055142</v>
      </c>
      <c r="F23" s="152"/>
      <c r="G23" s="163">
        <f t="shared" si="0"/>
        <v>0.12378639028889656</v>
      </c>
      <c r="H23" s="227">
        <f t="shared" si="2"/>
        <v>4.1361743578530882E-2</v>
      </c>
      <c r="J23" s="164">
        <f>IF(【入力シート】!D23="購入者価格",【入力シート】!C23*'生産者価格への変換（計算シート）'!G23,0)</f>
        <v>0</v>
      </c>
      <c r="K23" s="175">
        <f>IF(【入力シート】!D23="購入者価格",【入力シート】!C23*'生産者価格への変換（計算シート）'!H23,0)</f>
        <v>0</v>
      </c>
      <c r="L23" s="174">
        <f>【入力シート】!C23-J23-K23</f>
        <v>0</v>
      </c>
    </row>
    <row r="24" spans="1:12" x14ac:dyDescent="0.15">
      <c r="A24" s="234" t="s">
        <v>190</v>
      </c>
      <c r="B24" s="223" t="s">
        <v>128</v>
      </c>
      <c r="C24" s="245">
        <v>72517</v>
      </c>
      <c r="D24" s="245">
        <v>164445</v>
      </c>
      <c r="E24" s="246">
        <v>3324793</v>
      </c>
      <c r="F24" s="152"/>
      <c r="G24" s="167">
        <f t="shared" si="0"/>
        <v>2.1810981916768953E-2</v>
      </c>
      <c r="H24" s="229">
        <f t="shared" si="2"/>
        <v>4.9460222034875552E-2</v>
      </c>
      <c r="J24" s="159">
        <f>IF(【入力シート】!D24="購入者価格",【入力シート】!C24*'生産者価格への変換（計算シート）'!G24,0)</f>
        <v>0</v>
      </c>
      <c r="K24" s="176">
        <f>IF(【入力シート】!D24="購入者価格",【入力シート】!C24*'生産者価格への変換（計算シート）'!H24,0)</f>
        <v>0</v>
      </c>
      <c r="L24" s="168">
        <f>【入力シート】!C24-J24-K24</f>
        <v>0</v>
      </c>
    </row>
    <row r="25" spans="1:12" ht="21.75" customHeight="1" x14ac:dyDescent="0.15">
      <c r="A25" s="235" t="s">
        <v>191</v>
      </c>
      <c r="B25" s="224" t="s">
        <v>129</v>
      </c>
      <c r="C25" s="247">
        <v>648961</v>
      </c>
      <c r="D25" s="247">
        <v>201384</v>
      </c>
      <c r="E25" s="248">
        <v>8318977</v>
      </c>
      <c r="F25" s="152"/>
      <c r="G25" s="226">
        <f t="shared" si="0"/>
        <v>7.8009712011464866E-2</v>
      </c>
      <c r="H25" s="158">
        <f t="shared" si="2"/>
        <v>2.4207784202312375E-2</v>
      </c>
      <c r="J25" s="159">
        <f>IF(【入力シート】!D25="購入者価格",【入力シート】!C25*'生産者価格への変換（計算シート）'!G25,0)</f>
        <v>0</v>
      </c>
      <c r="K25" s="161">
        <f>IF(【入力シート】!D25="購入者価格",【入力シート】!C25*'生産者価格への変換（計算シート）'!H25,0)</f>
        <v>0</v>
      </c>
      <c r="L25" s="162">
        <f>【入力シート】!C25-J25-K25</f>
        <v>0</v>
      </c>
    </row>
    <row r="26" spans="1:12" x14ac:dyDescent="0.15">
      <c r="A26" s="235" t="s">
        <v>192</v>
      </c>
      <c r="B26" s="224" t="s">
        <v>14</v>
      </c>
      <c r="C26" s="247">
        <v>514705</v>
      </c>
      <c r="D26" s="247">
        <v>110931</v>
      </c>
      <c r="E26" s="248">
        <v>3811990</v>
      </c>
      <c r="F26" s="152"/>
      <c r="G26" s="226">
        <f t="shared" si="0"/>
        <v>0.1350226522105252</v>
      </c>
      <c r="H26" s="226">
        <f t="shared" si="2"/>
        <v>2.9100548532393841E-2</v>
      </c>
      <c r="J26" s="159">
        <f>IF(【入力シート】!D26="購入者価格",【入力シート】!C26*'生産者価格への変換（計算シート）'!G26,0)</f>
        <v>0</v>
      </c>
      <c r="K26" s="161">
        <f>IF(【入力シート】!D26="購入者価格",【入力シート】!C26*'生産者価格への変換（計算シート）'!H26,0)</f>
        <v>0</v>
      </c>
      <c r="L26" s="162">
        <f>【入力シート】!C26-J26-K26</f>
        <v>0</v>
      </c>
    </row>
    <row r="27" spans="1:12" x14ac:dyDescent="0.15">
      <c r="A27" s="235" t="s">
        <v>193</v>
      </c>
      <c r="B27" s="224" t="s">
        <v>15</v>
      </c>
      <c r="C27" s="247">
        <v>128886</v>
      </c>
      <c r="D27" s="247">
        <v>26102</v>
      </c>
      <c r="E27" s="248">
        <v>752958</v>
      </c>
      <c r="F27" s="152"/>
      <c r="G27" s="228">
        <f t="shared" si="0"/>
        <v>0.17117289410564732</v>
      </c>
      <c r="H27" s="226">
        <f t="shared" si="2"/>
        <v>3.4665944182809667E-2</v>
      </c>
      <c r="J27" s="159">
        <f>IF(【入力シート】!D27="購入者価格",【入力シート】!C27*'生産者価格への変換（計算シート）'!G27,0)</f>
        <v>0</v>
      </c>
      <c r="K27" s="161">
        <f>IF(【入力シート】!D27="購入者価格",【入力シート】!C27*'生産者価格への変換（計算シート）'!H27,0)</f>
        <v>0</v>
      </c>
      <c r="L27" s="162">
        <f>【入力シート】!C27-J27-K27</f>
        <v>0</v>
      </c>
    </row>
    <row r="28" spans="1:12" x14ac:dyDescent="0.15">
      <c r="A28" s="236" t="s">
        <v>194</v>
      </c>
      <c r="B28" s="172" t="s">
        <v>16</v>
      </c>
      <c r="C28" s="249">
        <v>3390791</v>
      </c>
      <c r="D28" s="249">
        <v>377736</v>
      </c>
      <c r="E28" s="250">
        <v>13972694</v>
      </c>
      <c r="F28" s="152"/>
      <c r="G28" s="163">
        <f t="shared" si="0"/>
        <v>0.24267267285750335</v>
      </c>
      <c r="H28" s="227">
        <f t="shared" si="2"/>
        <v>2.7033870490543913E-2</v>
      </c>
      <c r="J28" s="164">
        <f>IF(【入力シート】!D28="購入者価格",【入力シート】!C28*'生産者価格への変換（計算シート）'!G28,0)</f>
        <v>0</v>
      </c>
      <c r="K28" s="175">
        <f>IF(【入力シート】!D28="購入者価格",【入力シート】!C28*'生産者価格への変換（計算シート）'!H28,0)</f>
        <v>0</v>
      </c>
      <c r="L28" s="166">
        <f>【入力シート】!C28-J28-K28</f>
        <v>0</v>
      </c>
    </row>
    <row r="29" spans="1:12" x14ac:dyDescent="0.15">
      <c r="A29" s="234" t="s">
        <v>195</v>
      </c>
      <c r="B29" s="223" t="s">
        <v>96</v>
      </c>
      <c r="C29" s="245">
        <v>3953305</v>
      </c>
      <c r="D29" s="245">
        <v>208771</v>
      </c>
      <c r="E29" s="246">
        <v>12290695</v>
      </c>
      <c r="F29" s="152"/>
      <c r="G29" s="167">
        <f t="shared" si="0"/>
        <v>0.32165024028340139</v>
      </c>
      <c r="H29" s="229">
        <f t="shared" si="2"/>
        <v>1.6986102087798941E-2</v>
      </c>
      <c r="J29" s="159">
        <f>IF(【入力シート】!D29="購入者価格",【入力シート】!C29*'生産者価格への変換（計算シート）'!G29,0)</f>
        <v>0</v>
      </c>
      <c r="K29" s="177">
        <f>IF(【入力シート】!D29="購入者価格",【入力シート】!C29*'生産者価格への変換（計算シート）'!H29,0)</f>
        <v>0</v>
      </c>
      <c r="L29" s="178">
        <f>【入力シート】!C29-J29-K29</f>
        <v>0</v>
      </c>
    </row>
    <row r="30" spans="1:12" x14ac:dyDescent="0.15">
      <c r="A30" s="235" t="s">
        <v>196</v>
      </c>
      <c r="B30" s="224" t="s">
        <v>17</v>
      </c>
      <c r="C30" s="247">
        <v>4977455</v>
      </c>
      <c r="D30" s="247">
        <v>468469</v>
      </c>
      <c r="E30" s="248">
        <v>24094107</v>
      </c>
      <c r="F30" s="152"/>
      <c r="G30" s="226">
        <f t="shared" si="0"/>
        <v>0.2065839169718969</v>
      </c>
      <c r="H30" s="158">
        <f t="shared" si="2"/>
        <v>1.9443302048920096E-2</v>
      </c>
      <c r="J30" s="159">
        <f>IF(【入力シート】!D30="購入者価格",【入力シート】!C30*'生産者価格への変換（計算シート）'!G30,0)</f>
        <v>0</v>
      </c>
      <c r="K30" s="161">
        <f>IF(【入力シート】!D30="購入者価格",【入力シート】!C30*'生産者価格への変換（計算シート）'!H30,0)</f>
        <v>0</v>
      </c>
      <c r="L30" s="162">
        <f>【入力シート】!C30-J30-K30</f>
        <v>0</v>
      </c>
    </row>
    <row r="31" spans="1:12" x14ac:dyDescent="0.15">
      <c r="A31" s="235" t="s">
        <v>197</v>
      </c>
      <c r="B31" s="224" t="s">
        <v>18</v>
      </c>
      <c r="C31" s="247">
        <v>88726</v>
      </c>
      <c r="D31" s="247">
        <v>78993</v>
      </c>
      <c r="E31" s="248">
        <v>1705850</v>
      </c>
      <c r="F31" s="152"/>
      <c r="G31" s="226">
        <f t="shared" si="0"/>
        <v>5.2012779552715653E-2</v>
      </c>
      <c r="H31" s="226">
        <f t="shared" si="2"/>
        <v>4.6307119617785858E-2</v>
      </c>
      <c r="J31" s="159">
        <f>IF(【入力シート】!D31="購入者価格",【入力シート】!C31*'生産者価格への変換（計算シート）'!G31,0)</f>
        <v>0</v>
      </c>
      <c r="K31" s="161">
        <f>IF(【入力シート】!D31="購入者価格",【入力シート】!C31*'生産者価格への変換（計算シート）'!H31,0)</f>
        <v>0</v>
      </c>
      <c r="L31" s="162">
        <f>【入力シート】!C31-J31-K31</f>
        <v>0</v>
      </c>
    </row>
    <row r="32" spans="1:12" x14ac:dyDescent="0.15">
      <c r="A32" s="235" t="s">
        <v>198</v>
      </c>
      <c r="B32" s="224" t="s">
        <v>19</v>
      </c>
      <c r="C32" s="247">
        <v>2575305</v>
      </c>
      <c r="D32" s="247">
        <v>462626</v>
      </c>
      <c r="E32" s="248">
        <v>14927445</v>
      </c>
      <c r="F32" s="152"/>
      <c r="G32" s="228">
        <f t="shared" si="0"/>
        <v>0.17252148642986123</v>
      </c>
      <c r="H32" s="226">
        <f t="shared" si="2"/>
        <v>3.0991639895507905E-2</v>
      </c>
      <c r="J32" s="159">
        <f>IF(【入力シート】!D32="購入者価格",【入力シート】!C32*'生産者価格への変換（計算シート）'!G32,0)</f>
        <v>0</v>
      </c>
      <c r="K32" s="161">
        <f>IF(【入力シート】!D32="購入者価格",【入力シート】!C32*'生産者価格への変換（計算シート）'!H32,0)</f>
        <v>0</v>
      </c>
      <c r="L32" s="162">
        <f>【入力シート】!C32-J32-K32</f>
        <v>0</v>
      </c>
    </row>
    <row r="33" spans="1:12" x14ac:dyDescent="0.15">
      <c r="A33" s="236" t="s">
        <v>199</v>
      </c>
      <c r="B33" s="172" t="s">
        <v>20</v>
      </c>
      <c r="C33" s="249">
        <v>1111246</v>
      </c>
      <c r="D33" s="249">
        <v>153163</v>
      </c>
      <c r="E33" s="250">
        <v>5325883</v>
      </c>
      <c r="F33" s="152"/>
      <c r="G33" s="163">
        <f t="shared" si="0"/>
        <v>0.20865009614368171</v>
      </c>
      <c r="H33" s="227">
        <f t="shared" si="2"/>
        <v>2.8758235958243918E-2</v>
      </c>
      <c r="J33" s="164">
        <f>IF(【入力シート】!D33="購入者価格",【入力シート】!C33*'生産者価格への変換（計算シート）'!G33,0)</f>
        <v>0</v>
      </c>
      <c r="K33" s="175">
        <f>IF(【入力シート】!D33="購入者価格",【入力シート】!C33*'生産者価格への変換（計算シート）'!H33,0)</f>
        <v>0</v>
      </c>
      <c r="L33" s="166">
        <f>【入力シート】!C33-J33-K33</f>
        <v>0</v>
      </c>
    </row>
    <row r="34" spans="1:12" x14ac:dyDescent="0.15">
      <c r="A34" s="234" t="s">
        <v>200</v>
      </c>
      <c r="B34" s="223" t="s">
        <v>130</v>
      </c>
      <c r="C34" s="245">
        <v>1022560</v>
      </c>
      <c r="D34" s="245">
        <v>43070</v>
      </c>
      <c r="E34" s="246">
        <v>2519961</v>
      </c>
      <c r="F34" s="152"/>
      <c r="G34" s="167">
        <f t="shared" si="0"/>
        <v>0.405784057769148</v>
      </c>
      <c r="H34" s="229">
        <f t="shared" si="2"/>
        <v>1.7091534353111022E-2</v>
      </c>
      <c r="J34" s="159">
        <f>IF(【入力シート】!D34="購入者価格",【入力シート】!C34*'生産者価格への変換（計算シート）'!G34,0)</f>
        <v>0</v>
      </c>
      <c r="K34" s="176">
        <f>IF(【入力シート】!D34="購入者価格",【入力シート】!C34*'生産者価格への変換（計算シート）'!H34,0)</f>
        <v>0</v>
      </c>
      <c r="L34" s="169">
        <f>【入力シート】!C34-J34-K34</f>
        <v>0</v>
      </c>
    </row>
    <row r="35" spans="1:12" x14ac:dyDescent="0.15">
      <c r="A35" s="235" t="s">
        <v>201</v>
      </c>
      <c r="B35" s="224" t="s">
        <v>21</v>
      </c>
      <c r="C35" s="247">
        <v>287343</v>
      </c>
      <c r="D35" s="247">
        <v>97136</v>
      </c>
      <c r="E35" s="248">
        <v>1887350</v>
      </c>
      <c r="F35" s="152"/>
      <c r="G35" s="226">
        <f t="shared" si="0"/>
        <v>0.15224680107028374</v>
      </c>
      <c r="H35" s="158">
        <f t="shared" si="2"/>
        <v>5.1466871539460092E-2</v>
      </c>
      <c r="J35" s="159">
        <f>IF(【入力シート】!D35="購入者価格",【入力シート】!C35*'生産者価格への変換（計算シート）'!G35,0)</f>
        <v>0</v>
      </c>
      <c r="K35" s="161">
        <f>IF(【入力シート】!D35="購入者価格",【入力シート】!C35*'生産者価格への変換（計算シート）'!H35,0)</f>
        <v>0</v>
      </c>
      <c r="L35" s="162">
        <f>【入力シート】!C35-J35-K35</f>
        <v>0</v>
      </c>
    </row>
    <row r="36" spans="1:12" x14ac:dyDescent="0.15">
      <c r="A36" s="235" t="s">
        <v>202</v>
      </c>
      <c r="B36" s="224" t="s">
        <v>22</v>
      </c>
      <c r="C36" s="247">
        <v>734024</v>
      </c>
      <c r="D36" s="247">
        <v>218145</v>
      </c>
      <c r="E36" s="248">
        <v>3637187</v>
      </c>
      <c r="F36" s="152"/>
      <c r="G36" s="226">
        <f t="shared" si="0"/>
        <v>0.20181090496584311</v>
      </c>
      <c r="H36" s="226">
        <f t="shared" si="2"/>
        <v>5.9976294867434644E-2</v>
      </c>
      <c r="J36" s="159">
        <f>IF(【入力シート】!D36="購入者価格",【入力シート】!C36*'生産者価格への変換（計算シート）'!G36,0)</f>
        <v>0</v>
      </c>
      <c r="K36" s="161">
        <f>IF(【入力シート】!D36="購入者価格",【入力シート】!C36*'生産者価格への変換（計算シート）'!H36,0)</f>
        <v>0</v>
      </c>
      <c r="L36" s="162">
        <f>【入力シート】!C36-J36-K36</f>
        <v>0</v>
      </c>
    </row>
    <row r="37" spans="1:12" x14ac:dyDescent="0.15">
      <c r="A37" s="235" t="s">
        <v>203</v>
      </c>
      <c r="B37" s="224" t="s">
        <v>23</v>
      </c>
      <c r="C37" s="247">
        <v>187627</v>
      </c>
      <c r="D37" s="247">
        <v>33482</v>
      </c>
      <c r="E37" s="248">
        <v>1028441</v>
      </c>
      <c r="F37" s="152"/>
      <c r="G37" s="228">
        <f t="shared" si="0"/>
        <v>0.18243827307546082</v>
      </c>
      <c r="H37" s="226">
        <f t="shared" si="2"/>
        <v>3.2556072735334354E-2</v>
      </c>
      <c r="J37" s="159">
        <f>IF(【入力シート】!D37="購入者価格",【入力シート】!C37*'生産者価格への変換（計算シート）'!G37,0)</f>
        <v>0</v>
      </c>
      <c r="K37" s="161">
        <f>IF(【入力シート】!D37="購入者価格",【入力シート】!C37*'生産者価格への変換（計算シート）'!H37,0)</f>
        <v>0</v>
      </c>
      <c r="L37" s="162">
        <f>【入力シート】!C37-J37-K37</f>
        <v>0</v>
      </c>
    </row>
    <row r="38" spans="1:12" x14ac:dyDescent="0.15">
      <c r="A38" s="236" t="s">
        <v>204</v>
      </c>
      <c r="B38" s="172" t="s">
        <v>24</v>
      </c>
      <c r="C38" s="249">
        <v>381722</v>
      </c>
      <c r="D38" s="249">
        <v>130586</v>
      </c>
      <c r="E38" s="250">
        <v>2567880</v>
      </c>
      <c r="F38" s="152"/>
      <c r="G38" s="163">
        <f t="shared" si="0"/>
        <v>0.14865258501176068</v>
      </c>
      <c r="H38" s="227">
        <f t="shared" si="2"/>
        <v>5.085362244341636E-2</v>
      </c>
      <c r="J38" s="164">
        <f>IF(【入力シート】!D38="購入者価格",【入力シート】!C38*'生産者価格への変換（計算シート）'!G38,0)</f>
        <v>0</v>
      </c>
      <c r="K38" s="175">
        <f>IF(【入力シート】!D38="購入者価格",【入力シート】!C38*'生産者価格への変換（計算シート）'!H38,0)</f>
        <v>0</v>
      </c>
      <c r="L38" s="174">
        <f>【入力シート】!C38-J38-K38</f>
        <v>0</v>
      </c>
    </row>
    <row r="39" spans="1:12" x14ac:dyDescent="0.15">
      <c r="A39" s="234" t="s">
        <v>205</v>
      </c>
      <c r="B39" s="223" t="s">
        <v>25</v>
      </c>
      <c r="C39" s="245">
        <v>70867</v>
      </c>
      <c r="D39" s="245">
        <v>106631</v>
      </c>
      <c r="E39" s="246">
        <v>9824629</v>
      </c>
      <c r="F39" s="152"/>
      <c r="G39" s="167">
        <f t="shared" si="0"/>
        <v>7.2131985849033077E-3</v>
      </c>
      <c r="H39" s="229">
        <f t="shared" si="2"/>
        <v>1.085343782447154E-2</v>
      </c>
      <c r="J39" s="159">
        <f>IF(【入力シート】!D39="購入者価格",【入力シート】!C39*'生産者価格への変換（計算シート）'!G39,0)</f>
        <v>0</v>
      </c>
      <c r="K39" s="176">
        <f>IF(【入力シート】!D39="購入者価格",【入力シート】!C39*'生産者価格への変換（計算シート）'!H39,0)</f>
        <v>0</v>
      </c>
      <c r="L39" s="168">
        <f>【入力シート】!C39-J39-K39</f>
        <v>0</v>
      </c>
    </row>
    <row r="40" spans="1:12" x14ac:dyDescent="0.15">
      <c r="A40" s="235" t="s">
        <v>206</v>
      </c>
      <c r="B40" s="224" t="s">
        <v>26</v>
      </c>
      <c r="C40" s="247">
        <v>1572762</v>
      </c>
      <c r="D40" s="247">
        <v>584236</v>
      </c>
      <c r="E40" s="248">
        <v>16607182</v>
      </c>
      <c r="F40" s="152"/>
      <c r="G40" s="226">
        <f t="shared" si="0"/>
        <v>9.4703725171434869E-2</v>
      </c>
      <c r="H40" s="158">
        <f t="shared" si="2"/>
        <v>3.5179719232317677E-2</v>
      </c>
      <c r="J40" s="159">
        <f>IF(【入力シート】!D40="購入者価格",【入力シート】!C40*'生産者価格への変換（計算シート）'!G40,0)</f>
        <v>0</v>
      </c>
      <c r="K40" s="161">
        <f>IF(【入力シート】!D40="購入者価格",【入力シート】!C40*'生産者価格への変換（計算シート）'!H40,0)</f>
        <v>0</v>
      </c>
      <c r="L40" s="162">
        <f>【入力シート】!C40-J40-K40</f>
        <v>0</v>
      </c>
    </row>
    <row r="41" spans="1:12" x14ac:dyDescent="0.15">
      <c r="A41" s="235" t="s">
        <v>207</v>
      </c>
      <c r="B41" s="224" t="s">
        <v>131</v>
      </c>
      <c r="C41" s="247">
        <v>62822</v>
      </c>
      <c r="D41" s="247">
        <v>69158</v>
      </c>
      <c r="E41" s="248">
        <v>1982853</v>
      </c>
      <c r="F41" s="152"/>
      <c r="G41" s="226">
        <f t="shared" si="0"/>
        <v>3.1682631037197415E-2</v>
      </c>
      <c r="H41" s="226">
        <f t="shared" si="2"/>
        <v>3.4878026762447847E-2</v>
      </c>
      <c r="J41" s="159">
        <f>IF(【入力シート】!D41="購入者価格",【入力シート】!C41*'生産者価格への変換（計算シート）'!G41,0)</f>
        <v>0</v>
      </c>
      <c r="K41" s="161">
        <f>IF(【入力シート】!D41="購入者価格",【入力シート】!C41*'生産者価格への変換（計算シート）'!H41,0)</f>
        <v>0</v>
      </c>
      <c r="L41" s="162">
        <f>【入力シート】!C41-J41-K41</f>
        <v>0</v>
      </c>
    </row>
    <row r="42" spans="1:12" x14ac:dyDescent="0.15">
      <c r="A42" s="235" t="s">
        <v>208</v>
      </c>
      <c r="B42" s="224" t="s">
        <v>27</v>
      </c>
      <c r="C42" s="247">
        <v>131190</v>
      </c>
      <c r="D42" s="247">
        <v>81206</v>
      </c>
      <c r="E42" s="248">
        <v>2652099</v>
      </c>
      <c r="F42" s="152"/>
      <c r="G42" s="228">
        <f t="shared" si="0"/>
        <v>4.9466479192518828E-2</v>
      </c>
      <c r="H42" s="226">
        <f t="shared" si="2"/>
        <v>3.0619520613672416E-2</v>
      </c>
      <c r="J42" s="159">
        <f>IF(【入力シート】!D42="購入者価格",【入力シート】!C42*'生産者価格への変換（計算シート）'!G42,0)</f>
        <v>0</v>
      </c>
      <c r="K42" s="161">
        <f>IF(【入力シート】!D42="購入者価格",【入力シート】!C42*'生産者価格への変換（計算シート）'!H42,0)</f>
        <v>0</v>
      </c>
      <c r="L42" s="162">
        <f>【入力シート】!C42-J42-K42</f>
        <v>0</v>
      </c>
    </row>
    <row r="43" spans="1:12" x14ac:dyDescent="0.15">
      <c r="A43" s="236" t="s">
        <v>209</v>
      </c>
      <c r="B43" s="172" t="s">
        <v>28</v>
      </c>
      <c r="C43" s="249">
        <v>775112</v>
      </c>
      <c r="D43" s="249">
        <v>211630</v>
      </c>
      <c r="E43" s="250">
        <v>6899770</v>
      </c>
      <c r="F43" s="152"/>
      <c r="G43" s="163">
        <f t="shared" si="0"/>
        <v>0.11233881709100449</v>
      </c>
      <c r="H43" s="227">
        <f t="shared" si="2"/>
        <v>3.0672036893983422E-2</v>
      </c>
      <c r="J43" s="164">
        <f>IF(【入力シート】!D43="購入者価格",【入力シート】!C43*'生産者価格への変換（計算シート）'!G43,0)</f>
        <v>0</v>
      </c>
      <c r="K43" s="175">
        <f>IF(【入力シート】!D43="購入者価格",【入力シート】!C43*'生産者価格への変換（計算シート）'!H43,0)</f>
        <v>0</v>
      </c>
      <c r="L43" s="174">
        <f>【入力シート】!C43-J43-K43</f>
        <v>0</v>
      </c>
    </row>
    <row r="44" spans="1:12" x14ac:dyDescent="0.15">
      <c r="A44" s="234" t="s">
        <v>210</v>
      </c>
      <c r="B44" s="223" t="s">
        <v>29</v>
      </c>
      <c r="C44" s="245">
        <v>682066</v>
      </c>
      <c r="D44" s="245">
        <v>210112</v>
      </c>
      <c r="E44" s="246">
        <v>7439511</v>
      </c>
      <c r="F44" s="152"/>
      <c r="G44" s="167">
        <f t="shared" si="0"/>
        <v>9.1681563479105013E-2</v>
      </c>
      <c r="H44" s="229">
        <f t="shared" si="2"/>
        <v>2.8242716490371477E-2</v>
      </c>
      <c r="J44" s="159">
        <f>IF(【入力シート】!D44="購入者価格",【入力シート】!C44*'生産者価格への変換（計算シート）'!G44,0)</f>
        <v>0</v>
      </c>
      <c r="K44" s="176">
        <f>IF(【入力シート】!D44="購入者価格",【入力シート】!C44*'生産者価格への変換（計算シート）'!H44,0)</f>
        <v>0</v>
      </c>
      <c r="L44" s="168">
        <f>【入力シート】!C44-J44-K44</f>
        <v>0</v>
      </c>
    </row>
    <row r="45" spans="1:12" x14ac:dyDescent="0.15">
      <c r="A45" s="235" t="s">
        <v>211</v>
      </c>
      <c r="B45" s="224" t="s">
        <v>132</v>
      </c>
      <c r="C45" s="247">
        <v>624578</v>
      </c>
      <c r="D45" s="247">
        <v>395475</v>
      </c>
      <c r="E45" s="248">
        <v>5618137</v>
      </c>
      <c r="F45" s="152"/>
      <c r="G45" s="226">
        <f t="shared" si="0"/>
        <v>0.11117172827932106</v>
      </c>
      <c r="H45" s="158">
        <f t="shared" si="2"/>
        <v>7.0392551837023559E-2</v>
      </c>
      <c r="J45" s="159">
        <f>IF(【入力シート】!D45="購入者価格",【入力シート】!C45*'生産者価格への変換（計算シート）'!G45,0)</f>
        <v>0</v>
      </c>
      <c r="K45" s="161">
        <f>IF(【入力シート】!D45="購入者価格",【入力シート】!C45*'生産者価格への変換（計算シート）'!H45,0)</f>
        <v>0</v>
      </c>
      <c r="L45" s="162">
        <f>【入力シート】!C45-J45-K45</f>
        <v>0</v>
      </c>
    </row>
    <row r="46" spans="1:12" x14ac:dyDescent="0.15">
      <c r="A46" s="235" t="s">
        <v>212</v>
      </c>
      <c r="B46" s="224" t="s">
        <v>30</v>
      </c>
      <c r="C46" s="247">
        <v>1469527</v>
      </c>
      <c r="D46" s="247">
        <v>295613</v>
      </c>
      <c r="E46" s="248">
        <v>10148861</v>
      </c>
      <c r="F46" s="152"/>
      <c r="G46" s="226">
        <f t="shared" si="0"/>
        <v>0.1447972338964934</v>
      </c>
      <c r="H46" s="226">
        <f t="shared" si="2"/>
        <v>2.9127702113567227E-2</v>
      </c>
      <c r="J46" s="159">
        <f>IF(【入力シート】!D46="購入者価格",【入力シート】!C46*'生産者価格への変換（計算シート）'!G46,0)</f>
        <v>0</v>
      </c>
      <c r="K46" s="161">
        <f>IF(【入力シート】!D46="購入者価格",【入力シート】!C46*'生産者価格への変換（計算シート）'!H46,0)</f>
        <v>0</v>
      </c>
      <c r="L46" s="162">
        <f>【入力シート】!C46-J46-K46</f>
        <v>0</v>
      </c>
    </row>
    <row r="47" spans="1:12" x14ac:dyDescent="0.15">
      <c r="A47" s="235" t="s">
        <v>213</v>
      </c>
      <c r="B47" s="224" t="s">
        <v>97</v>
      </c>
      <c r="C47" s="247">
        <v>1395896</v>
      </c>
      <c r="D47" s="247">
        <v>179084</v>
      </c>
      <c r="E47" s="248">
        <v>13572230</v>
      </c>
      <c r="F47" s="152"/>
      <c r="G47" s="228">
        <f t="shared" si="0"/>
        <v>0.1028494212078634</v>
      </c>
      <c r="H47" s="226">
        <f t="shared" si="2"/>
        <v>1.3194883965273208E-2</v>
      </c>
      <c r="J47" s="159">
        <f>IF(【入力シート】!D47="購入者価格",【入力シート】!C47*'生産者価格への変換（計算シート）'!G47,0)</f>
        <v>0</v>
      </c>
      <c r="K47" s="161">
        <f>IF(【入力シート】!D47="購入者価格",【入力シート】!C47*'生産者価格への変換（計算シート）'!H47,0)</f>
        <v>0</v>
      </c>
      <c r="L47" s="162">
        <f>【入力シート】!C47-J47-K47</f>
        <v>0</v>
      </c>
    </row>
    <row r="48" spans="1:12" x14ac:dyDescent="0.15">
      <c r="A48" s="236" t="s">
        <v>214</v>
      </c>
      <c r="B48" s="172" t="s">
        <v>98</v>
      </c>
      <c r="C48" s="249">
        <v>2648839</v>
      </c>
      <c r="D48" s="249">
        <v>251687</v>
      </c>
      <c r="E48" s="250">
        <v>21631618</v>
      </c>
      <c r="F48" s="152"/>
      <c r="G48" s="163">
        <f t="shared" si="0"/>
        <v>0.12245219012281004</v>
      </c>
      <c r="H48" s="227">
        <f t="shared" si="2"/>
        <v>1.1635144444581075E-2</v>
      </c>
      <c r="J48" s="164">
        <f>IF(【入力シート】!D48="購入者価格",【入力シート】!C48*'生産者価格への変換（計算シート）'!G48,0)</f>
        <v>0</v>
      </c>
      <c r="K48" s="175">
        <f>IF(【入力シート】!D48="購入者価格",【入力シート】!C48*'生産者価格への変換（計算シート）'!H48,0)</f>
        <v>0</v>
      </c>
      <c r="L48" s="174">
        <f>【入力シート】!C48-J48-K48</f>
        <v>0</v>
      </c>
    </row>
    <row r="49" spans="1:12" x14ac:dyDescent="0.15">
      <c r="A49" s="234" t="s">
        <v>215</v>
      </c>
      <c r="B49" s="223" t="s">
        <v>99</v>
      </c>
      <c r="C49" s="245">
        <v>1954066</v>
      </c>
      <c r="D49" s="245">
        <v>154137</v>
      </c>
      <c r="E49" s="246">
        <v>11120597</v>
      </c>
      <c r="F49" s="152"/>
      <c r="G49" s="167">
        <f t="shared" si="0"/>
        <v>0.17571592604245978</v>
      </c>
      <c r="H49" s="229">
        <f t="shared" si="2"/>
        <v>1.3860496878000344E-2</v>
      </c>
      <c r="J49" s="159">
        <f>IF(【入力シート】!D49="購入者価格",【入力シート】!C49*'生産者価格への変換（計算シート）'!G49,0)</f>
        <v>0</v>
      </c>
      <c r="K49" s="176">
        <f>IF(【入力シート】!D49="購入者価格",【入力シート】!C49*'生産者価格への変換（計算シート）'!H49,0)</f>
        <v>0</v>
      </c>
      <c r="L49" s="168">
        <f>【入力シート】!C49-J49-K49</f>
        <v>0</v>
      </c>
    </row>
    <row r="50" spans="1:12" x14ac:dyDescent="0.15">
      <c r="A50" s="235" t="s">
        <v>216</v>
      </c>
      <c r="B50" s="224" t="s">
        <v>100</v>
      </c>
      <c r="C50" s="247">
        <v>648541</v>
      </c>
      <c r="D50" s="247">
        <v>93907</v>
      </c>
      <c r="E50" s="248">
        <v>10415294</v>
      </c>
      <c r="F50" s="152"/>
      <c r="G50" s="226">
        <f t="shared" si="0"/>
        <v>6.2268141446607271E-2</v>
      </c>
      <c r="H50" s="158">
        <f t="shared" si="2"/>
        <v>9.0162601266944552E-3</v>
      </c>
      <c r="J50" s="159">
        <f>IF(【入力シート】!D50="購入者価格",【入力シート】!C50*'生産者価格への変換（計算シート）'!G50,0)</f>
        <v>0</v>
      </c>
      <c r="K50" s="161">
        <f>IF(【入力シート】!D50="購入者価格",【入力シート】!C50*'生産者価格への変換（計算シート）'!H50,0)</f>
        <v>0</v>
      </c>
      <c r="L50" s="162">
        <f>【入力シート】!C50-J50-K50</f>
        <v>0</v>
      </c>
    </row>
    <row r="51" spans="1:12" x14ac:dyDescent="0.15">
      <c r="A51" s="235" t="s">
        <v>217</v>
      </c>
      <c r="B51" s="224" t="s">
        <v>101</v>
      </c>
      <c r="C51" s="247">
        <v>471938</v>
      </c>
      <c r="D51" s="247">
        <v>86924</v>
      </c>
      <c r="E51" s="248">
        <v>8596252</v>
      </c>
      <c r="F51" s="152"/>
      <c r="G51" s="226">
        <f t="shared" si="0"/>
        <v>5.4900438004842109E-2</v>
      </c>
      <c r="H51" s="226">
        <f t="shared" si="2"/>
        <v>1.0111848745243858E-2</v>
      </c>
      <c r="J51" s="159">
        <f>IF(【入力シート】!D51="購入者価格",【入力シート】!C51*'生産者価格への変換（計算シート）'!G51,0)</f>
        <v>0</v>
      </c>
      <c r="K51" s="161">
        <f>IF(【入力シート】!D51="購入者価格",【入力シート】!C51*'生産者価格への変換（計算シート）'!H51,0)</f>
        <v>0</v>
      </c>
      <c r="L51" s="162">
        <f>【入力シート】!C51-J51-K51</f>
        <v>0</v>
      </c>
    </row>
    <row r="52" spans="1:12" x14ac:dyDescent="0.15">
      <c r="A52" s="235" t="s">
        <v>218</v>
      </c>
      <c r="B52" s="224" t="s">
        <v>102</v>
      </c>
      <c r="C52" s="247">
        <v>965080</v>
      </c>
      <c r="D52" s="247">
        <v>107946</v>
      </c>
      <c r="E52" s="248">
        <v>10534046</v>
      </c>
      <c r="F52" s="152"/>
      <c r="G52" s="228">
        <f t="shared" si="0"/>
        <v>9.1615320457115915E-2</v>
      </c>
      <c r="H52" s="226">
        <f t="shared" si="2"/>
        <v>1.0247344657503869E-2</v>
      </c>
      <c r="J52" s="159">
        <f>IF(【入力シート】!D52="購入者価格",【入力シート】!C52*'生産者価格への変換（計算シート）'!G52,0)</f>
        <v>0</v>
      </c>
      <c r="K52" s="161">
        <f>IF(【入力シート】!D52="購入者価格",【入力シート】!C52*'生産者価格への変換（計算シート）'!H52,0)</f>
        <v>0</v>
      </c>
      <c r="L52" s="162">
        <f>【入力シート】!C52-J52-K52</f>
        <v>0</v>
      </c>
    </row>
    <row r="53" spans="1:12" x14ac:dyDescent="0.15">
      <c r="A53" s="236" t="s">
        <v>219</v>
      </c>
      <c r="B53" s="172" t="s">
        <v>103</v>
      </c>
      <c r="C53" s="249">
        <v>2184796</v>
      </c>
      <c r="D53" s="249">
        <v>43213</v>
      </c>
      <c r="E53" s="250">
        <v>6025475</v>
      </c>
      <c r="F53" s="152"/>
      <c r="G53" s="163">
        <f t="shared" si="0"/>
        <v>0.36259315655612212</v>
      </c>
      <c r="H53" s="227">
        <f t="shared" si="2"/>
        <v>7.1717167526211623E-3</v>
      </c>
      <c r="J53" s="164">
        <f>IF(【入力シート】!D53="購入者価格",【入力シート】!C53*'生産者価格への変換（計算シート）'!G53,0)</f>
        <v>0</v>
      </c>
      <c r="K53" s="165">
        <f>IF(【入力シート】!D53="購入者価格",【入力シート】!C53*'生産者価格への変換（計算シート）'!H53,0)</f>
        <v>0</v>
      </c>
      <c r="L53" s="166">
        <f>【入力シート】!C53-J53-K53</f>
        <v>0</v>
      </c>
    </row>
    <row r="54" spans="1:12" x14ac:dyDescent="0.15">
      <c r="A54" s="234" t="s">
        <v>220</v>
      </c>
      <c r="B54" s="223" t="s">
        <v>104</v>
      </c>
      <c r="C54" s="245">
        <v>382789</v>
      </c>
      <c r="D54" s="245">
        <v>41092</v>
      </c>
      <c r="E54" s="246">
        <v>3664009</v>
      </c>
      <c r="F54" s="152"/>
      <c r="G54" s="167">
        <f t="shared" si="0"/>
        <v>0.10447272372966333</v>
      </c>
      <c r="H54" s="229">
        <f t="shared" si="2"/>
        <v>1.1215037954328169E-2</v>
      </c>
      <c r="J54" s="159">
        <f>IF(【入力シート】!D54="購入者価格",【入力シート】!C54*'生産者価格への変換（計算シート）'!G54,0)</f>
        <v>0</v>
      </c>
      <c r="K54" s="173">
        <f>IF(【入力シート】!D54="購入者価格",【入力シート】!C54*'生産者価格への変換（計算シート）'!H54,0)</f>
        <v>0</v>
      </c>
      <c r="L54" s="169">
        <f>【入力シート】!C54-J54-K54</f>
        <v>0</v>
      </c>
    </row>
    <row r="55" spans="1:12" x14ac:dyDescent="0.15">
      <c r="A55" s="235" t="s">
        <v>221</v>
      </c>
      <c r="B55" s="224" t="s">
        <v>105</v>
      </c>
      <c r="C55" s="247">
        <v>877719</v>
      </c>
      <c r="D55" s="247">
        <v>39505</v>
      </c>
      <c r="E55" s="248">
        <v>5204359</v>
      </c>
      <c r="F55" s="152"/>
      <c r="G55" s="226">
        <f t="shared" si="0"/>
        <v>0.16865074065797536</v>
      </c>
      <c r="H55" s="158">
        <f t="shared" si="2"/>
        <v>7.5907522905318409E-3</v>
      </c>
      <c r="J55" s="159">
        <f>IF(【入力シート】!D55="購入者価格",【入力シート】!C55*'生産者価格への変換（計算シート）'!G55,0)</f>
        <v>0</v>
      </c>
      <c r="K55" s="161">
        <f>IF(【入力シート】!D55="購入者価格",【入力シート】!C55*'生産者価格への変換（計算シート）'!H55,0)</f>
        <v>0</v>
      </c>
      <c r="L55" s="162">
        <f>【入力シート】!C55-J55-K55</f>
        <v>0</v>
      </c>
    </row>
    <row r="56" spans="1:12" x14ac:dyDescent="0.15">
      <c r="A56" s="235" t="s">
        <v>222</v>
      </c>
      <c r="B56" s="224" t="s">
        <v>133</v>
      </c>
      <c r="C56" s="247">
        <v>1779142</v>
      </c>
      <c r="D56" s="247">
        <v>80499</v>
      </c>
      <c r="E56" s="248">
        <v>9141553</v>
      </c>
      <c r="F56" s="152"/>
      <c r="G56" s="226">
        <f t="shared" si="0"/>
        <v>0.19462141717058359</v>
      </c>
      <c r="H56" s="226">
        <f t="shared" si="2"/>
        <v>8.8058341946931767E-3</v>
      </c>
      <c r="J56" s="159">
        <f>IF(【入力シート】!D56="購入者価格",【入力シート】!C56*'生産者価格への変換（計算シート）'!G56,0)</f>
        <v>0</v>
      </c>
      <c r="K56" s="161">
        <f>IF(【入力シート】!D56="購入者価格",【入力シート】!C56*'生産者価格への変換（計算シート）'!H56,0)</f>
        <v>0</v>
      </c>
      <c r="L56" s="162">
        <f>【入力シート】!C56-J56-K56</f>
        <v>0</v>
      </c>
    </row>
    <row r="57" spans="1:12" x14ac:dyDescent="0.15">
      <c r="A57" s="235" t="s">
        <v>223</v>
      </c>
      <c r="B57" s="224" t="s">
        <v>106</v>
      </c>
      <c r="C57" s="247">
        <v>814813</v>
      </c>
      <c r="D57" s="247">
        <v>34802</v>
      </c>
      <c r="E57" s="248">
        <v>5436607</v>
      </c>
      <c r="F57" s="152"/>
      <c r="G57" s="228">
        <f t="shared" si="0"/>
        <v>0.14987528066678352</v>
      </c>
      <c r="H57" s="226">
        <f t="shared" si="2"/>
        <v>6.4014191204183049E-3</v>
      </c>
      <c r="J57" s="159">
        <f>IF(【入力シート】!D57="購入者価格",【入力シート】!C57*'生産者価格への変換（計算シート）'!G57,0)</f>
        <v>0</v>
      </c>
      <c r="K57" s="161">
        <f>IF(【入力シート】!D57="購入者価格",【入力シート】!C57*'生産者価格への変換（計算シート）'!H57,0)</f>
        <v>0</v>
      </c>
      <c r="L57" s="162">
        <f>【入力シート】!C57-J57-K57</f>
        <v>0</v>
      </c>
    </row>
    <row r="58" spans="1:12" x14ac:dyDescent="0.15">
      <c r="A58" s="236" t="s">
        <v>224</v>
      </c>
      <c r="B58" s="172" t="s">
        <v>31</v>
      </c>
      <c r="C58" s="249">
        <v>3360416</v>
      </c>
      <c r="D58" s="249">
        <v>418150</v>
      </c>
      <c r="E58" s="250">
        <v>20940310</v>
      </c>
      <c r="F58" s="152"/>
      <c r="G58" s="163">
        <f t="shared" si="0"/>
        <v>0.16047594328832762</v>
      </c>
      <c r="H58" s="227">
        <f t="shared" si="2"/>
        <v>1.9968663310142017E-2</v>
      </c>
      <c r="J58" s="164">
        <f>IF(【入力シート】!D58="購入者価格",【入力シート】!C58*'生産者価格への変換（計算シート）'!G58,0)</f>
        <v>0</v>
      </c>
      <c r="K58" s="165">
        <f>IF(【入力シート】!D58="購入者価格",【入力シート】!C58*'生産者価格への変換（計算シート）'!H58,0)</f>
        <v>0</v>
      </c>
      <c r="L58" s="174">
        <f>【入力シート】!C58-J58-K58</f>
        <v>0</v>
      </c>
    </row>
    <row r="59" spans="1:12" x14ac:dyDescent="0.15">
      <c r="A59" s="234" t="s">
        <v>225</v>
      </c>
      <c r="B59" s="223" t="s">
        <v>32</v>
      </c>
      <c r="C59" s="245">
        <v>494788</v>
      </c>
      <c r="D59" s="245">
        <v>92018</v>
      </c>
      <c r="E59" s="246">
        <v>5315568</v>
      </c>
      <c r="F59" s="152"/>
      <c r="G59" s="167">
        <f t="shared" si="0"/>
        <v>9.3082808836233488E-2</v>
      </c>
      <c r="H59" s="229">
        <f t="shared" si="2"/>
        <v>1.7311038067803854E-2</v>
      </c>
      <c r="J59" s="159">
        <f>IF(【入力シート】!D59="購入者価格",【入力シート】!C59*'生産者価格への変換（計算シート）'!G59,0)</f>
        <v>0</v>
      </c>
      <c r="K59" s="173">
        <f>IF(【入力シート】!D59="購入者価格",【入力シート】!C59*'生産者価格への変換（計算シート）'!H59,0)</f>
        <v>0</v>
      </c>
      <c r="L59" s="168">
        <f>【入力シート】!C59-J59-K59</f>
        <v>0</v>
      </c>
    </row>
    <row r="60" spans="1:12" x14ac:dyDescent="0.15">
      <c r="A60" s="235" t="s">
        <v>226</v>
      </c>
      <c r="B60" s="224" t="s">
        <v>107</v>
      </c>
      <c r="C60" s="247">
        <v>959976</v>
      </c>
      <c r="D60" s="247">
        <v>455118</v>
      </c>
      <c r="E60" s="248">
        <v>30695022</v>
      </c>
      <c r="F60" s="152"/>
      <c r="G60" s="226">
        <f t="shared" si="0"/>
        <v>3.1274647726266494E-2</v>
      </c>
      <c r="H60" s="158">
        <f t="shared" si="2"/>
        <v>1.4827094764747195E-2</v>
      </c>
      <c r="J60" s="159">
        <f>IF(【入力シート】!D60="購入者価格",【入力シート】!C60*'生産者価格への変換（計算シート）'!G60,0)</f>
        <v>0</v>
      </c>
      <c r="K60" s="161">
        <f>IF(【入力シート】!D60="購入者価格",【入力シート】!C60*'生産者価格への変換（計算シート）'!H60,0)</f>
        <v>0</v>
      </c>
      <c r="L60" s="162">
        <f>【入力シート】!C60-J60-K60</f>
        <v>0</v>
      </c>
    </row>
    <row r="61" spans="1:12" x14ac:dyDescent="0.15">
      <c r="A61" s="235" t="s">
        <v>227</v>
      </c>
      <c r="B61" s="224" t="s">
        <v>33</v>
      </c>
      <c r="C61" s="247">
        <v>225401</v>
      </c>
      <c r="D61" s="247">
        <v>10309</v>
      </c>
      <c r="E61" s="248">
        <v>3016069</v>
      </c>
      <c r="F61" s="152"/>
      <c r="G61" s="226">
        <f t="shared" si="0"/>
        <v>7.4733369826751314E-2</v>
      </c>
      <c r="H61" s="226">
        <f t="shared" si="2"/>
        <v>3.4180252507485737E-3</v>
      </c>
      <c r="J61" s="159">
        <f>IF(【入力シート】!D61="購入者価格",【入力シート】!C61*'生産者価格への変換（計算シート）'!G61,0)</f>
        <v>0</v>
      </c>
      <c r="K61" s="161">
        <f>IF(【入力シート】!D61="購入者価格",【入力シート】!C61*'生産者価格への変換（計算シート）'!H61,0)</f>
        <v>0</v>
      </c>
      <c r="L61" s="162">
        <f>【入力シート】!C61-J61-K61</f>
        <v>0</v>
      </c>
    </row>
    <row r="62" spans="1:12" x14ac:dyDescent="0.15">
      <c r="A62" s="235" t="s">
        <v>228</v>
      </c>
      <c r="B62" s="224" t="s">
        <v>34</v>
      </c>
      <c r="C62" s="247">
        <v>747767</v>
      </c>
      <c r="D62" s="247">
        <v>76212</v>
      </c>
      <c r="E62" s="248">
        <v>6839361</v>
      </c>
      <c r="F62" s="152"/>
      <c r="G62" s="228">
        <f t="shared" si="0"/>
        <v>0.10933287481096553</v>
      </c>
      <c r="H62" s="226">
        <f t="shared" si="2"/>
        <v>1.1143146267611842E-2</v>
      </c>
      <c r="J62" s="159">
        <f>IF(【入力シート】!D62="購入者価格",【入力シート】!C62*'生産者価格への変換（計算シート）'!G62,0)</f>
        <v>0</v>
      </c>
      <c r="K62" s="161">
        <f>IF(【入力シート】!D62="購入者価格",【入力シート】!C62*'生産者価格への変換（計算シート）'!H62,0)</f>
        <v>0</v>
      </c>
      <c r="L62" s="162">
        <f>【入力シート】!C62-J62-K62</f>
        <v>0</v>
      </c>
    </row>
    <row r="63" spans="1:12" x14ac:dyDescent="0.15">
      <c r="A63" s="236" t="s">
        <v>229</v>
      </c>
      <c r="B63" s="172" t="s">
        <v>35</v>
      </c>
      <c r="C63" s="249">
        <v>5195576</v>
      </c>
      <c r="D63" s="249">
        <v>499411</v>
      </c>
      <c r="E63" s="250">
        <v>11576716</v>
      </c>
      <c r="F63" s="152"/>
      <c r="G63" s="163">
        <f t="shared" si="0"/>
        <v>0.44879532330239424</v>
      </c>
      <c r="H63" s="227">
        <f t="shared" si="2"/>
        <v>4.313926332821847E-2</v>
      </c>
      <c r="J63" s="164">
        <f>IF(【入力シート】!D63="購入者価格",【入力シート】!C63*'生産者価格への変換（計算シート）'!G63,0)</f>
        <v>0</v>
      </c>
      <c r="K63" s="175">
        <f>IF(【入力シート】!D63="購入者価格",【入力シート】!C63*'生産者価格への変換（計算シート）'!H63,0)</f>
        <v>0</v>
      </c>
      <c r="L63" s="166">
        <f>【入力シート】!C63-J63-K63</f>
        <v>0</v>
      </c>
    </row>
    <row r="64" spans="1:12" x14ac:dyDescent="0.15">
      <c r="A64" s="234" t="s">
        <v>230</v>
      </c>
      <c r="B64" s="223" t="s">
        <v>36</v>
      </c>
      <c r="C64" s="245">
        <v>0</v>
      </c>
      <c r="D64" s="245">
        <v>0</v>
      </c>
      <c r="E64" s="246">
        <v>995232</v>
      </c>
      <c r="F64" s="152"/>
      <c r="G64" s="167">
        <f t="shared" si="0"/>
        <v>0</v>
      </c>
      <c r="H64" s="229">
        <f t="shared" si="2"/>
        <v>0</v>
      </c>
      <c r="J64" s="159">
        <f>IF(【入力シート】!D64="購入者価格",【入力シート】!C64*'生産者価格への変換（計算シート）'!G64,0)</f>
        <v>0</v>
      </c>
      <c r="K64" s="176">
        <f>IF(【入力シート】!D64="購入者価格",【入力シート】!C64*'生産者価格への変換（計算シート）'!H64,0)</f>
        <v>0</v>
      </c>
      <c r="L64" s="169">
        <f>【入力シート】!C64-J64-K64</f>
        <v>0</v>
      </c>
    </row>
    <row r="65" spans="1:12" x14ac:dyDescent="0.15">
      <c r="A65" s="235" t="s">
        <v>231</v>
      </c>
      <c r="B65" s="224" t="s">
        <v>37</v>
      </c>
      <c r="C65" s="247">
        <v>0</v>
      </c>
      <c r="D65" s="247">
        <v>0</v>
      </c>
      <c r="E65" s="248">
        <v>29276041</v>
      </c>
      <c r="F65" s="152"/>
      <c r="G65" s="226">
        <f t="shared" si="0"/>
        <v>0</v>
      </c>
      <c r="H65" s="158">
        <f t="shared" si="2"/>
        <v>0</v>
      </c>
      <c r="J65" s="159">
        <f>IF(【入力シート】!D65="購入者価格",【入力シート】!C65*'生産者価格への変換（計算シート）'!G65,0)</f>
        <v>0</v>
      </c>
      <c r="K65" s="161">
        <f>IF(【入力シート】!D65="購入者価格",【入力シート】!C65*'生産者価格への変換（計算シート）'!H65,0)</f>
        <v>0</v>
      </c>
      <c r="L65" s="162">
        <f>【入力シート】!C65-J65-K65</f>
        <v>0</v>
      </c>
    </row>
    <row r="66" spans="1:12" x14ac:dyDescent="0.15">
      <c r="A66" s="235" t="s">
        <v>232</v>
      </c>
      <c r="B66" s="224" t="s">
        <v>38</v>
      </c>
      <c r="C66" s="247">
        <v>0</v>
      </c>
      <c r="D66" s="247">
        <v>0</v>
      </c>
      <c r="E66" s="248">
        <v>11183962</v>
      </c>
      <c r="F66" s="152"/>
      <c r="G66" s="226">
        <f t="shared" si="0"/>
        <v>0</v>
      </c>
      <c r="H66" s="226">
        <f t="shared" si="2"/>
        <v>0</v>
      </c>
      <c r="J66" s="159">
        <f>IF(【入力シート】!D66="購入者価格",【入力シート】!C66*'生産者価格への変換（計算シート）'!G66,0)</f>
        <v>0</v>
      </c>
      <c r="K66" s="161">
        <f>IF(【入力シート】!D66="購入者価格",【入力シート】!C66*'生産者価格への変換（計算シート）'!H66,0)</f>
        <v>0</v>
      </c>
      <c r="L66" s="162">
        <f>【入力シート】!C66-J66-K66</f>
        <v>0</v>
      </c>
    </row>
    <row r="67" spans="1:12" x14ac:dyDescent="0.15">
      <c r="A67" s="235" t="s">
        <v>233</v>
      </c>
      <c r="B67" s="224" t="s">
        <v>39</v>
      </c>
      <c r="C67" s="247">
        <v>0</v>
      </c>
      <c r="D67" s="247">
        <v>0</v>
      </c>
      <c r="E67" s="248">
        <v>12246214</v>
      </c>
      <c r="F67" s="152"/>
      <c r="G67" s="228">
        <f t="shared" si="0"/>
        <v>0</v>
      </c>
      <c r="H67" s="226">
        <f t="shared" si="2"/>
        <v>0</v>
      </c>
      <c r="J67" s="159">
        <f>IF(【入力シート】!D67="購入者価格",【入力シート】!C67*'生産者価格への変換（計算シート）'!G67,0)</f>
        <v>0</v>
      </c>
      <c r="K67" s="161">
        <f>IF(【入力シート】!D67="購入者価格",【入力シート】!C67*'生産者価格への変換（計算シート）'!H67,0)</f>
        <v>0</v>
      </c>
      <c r="L67" s="162">
        <f>【入力シート】!C67-J67-K67</f>
        <v>0</v>
      </c>
    </row>
    <row r="68" spans="1:12" x14ac:dyDescent="0.15">
      <c r="A68" s="236" t="s">
        <v>234</v>
      </c>
      <c r="B68" s="172" t="s">
        <v>40</v>
      </c>
      <c r="C68" s="249">
        <v>0</v>
      </c>
      <c r="D68" s="249">
        <v>0</v>
      </c>
      <c r="E68" s="250">
        <v>8130352</v>
      </c>
      <c r="F68" s="152"/>
      <c r="G68" s="163">
        <f t="shared" si="0"/>
        <v>0</v>
      </c>
      <c r="H68" s="227">
        <f t="shared" si="2"/>
        <v>0</v>
      </c>
      <c r="J68" s="164">
        <f>IF(【入力シート】!D68="購入者価格",【入力シート】!C68*'生産者価格への変換（計算シート）'!G68,0)</f>
        <v>0</v>
      </c>
      <c r="K68" s="165">
        <f>IF(【入力シート】!D68="購入者価格",【入力シート】!C68*'生産者価格への変換（計算シート）'!H68,0)</f>
        <v>0</v>
      </c>
      <c r="L68" s="166">
        <f>【入力シート】!C68-J68-K68</f>
        <v>0</v>
      </c>
    </row>
    <row r="69" spans="1:12" x14ac:dyDescent="0.15">
      <c r="A69" s="234" t="s">
        <v>235</v>
      </c>
      <c r="B69" s="223" t="s">
        <v>41</v>
      </c>
      <c r="C69" s="245">
        <v>0</v>
      </c>
      <c r="D69" s="245">
        <v>0</v>
      </c>
      <c r="E69" s="246">
        <v>20344205</v>
      </c>
      <c r="F69" s="152"/>
      <c r="G69" s="167">
        <f t="shared" ref="G69:G110" si="3">IF($E69=0,0,C69/$E69)</f>
        <v>0</v>
      </c>
      <c r="H69" s="229">
        <f t="shared" ref="H69:H110" si="4">IF($E69=0,0,D69/$E69)</f>
        <v>0</v>
      </c>
      <c r="J69" s="159">
        <f>IF(【入力シート】!D69="購入者価格",【入力シート】!C69*'生産者価格への変換（計算シート）'!G69,0)</f>
        <v>0</v>
      </c>
      <c r="K69" s="173">
        <f>IF(【入力シート】!D69="購入者価格",【入力シート】!C69*'生産者価格への変換（計算シート）'!H69,0)</f>
        <v>0</v>
      </c>
      <c r="L69" s="169">
        <f>【入力シート】!C69-J69-K69</f>
        <v>0</v>
      </c>
    </row>
    <row r="70" spans="1:12" x14ac:dyDescent="0.15">
      <c r="A70" s="235" t="s">
        <v>236</v>
      </c>
      <c r="B70" s="224" t="s">
        <v>42</v>
      </c>
      <c r="C70" s="247">
        <v>0</v>
      </c>
      <c r="D70" s="247">
        <v>0</v>
      </c>
      <c r="E70" s="248">
        <v>4291257</v>
      </c>
      <c r="F70" s="152"/>
      <c r="G70" s="226">
        <f t="shared" si="3"/>
        <v>0</v>
      </c>
      <c r="H70" s="158">
        <f t="shared" si="4"/>
        <v>0</v>
      </c>
      <c r="J70" s="159">
        <f>IF(【入力シート】!D70="購入者価格",【入力シート】!C70*'生産者価格への変換（計算シート）'!G70,0)</f>
        <v>0</v>
      </c>
      <c r="K70" s="161">
        <f>IF(【入力シート】!D70="購入者価格",【入力シート】!C70*'生産者価格への変換（計算シート）'!H70,0)</f>
        <v>0</v>
      </c>
      <c r="L70" s="162">
        <f>【入力シート】!C70-J70-K70</f>
        <v>0</v>
      </c>
    </row>
    <row r="71" spans="1:12" x14ac:dyDescent="0.15">
      <c r="A71" s="235" t="s">
        <v>237</v>
      </c>
      <c r="B71" s="224" t="s">
        <v>43</v>
      </c>
      <c r="C71" s="247">
        <v>0</v>
      </c>
      <c r="D71" s="247">
        <v>0</v>
      </c>
      <c r="E71" s="248">
        <v>4547124</v>
      </c>
      <c r="F71" s="152"/>
      <c r="G71" s="226">
        <f t="shared" si="3"/>
        <v>0</v>
      </c>
      <c r="H71" s="226">
        <f t="shared" si="4"/>
        <v>0</v>
      </c>
      <c r="J71" s="159">
        <f>IF(【入力シート】!D71="購入者価格",【入力シート】!C71*'生産者価格への変換（計算シート）'!G71,0)</f>
        <v>0</v>
      </c>
      <c r="K71" s="161">
        <f>IF(【入力シート】!D71="購入者価格",【入力シート】!C71*'生産者価格への変換（計算シート）'!H71,0)</f>
        <v>0</v>
      </c>
      <c r="L71" s="162">
        <f>【入力シート】!C71-J71-K71</f>
        <v>0</v>
      </c>
    </row>
    <row r="72" spans="1:12" x14ac:dyDescent="0.15">
      <c r="A72" s="235" t="s">
        <v>238</v>
      </c>
      <c r="B72" s="224" t="s">
        <v>44</v>
      </c>
      <c r="C72" s="247">
        <v>0</v>
      </c>
      <c r="D72" s="247">
        <v>0</v>
      </c>
      <c r="E72" s="248">
        <v>4902286</v>
      </c>
      <c r="F72" s="152"/>
      <c r="G72" s="228">
        <f t="shared" si="3"/>
        <v>0</v>
      </c>
      <c r="H72" s="226">
        <f t="shared" si="4"/>
        <v>0</v>
      </c>
      <c r="J72" s="159">
        <f>IF(【入力シート】!D72="購入者価格",【入力シート】!C72*'生産者価格への変換（計算シート）'!G72,0)</f>
        <v>0</v>
      </c>
      <c r="K72" s="161">
        <f>IF(【入力シート】!D72="購入者価格",【入力シート】!C72*'生産者価格への変換（計算シート）'!H72,0)</f>
        <v>0</v>
      </c>
      <c r="L72" s="162">
        <f>【入力シート】!C72-J72-K72</f>
        <v>0</v>
      </c>
    </row>
    <row r="73" spans="1:12" x14ac:dyDescent="0.15">
      <c r="A73" s="265" t="s">
        <v>239</v>
      </c>
      <c r="B73" s="266" t="s">
        <v>45</v>
      </c>
      <c r="C73" s="249">
        <v>-95118672</v>
      </c>
      <c r="D73" s="249">
        <v>0</v>
      </c>
      <c r="E73" s="250">
        <v>549709</v>
      </c>
      <c r="F73" s="152"/>
      <c r="G73" s="163">
        <f t="shared" si="3"/>
        <v>-173.03459102907175</v>
      </c>
      <c r="H73" s="227">
        <f t="shared" si="4"/>
        <v>0</v>
      </c>
      <c r="J73" s="262"/>
      <c r="K73" s="263"/>
      <c r="L73" s="264">
        <f>【入力シート】!C73+SUM(J4:J110)</f>
        <v>0</v>
      </c>
    </row>
    <row r="74" spans="1:12" x14ac:dyDescent="0.15">
      <c r="A74" s="234" t="s">
        <v>240</v>
      </c>
      <c r="B74" s="223" t="s">
        <v>46</v>
      </c>
      <c r="C74" s="245">
        <v>0</v>
      </c>
      <c r="D74" s="245">
        <v>0</v>
      </c>
      <c r="E74" s="246">
        <v>36847628</v>
      </c>
      <c r="F74" s="152"/>
      <c r="G74" s="167">
        <f t="shared" si="3"/>
        <v>0</v>
      </c>
      <c r="H74" s="229">
        <f t="shared" si="4"/>
        <v>0</v>
      </c>
      <c r="J74" s="159">
        <f>IF(【入力シート】!D74="購入者価格",【入力シート】!C74*'生産者価格への変換（計算シート）'!G74,0)</f>
        <v>0</v>
      </c>
      <c r="K74" s="176">
        <f>IF(【入力シート】!D74="購入者価格",【入力シート】!C74*'生産者価格への変換（計算シート）'!H74,0)</f>
        <v>0</v>
      </c>
      <c r="L74" s="168">
        <f>【入力シート】!C74-J74-K74</f>
        <v>0</v>
      </c>
    </row>
    <row r="75" spans="1:12" x14ac:dyDescent="0.15">
      <c r="A75" s="235" t="s">
        <v>241</v>
      </c>
      <c r="B75" s="224" t="s">
        <v>47</v>
      </c>
      <c r="C75" s="247">
        <v>0</v>
      </c>
      <c r="D75" s="247">
        <v>0</v>
      </c>
      <c r="E75" s="248">
        <v>15298865</v>
      </c>
      <c r="F75" s="152"/>
      <c r="G75" s="226">
        <f t="shared" si="3"/>
        <v>0</v>
      </c>
      <c r="H75" s="158">
        <f t="shared" si="4"/>
        <v>0</v>
      </c>
      <c r="J75" s="159">
        <f>IF(【入力シート】!D75="購入者価格",【入力シート】!C75*'生産者価格への変換（計算シート）'!G75,0)</f>
        <v>0</v>
      </c>
      <c r="K75" s="161">
        <f>IF(【入力シート】!D75="購入者価格",【入力シート】!C75*'生産者価格への変換（計算シート）'!H75,0)</f>
        <v>0</v>
      </c>
      <c r="L75" s="162">
        <f>【入力シート】!C75-J75-K75</f>
        <v>0</v>
      </c>
    </row>
    <row r="76" spans="1:12" x14ac:dyDescent="0.15">
      <c r="A76" s="235" t="s">
        <v>242</v>
      </c>
      <c r="B76" s="224" t="s">
        <v>48</v>
      </c>
      <c r="C76" s="247">
        <v>0</v>
      </c>
      <c r="D76" s="247">
        <v>0</v>
      </c>
      <c r="E76" s="248">
        <v>14089166</v>
      </c>
      <c r="F76" s="152"/>
      <c r="G76" s="226">
        <f t="shared" si="3"/>
        <v>0</v>
      </c>
      <c r="H76" s="226">
        <f t="shared" si="4"/>
        <v>0</v>
      </c>
      <c r="J76" s="159">
        <f>IF(【入力シート】!D76="購入者価格",【入力シート】!C76*'生産者価格への変換（計算シート）'!G76,0)</f>
        <v>0</v>
      </c>
      <c r="K76" s="161">
        <f>IF(【入力シート】!D76="購入者価格",【入力シート】!C76*'生産者価格への変換（計算シート）'!H76,0)</f>
        <v>0</v>
      </c>
      <c r="L76" s="162">
        <f>【入力シート】!C76-J76-K76</f>
        <v>0</v>
      </c>
    </row>
    <row r="77" spans="1:12" x14ac:dyDescent="0.15">
      <c r="A77" s="235" t="s">
        <v>243</v>
      </c>
      <c r="B77" s="224" t="s">
        <v>108</v>
      </c>
      <c r="C77" s="247">
        <v>0</v>
      </c>
      <c r="D77" s="247">
        <v>0</v>
      </c>
      <c r="E77" s="248">
        <v>51332699</v>
      </c>
      <c r="F77" s="152"/>
      <c r="G77" s="228">
        <f t="shared" si="3"/>
        <v>0</v>
      </c>
      <c r="H77" s="226">
        <f t="shared" si="4"/>
        <v>0</v>
      </c>
      <c r="J77" s="159">
        <f>IF(【入力シート】!D77="購入者価格",【入力シート】!C77*'生産者価格への変換（計算シート）'!G77,0)</f>
        <v>0</v>
      </c>
      <c r="K77" s="161">
        <f>IF(【入力シート】!D77="購入者価格",【入力シート】!C77*'生産者価格への変換（計算シート）'!H77,0)</f>
        <v>0</v>
      </c>
      <c r="L77" s="162">
        <f>【入力シート】!C77-J77-K77</f>
        <v>0</v>
      </c>
    </row>
    <row r="78" spans="1:12" x14ac:dyDescent="0.15">
      <c r="A78" s="271" t="s">
        <v>244</v>
      </c>
      <c r="B78" s="272" t="s">
        <v>49</v>
      </c>
      <c r="C78" s="249">
        <v>0</v>
      </c>
      <c r="D78" s="249">
        <v>-110965</v>
      </c>
      <c r="E78" s="250">
        <v>7308130</v>
      </c>
      <c r="F78" s="152"/>
      <c r="G78" s="163">
        <f t="shared" si="3"/>
        <v>0</v>
      </c>
      <c r="H78" s="227">
        <f t="shared" si="4"/>
        <v>-1.5183774782331459E-2</v>
      </c>
      <c r="J78" s="257"/>
      <c r="K78" s="273"/>
      <c r="L78" s="274">
        <f>【入力シート】!C78+SUM($K$4:$K$110)*D78/SUM($D$78:$D$85)</f>
        <v>0</v>
      </c>
    </row>
    <row r="79" spans="1:12" x14ac:dyDescent="0.15">
      <c r="A79" s="267" t="s">
        <v>245</v>
      </c>
      <c r="B79" s="268" t="s">
        <v>109</v>
      </c>
      <c r="C79" s="245">
        <v>0</v>
      </c>
      <c r="D79" s="245">
        <v>-10345390</v>
      </c>
      <c r="E79" s="246">
        <v>6443877</v>
      </c>
      <c r="F79" s="152"/>
      <c r="G79" s="167">
        <f t="shared" si="3"/>
        <v>0</v>
      </c>
      <c r="H79" s="229">
        <f t="shared" si="4"/>
        <v>-1.6054605014962267</v>
      </c>
      <c r="J79" s="253"/>
      <c r="K79" s="254"/>
      <c r="L79" s="261">
        <f>【入力シート】!C79+SUM($K$4:$K$110)*D79/SUM($D$78:$D$85)</f>
        <v>0</v>
      </c>
    </row>
    <row r="80" spans="1:12" x14ac:dyDescent="0.15">
      <c r="A80" s="269" t="s">
        <v>246</v>
      </c>
      <c r="B80" s="270" t="s">
        <v>50</v>
      </c>
      <c r="C80" s="247">
        <v>0</v>
      </c>
      <c r="D80" s="247">
        <v>0</v>
      </c>
      <c r="E80" s="248">
        <v>9563244</v>
      </c>
      <c r="F80" s="152"/>
      <c r="G80" s="226">
        <f t="shared" si="3"/>
        <v>0</v>
      </c>
      <c r="H80" s="158">
        <f t="shared" si="4"/>
        <v>0</v>
      </c>
      <c r="J80" s="253"/>
      <c r="K80" s="255"/>
      <c r="L80" s="256">
        <f>【入力シート】!C80+SUM($K$4:$K$110)*D80/SUM($D$78:$D$85)</f>
        <v>0</v>
      </c>
    </row>
    <row r="81" spans="1:12" x14ac:dyDescent="0.15">
      <c r="A81" s="269" t="s">
        <v>247</v>
      </c>
      <c r="B81" s="270" t="s">
        <v>51</v>
      </c>
      <c r="C81" s="247">
        <v>0</v>
      </c>
      <c r="D81" s="247">
        <v>-1256452</v>
      </c>
      <c r="E81" s="248">
        <v>6929024</v>
      </c>
      <c r="F81" s="152"/>
      <c r="G81" s="226">
        <f t="shared" si="3"/>
        <v>0</v>
      </c>
      <c r="H81" s="226">
        <f t="shared" si="4"/>
        <v>-0.18133174311418174</v>
      </c>
      <c r="J81" s="253"/>
      <c r="K81" s="255"/>
      <c r="L81" s="256">
        <f>【入力シート】!C81+SUM($K$4:$K$110)*D81/SUM($D$78:$D$85)</f>
        <v>0</v>
      </c>
    </row>
    <row r="82" spans="1:12" x14ac:dyDescent="0.15">
      <c r="A82" s="269" t="s">
        <v>248</v>
      </c>
      <c r="B82" s="270" t="s">
        <v>52</v>
      </c>
      <c r="C82" s="247">
        <v>0</v>
      </c>
      <c r="D82" s="247">
        <v>-32721</v>
      </c>
      <c r="E82" s="248">
        <v>3890706</v>
      </c>
      <c r="F82" s="152"/>
      <c r="G82" s="228">
        <f t="shared" si="3"/>
        <v>0</v>
      </c>
      <c r="H82" s="226">
        <f t="shared" si="4"/>
        <v>-8.410041776479641E-3</v>
      </c>
      <c r="J82" s="253"/>
      <c r="K82" s="255"/>
      <c r="L82" s="256">
        <f>【入力シート】!C82+SUM($K$4:$K$110)*D82/SUM($D$78:$D$85)</f>
        <v>0</v>
      </c>
    </row>
    <row r="83" spans="1:12" x14ac:dyDescent="0.15">
      <c r="A83" s="271" t="s">
        <v>249</v>
      </c>
      <c r="B83" s="272" t="s">
        <v>110</v>
      </c>
      <c r="C83" s="249">
        <v>0</v>
      </c>
      <c r="D83" s="249">
        <v>-862635</v>
      </c>
      <c r="E83" s="250">
        <v>78575</v>
      </c>
      <c r="F83" s="152"/>
      <c r="G83" s="163">
        <f t="shared" si="3"/>
        <v>0</v>
      </c>
      <c r="H83" s="227">
        <f t="shared" si="4"/>
        <v>-10.978491886732421</v>
      </c>
      <c r="J83" s="257"/>
      <c r="K83" s="258"/>
      <c r="L83" s="259">
        <f>【入力シート】!C83+SUM($K$4:$K$110)*D83/SUM($D$78:$D$85)</f>
        <v>0</v>
      </c>
    </row>
    <row r="84" spans="1:12" x14ac:dyDescent="0.15">
      <c r="A84" s="267" t="s">
        <v>250</v>
      </c>
      <c r="B84" s="268" t="s">
        <v>53</v>
      </c>
      <c r="C84" s="245">
        <v>0</v>
      </c>
      <c r="D84" s="245">
        <v>-1822540</v>
      </c>
      <c r="E84" s="246">
        <v>227987</v>
      </c>
      <c r="F84" s="152"/>
      <c r="G84" s="167">
        <f t="shared" si="3"/>
        <v>0</v>
      </c>
      <c r="H84" s="229">
        <f t="shared" si="4"/>
        <v>-7.9940522924552715</v>
      </c>
      <c r="J84" s="253"/>
      <c r="K84" s="260"/>
      <c r="L84" s="261">
        <f>【入力シート】!C84+SUM($K$4:$K$110)*D84/SUM($D$78:$D$85)</f>
        <v>0</v>
      </c>
    </row>
    <row r="85" spans="1:12" x14ac:dyDescent="0.15">
      <c r="A85" s="269" t="s">
        <v>251</v>
      </c>
      <c r="B85" s="270" t="s">
        <v>111</v>
      </c>
      <c r="C85" s="247">
        <v>0</v>
      </c>
      <c r="D85" s="247">
        <v>0</v>
      </c>
      <c r="E85" s="248">
        <v>8275936</v>
      </c>
      <c r="F85" s="152"/>
      <c r="G85" s="226">
        <f t="shared" si="3"/>
        <v>0</v>
      </c>
      <c r="H85" s="158">
        <f t="shared" si="4"/>
        <v>0</v>
      </c>
      <c r="J85" s="253"/>
      <c r="K85" s="255"/>
      <c r="L85" s="256">
        <f>【入力シート】!C85+SUM($K$4:$K$110)*D85/SUM($D$78:$D$85)</f>
        <v>0</v>
      </c>
    </row>
    <row r="86" spans="1:12" x14ac:dyDescent="0.15">
      <c r="A86" s="235" t="s">
        <v>252</v>
      </c>
      <c r="B86" s="224" t="s">
        <v>112</v>
      </c>
      <c r="C86" s="247">
        <v>0</v>
      </c>
      <c r="D86" s="247">
        <v>0</v>
      </c>
      <c r="E86" s="248">
        <v>1470602</v>
      </c>
      <c r="F86" s="152"/>
      <c r="G86" s="226">
        <f t="shared" si="3"/>
        <v>0</v>
      </c>
      <c r="H86" s="226">
        <f t="shared" si="4"/>
        <v>0</v>
      </c>
      <c r="J86" s="159">
        <f>IF(【入力シート】!D86="購入者価格",【入力シート】!C86*'生産者価格への変換（計算シート）'!G86,0)</f>
        <v>0</v>
      </c>
      <c r="K86" s="161">
        <f>IF(【入力シート】!D86="購入者価格",【入力シート】!C86*'生産者価格への変換（計算シート）'!H86,0)</f>
        <v>0</v>
      </c>
      <c r="L86" s="162">
        <f>【入力シート】!C86-J86-K86</f>
        <v>0</v>
      </c>
    </row>
    <row r="87" spans="1:12" x14ac:dyDescent="0.15">
      <c r="A87" s="235" t="s">
        <v>253</v>
      </c>
      <c r="B87" s="224" t="s">
        <v>54</v>
      </c>
      <c r="C87" s="247">
        <v>0</v>
      </c>
      <c r="D87" s="247">
        <v>0</v>
      </c>
      <c r="E87" s="248">
        <v>16537147</v>
      </c>
      <c r="F87" s="152"/>
      <c r="G87" s="228">
        <f t="shared" si="3"/>
        <v>0</v>
      </c>
      <c r="H87" s="226">
        <f t="shared" si="4"/>
        <v>0</v>
      </c>
      <c r="J87" s="159">
        <f>IF(【入力シート】!D87="購入者価格",【入力シート】!C87*'生産者価格への変換（計算シート）'!G87,0)</f>
        <v>0</v>
      </c>
      <c r="K87" s="161">
        <f>IF(【入力シート】!D87="購入者価格",【入力シート】!C87*'生産者価格への変換（計算シート）'!H87,0)</f>
        <v>0</v>
      </c>
      <c r="L87" s="162">
        <f>【入力シート】!C87-J87-K87</f>
        <v>0</v>
      </c>
    </row>
    <row r="88" spans="1:12" x14ac:dyDescent="0.15">
      <c r="A88" s="236" t="s">
        <v>254</v>
      </c>
      <c r="B88" s="172" t="s">
        <v>55</v>
      </c>
      <c r="C88" s="249">
        <v>0</v>
      </c>
      <c r="D88" s="249">
        <v>0</v>
      </c>
      <c r="E88" s="250">
        <v>4724439</v>
      </c>
      <c r="F88" s="152"/>
      <c r="G88" s="163">
        <f t="shared" si="3"/>
        <v>0</v>
      </c>
      <c r="H88" s="227">
        <f t="shared" si="4"/>
        <v>0</v>
      </c>
      <c r="J88" s="164">
        <f>IF(【入力シート】!D88="購入者価格",【入力シート】!C88*'生産者価格への変換（計算シート）'!G88,0)</f>
        <v>0</v>
      </c>
      <c r="K88" s="165">
        <f>IF(【入力シート】!D88="購入者価格",【入力シート】!C88*'生産者価格への変換（計算シート）'!H88,0)</f>
        <v>0</v>
      </c>
      <c r="L88" s="174">
        <f>【入力シート】!C88-J88-K88</f>
        <v>0</v>
      </c>
    </row>
    <row r="89" spans="1:12" x14ac:dyDescent="0.15">
      <c r="A89" s="234" t="s">
        <v>255</v>
      </c>
      <c r="B89" s="223" t="s">
        <v>113</v>
      </c>
      <c r="C89" s="245">
        <v>537103</v>
      </c>
      <c r="D89" s="245">
        <v>40209</v>
      </c>
      <c r="E89" s="246">
        <v>20903097</v>
      </c>
      <c r="F89" s="152"/>
      <c r="G89" s="167">
        <f t="shared" si="3"/>
        <v>2.569490061687988E-2</v>
      </c>
      <c r="H89" s="229">
        <f t="shared" si="4"/>
        <v>1.9235905569399596E-3</v>
      </c>
      <c r="J89" s="159">
        <f>IF(【入力シート】!D89="購入者価格",【入力シート】!C89*'生産者価格への変換（計算シート）'!G89,0)</f>
        <v>0</v>
      </c>
      <c r="K89" s="173">
        <f>IF(【入力シート】!D89="購入者価格",【入力シート】!C89*'生産者価格への変換（計算シート）'!H89,0)</f>
        <v>0</v>
      </c>
      <c r="L89" s="168">
        <f>【入力シート】!C89-J89-K89</f>
        <v>0</v>
      </c>
    </row>
    <row r="90" spans="1:12" x14ac:dyDescent="0.15">
      <c r="A90" s="235" t="s">
        <v>256</v>
      </c>
      <c r="B90" s="224" t="s">
        <v>114</v>
      </c>
      <c r="C90" s="247">
        <v>0</v>
      </c>
      <c r="D90" s="247">
        <v>0</v>
      </c>
      <c r="E90" s="248">
        <v>3555245</v>
      </c>
      <c r="F90" s="152"/>
      <c r="G90" s="226">
        <f t="shared" si="3"/>
        <v>0</v>
      </c>
      <c r="H90" s="158">
        <f t="shared" si="4"/>
        <v>0</v>
      </c>
      <c r="J90" s="159">
        <f>IF(【入力シート】!D90="購入者価格",【入力シート】!C90*'生産者価格への変換（計算シート）'!G90,0)</f>
        <v>0</v>
      </c>
      <c r="K90" s="161">
        <f>IF(【入力シート】!D90="購入者価格",【入力シート】!C90*'生産者価格への変換（計算シート）'!H90,0)</f>
        <v>0</v>
      </c>
      <c r="L90" s="162">
        <f>【入力シート】!C90-J90-K90</f>
        <v>0</v>
      </c>
    </row>
    <row r="91" spans="1:12" x14ac:dyDescent="0.15">
      <c r="A91" s="235" t="s">
        <v>257</v>
      </c>
      <c r="B91" s="224" t="s">
        <v>115</v>
      </c>
      <c r="C91" s="247">
        <v>1752282</v>
      </c>
      <c r="D91" s="247">
        <v>184973</v>
      </c>
      <c r="E91" s="248">
        <v>9090815</v>
      </c>
      <c r="F91" s="152"/>
      <c r="G91" s="226">
        <f t="shared" si="3"/>
        <v>0.19275301499370517</v>
      </c>
      <c r="H91" s="226">
        <f t="shared" si="4"/>
        <v>2.0347240593940146E-2</v>
      </c>
      <c r="J91" s="159">
        <f>IF(【入力シート】!D91="購入者価格",【入力シート】!C91*'生産者価格への変換（計算シート）'!G91,0)</f>
        <v>0</v>
      </c>
      <c r="K91" s="161">
        <f>IF(【入力シート】!D91="購入者価格",【入力シート】!C91*'生産者価格への変換（計算シート）'!H91,0)</f>
        <v>0</v>
      </c>
      <c r="L91" s="162">
        <f>【入力シート】!C91-J91-K91</f>
        <v>0</v>
      </c>
    </row>
    <row r="92" spans="1:12" x14ac:dyDescent="0.15">
      <c r="A92" s="235" t="s">
        <v>258</v>
      </c>
      <c r="B92" s="224" t="s">
        <v>56</v>
      </c>
      <c r="C92" s="247">
        <v>0</v>
      </c>
      <c r="D92" s="247">
        <v>0</v>
      </c>
      <c r="E92" s="248">
        <v>39739035</v>
      </c>
      <c r="F92" s="152"/>
      <c r="G92" s="228">
        <f t="shared" si="3"/>
        <v>0</v>
      </c>
      <c r="H92" s="226">
        <f t="shared" si="4"/>
        <v>0</v>
      </c>
      <c r="J92" s="159">
        <f>IF(【入力シート】!D92="購入者価格",【入力シート】!C92*'生産者価格への変換（計算シート）'!G92,0)</f>
        <v>0</v>
      </c>
      <c r="K92" s="161">
        <f>IF(【入力シート】!D92="購入者価格",【入力シート】!C92*'生産者価格への変換（計算シート）'!H92,0)</f>
        <v>0</v>
      </c>
      <c r="L92" s="162">
        <f>【入力シート】!C92-J92-K92</f>
        <v>0</v>
      </c>
    </row>
    <row r="93" spans="1:12" x14ac:dyDescent="0.15">
      <c r="A93" s="236" t="s">
        <v>259</v>
      </c>
      <c r="B93" s="172" t="s">
        <v>57</v>
      </c>
      <c r="C93" s="249">
        <v>0</v>
      </c>
      <c r="D93" s="249">
        <v>631</v>
      </c>
      <c r="E93" s="250">
        <v>25292184</v>
      </c>
      <c r="F93" s="152"/>
      <c r="G93" s="163">
        <f t="shared" si="3"/>
        <v>0</v>
      </c>
      <c r="H93" s="227">
        <f t="shared" si="4"/>
        <v>2.4948418847498499E-5</v>
      </c>
      <c r="J93" s="164">
        <f>IF(【入力シート】!D93="購入者価格",【入力シート】!C93*'生産者価格への変換（計算シート）'!G93,0)</f>
        <v>0</v>
      </c>
      <c r="K93" s="175">
        <f>IF(【入力シート】!D93="購入者価格",【入力シート】!C93*'生産者価格への変換（計算シート）'!H93,0)</f>
        <v>0</v>
      </c>
      <c r="L93" s="174">
        <f>【入力シート】!C93-J93-K93</f>
        <v>0</v>
      </c>
    </row>
    <row r="94" spans="1:12" x14ac:dyDescent="0.15">
      <c r="A94" s="234" t="s">
        <v>260</v>
      </c>
      <c r="B94" s="223" t="s">
        <v>58</v>
      </c>
      <c r="C94" s="245">
        <v>0</v>
      </c>
      <c r="D94" s="245">
        <v>0</v>
      </c>
      <c r="E94" s="246">
        <v>20436705</v>
      </c>
      <c r="F94" s="152"/>
      <c r="G94" s="167">
        <f t="shared" si="3"/>
        <v>0</v>
      </c>
      <c r="H94" s="229">
        <f t="shared" si="4"/>
        <v>0</v>
      </c>
      <c r="J94" s="159">
        <f>IF(【入力シート】!D94="購入者価格",【入力シート】!C94*'生産者価格への変換（計算シート）'!G94,0)</f>
        <v>0</v>
      </c>
      <c r="K94" s="176">
        <f>IF(【入力シート】!D94="購入者価格",【入力シート】!C94*'生産者価格への変換（計算シート）'!H94,0)</f>
        <v>0</v>
      </c>
      <c r="L94" s="168">
        <f>【入力シート】!C94-J94-K94</f>
        <v>0</v>
      </c>
    </row>
    <row r="95" spans="1:12" x14ac:dyDescent="0.15">
      <c r="A95" s="235" t="s">
        <v>261</v>
      </c>
      <c r="B95" s="224" t="s">
        <v>116</v>
      </c>
      <c r="C95" s="247">
        <v>0</v>
      </c>
      <c r="D95" s="247">
        <v>0</v>
      </c>
      <c r="E95" s="248">
        <v>45785828</v>
      </c>
      <c r="F95" s="152"/>
      <c r="G95" s="226">
        <f t="shared" si="3"/>
        <v>0</v>
      </c>
      <c r="H95" s="158">
        <f t="shared" si="4"/>
        <v>0</v>
      </c>
      <c r="J95" s="159">
        <f>IF(【入力シート】!D95="購入者価格",【入力シート】!C95*'生産者価格への変換（計算シート）'!G95,0)</f>
        <v>0</v>
      </c>
      <c r="K95" s="161">
        <f>IF(【入力シート】!D95="購入者価格",【入力シート】!C95*'生産者価格への変換（計算シート）'!H95,0)</f>
        <v>0</v>
      </c>
      <c r="L95" s="162">
        <f>【入力シート】!C95-J95-K95</f>
        <v>0</v>
      </c>
    </row>
    <row r="96" spans="1:12" x14ac:dyDescent="0.15">
      <c r="A96" s="235" t="s">
        <v>262</v>
      </c>
      <c r="B96" s="224" t="s">
        <v>117</v>
      </c>
      <c r="C96" s="247">
        <v>0</v>
      </c>
      <c r="D96" s="247">
        <v>0</v>
      </c>
      <c r="E96" s="248">
        <v>1966987</v>
      </c>
      <c r="F96" s="152"/>
      <c r="G96" s="226">
        <f t="shared" si="3"/>
        <v>0</v>
      </c>
      <c r="H96" s="226">
        <f t="shared" si="4"/>
        <v>0</v>
      </c>
      <c r="J96" s="159">
        <f>IF(【入力シート】!D96="購入者価格",【入力シート】!C96*'生産者価格への変換（計算シート）'!G96,0)</f>
        <v>0</v>
      </c>
      <c r="K96" s="161">
        <f>IF(【入力シート】!D96="購入者価格",【入力シート】!C96*'生産者価格への変換（計算シート）'!H96,0)</f>
        <v>0</v>
      </c>
      <c r="L96" s="162">
        <f>【入力シート】!C96-J96-K96</f>
        <v>0</v>
      </c>
    </row>
    <row r="97" spans="1:12" x14ac:dyDescent="0.15">
      <c r="A97" s="235" t="s">
        <v>263</v>
      </c>
      <c r="B97" s="224" t="s">
        <v>118</v>
      </c>
      <c r="C97" s="247">
        <v>0</v>
      </c>
      <c r="D97" s="247">
        <v>0</v>
      </c>
      <c r="E97" s="248">
        <v>9909287</v>
      </c>
      <c r="F97" s="152"/>
      <c r="G97" s="228">
        <f t="shared" si="3"/>
        <v>0</v>
      </c>
      <c r="H97" s="226">
        <f t="shared" si="4"/>
        <v>0</v>
      </c>
      <c r="J97" s="159">
        <f>IF(【入力シート】!D97="購入者価格",【入力シート】!C97*'生産者価格への変換（計算シート）'!G97,0)</f>
        <v>0</v>
      </c>
      <c r="K97" s="161">
        <f>IF(【入力シート】!D97="購入者価格",【入力シート】!C97*'生産者価格への変換（計算シート）'!H97,0)</f>
        <v>0</v>
      </c>
      <c r="L97" s="162">
        <f>【入力シート】!C97-J97-K97</f>
        <v>0</v>
      </c>
    </row>
    <row r="98" spans="1:12" x14ac:dyDescent="0.15">
      <c r="A98" s="236" t="s">
        <v>264</v>
      </c>
      <c r="B98" s="172" t="s">
        <v>59</v>
      </c>
      <c r="C98" s="249">
        <v>0</v>
      </c>
      <c r="D98" s="249">
        <v>0</v>
      </c>
      <c r="E98" s="250">
        <v>9928272</v>
      </c>
      <c r="F98" s="152"/>
      <c r="G98" s="163">
        <f t="shared" si="3"/>
        <v>0</v>
      </c>
      <c r="H98" s="227">
        <f t="shared" si="4"/>
        <v>0</v>
      </c>
      <c r="J98" s="164">
        <f>IF(【入力シート】!D98="購入者価格",【入力シート】!C98*'生産者価格への変換（計算シート）'!G98,0)</f>
        <v>0</v>
      </c>
      <c r="K98" s="165">
        <f>IF(【入力シート】!D98="購入者価格",【入力シート】!C98*'生産者価格への変換（計算シート）'!H98,0)</f>
        <v>0</v>
      </c>
      <c r="L98" s="166">
        <f>【入力シート】!C98-J98-K98</f>
        <v>0</v>
      </c>
    </row>
    <row r="99" spans="1:12" x14ac:dyDescent="0.15">
      <c r="A99" s="234" t="s">
        <v>265</v>
      </c>
      <c r="B99" s="223" t="s">
        <v>134</v>
      </c>
      <c r="C99" s="245">
        <v>0</v>
      </c>
      <c r="D99" s="245">
        <v>0</v>
      </c>
      <c r="E99" s="246">
        <v>4560137</v>
      </c>
      <c r="F99" s="152"/>
      <c r="G99" s="167">
        <f t="shared" si="3"/>
        <v>0</v>
      </c>
      <c r="H99" s="229">
        <f t="shared" si="4"/>
        <v>0</v>
      </c>
      <c r="J99" s="159">
        <f>IF(【入力シート】!D99="購入者価格",【入力シート】!C99*'生産者価格への変換（計算シート）'!G99,0)</f>
        <v>0</v>
      </c>
      <c r="K99" s="173">
        <f>IF(【入力シート】!D99="購入者価格",【入力シート】!C99*'生産者価格への変換（計算シート）'!H99,0)</f>
        <v>0</v>
      </c>
      <c r="L99" s="169">
        <f>【入力シート】!C99-J99-K99</f>
        <v>0</v>
      </c>
    </row>
    <row r="100" spans="1:12" x14ac:dyDescent="0.15">
      <c r="A100" s="235" t="s">
        <v>266</v>
      </c>
      <c r="B100" s="224" t="s">
        <v>60</v>
      </c>
      <c r="C100" s="247">
        <v>0</v>
      </c>
      <c r="D100" s="247">
        <v>0</v>
      </c>
      <c r="E100" s="248">
        <v>10195759</v>
      </c>
      <c r="F100" s="152"/>
      <c r="G100" s="226">
        <f t="shared" si="3"/>
        <v>0</v>
      </c>
      <c r="H100" s="158">
        <f t="shared" si="4"/>
        <v>0</v>
      </c>
      <c r="J100" s="159">
        <f>IF(【入力シート】!D100="購入者価格",【入力シート】!C100*'生産者価格への変換（計算シート）'!G100,0)</f>
        <v>0</v>
      </c>
      <c r="K100" s="161">
        <f>IF(【入力シート】!D100="購入者価格",【入力シート】!C100*'生産者価格への変換（計算シート）'!H100,0)</f>
        <v>0</v>
      </c>
      <c r="L100" s="162">
        <f>【入力シート】!C100-J100-K100</f>
        <v>0</v>
      </c>
    </row>
    <row r="101" spans="1:12" x14ac:dyDescent="0.15">
      <c r="A101" s="235" t="s">
        <v>267</v>
      </c>
      <c r="B101" s="224" t="s">
        <v>119</v>
      </c>
      <c r="C101" s="247">
        <v>0</v>
      </c>
      <c r="D101" s="247">
        <v>0</v>
      </c>
      <c r="E101" s="248">
        <v>8095138</v>
      </c>
      <c r="F101" s="152"/>
      <c r="G101" s="226">
        <f t="shared" si="3"/>
        <v>0</v>
      </c>
      <c r="H101" s="226">
        <f t="shared" si="4"/>
        <v>0</v>
      </c>
      <c r="J101" s="159">
        <f>IF(【入力シート】!D101="購入者価格",【入力シート】!C101*'生産者価格への変換（計算シート）'!G101,0)</f>
        <v>0</v>
      </c>
      <c r="K101" s="161">
        <f>IF(【入力シート】!D101="購入者価格",【入力シート】!C101*'生産者価格への変換（計算シート）'!H101,0)</f>
        <v>0</v>
      </c>
      <c r="L101" s="162">
        <f>【入力シート】!C101-J101-K101</f>
        <v>0</v>
      </c>
    </row>
    <row r="102" spans="1:12" x14ac:dyDescent="0.15">
      <c r="A102" s="235" t="s">
        <v>268</v>
      </c>
      <c r="B102" s="224" t="s">
        <v>120</v>
      </c>
      <c r="C102" s="247">
        <v>0</v>
      </c>
      <c r="D102" s="247">
        <v>0</v>
      </c>
      <c r="E102" s="248">
        <v>11581931</v>
      </c>
      <c r="F102" s="152"/>
      <c r="G102" s="228">
        <f t="shared" si="3"/>
        <v>0</v>
      </c>
      <c r="H102" s="226">
        <f t="shared" si="4"/>
        <v>0</v>
      </c>
      <c r="J102" s="159">
        <f>IF(【入力シート】!D102="購入者価格",【入力シート】!C102*'生産者価格への変換（計算シート）'!G102,0)</f>
        <v>0</v>
      </c>
      <c r="K102" s="161">
        <f>IF(【入力シート】!D102="購入者価格",【入力シート】!C102*'生産者価格への変換（計算シート）'!H102,0)</f>
        <v>0</v>
      </c>
      <c r="L102" s="162">
        <f>【入力シート】!C102-J102-K102</f>
        <v>0</v>
      </c>
    </row>
    <row r="103" spans="1:12" x14ac:dyDescent="0.15">
      <c r="A103" s="236" t="s">
        <v>269</v>
      </c>
      <c r="B103" s="172" t="s">
        <v>61</v>
      </c>
      <c r="C103" s="249">
        <v>0</v>
      </c>
      <c r="D103" s="249">
        <v>0</v>
      </c>
      <c r="E103" s="250">
        <v>48699072</v>
      </c>
      <c r="F103" s="152"/>
      <c r="G103" s="163">
        <f t="shared" si="3"/>
        <v>0</v>
      </c>
      <c r="H103" s="227">
        <f t="shared" si="4"/>
        <v>0</v>
      </c>
      <c r="J103" s="164">
        <f>IF(【入力シート】!D103="購入者価格",【入力シート】!C103*'生産者価格への変換（計算シート）'!G103,0)</f>
        <v>0</v>
      </c>
      <c r="K103" s="180">
        <f>IF(【入力シート】!D103="購入者価格",【入力シート】!C103*'生産者価格への変換（計算シート）'!H103,0)</f>
        <v>0</v>
      </c>
      <c r="L103" s="179">
        <f>【入力シート】!C103-J103-K103</f>
        <v>0</v>
      </c>
    </row>
    <row r="104" spans="1:12" x14ac:dyDescent="0.15">
      <c r="A104" s="234" t="s">
        <v>270</v>
      </c>
      <c r="B104" s="223" t="s">
        <v>121</v>
      </c>
      <c r="C104" s="245">
        <v>0</v>
      </c>
      <c r="D104" s="245">
        <v>0</v>
      </c>
      <c r="E104" s="246">
        <v>5673474</v>
      </c>
      <c r="F104" s="152"/>
      <c r="G104" s="167">
        <f t="shared" si="3"/>
        <v>0</v>
      </c>
      <c r="H104" s="229">
        <f t="shared" si="4"/>
        <v>0</v>
      </c>
      <c r="J104" s="159">
        <f>IF(【入力シート】!D104="購入者価格",【入力シート】!C104*'生産者価格への変換（計算シート）'!G104,0)</f>
        <v>0</v>
      </c>
      <c r="K104" s="176">
        <f>IF(【入力シート】!D104="購入者価格",【入力シート】!C104*'生産者価格への変換（計算シート）'!H104,0)</f>
        <v>0</v>
      </c>
      <c r="L104" s="168">
        <f>【入力シート】!C104-J104-K104</f>
        <v>0</v>
      </c>
    </row>
    <row r="105" spans="1:12" x14ac:dyDescent="0.15">
      <c r="A105" s="235" t="s">
        <v>271</v>
      </c>
      <c r="B105" s="224" t="s">
        <v>122</v>
      </c>
      <c r="C105" s="247">
        <v>0</v>
      </c>
      <c r="D105" s="247">
        <v>0</v>
      </c>
      <c r="E105" s="248">
        <v>28001339</v>
      </c>
      <c r="F105" s="152"/>
      <c r="G105" s="226">
        <f t="shared" si="3"/>
        <v>0</v>
      </c>
      <c r="H105" s="158">
        <f t="shared" si="4"/>
        <v>0</v>
      </c>
      <c r="J105" s="159">
        <f>IF(【入力シート】!D105="購入者価格",【入力シート】!C105*'生産者価格への変換（計算シート）'!G105,0)</f>
        <v>0</v>
      </c>
      <c r="K105" s="161">
        <f>IF(【入力シート】!D105="購入者価格",【入力シート】!C105*'生産者価格への変換（計算シート）'!H105,0)</f>
        <v>0</v>
      </c>
      <c r="L105" s="162">
        <f>【入力シート】!C105-J105-K105</f>
        <v>0</v>
      </c>
    </row>
    <row r="106" spans="1:12" x14ac:dyDescent="0.15">
      <c r="A106" s="235" t="s">
        <v>272</v>
      </c>
      <c r="B106" s="224" t="s">
        <v>123</v>
      </c>
      <c r="C106" s="247">
        <v>0</v>
      </c>
      <c r="D106" s="247">
        <v>0</v>
      </c>
      <c r="E106" s="248">
        <v>5267296</v>
      </c>
      <c r="F106" s="152"/>
      <c r="G106" s="226">
        <f t="shared" si="3"/>
        <v>0</v>
      </c>
      <c r="H106" s="226">
        <f t="shared" si="4"/>
        <v>0</v>
      </c>
      <c r="J106" s="159">
        <f>IF(【入力シート】!D106="購入者価格",【入力シート】!C106*'生産者価格への変換（計算シート）'!G106,0)</f>
        <v>0</v>
      </c>
      <c r="K106" s="161">
        <f>IF(【入力シート】!D106="購入者価格",【入力シート】!C106*'生産者価格への変換（計算シート）'!H106,0)</f>
        <v>0</v>
      </c>
      <c r="L106" s="162">
        <f>【入力シート】!C106-J106-K106</f>
        <v>0</v>
      </c>
    </row>
    <row r="107" spans="1:12" x14ac:dyDescent="0.15">
      <c r="A107" s="235" t="s">
        <v>273</v>
      </c>
      <c r="B107" s="224" t="s">
        <v>62</v>
      </c>
      <c r="C107" s="247">
        <v>0</v>
      </c>
      <c r="D107" s="247">
        <v>0</v>
      </c>
      <c r="E107" s="248">
        <v>9850838</v>
      </c>
      <c r="F107" s="152"/>
      <c r="G107" s="228">
        <f t="shared" si="3"/>
        <v>0</v>
      </c>
      <c r="H107" s="226">
        <f t="shared" si="4"/>
        <v>0</v>
      </c>
      <c r="J107" s="159">
        <f>IF(【入力シート】!D107="購入者価格",【入力シート】!C107*'生産者価格への変換（計算シート）'!G107,0)</f>
        <v>0</v>
      </c>
      <c r="K107" s="161">
        <f>IF(【入力シート】!D107="購入者価格",【入力シート】!C107*'生産者価格への変換（計算シート）'!H107,0)</f>
        <v>0</v>
      </c>
      <c r="L107" s="162">
        <f>【入力シート】!C107-J107-K107</f>
        <v>0</v>
      </c>
    </row>
    <row r="108" spans="1:12" x14ac:dyDescent="0.15">
      <c r="A108" s="236" t="s">
        <v>274</v>
      </c>
      <c r="B108" s="172" t="s">
        <v>63</v>
      </c>
      <c r="C108" s="249">
        <v>990</v>
      </c>
      <c r="D108" s="249">
        <v>351</v>
      </c>
      <c r="E108" s="250">
        <v>7289667</v>
      </c>
      <c r="F108" s="152"/>
      <c r="G108" s="163">
        <f t="shared" si="3"/>
        <v>1.358086727418413E-4</v>
      </c>
      <c r="H108" s="227">
        <f t="shared" si="4"/>
        <v>4.8150347608471004E-5</v>
      </c>
      <c r="J108" s="164">
        <f>IF(【入力シート】!D108="購入者価格",【入力シート】!C108*'生産者価格への変換（計算シート）'!G108,0)</f>
        <v>0</v>
      </c>
      <c r="K108" s="175">
        <f>IF(【入力シート】!D108="購入者価格",【入力シート】!C108*'生産者価格への変換（計算シート）'!H108,0)</f>
        <v>0</v>
      </c>
      <c r="L108" s="174">
        <f>【入力シート】!C108-J108-K108</f>
        <v>0</v>
      </c>
    </row>
    <row r="109" spans="1:12" x14ac:dyDescent="0.15">
      <c r="A109" s="234" t="s">
        <v>275</v>
      </c>
      <c r="B109" s="223" t="s">
        <v>64</v>
      </c>
      <c r="C109" s="245">
        <v>0</v>
      </c>
      <c r="D109" s="245">
        <v>0</v>
      </c>
      <c r="E109" s="246">
        <v>1463403</v>
      </c>
      <c r="F109" s="152"/>
      <c r="G109" s="167">
        <f t="shared" si="3"/>
        <v>0</v>
      </c>
      <c r="H109" s="229">
        <f t="shared" si="4"/>
        <v>0</v>
      </c>
      <c r="J109" s="159">
        <f>IF(【入力シート】!D109="購入者価格",【入力シート】!C109*'生産者価格への変換（計算シート）'!G109,0)</f>
        <v>0</v>
      </c>
      <c r="K109" s="176">
        <f>IF(【入力シート】!D109="購入者価格",【入力シート】!C109*'生産者価格への変換（計算シート）'!H109,0)</f>
        <v>0</v>
      </c>
      <c r="L109" s="168">
        <f>【入力シート】!C109-J109-K109</f>
        <v>0</v>
      </c>
    </row>
    <row r="110" spans="1:12" ht="19.5" thickBot="1" x14ac:dyDescent="0.2">
      <c r="A110" s="237" t="s">
        <v>276</v>
      </c>
      <c r="B110" s="238" t="s">
        <v>65</v>
      </c>
      <c r="C110" s="251">
        <v>117815</v>
      </c>
      <c r="D110" s="251">
        <v>150860</v>
      </c>
      <c r="E110" s="252">
        <v>5012311</v>
      </c>
      <c r="F110" s="152"/>
      <c r="G110" s="230">
        <f t="shared" si="3"/>
        <v>2.3505125679551809E-2</v>
      </c>
      <c r="H110" s="158">
        <f t="shared" si="4"/>
        <v>3.0097892967934352E-2</v>
      </c>
      <c r="J110" s="159">
        <f>IF(【入力シート】!D110="購入者価格",【入力シート】!C110*'生産者価格への変換（計算シート）'!G110,0)</f>
        <v>0</v>
      </c>
      <c r="K110" s="182">
        <f>IF(【入力シート】!D110="購入者価格",【入力シート】!C110*'生産者価格への変換（計算シート）'!H110,0)</f>
        <v>0</v>
      </c>
      <c r="L110" s="183">
        <f>【入力シート】!C110-J110-K110</f>
        <v>0</v>
      </c>
    </row>
    <row r="111" spans="1:12" x14ac:dyDescent="0.15">
      <c r="H111" s="57"/>
      <c r="J111" s="181"/>
    </row>
  </sheetData>
  <sheetProtection sheet="1" objects="1" scenarios="1" selectLockedCells="1" selectUnlockedCells="1"/>
  <mergeCells count="2">
    <mergeCell ref="J1:L2"/>
    <mergeCell ref="A1:H2"/>
  </mergeCells>
  <phoneticPr fontId="4"/>
  <dataValidations count="1">
    <dataValidation imeMode="off" allowBlank="1" showInputMessage="1" showErrorMessage="1" sqref="L4:L110"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 defaultRowHeight="18.75" x14ac:dyDescent="0.15"/>
  <cols>
    <col min="1" max="1" width="14.75" style="6" customWidth="1"/>
    <col min="2" max="16384" width="9" style="6"/>
  </cols>
  <sheetData>
    <row r="1" spans="1:1" x14ac:dyDescent="0.15">
      <c r="A1" s="6" t="s">
        <v>160</v>
      </c>
    </row>
    <row r="2" spans="1:1" x14ac:dyDescent="0.15">
      <c r="A2" s="6" t="s">
        <v>169</v>
      </c>
    </row>
  </sheetData>
  <sheetProtection sheet="1" objects="1" scenarios="1" selectLockedCells="1" selectUnlockedCell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はじめに</vt:lpstr>
      <vt:lpstr>【入力シート】</vt:lpstr>
      <vt:lpstr>【経済波及効果推計シート】</vt:lpstr>
      <vt:lpstr>各係数</vt:lpstr>
      <vt:lpstr>【参考】計算フロー図 </vt:lpstr>
      <vt:lpstr>生産者価格への変換（計算シート）</vt:lpstr>
      <vt:lpstr>リスト用</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2017-03-29T07:35:54Z</dcterms:created>
  <dcterms:modified xsi:type="dcterms:W3CDTF">2023-10-11T08:11:23Z</dcterms:modified>
</cp:coreProperties>
</file>