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90" windowWidth="10230" windowHeight="8580"/>
  </bookViews>
  <sheets>
    <sheet name="経済波及効果" sheetId="2" r:id="rId1"/>
    <sheet name="各係数" sheetId="4" r:id="rId2"/>
    <sheet name="利用上の注意" sheetId="5" r:id="rId3"/>
    <sheet name="【参考】計算フロー図" sheetId="6" r:id="rId4"/>
  </sheets>
  <calcPr calcId="145621"/>
</workbook>
</file>

<file path=xl/calcChain.xml><?xml version="1.0" encoding="utf-8"?>
<calcChain xmlns="http://schemas.openxmlformats.org/spreadsheetml/2006/main">
  <c r="F43" i="2" l="1"/>
  <c r="F42" i="2"/>
  <c r="F41" i="2"/>
  <c r="F40" i="2"/>
  <c r="F39" i="2"/>
  <c r="F38" i="2"/>
  <c r="F9" i="2" l="1"/>
  <c r="F28" i="2" l="1"/>
  <c r="F12" i="2" l="1"/>
  <c r="F37" i="2"/>
  <c r="F36" i="2" l="1"/>
  <c r="F35" i="2"/>
  <c r="F34" i="2"/>
  <c r="F33" i="2"/>
  <c r="F32" i="2"/>
  <c r="F31" i="2"/>
  <c r="F30" i="2"/>
  <c r="F29" i="2"/>
  <c r="F27" i="2"/>
  <c r="F26" i="2"/>
  <c r="F25" i="2"/>
  <c r="F24" i="2"/>
  <c r="F23" i="2"/>
  <c r="F22" i="2"/>
  <c r="F21" i="2"/>
  <c r="F20" i="2"/>
  <c r="F19" i="2"/>
  <c r="F18" i="2"/>
  <c r="F17" i="2"/>
  <c r="F16" i="2"/>
  <c r="F15" i="2"/>
  <c r="F14" i="2"/>
  <c r="F13" i="2"/>
  <c r="F11" i="2"/>
  <c r="F10" i="2"/>
  <c r="F8" i="2"/>
  <c r="F7" i="2"/>
  <c r="D4" i="2"/>
  <c r="G50" i="2" s="1"/>
  <c r="H7" i="2" l="1" a="1"/>
  <c r="H30" i="2" s="1"/>
  <c r="F4" i="2"/>
  <c r="G51" i="2" s="1"/>
  <c r="H13" i="2" l="1"/>
  <c r="L13" i="2" s="1"/>
  <c r="H36" i="2"/>
  <c r="L36" i="2" s="1"/>
  <c r="H32" i="2"/>
  <c r="J32" i="2" s="1"/>
  <c r="H24" i="2"/>
  <c r="J24" i="2" s="1"/>
  <c r="H16" i="2"/>
  <c r="N16" i="2" s="1"/>
  <c r="H8" i="2"/>
  <c r="N8" i="2" s="1"/>
  <c r="H39" i="2"/>
  <c r="H43" i="2"/>
  <c r="N43" i="2" s="1"/>
  <c r="H27" i="2"/>
  <c r="N27" i="2" s="1"/>
  <c r="H23" i="2"/>
  <c r="N23" i="2" s="1"/>
  <c r="H31" i="2"/>
  <c r="N31" i="2" s="1"/>
  <c r="H15" i="2"/>
  <c r="N15" i="2" s="1"/>
  <c r="H11" i="2"/>
  <c r="H19" i="2"/>
  <c r="H38" i="2"/>
  <c r="L38" i="2" s="1"/>
  <c r="H34" i="2"/>
  <c r="J34" i="2" s="1"/>
  <c r="H7" i="2"/>
  <c r="J7" i="2" s="1"/>
  <c r="H26" i="2"/>
  <c r="H22" i="2"/>
  <c r="H42" i="2"/>
  <c r="L42" i="2" s="1"/>
  <c r="H41" i="2"/>
  <c r="N41" i="2" s="1"/>
  <c r="H37" i="2"/>
  <c r="J37" i="2" s="1"/>
  <c r="H33" i="2"/>
  <c r="L33" i="2" s="1"/>
  <c r="H18" i="2"/>
  <c r="L18" i="2" s="1"/>
  <c r="H29" i="2"/>
  <c r="J29" i="2" s="1"/>
  <c r="H25" i="2"/>
  <c r="H21" i="2"/>
  <c r="L21" i="2" s="1"/>
  <c r="H17" i="2"/>
  <c r="H9" i="2"/>
  <c r="N9" i="2" s="1"/>
  <c r="H40" i="2"/>
  <c r="L40" i="2" s="1"/>
  <c r="H28" i="2"/>
  <c r="H20" i="2"/>
  <c r="H12" i="2"/>
  <c r="H35" i="2"/>
  <c r="H14" i="2"/>
  <c r="N14" i="2" s="1"/>
  <c r="H10" i="2"/>
  <c r="L41" i="2"/>
  <c r="J40" i="2"/>
  <c r="J39" i="2"/>
  <c r="L39" i="2"/>
  <c r="N39" i="2"/>
  <c r="L43" i="2"/>
  <c r="L12" i="2"/>
  <c r="N11" i="2"/>
  <c r="L19" i="2"/>
  <c r="L17" i="2"/>
  <c r="N25" i="2"/>
  <c r="N30" i="2"/>
  <c r="N35" i="2"/>
  <c r="J20" i="2"/>
  <c r="J26" i="2"/>
  <c r="L28" i="2"/>
  <c r="J22" i="2"/>
  <c r="H4" i="2" l="1"/>
  <c r="F57" i="2" s="1"/>
  <c r="N38" i="2"/>
  <c r="J38" i="2"/>
  <c r="J43" i="2"/>
  <c r="N10" i="2"/>
  <c r="J42" i="2"/>
  <c r="N42" i="2"/>
  <c r="N40" i="2"/>
  <c r="L7" i="2"/>
  <c r="N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J4" i="2"/>
  <c r="H57" i="2" s="1"/>
  <c r="J57" i="2" l="1"/>
  <c r="P43" i="2"/>
  <c r="P42" i="2"/>
  <c r="P41" i="2"/>
  <c r="P40" i="2"/>
  <c r="P39" i="2"/>
  <c r="P38" i="2"/>
  <c r="P9" i="2"/>
  <c r="V9" i="2" s="1"/>
  <c r="P21" i="2"/>
  <c r="P18" i="2"/>
  <c r="P37" i="2"/>
  <c r="P34" i="2"/>
  <c r="P31" i="2"/>
  <c r="P36" i="2"/>
  <c r="P32" i="2"/>
  <c r="P35" i="2"/>
  <c r="P33" i="2"/>
  <c r="P15" i="2"/>
  <c r="P24" i="2"/>
  <c r="P26" i="2"/>
  <c r="P30" i="2"/>
  <c r="P23" i="2"/>
  <c r="P16" i="2"/>
  <c r="P7"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T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<sst xmlns="http://schemas.openxmlformats.org/spreadsheetml/2006/main" count="269" uniqueCount="83">
  <si>
    <t>その他の製造工業製品</t>
  </si>
  <si>
    <t>商業</t>
  </si>
  <si>
    <t>金融・保険</t>
  </si>
  <si>
    <t>公務</t>
  </si>
  <si>
    <t>事務用品</t>
  </si>
  <si>
    <t>分類不明</t>
  </si>
  <si>
    <t>部門名</t>
    <rPh sb="0" eb="2">
      <t>ブモン</t>
    </rPh>
    <rPh sb="2" eb="3">
      <t>メイ</t>
    </rPh>
    <phoneticPr fontId="3"/>
  </si>
  <si>
    <t>億円</t>
    <rPh sb="0" eb="2">
      <t>オクエン</t>
    </rPh>
    <phoneticPr fontId="3"/>
  </si>
  <si>
    <t>粗付加価値誘発額</t>
    <rPh sb="0" eb="1">
      <t>ソ</t>
    </rPh>
    <rPh sb="1" eb="3">
      <t>フカ</t>
    </rPh>
    <rPh sb="3" eb="5">
      <t>カチ</t>
    </rPh>
    <rPh sb="5" eb="7">
      <t>ユウハツ</t>
    </rPh>
    <rPh sb="7" eb="8">
      <t>ガク</t>
    </rPh>
    <phoneticPr fontId="3"/>
  </si>
  <si>
    <t>粗付加価値誘発額</t>
    <rPh sb="0" eb="1">
      <t>ソ</t>
    </rPh>
    <rPh sb="1" eb="3">
      <t>フカ</t>
    </rPh>
    <rPh sb="3" eb="5">
      <t>カチ</t>
    </rPh>
    <rPh sb="5" eb="7">
      <t>ユウハツ</t>
    </rPh>
    <rPh sb="7" eb="8">
      <t>ガク</t>
    </rPh>
    <phoneticPr fontId="3"/>
  </si>
  <si>
    <t>労働誘発量</t>
    <rPh sb="0" eb="2">
      <t>ロウドウ</t>
    </rPh>
    <rPh sb="2" eb="4">
      <t>ユウハツ</t>
    </rPh>
    <rPh sb="4" eb="5">
      <t>リョウ</t>
    </rPh>
    <phoneticPr fontId="3"/>
  </si>
  <si>
    <t>労働誘発量</t>
    <rPh sb="0" eb="2">
      <t>ロウドウ</t>
    </rPh>
    <rPh sb="2" eb="4">
      <t>ユウハツ</t>
    </rPh>
    <rPh sb="4" eb="5">
      <t>リョウ</t>
    </rPh>
    <phoneticPr fontId="3"/>
  </si>
  <si>
    <t>人</t>
    <rPh sb="0" eb="1">
      <t>ニン</t>
    </rPh>
    <phoneticPr fontId="3"/>
  </si>
  <si>
    <t>誘発された生産額から生じた雇用者所得</t>
    <rPh sb="0" eb="2">
      <t>ユウハツ</t>
    </rPh>
    <rPh sb="5" eb="8">
      <t>セイサンガク</t>
    </rPh>
    <rPh sb="10" eb="11">
      <t>ショウ</t>
    </rPh>
    <rPh sb="13" eb="16">
      <t>コヨウシャ</t>
    </rPh>
    <rPh sb="16" eb="18">
      <t>ショトク</t>
    </rPh>
    <phoneticPr fontId="3"/>
  </si>
  <si>
    <t>雇用者所得</t>
    <rPh sb="0" eb="3">
      <t>コヨウシャ</t>
    </rPh>
    <rPh sb="3" eb="5">
      <t>ショトク</t>
    </rPh>
    <phoneticPr fontId="3"/>
  </si>
  <si>
    <t>粗付加価値率
（投入係数）</t>
    <rPh sb="0" eb="1">
      <t>ソ</t>
    </rPh>
    <rPh sb="1" eb="3">
      <t>フカ</t>
    </rPh>
    <rPh sb="3" eb="5">
      <t>カチ</t>
    </rPh>
    <rPh sb="5" eb="6">
      <t>リツ</t>
    </rPh>
    <rPh sb="8" eb="10">
      <t>トウニュウ</t>
    </rPh>
    <rPh sb="10" eb="12">
      <t>ケイスウ</t>
    </rPh>
    <phoneticPr fontId="3"/>
  </si>
  <si>
    <t>雇用者所得
（投入係数）</t>
    <rPh sb="0" eb="3">
      <t>コヨウシャ</t>
    </rPh>
    <rPh sb="3" eb="5">
      <t>ショトク</t>
    </rPh>
    <rPh sb="7" eb="9">
      <t>トウニュウ</t>
    </rPh>
    <rPh sb="9" eb="11">
      <t>ケイスウ</t>
    </rPh>
    <phoneticPr fontId="3"/>
  </si>
  <si>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3"/>
  </si>
  <si>
    <t>農林水産業</t>
  </si>
  <si>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</si>
  <si>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</si>
  <si>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</si>
  <si>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</si>
  <si>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</si>
  <si>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</si>
  <si>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</si>
  <si>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</si>
  <si>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</si>
  <si>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</si>
  <si>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</si>
  <si>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</si>
  <si>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</si>
  <si>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</si>
  <si>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</si>
  <si>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</si>
  <si>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</si>
  <si>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3"/>
  </si>
  <si>
    <t>生産誘発額</t>
    <rPh sb="0" eb="2">
      <t>セイサン</t>
    </rPh>
    <rPh sb="2" eb="4">
      <t>ユウハツ</t>
    </rPh>
    <rPh sb="4" eb="5">
      <t>ガク</t>
    </rPh>
    <phoneticPr fontId="3"/>
  </si>
  <si>
    <t>二次波及効果
（生産誘発額）</t>
    <rPh sb="0" eb="2">
      <t>ニジ</t>
    </rPh>
    <rPh sb="2" eb="4">
      <t>ハキュウ</t>
    </rPh>
    <rPh sb="4" eb="6">
      <t>コウカ</t>
    </rPh>
    <rPh sb="8" eb="10">
      <t>セイサン</t>
    </rPh>
    <rPh sb="10" eb="12">
      <t>ユウハツ</t>
    </rPh>
    <rPh sb="12" eb="13">
      <t>ガク</t>
    </rPh>
    <phoneticPr fontId="3"/>
  </si>
  <si>
    <t>一次波及効果
(生産誘発額）</t>
    <rPh sb="0" eb="2">
      <t>イチジ</t>
    </rPh>
    <rPh sb="2" eb="4">
      <t>ハキュウ</t>
    </rPh>
    <rPh sb="4" eb="6">
      <t>コウカ</t>
    </rPh>
    <rPh sb="8" eb="10">
      <t>セイサン</t>
    </rPh>
    <rPh sb="10" eb="12">
      <t>ユウハツ</t>
    </rPh>
    <rPh sb="12" eb="13">
      <t>ガク</t>
    </rPh>
    <phoneticPr fontId="3"/>
  </si>
  <si>
    <t>経済波及効果（計）</t>
    <rPh sb="0" eb="2">
      <t>ケイザイ</t>
    </rPh>
    <rPh sb="2" eb="4">
      <t>ハキュウ</t>
    </rPh>
    <rPh sb="4" eb="6">
      <t>コウカ</t>
    </rPh>
    <rPh sb="7" eb="8">
      <t>ケイ</t>
    </rPh>
    <phoneticPr fontId="3"/>
  </si>
  <si>
    <t>粗付加価値額</t>
    <rPh sb="0" eb="1">
      <t>ソ</t>
    </rPh>
    <rPh sb="1" eb="3">
      <t>フカ</t>
    </rPh>
    <rPh sb="3" eb="5">
      <t>カチ</t>
    </rPh>
    <rPh sb="5" eb="6">
      <t>ガク</t>
    </rPh>
    <phoneticPr fontId="3"/>
  </si>
  <si>
    <t>経済波及効果結果まとめ</t>
    <rPh sb="0" eb="2">
      <t>ケイザイ</t>
    </rPh>
    <rPh sb="2" eb="4">
      <t>ハキュウ</t>
    </rPh>
    <rPh sb="4" eb="6">
      <t>コウカ</t>
    </rPh>
    <rPh sb="6" eb="8">
      <t>ケッカ</t>
    </rPh>
    <phoneticPr fontId="3"/>
  </si>
  <si>
    <t>新規需要額計</t>
    <rPh sb="0" eb="2">
      <t>シンキ</t>
    </rPh>
    <rPh sb="2" eb="4">
      <t>ジュヨウ</t>
    </rPh>
    <rPh sb="4" eb="5">
      <t>ガク</t>
    </rPh>
    <rPh sb="5" eb="6">
      <t>ケイ</t>
    </rPh>
    <phoneticPr fontId="3"/>
  </si>
  <si>
    <t>直接効果計</t>
    <rPh sb="0" eb="2">
      <t>チョクセツ</t>
    </rPh>
    <rPh sb="2" eb="4">
      <t>コウカ</t>
    </rPh>
    <rPh sb="4" eb="5">
      <t>ケイ</t>
    </rPh>
    <phoneticPr fontId="3"/>
  </si>
  <si>
    <t>直接効果</t>
    <rPh sb="0" eb="2">
      <t>チョクセツ</t>
    </rPh>
    <rPh sb="2" eb="4">
      <t>コウカ</t>
    </rPh>
    <phoneticPr fontId="3"/>
  </si>
  <si>
    <t>一次波及
効果</t>
    <rPh sb="0" eb="2">
      <t>イチジ</t>
    </rPh>
    <rPh sb="2" eb="4">
      <t>ハキュウ</t>
    </rPh>
    <rPh sb="5" eb="7">
      <t>コウカ</t>
    </rPh>
    <phoneticPr fontId="3"/>
  </si>
  <si>
    <t>二次波及
効果</t>
    <rPh sb="0" eb="2">
      <t>ニジ</t>
    </rPh>
    <rPh sb="2" eb="4">
      <t>ハキュウ</t>
    </rPh>
    <rPh sb="5" eb="7">
      <t>コウカ</t>
    </rPh>
    <phoneticPr fontId="3"/>
  </si>
  <si>
    <t>新規需要額</t>
    <rPh sb="0" eb="2">
      <t>シンキ</t>
    </rPh>
    <rPh sb="2" eb="4">
      <t>ジュヨウ</t>
    </rPh>
    <rPh sb="4" eb="5">
      <t>ガク</t>
    </rPh>
    <phoneticPr fontId="3"/>
  </si>
  <si>
    <t>平成23年大阪府産業連関表(37部門)</t>
    <rPh sb="5" eb="8">
      <t>オオサカフ</t>
    </rPh>
    <rPh sb="8" eb="10">
      <t>サンギョウ</t>
    </rPh>
    <rPh sb="10" eb="12">
      <t>レンカン</t>
    </rPh>
    <rPh sb="12" eb="13">
      <t>ヒョウ</t>
    </rPh>
    <phoneticPr fontId="3"/>
  </si>
  <si>
    <t>逆行列係数表</t>
    <phoneticPr fontId="6"/>
  </si>
  <si>
    <t>飲食料品</t>
  </si>
  <si>
    <t>プラスチック・ゴム</t>
  </si>
  <si>
    <t>はん用機械</t>
  </si>
  <si>
    <t>生産用機械</t>
  </si>
  <si>
    <t>業務用機械</t>
  </si>
  <si>
    <t>電子部品</t>
  </si>
  <si>
    <t>情報・通信機器</t>
  </si>
  <si>
    <t>水道</t>
  </si>
  <si>
    <t>廃棄物処理</t>
  </si>
  <si>
    <t>運輸・郵便</t>
  </si>
  <si>
    <t>情報通信</t>
  </si>
  <si>
    <t>医療・福祉</t>
  </si>
  <si>
    <t>その他の非営利団体サービス</t>
  </si>
  <si>
    <t>労働係数</t>
    <rPh sb="0" eb="2">
      <t>ロウドウ</t>
    </rPh>
    <rPh sb="2" eb="4">
      <t>ケイスウ</t>
    </rPh>
    <phoneticPr fontId="3"/>
  </si>
  <si>
    <t>平成23年大阪府産業連関表　経済波及効果推計ツール（37部門）</t>
    <rPh sb="0" eb="2">
      <t>ヘイセイ</t>
    </rPh>
    <rPh sb="4" eb="5">
      <t>ネン</t>
    </rPh>
    <rPh sb="5" eb="8">
      <t>オオサカフ</t>
    </rPh>
    <rPh sb="8" eb="10">
      <t>サンギョウ</t>
    </rPh>
    <rPh sb="10" eb="12">
      <t>レンカン</t>
    </rPh>
    <rPh sb="12" eb="13">
      <t>ヒョウ</t>
    </rPh>
    <rPh sb="14" eb="16">
      <t>ケイザイ</t>
    </rPh>
    <rPh sb="16" eb="18">
      <t>ハキュウ</t>
    </rPh>
    <rPh sb="18" eb="20">
      <t>コウカ</t>
    </rPh>
    <rPh sb="20" eb="22">
      <t>スイケイ</t>
    </rPh>
    <rPh sb="28" eb="30">
      <t>ブモン</t>
    </rPh>
    <phoneticPr fontId="3"/>
  </si>
  <si>
    <t>新規需要</t>
    <rPh sb="0" eb="2">
      <t>シンキ</t>
    </rPh>
    <rPh sb="2" eb="4">
      <t>ジュヨウ</t>
    </rPh>
    <phoneticPr fontId="3"/>
  </si>
  <si>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3"/>
  </si>
  <si>
    <t>利用上の注意</t>
    <rPh sb="0" eb="3">
      <t>リヨウジョウ</t>
    </rPh>
    <rPh sb="4" eb="6">
      <t>チュウイ</t>
    </rPh>
    <phoneticPr fontId="3"/>
  </si>
  <si>
    <t>大阪府産業連関表　経済波及効果推計ツール</t>
    <rPh sb="0" eb="3">
      <t>オオサカフ</t>
    </rPh>
    <rPh sb="3" eb="5">
      <t>サンギョウ</t>
    </rPh>
    <rPh sb="5" eb="7">
      <t>レンカン</t>
    </rPh>
    <rPh sb="7" eb="8">
      <t>ヒョウ</t>
    </rPh>
    <rPh sb="9" eb="11">
      <t>ケイザイ</t>
    </rPh>
    <rPh sb="11" eb="13">
      <t>ハキュウ</t>
    </rPh>
    <rPh sb="13" eb="15">
      <t>コウカ</t>
    </rPh>
    <rPh sb="15" eb="17">
      <t>スイケイ</t>
    </rPh>
    <phoneticPr fontId="3"/>
  </si>
  <si>
    <t>飲食料品</t>
    <rPh sb="0" eb="2">
      <t>インショク</t>
    </rPh>
    <rPh sb="2" eb="3">
      <t>リョウ</t>
    </rPh>
    <rPh sb="3" eb="4">
      <t>ヒン</t>
    </rPh>
    <phoneticPr fontId="3"/>
  </si>
  <si>
    <t>一般機械</t>
  </si>
  <si>
    <t>情報・通信機器</t>
    <rPh sb="0" eb="2">
      <t>ジョウホウ</t>
    </rPh>
    <rPh sb="3" eb="5">
      <t>ツウシン</t>
    </rPh>
    <rPh sb="5" eb="7">
      <t>キキ</t>
    </rPh>
    <phoneticPr fontId="3"/>
  </si>
  <si>
    <t>電子部品</t>
    <rPh sb="0" eb="2">
      <t>デンシ</t>
    </rPh>
    <rPh sb="2" eb="4">
      <t>ブヒン</t>
    </rPh>
    <phoneticPr fontId="3"/>
  </si>
  <si>
    <t>精密機械</t>
  </si>
  <si>
    <t>水道・廃棄物処理</t>
  </si>
  <si>
    <t>運輸</t>
  </si>
  <si>
    <t>情報通信</t>
    <rPh sb="0" eb="2">
      <t>ジョウホウ</t>
    </rPh>
    <rPh sb="2" eb="4">
      <t>ツウシン</t>
    </rPh>
    <phoneticPr fontId="3"/>
  </si>
  <si>
    <t>医療・保健・社会保障・介護</t>
    <rPh sb="3" eb="5">
      <t>ホケン</t>
    </rPh>
    <phoneticPr fontId="3"/>
  </si>
  <si>
    <t>その他の公共サービス</t>
  </si>
  <si>
    <t>新たな最終需要</t>
    <rPh sb="0" eb="1">
      <t>アラ</t>
    </rPh>
    <rPh sb="3" eb="5">
      <t>サイシュウ</t>
    </rPh>
    <rPh sb="5" eb="7">
      <t>ジュヨウ</t>
    </rPh>
    <phoneticPr fontId="3"/>
  </si>
  <si>
    <t>直接効果分（府内需要の増加分）</t>
    <rPh sb="0" eb="2">
      <t>チョクセツ</t>
    </rPh>
    <rPh sb="2" eb="4">
      <t>コウカ</t>
    </rPh>
    <rPh sb="4" eb="5">
      <t>ブン</t>
    </rPh>
    <rPh sb="6" eb="8">
      <t>フナイ</t>
    </rPh>
    <rPh sb="8" eb="10">
      <t>ジュヨウ</t>
    </rPh>
    <rPh sb="11" eb="13">
      <t>ゾウカ</t>
    </rPh>
    <rPh sb="13" eb="14">
      <t>ブン</t>
    </rPh>
    <phoneticPr fontId="3"/>
  </si>
  <si>
    <t>【参考】経済波及効果の計算フロー図</t>
    <rPh sb="1" eb="3">
      <t>サンコウ</t>
    </rPh>
    <rPh sb="4" eb="6">
      <t>ケイザイ</t>
    </rPh>
    <rPh sb="6" eb="8">
      <t>ハキュウ</t>
    </rPh>
    <rPh sb="8" eb="10">
      <t>コウカ</t>
    </rPh>
    <rPh sb="11" eb="13">
      <t>ケイサン</t>
    </rPh>
    <rPh sb="16" eb="17">
      <t>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</si>
</sst>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_ "/>
    <numFmt numFmtId="177" formatCode="#,##0.00_ "/>
    <numFmt numFmtId="178" formatCode="0.000000_ "/>
    <numFmt numFmtId="179" formatCode="00"/>
    <numFmt numFmtId="180" formatCode="#,##0.00_);[Red]\(#,##0.00\)"/>
  </numFmts>
  <fonts count="18" x14ac:knownFonts="1">
    <font>
      <sz val="11"/>
      <name val="ＭＳ Ｐゴシック"/>
      <family val="3"/>
      <charset val="128"/>
    </font>
    <font>
      <sz val="11"/>
      <name val="ＭＳ Ｐゴシック"/>
      <family val="3"/>
      <charset val="128"/>
    </font>
    <font>
      <b/>
      <sz val="18"/>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Ｐゴシック"/>
      <family val="3"/>
      <charset val="128"/>
    </font>
    <font>
      <sz val="9"/>
      <name val="ＭＳ 明朝"/>
      <family val="1"/>
      <charset val="128"/>
    </font>
    <font>
      <sz val="18"/>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b/>
      <sz val="11"/>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s>
  <cellStyleXfs count="12">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xf numFmtId="0" fontId="1" fillId="0" borderId="0"/>
    <xf numFmtId="0" fontId="1" fillId="0" borderId="0"/>
    <xf numFmtId="0" fontId="1" fillId="0" borderId="0"/>
    <xf numFmtId="0" fontId="8" fillId="0" borderId="0">
      <alignment vertical="center"/>
    </xf>
    <xf numFmtId="0" fontId="7" fillId="0" borderId="0"/>
    <xf numFmtId="0" fontId="9" fillId="0" borderId="0"/>
    <xf numFmtId="0" fontId="1" fillId="0" borderId="0"/>
  </cellStyleXfs>
  <cellXfs count="198">
    <xf numFmtId="0" fontId="0" fillId="0" borderId="0" xfId="0">
      <alignment vertical="center"/>
    </xf>
    <xf numFmtId="0" fontId="2" fillId="0" borderId="0" xfId="0" applyNumberFormat="1" applyFont="1" applyFill="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7" xfId="0" applyNumberFormat="1" applyFont="1" applyFill="1" applyBorder="1" applyAlignment="1">
      <alignment horizontal="center" vertical="center" wrapText="1"/>
    </xf>
    <xf numFmtId="0" fontId="4" fillId="0" borderId="10" xfId="0" applyNumberFormat="1" applyFont="1" applyFill="1" applyBorder="1" applyAlignment="1">
      <alignment horizontal="distributed" vertical="center"/>
    </xf>
    <xf numFmtId="176" fontId="4" fillId="0" borderId="0" xfId="0" applyNumberFormat="1" applyFont="1" applyFill="1" applyBorder="1" applyAlignment="1">
      <alignment vertical="center"/>
    </xf>
    <xf numFmtId="0" fontId="4" fillId="0" borderId="6" xfId="0" applyNumberFormat="1" applyFont="1" applyFill="1" applyBorder="1" applyAlignment="1">
      <alignment horizontal="distributed" vertical="center"/>
    </xf>
    <xf numFmtId="0" fontId="10" fillId="0" borderId="0" xfId="0" applyFont="1">
      <alignment vertical="center"/>
    </xf>
    <xf numFmtId="0" fontId="10" fillId="0" borderId="14" xfId="0" applyFont="1" applyBorder="1">
      <alignment vertical="center"/>
    </xf>
    <xf numFmtId="0" fontId="10" fillId="3" borderId="13" xfId="0" applyFont="1" applyFill="1" applyBorder="1" applyAlignment="1">
      <alignment horizontal="center" vertical="center"/>
    </xf>
    <xf numFmtId="0" fontId="12" fillId="0" borderId="0" xfId="0" applyFont="1">
      <alignment vertical="center"/>
    </xf>
    <xf numFmtId="0" fontId="13" fillId="0" borderId="0" xfId="0" applyFont="1" applyAlignment="1">
      <alignment vertical="center"/>
    </xf>
    <xf numFmtId="177" fontId="13" fillId="0" borderId="20" xfId="0" applyNumberFormat="1" applyFont="1" applyBorder="1">
      <alignment vertical="center"/>
    </xf>
    <xf numFmtId="0" fontId="10" fillId="5" borderId="13" xfId="0" applyFont="1" applyFill="1" applyBorder="1" applyAlignment="1">
      <alignment horizontal="center" vertical="center"/>
    </xf>
    <xf numFmtId="177" fontId="10" fillId="3" borderId="21" xfId="0" applyNumberFormat="1" applyFont="1" applyFill="1" applyBorder="1">
      <alignment vertical="center"/>
    </xf>
    <xf numFmtId="177" fontId="10" fillId="3" borderId="22" xfId="0" applyNumberFormat="1" applyFont="1" applyFill="1" applyBorder="1">
      <alignment vertical="center"/>
    </xf>
    <xf numFmtId="177" fontId="10" fillId="3" borderId="23" xfId="0" applyNumberFormat="1" applyFont="1" applyFill="1" applyBorder="1">
      <alignment vertical="center"/>
    </xf>
    <xf numFmtId="177" fontId="10" fillId="3" borderId="24" xfId="0" applyNumberFormat="1" applyFont="1" applyFill="1" applyBorder="1">
      <alignment vertical="center"/>
    </xf>
    <xf numFmtId="177" fontId="10" fillId="3" borderId="25" xfId="0" applyNumberFormat="1" applyFont="1" applyFill="1" applyBorder="1">
      <alignment vertical="center"/>
    </xf>
    <xf numFmtId="0" fontId="13" fillId="0" borderId="0" xfId="0" applyFont="1" applyBorder="1">
      <alignment vertical="center"/>
    </xf>
    <xf numFmtId="177" fontId="13" fillId="0" borderId="0" xfId="0" applyNumberFormat="1" applyFont="1" applyBorder="1">
      <alignment vertical="center"/>
    </xf>
    <xf numFmtId="177" fontId="10" fillId="4" borderId="21" xfId="0" applyNumberFormat="1" applyFont="1" applyFill="1" applyBorder="1">
      <alignment vertical="center"/>
    </xf>
    <xf numFmtId="177" fontId="10" fillId="4" borderId="22" xfId="0" applyNumberFormat="1" applyFont="1" applyFill="1" applyBorder="1">
      <alignment vertical="center"/>
    </xf>
    <xf numFmtId="177" fontId="10" fillId="4" borderId="23" xfId="0" applyNumberFormat="1" applyFont="1" applyFill="1" applyBorder="1">
      <alignment vertical="center"/>
    </xf>
    <xf numFmtId="177" fontId="10" fillId="4" borderId="24" xfId="0" applyNumberFormat="1" applyFont="1" applyFill="1" applyBorder="1">
      <alignment vertical="center"/>
    </xf>
    <xf numFmtId="177" fontId="10" fillId="4" borderId="25" xfId="0" applyNumberFormat="1" applyFont="1" applyFill="1" applyBorder="1">
      <alignment vertical="center"/>
    </xf>
    <xf numFmtId="177" fontId="10" fillId="5" borderId="21" xfId="0" applyNumberFormat="1" applyFont="1" applyFill="1" applyBorder="1">
      <alignment vertical="center"/>
    </xf>
    <xf numFmtId="177" fontId="10" fillId="5" borderId="22" xfId="0" applyNumberFormat="1" applyFont="1" applyFill="1" applyBorder="1">
      <alignment vertical="center"/>
    </xf>
    <xf numFmtId="177" fontId="10" fillId="5" borderId="23" xfId="0" applyNumberFormat="1" applyFont="1" applyFill="1" applyBorder="1">
      <alignment vertical="center"/>
    </xf>
    <xf numFmtId="177" fontId="10" fillId="5" borderId="24" xfId="0" applyNumberFormat="1" applyFont="1" applyFill="1" applyBorder="1">
      <alignment vertical="center"/>
    </xf>
    <xf numFmtId="177" fontId="10" fillId="5" borderId="25" xfId="0" applyNumberFormat="1" applyFont="1" applyFill="1" applyBorder="1">
      <alignment vertical="center"/>
    </xf>
    <xf numFmtId="0" fontId="16" fillId="0" borderId="0" xfId="0" applyFont="1" applyAlignment="1">
      <alignment horizontal="center" vertical="center" wrapText="1"/>
    </xf>
    <xf numFmtId="0" fontId="10" fillId="6" borderId="13" xfId="0" applyFont="1" applyFill="1" applyBorder="1" applyAlignment="1">
      <alignment horizontal="center" vertical="center"/>
    </xf>
    <xf numFmtId="177" fontId="10" fillId="6" borderId="21" xfId="0" applyNumberFormat="1" applyFont="1" applyFill="1" applyBorder="1">
      <alignment vertical="center"/>
    </xf>
    <xf numFmtId="177" fontId="10" fillId="6" borderId="22" xfId="0" applyNumberFormat="1" applyFont="1" applyFill="1" applyBorder="1">
      <alignment vertical="center"/>
    </xf>
    <xf numFmtId="177" fontId="10" fillId="6" borderId="23" xfId="0" applyNumberFormat="1" applyFont="1" applyFill="1" applyBorder="1">
      <alignment vertical="center"/>
    </xf>
    <xf numFmtId="177" fontId="10" fillId="6" borderId="24" xfId="0" applyNumberFormat="1" applyFont="1" applyFill="1" applyBorder="1">
      <alignment vertical="center"/>
    </xf>
    <xf numFmtId="177" fontId="10" fillId="6" borderId="25" xfId="0" applyNumberFormat="1" applyFont="1" applyFill="1" applyBorder="1">
      <alignment vertical="center"/>
    </xf>
    <xf numFmtId="0" fontId="10" fillId="7" borderId="13" xfId="0" applyFont="1" applyFill="1" applyBorder="1" applyAlignment="1">
      <alignment horizontal="center" vertical="center"/>
    </xf>
    <xf numFmtId="177" fontId="10" fillId="7" borderId="21" xfId="0" applyNumberFormat="1" applyFont="1" applyFill="1" applyBorder="1">
      <alignment vertical="center"/>
    </xf>
    <xf numFmtId="177" fontId="10" fillId="7" borderId="22" xfId="0" applyNumberFormat="1" applyFont="1" applyFill="1" applyBorder="1">
      <alignment vertical="center"/>
    </xf>
    <xf numFmtId="177" fontId="10" fillId="7" borderId="23" xfId="0" applyNumberFormat="1" applyFont="1" applyFill="1" applyBorder="1">
      <alignment vertical="center"/>
    </xf>
    <xf numFmtId="177" fontId="10" fillId="7" borderId="24" xfId="0" applyNumberFormat="1" applyFont="1" applyFill="1" applyBorder="1">
      <alignment vertical="center"/>
    </xf>
    <xf numFmtId="177" fontId="10" fillId="7" borderId="25" xfId="0" applyNumberFormat="1" applyFont="1" applyFill="1" applyBorder="1">
      <alignment vertical="center"/>
    </xf>
    <xf numFmtId="179" fontId="4" fillId="0" borderId="3" xfId="0" applyNumberFormat="1" applyFont="1" applyFill="1" applyBorder="1" applyAlignment="1">
      <alignment horizontal="center" vertical="center"/>
    </xf>
    <xf numFmtId="179" fontId="4" fillId="0" borderId="9" xfId="0" applyNumberFormat="1" applyFont="1" applyFill="1" applyBorder="1" applyAlignment="1">
      <alignment horizontal="center" vertical="center"/>
    </xf>
    <xf numFmtId="179" fontId="4" fillId="0" borderId="5"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9" fontId="4" fillId="0" borderId="2"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176" fontId="4" fillId="0" borderId="10" xfId="0" applyNumberFormat="1" applyFont="1" applyFill="1" applyBorder="1" applyAlignment="1">
      <alignment vertical="center"/>
    </xf>
    <xf numFmtId="0" fontId="13" fillId="0" borderId="0" xfId="0" applyFont="1" applyAlignment="1">
      <alignment horizontal="center" vertical="center"/>
    </xf>
    <xf numFmtId="0" fontId="10" fillId="0" borderId="26" xfId="0" applyFont="1" applyBorder="1" applyAlignment="1">
      <alignment horizontal="distributed" vertical="center" justifyLastLine="1"/>
    </xf>
    <xf numFmtId="0" fontId="11" fillId="0" borderId="27" xfId="0" applyNumberFormat="1" applyFont="1" applyFill="1" applyBorder="1" applyAlignment="1">
      <alignment horizontal="distributed" vertical="center"/>
    </xf>
    <xf numFmtId="0" fontId="11" fillId="0" borderId="28" xfId="0" applyNumberFormat="1" applyFont="1" applyFill="1" applyBorder="1" applyAlignment="1">
      <alignment horizontal="distributed" vertical="center"/>
    </xf>
    <xf numFmtId="0" fontId="11" fillId="0" borderId="29" xfId="0" applyNumberFormat="1" applyFont="1" applyFill="1" applyBorder="1" applyAlignment="1">
      <alignment horizontal="distributed" vertical="center"/>
    </xf>
    <xf numFmtId="0" fontId="11" fillId="0" borderId="30" xfId="0" applyNumberFormat="1" applyFont="1" applyFill="1" applyBorder="1" applyAlignment="1">
      <alignment horizontal="distributed" vertical="center"/>
    </xf>
    <xf numFmtId="0" fontId="11" fillId="0" borderId="31" xfId="0" applyNumberFormat="1" applyFont="1" applyFill="1" applyBorder="1" applyAlignment="1">
      <alignment horizontal="distributed" vertical="center"/>
    </xf>
    <xf numFmtId="0" fontId="10" fillId="2" borderId="32" xfId="0" applyFont="1" applyFill="1" applyBorder="1" applyAlignment="1">
      <alignment horizontal="center" vertical="center"/>
    </xf>
    <xf numFmtId="179" fontId="11" fillId="0" borderId="15" xfId="0" applyNumberFormat="1" applyFont="1" applyFill="1" applyBorder="1" applyAlignment="1">
      <alignment horizontal="center" vertical="center"/>
    </xf>
    <xf numFmtId="179" fontId="11" fillId="0" borderId="16" xfId="0" applyNumberFormat="1" applyFont="1" applyFill="1" applyBorder="1" applyAlignment="1">
      <alignment horizontal="center" vertical="center"/>
    </xf>
    <xf numFmtId="179" fontId="11" fillId="0" borderId="17" xfId="0" applyNumberFormat="1" applyFont="1" applyFill="1" applyBorder="1" applyAlignment="1">
      <alignment horizontal="center" vertical="center"/>
    </xf>
    <xf numFmtId="179" fontId="11" fillId="0" borderId="18" xfId="0" applyNumberFormat="1" applyFont="1" applyFill="1" applyBorder="1" applyAlignment="1">
      <alignment horizontal="center" vertical="center"/>
    </xf>
    <xf numFmtId="179" fontId="11" fillId="0" borderId="19" xfId="0" applyNumberFormat="1" applyFont="1" applyFill="1" applyBorder="1" applyAlignment="1">
      <alignment horizontal="center" vertical="center"/>
    </xf>
    <xf numFmtId="0" fontId="10" fillId="0" borderId="0" xfId="0" applyFont="1" applyAlignment="1">
      <alignment vertical="center" wrapText="1"/>
    </xf>
    <xf numFmtId="177" fontId="10" fillId="8" borderId="21" xfId="0" applyNumberFormat="1" applyFont="1" applyFill="1" applyBorder="1">
      <alignment vertical="center"/>
    </xf>
    <xf numFmtId="177" fontId="10" fillId="8" borderId="22" xfId="0" applyNumberFormat="1" applyFont="1" applyFill="1" applyBorder="1">
      <alignment vertical="center"/>
    </xf>
    <xf numFmtId="177" fontId="10" fillId="8" borderId="23" xfId="0" applyNumberFormat="1" applyFont="1" applyFill="1" applyBorder="1">
      <alignment vertical="center"/>
    </xf>
    <xf numFmtId="177" fontId="10" fillId="8" borderId="24" xfId="0" applyNumberFormat="1" applyFont="1" applyFill="1" applyBorder="1">
      <alignment vertical="center"/>
    </xf>
    <xf numFmtId="177" fontId="10" fillId="8" borderId="25" xfId="0" applyNumberFormat="1" applyFont="1" applyFill="1" applyBorder="1">
      <alignment vertical="center"/>
    </xf>
    <xf numFmtId="0" fontId="0" fillId="0" borderId="12" xfId="0" applyBorder="1">
      <alignment vertical="center"/>
    </xf>
    <xf numFmtId="0" fontId="0" fillId="0" borderId="0" xfId="0" applyFont="1">
      <alignment vertical="center"/>
    </xf>
    <xf numFmtId="0" fontId="0" fillId="0" borderId="38" xfId="0" applyFont="1" applyBorder="1" applyAlignment="1">
      <alignment vertical="center"/>
    </xf>
    <xf numFmtId="0" fontId="0" fillId="0" borderId="42" xfId="0" applyFont="1" applyBorder="1">
      <alignment vertical="center"/>
    </xf>
    <xf numFmtId="0" fontId="0" fillId="0" borderId="44" xfId="0" applyFont="1" applyBorder="1" applyAlignment="1">
      <alignment vertical="center"/>
    </xf>
    <xf numFmtId="0" fontId="0" fillId="0" borderId="0" xfId="0" applyFont="1" applyBorder="1">
      <alignment vertical="center"/>
    </xf>
    <xf numFmtId="0" fontId="0" fillId="0" borderId="44" xfId="0" applyFont="1" applyBorder="1">
      <alignment vertical="center"/>
    </xf>
    <xf numFmtId="0" fontId="0" fillId="0" borderId="41" xfId="0" applyFont="1" applyBorder="1" applyAlignment="1">
      <alignment vertical="center"/>
    </xf>
    <xf numFmtId="0" fontId="0" fillId="0" borderId="0" xfId="0" applyFont="1" applyBorder="1" applyAlignment="1">
      <alignment vertical="center"/>
    </xf>
    <xf numFmtId="0" fontId="0" fillId="0" borderId="41" xfId="0" applyBorder="1">
      <alignment vertical="center"/>
    </xf>
    <xf numFmtId="0" fontId="0" fillId="0" borderId="0" xfId="0" applyFont="1" applyAlignment="1">
      <alignment vertical="center"/>
    </xf>
    <xf numFmtId="177" fontId="0" fillId="0" borderId="0" xfId="0" applyNumberFormat="1" applyFont="1" applyBorder="1" applyAlignment="1">
      <alignment vertical="center"/>
    </xf>
    <xf numFmtId="0" fontId="0" fillId="0" borderId="0" xfId="0" applyAlignment="1">
      <alignment vertical="center"/>
    </xf>
    <xf numFmtId="180" fontId="0" fillId="0" borderId="1" xfId="0" applyNumberFormat="1" applyFont="1" applyBorder="1" applyAlignment="1">
      <alignment vertical="center"/>
    </xf>
    <xf numFmtId="180" fontId="0" fillId="0" borderId="46" xfId="0" applyNumberFormat="1" applyBorder="1" applyAlignment="1">
      <alignment horizontal="right" vertical="center"/>
    </xf>
    <xf numFmtId="0" fontId="0" fillId="0" borderId="47" xfId="0" applyFont="1" applyBorder="1" applyAlignment="1">
      <alignment horizontal="center" vertical="center"/>
    </xf>
    <xf numFmtId="180" fontId="13" fillId="0" borderId="38" xfId="0" applyNumberFormat="1" applyFont="1" applyBorder="1" applyAlignment="1">
      <alignment vertical="center"/>
    </xf>
    <xf numFmtId="180" fontId="17" fillId="0" borderId="39" xfId="0" applyNumberFormat="1" applyFont="1" applyBorder="1" applyAlignment="1">
      <alignment horizontal="center" vertical="center"/>
    </xf>
    <xf numFmtId="180" fontId="13" fillId="0" borderId="40" xfId="0" applyNumberFormat="1" applyFont="1" applyBorder="1" applyAlignment="1">
      <alignment vertical="center"/>
    </xf>
    <xf numFmtId="180" fontId="0" fillId="0" borderId="47" xfId="0" applyNumberFormat="1" applyFont="1" applyBorder="1" applyAlignment="1">
      <alignment horizontal="center" vertical="center"/>
    </xf>
    <xf numFmtId="180" fontId="0" fillId="0" borderId="46" xfId="0" applyNumberFormat="1" applyFont="1" applyBorder="1" applyAlignment="1">
      <alignment vertical="center"/>
    </xf>
    <xf numFmtId="180" fontId="0" fillId="0" borderId="2" xfId="0" applyNumberFormat="1" applyFont="1" applyBorder="1" applyAlignment="1">
      <alignment horizontal="center" vertical="center"/>
    </xf>
    <xf numFmtId="0" fontId="17" fillId="0" borderId="43" xfId="0" applyFont="1" applyBorder="1" applyAlignment="1">
      <alignment horizontal="center" vertical="center"/>
    </xf>
    <xf numFmtId="0" fontId="13" fillId="0" borderId="0" xfId="0" applyFont="1" applyAlignment="1">
      <alignment vertical="center"/>
    </xf>
    <xf numFmtId="180" fontId="0" fillId="0" borderId="43" xfId="0" applyNumberFormat="1" applyFont="1" applyBorder="1" applyAlignment="1">
      <alignment vertical="center"/>
    </xf>
    <xf numFmtId="180" fontId="0" fillId="0" borderId="56" xfId="0" applyNumberFormat="1" applyFont="1" applyBorder="1" applyAlignment="1">
      <alignment vertical="center"/>
    </xf>
    <xf numFmtId="0" fontId="0" fillId="0" borderId="38" xfId="0" applyFont="1" applyBorder="1" applyAlignment="1">
      <alignment horizontal="centerContinuous" vertical="center"/>
    </xf>
    <xf numFmtId="0" fontId="0" fillId="0" borderId="41" xfId="0" applyFont="1" applyBorder="1" applyAlignment="1">
      <alignment horizontal="centerContinuous" vertical="center"/>
    </xf>
    <xf numFmtId="0" fontId="0" fillId="0" borderId="58" xfId="0" applyFont="1" applyBorder="1" applyAlignment="1">
      <alignment horizontal="centerContinuous" vertical="center"/>
    </xf>
    <xf numFmtId="0" fontId="0" fillId="0" borderId="59" xfId="0" applyFont="1" applyBorder="1" applyAlignment="1">
      <alignment horizontal="centerContinuous"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180" fontId="17" fillId="0" borderId="43" xfId="0" applyNumberFormat="1" applyFont="1" applyBorder="1" applyAlignment="1">
      <alignment horizontal="center" vertical="center"/>
    </xf>
    <xf numFmtId="0" fontId="0" fillId="0" borderId="48" xfId="0" applyFont="1" applyBorder="1">
      <alignment vertical="center"/>
    </xf>
    <xf numFmtId="180" fontId="0" fillId="0" borderId="58" xfId="0" applyNumberFormat="1" applyFont="1" applyBorder="1" applyAlignment="1">
      <alignment vertical="center"/>
    </xf>
    <xf numFmtId="180" fontId="0" fillId="0" borderId="62" xfId="0" applyNumberFormat="1" applyFont="1" applyBorder="1" applyAlignment="1">
      <alignment horizontal="center" vertical="center"/>
    </xf>
    <xf numFmtId="180" fontId="0" fillId="0" borderId="55" xfId="0" applyNumberFormat="1" applyBorder="1" applyAlignment="1">
      <alignment vertical="center"/>
    </xf>
    <xf numFmtId="180" fontId="0" fillId="0" borderId="56" xfId="0" applyNumberFormat="1" applyFont="1" applyBorder="1" applyAlignment="1">
      <alignment horizontal="center" vertical="center"/>
    </xf>
    <xf numFmtId="180" fontId="0" fillId="0" borderId="58" xfId="0" applyNumberFormat="1" applyBorder="1" applyAlignment="1">
      <alignment vertical="center"/>
    </xf>
    <xf numFmtId="0" fontId="0" fillId="0" borderId="56" xfId="0" applyFont="1" applyBorder="1" applyAlignment="1">
      <alignment horizontal="center" vertical="center"/>
    </xf>
    <xf numFmtId="0" fontId="7" fillId="0" borderId="57" xfId="0" applyFont="1" applyBorder="1" applyAlignment="1">
      <alignment horizontal="center" vertical="center" wrapText="1"/>
    </xf>
    <xf numFmtId="0" fontId="7" fillId="0" borderId="61" xfId="0" applyFont="1" applyBorder="1" applyAlignment="1">
      <alignment horizontal="center" vertical="center" wrapText="1"/>
    </xf>
    <xf numFmtId="0" fontId="17" fillId="0" borderId="38" xfId="0" applyFont="1" applyBorder="1" applyAlignment="1">
      <alignment horizontal="centerContinuous" vertical="center"/>
    </xf>
    <xf numFmtId="0" fontId="17" fillId="0" borderId="43" xfId="0" applyFont="1" applyBorder="1" applyAlignment="1">
      <alignment horizontal="centerContinuous" vertical="center"/>
    </xf>
    <xf numFmtId="0" fontId="13" fillId="0" borderId="52" xfId="0" applyFont="1" applyBorder="1" applyAlignment="1">
      <alignment vertical="center"/>
    </xf>
    <xf numFmtId="0" fontId="10" fillId="9" borderId="13" xfId="0" applyFont="1" applyFill="1" applyBorder="1" applyAlignment="1">
      <alignment horizontal="center" vertical="center"/>
    </xf>
    <xf numFmtId="0" fontId="10" fillId="10" borderId="13" xfId="0" applyFont="1" applyFill="1" applyBorder="1" applyAlignment="1">
      <alignment horizontal="center" vertical="center"/>
    </xf>
    <xf numFmtId="177" fontId="10" fillId="10" borderId="21" xfId="0" applyNumberFormat="1" applyFont="1" applyFill="1" applyBorder="1">
      <alignment vertical="center"/>
    </xf>
    <xf numFmtId="177" fontId="10" fillId="10" borderId="22" xfId="0" applyNumberFormat="1" applyFont="1" applyFill="1" applyBorder="1">
      <alignment vertical="center"/>
    </xf>
    <xf numFmtId="177" fontId="10" fillId="10" borderId="23" xfId="0" applyNumberFormat="1" applyFont="1" applyFill="1" applyBorder="1">
      <alignment vertical="center"/>
    </xf>
    <xf numFmtId="177" fontId="10" fillId="10" borderId="24" xfId="0" applyNumberFormat="1" applyFont="1" applyFill="1" applyBorder="1">
      <alignment vertical="center"/>
    </xf>
    <xf numFmtId="177" fontId="10" fillId="10" borderId="25" xfId="0" applyNumberFormat="1" applyFont="1" applyFill="1" applyBorder="1">
      <alignment vertical="center"/>
    </xf>
    <xf numFmtId="0" fontId="10" fillId="11" borderId="13" xfId="0" applyFont="1" applyFill="1" applyBorder="1" applyAlignment="1">
      <alignment horizontal="center" vertical="center"/>
    </xf>
    <xf numFmtId="177" fontId="10" fillId="11" borderId="22" xfId="0" applyNumberFormat="1" applyFont="1" applyFill="1" applyBorder="1">
      <alignment vertical="center"/>
    </xf>
    <xf numFmtId="177" fontId="10" fillId="11" borderId="23" xfId="0" applyNumberFormat="1" applyFont="1" applyFill="1" applyBorder="1">
      <alignment vertical="center"/>
    </xf>
    <xf numFmtId="177" fontId="10" fillId="11" borderId="24" xfId="0" applyNumberFormat="1" applyFont="1" applyFill="1" applyBorder="1">
      <alignment vertical="center"/>
    </xf>
    <xf numFmtId="177" fontId="10" fillId="11" borderId="25" xfId="0" applyNumberFormat="1" applyFont="1" applyFill="1" applyBorder="1">
      <alignment vertical="center"/>
    </xf>
    <xf numFmtId="177" fontId="10" fillId="11" borderId="21" xfId="0" applyNumberFormat="1" applyFont="1" applyFill="1" applyBorder="1">
      <alignment vertical="center"/>
    </xf>
    <xf numFmtId="177" fontId="10" fillId="2" borderId="33" xfId="0" applyNumberFormat="1" applyFont="1" applyFill="1" applyBorder="1" applyProtection="1">
      <alignment vertical="center"/>
      <protection locked="0"/>
    </xf>
    <xf numFmtId="177" fontId="10" fillId="2" borderId="34" xfId="0" applyNumberFormat="1" applyFont="1" applyFill="1" applyBorder="1" applyProtection="1">
      <alignment vertical="center"/>
      <protection locked="0"/>
    </xf>
    <xf numFmtId="177" fontId="10" fillId="2" borderId="35" xfId="0" applyNumberFormat="1" applyFont="1" applyFill="1" applyBorder="1" applyProtection="1">
      <alignment vertical="center"/>
      <protection locked="0"/>
    </xf>
    <xf numFmtId="177" fontId="10" fillId="2" borderId="36" xfId="0" applyNumberFormat="1" applyFont="1" applyFill="1" applyBorder="1" applyProtection="1">
      <alignment vertical="center"/>
      <protection locked="0"/>
    </xf>
    <xf numFmtId="177" fontId="10" fillId="2" borderId="37" xfId="0" applyNumberFormat="1" applyFont="1" applyFill="1" applyBorder="1" applyProtection="1">
      <alignment vertical="center"/>
      <protection locked="0"/>
    </xf>
    <xf numFmtId="177" fontId="10" fillId="9" borderId="21" xfId="0" applyNumberFormat="1" applyFont="1" applyFill="1" applyBorder="1" applyProtection="1">
      <alignment vertical="center"/>
      <protection locked="0"/>
    </xf>
    <xf numFmtId="177" fontId="10" fillId="9" borderId="22" xfId="0" applyNumberFormat="1" applyFont="1" applyFill="1" applyBorder="1" applyProtection="1">
      <alignment vertical="center"/>
      <protection locked="0"/>
    </xf>
    <xf numFmtId="177" fontId="10" fillId="9" borderId="23" xfId="0" applyNumberFormat="1" applyFont="1" applyFill="1" applyBorder="1" applyProtection="1">
      <alignment vertical="center"/>
      <protection locked="0"/>
    </xf>
    <xf numFmtId="177" fontId="10" fillId="9" borderId="24" xfId="0" applyNumberFormat="1" applyFont="1" applyFill="1" applyBorder="1" applyProtection="1">
      <alignment vertical="center"/>
      <protection locked="0"/>
    </xf>
    <xf numFmtId="177" fontId="10" fillId="9" borderId="25" xfId="0" applyNumberFormat="1" applyFont="1" applyFill="1" applyBorder="1" applyProtection="1">
      <alignment vertical="center"/>
      <protection locked="0"/>
    </xf>
    <xf numFmtId="0" fontId="14" fillId="8" borderId="13"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9"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distributed"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6" xfId="0" applyNumberFormat="1" applyFont="1" applyFill="1" applyBorder="1" applyAlignment="1">
      <alignment vertical="center"/>
    </xf>
    <xf numFmtId="0" fontId="4" fillId="0" borderId="4" xfId="0" applyNumberFormat="1" applyFont="1" applyFill="1" applyBorder="1" applyAlignment="1">
      <alignment vertical="center" wrapText="1"/>
    </xf>
    <xf numFmtId="178" fontId="4" fillId="0" borderId="11"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4" xfId="0" applyNumberFormat="1" applyFont="1" applyFill="1" applyBorder="1" applyAlignment="1">
      <alignment horizontal="center" vertical="center"/>
    </xf>
    <xf numFmtId="179" fontId="11" fillId="0" borderId="63" xfId="0" applyNumberFormat="1" applyFont="1" applyFill="1" applyBorder="1" applyAlignment="1">
      <alignment horizontal="center" vertical="center"/>
    </xf>
    <xf numFmtId="0" fontId="11" fillId="0" borderId="64" xfId="0" applyNumberFormat="1" applyFont="1" applyFill="1" applyBorder="1" applyAlignment="1">
      <alignment horizontal="distributed" vertical="center"/>
    </xf>
    <xf numFmtId="177" fontId="10" fillId="2" borderId="65" xfId="0" applyNumberFormat="1" applyFont="1" applyFill="1" applyBorder="1" applyProtection="1">
      <alignment vertical="center"/>
      <protection locked="0"/>
    </xf>
    <xf numFmtId="177" fontId="10" fillId="9" borderId="66" xfId="0" applyNumberFormat="1" applyFont="1" applyFill="1" applyBorder="1" applyProtection="1">
      <alignment vertical="center"/>
      <protection locked="0"/>
    </xf>
    <xf numFmtId="177" fontId="10" fillId="3" borderId="66" xfId="0" applyNumberFormat="1" applyFont="1" applyFill="1" applyBorder="1">
      <alignment vertical="center"/>
    </xf>
    <xf numFmtId="177" fontId="10" fillId="4" borderId="66" xfId="0" applyNumberFormat="1" applyFont="1" applyFill="1" applyBorder="1">
      <alignment vertical="center"/>
    </xf>
    <xf numFmtId="177" fontId="10" fillId="5" borderId="66" xfId="0" applyNumberFormat="1" applyFont="1" applyFill="1" applyBorder="1">
      <alignment vertical="center"/>
    </xf>
    <xf numFmtId="177" fontId="10" fillId="6" borderId="66" xfId="0" applyNumberFormat="1" applyFont="1" applyFill="1" applyBorder="1">
      <alignment vertical="center"/>
    </xf>
    <xf numFmtId="177" fontId="10" fillId="7" borderId="66" xfId="0" applyNumberFormat="1" applyFont="1" applyFill="1" applyBorder="1">
      <alignment vertical="center"/>
    </xf>
    <xf numFmtId="177" fontId="10" fillId="8" borderId="66" xfId="0" applyNumberFormat="1" applyFont="1" applyFill="1" applyBorder="1">
      <alignment vertical="center"/>
    </xf>
    <xf numFmtId="177" fontId="10" fillId="11" borderId="66" xfId="0" applyNumberFormat="1" applyFont="1" applyFill="1" applyBorder="1">
      <alignment vertical="center"/>
    </xf>
    <xf numFmtId="177" fontId="10" fillId="10" borderId="66" xfId="0" applyNumberFormat="1" applyFont="1" applyFill="1" applyBorder="1">
      <alignment vertical="center"/>
    </xf>
    <xf numFmtId="177" fontId="10" fillId="2" borderId="33" xfId="0" applyNumberFormat="1" applyFont="1" applyFill="1" applyBorder="1">
      <alignment vertical="center"/>
    </xf>
    <xf numFmtId="177" fontId="10" fillId="9" borderId="21" xfId="0" applyNumberFormat="1" applyFont="1" applyFill="1" applyBorder="1">
      <alignment vertical="center"/>
    </xf>
    <xf numFmtId="177" fontId="10" fillId="2" borderId="34" xfId="0" applyNumberFormat="1" applyFont="1" applyFill="1" applyBorder="1">
      <alignment vertical="center"/>
    </xf>
    <xf numFmtId="177" fontId="10" fillId="9" borderId="22" xfId="0" applyNumberFormat="1" applyFont="1" applyFill="1" applyBorder="1">
      <alignment vertical="center"/>
    </xf>
    <xf numFmtId="177" fontId="10" fillId="2" borderId="35" xfId="0" applyNumberFormat="1" applyFont="1" applyFill="1" applyBorder="1">
      <alignment vertical="center"/>
    </xf>
    <xf numFmtId="177" fontId="10" fillId="9" borderId="23" xfId="0" applyNumberFormat="1" applyFont="1" applyFill="1" applyBorder="1">
      <alignment vertical="center"/>
    </xf>
    <xf numFmtId="177" fontId="10" fillId="2" borderId="36" xfId="0" applyNumberFormat="1" applyFont="1" applyFill="1" applyBorder="1">
      <alignment vertical="center"/>
    </xf>
    <xf numFmtId="177" fontId="10" fillId="9" borderId="24" xfId="0" applyNumberFormat="1" applyFont="1" applyFill="1" applyBorder="1">
      <alignment vertical="center"/>
    </xf>
    <xf numFmtId="177" fontId="10" fillId="2" borderId="37" xfId="0" applyNumberFormat="1" applyFont="1" applyFill="1" applyBorder="1">
      <alignment vertical="center"/>
    </xf>
    <xf numFmtId="177" fontId="10" fillId="9" borderId="25" xfId="0" applyNumberFormat="1" applyFont="1" applyFill="1" applyBorder="1">
      <alignment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177" fontId="0" fillId="0" borderId="60" xfId="0" applyNumberFormat="1" applyFont="1" applyBorder="1" applyAlignment="1">
      <alignment vertical="center"/>
    </xf>
    <xf numFmtId="177" fontId="0" fillId="0" borderId="42" xfId="0" applyNumberFormat="1" applyFont="1" applyBorder="1" applyAlignment="1">
      <alignment vertical="center"/>
    </xf>
    <xf numFmtId="177" fontId="0" fillId="0" borderId="58" xfId="0" applyNumberFormat="1" applyFont="1" applyBorder="1" applyAlignment="1">
      <alignment vertical="center"/>
    </xf>
    <xf numFmtId="177" fontId="0" fillId="0" borderId="59" xfId="0" applyNumberFormat="1" applyFont="1" applyBorder="1" applyAlignment="1">
      <alignment vertical="center"/>
    </xf>
    <xf numFmtId="0" fontId="15" fillId="2" borderId="53" xfId="0"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9"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50" xfId="0" applyFont="1" applyBorder="1" applyAlignment="1">
      <alignment horizontal="center" vertical="center"/>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cellXfs>
  <cellStyles count="12">
    <cellStyle name="パーセント 2" xfId="1"/>
    <cellStyle name="桁区切り 2" xfId="2"/>
    <cellStyle name="桁区切り 3" xfId="3"/>
    <cellStyle name="標準" xfId="0" builtinId="0"/>
    <cellStyle name="標準 2" xfId="4"/>
    <cellStyle name="標準 3" xfId="5"/>
    <cellStyle name="標準 4" xfId="6"/>
    <cellStyle name="標準 5" xfId="7"/>
    <cellStyle name="標準 6" xfId="8"/>
    <cellStyle name="標準 7" xfId="9"/>
    <cellStyle name="標準 8" xfId="11"/>
    <cellStyle name="未定義" xfId="10"/>
  </cellStyles>
  <dxfs count="0"/>
  <tableStyles count="0" defaultTableStyle="TableStyleMedium2" defaultPivotStyle="PivotStyleLight16"/>
  <colors>
    <mruColors>
      <color rgb="FFFFCC66"/>
      <color rgb="FFFFCCFF"/>
      <color rgb="FFFFFF99"/>
      <color rgb="FFFFFF66"/>
      <color rgb="FFCCFF33"/>
      <color rgb="FFFF99FF"/>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3" name="右矢印 2"/>
        <xdr:cNvSpPr/>
      </xdr:nvSpPr>
      <xdr:spPr>
        <a:xfrm>
          <a:off x="613410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2" name="右矢印 1"/>
        <xdr:cNvSpPr/>
      </xdr:nvSpPr>
      <xdr:spPr>
        <a:xfrm>
          <a:off x="458390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xdr:cNvSpPr/>
      </xdr:nvSpPr>
      <xdr:spPr>
        <a:xfrm>
          <a:off x="766762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xdr:cNvSpPr/>
      </xdr:nvSpPr>
      <xdr:spPr>
        <a:xfrm>
          <a:off x="921067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7" name="右矢印 6"/>
        <xdr:cNvSpPr/>
      </xdr:nvSpPr>
      <xdr:spPr>
        <a:xfrm>
          <a:off x="1075266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6" name="正方形/長方形 5"/>
        <xdr:cNvSpPr/>
      </xdr:nvSpPr>
      <xdr:spPr>
        <a:xfrm>
          <a:off x="612457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xdr:cNvSpPr/>
      </xdr:nvSpPr>
      <xdr:spPr>
        <a:xfrm>
          <a:off x="612457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2</xdr:row>
      <xdr:rowOff>114300</xdr:rowOff>
    </xdr:from>
    <xdr:ext cx="1536165" cy="434161"/>
    <xdr:sp macro="" textlink="">
      <xdr:nvSpPr>
        <xdr:cNvPr id="10" name="角丸四角形吹き出し 9"/>
        <xdr:cNvSpPr/>
      </xdr:nvSpPr>
      <xdr:spPr>
        <a:xfrm>
          <a:off x="216695" y="6096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fPrintsWithSheet="0"/>
  </xdr:oneCellAnchor>
  <xdr:oneCellAnchor>
    <xdr:from>
      <xdr:col>11</xdr:col>
      <xdr:colOff>447675</xdr:colOff>
      <xdr:row>0</xdr:row>
      <xdr:rowOff>19050</xdr:rowOff>
    </xdr:from>
    <xdr:ext cx="2318089" cy="434161"/>
    <xdr:sp macro="" textlink="">
      <xdr:nvSpPr>
        <xdr:cNvPr id="11" name="角丸四角形吹き出し 10"/>
        <xdr:cNvSpPr/>
      </xdr:nvSpPr>
      <xdr:spPr>
        <a:xfrm>
          <a:off x="8696325" y="19050"/>
          <a:ext cx="2318089"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a:t>
          </a:r>
          <a:r>
            <a:rPr kumimoji="1" lang="en-US" altLang="ja-JP" sz="900"/>
            <a:t>0.741</a:t>
          </a:r>
          <a:r>
            <a:rPr kumimoji="1" lang="ja-JP" altLang="en-US" sz="900"/>
            <a:t>は平成</a:t>
          </a:r>
          <a:r>
            <a:rPr kumimoji="1" lang="en-US" altLang="ja-JP" sz="900"/>
            <a:t>23</a:t>
          </a:r>
          <a:r>
            <a:rPr kumimoji="1" lang="ja-JP" altLang="en-US" sz="900"/>
            <a:t>年の大阪市平均消費性向）</a:t>
          </a:r>
        </a:p>
      </xdr:txBody>
    </xdr:sp>
    <xdr:clientData fPrintsWithSheet="0"/>
  </xdr:oneCellAnchor>
  <xdr:twoCellAnchor>
    <xdr:from>
      <xdr:col>16</xdr:col>
      <xdr:colOff>19050</xdr:colOff>
      <xdr:row>11</xdr:row>
      <xdr:rowOff>76200</xdr:rowOff>
    </xdr:from>
    <xdr:to>
      <xdr:col>16</xdr:col>
      <xdr:colOff>631050</xdr:colOff>
      <xdr:row>15</xdr:row>
      <xdr:rowOff>66675</xdr:rowOff>
    </xdr:to>
    <xdr:sp macro="" textlink="">
      <xdr:nvSpPr>
        <xdr:cNvPr id="18" name="右矢印 17"/>
        <xdr:cNvSpPr/>
      </xdr:nvSpPr>
      <xdr:spPr>
        <a:xfrm>
          <a:off x="1229677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9" name="右矢印 18"/>
        <xdr:cNvSpPr/>
      </xdr:nvSpPr>
      <xdr:spPr>
        <a:xfrm>
          <a:off x="1383982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20" name="右矢印 19"/>
        <xdr:cNvSpPr/>
      </xdr:nvSpPr>
      <xdr:spPr>
        <a:xfrm>
          <a:off x="1538287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21" name="正方形/長方形 20"/>
        <xdr:cNvSpPr/>
      </xdr:nvSpPr>
      <xdr:spPr>
        <a:xfrm>
          <a:off x="1229677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22" name="正方形/長方形 21"/>
        <xdr:cNvSpPr/>
      </xdr:nvSpPr>
      <xdr:spPr>
        <a:xfrm>
          <a:off x="1230630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23" name="正方形/長方形 22"/>
        <xdr:cNvSpPr/>
      </xdr:nvSpPr>
      <xdr:spPr>
        <a:xfrm>
          <a:off x="1383982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24" name="右矢印 23"/>
        <xdr:cNvSpPr/>
      </xdr:nvSpPr>
      <xdr:spPr>
        <a:xfrm>
          <a:off x="304800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36887"/>
    <mc:AlternateContent xmlns:mc="http://schemas.openxmlformats.org/markup-compatibility/2006" xmlns:a14="http://schemas.microsoft.com/office/drawing/2010/main">
      <mc:Choice Requires="a14">
        <xdr:sp macro="" textlink="">
          <xdr:nvSpPr>
            <xdr:cNvPr id="2" name="テキスト ボックス 1"/>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a:rPr>
                      </m:ctrlPr>
                    </m:sSupPr>
                    <m:e>
                      <m:d>
                        <m:dPr>
                          <m:begChr m:val="["/>
                          <m:endChr m:val="]"/>
                          <m:ctrlPr>
                            <a:rPr kumimoji="1" lang="en-US" altLang="ja-JP" sz="120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ＭＳ 明朝" panose="02020609040205080304" pitchFamily="17" charset="-128"/>
                  <a:ea typeface="ＭＳ 明朝" panose="02020609040205080304" pitchFamily="17" charset="-128"/>
                </a:rPr>
                <a:t>型</a:t>
              </a:r>
            </a:p>
          </xdr:txBody>
        </xdr:sp>
      </mc:Choice>
      <mc:Fallback xmlns="">
        <xdr:sp macro="" textlink="">
          <xdr:nvSpPr>
            <xdr:cNvPr id="2" name="テキスト ボックス 1"/>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a:ea typeface="+mn-ea"/>
                  <a:cs typeface="+mn-cs"/>
                </a:rPr>
                <a:t>[</a:t>
              </a:r>
              <a:r>
                <a:rPr kumimoji="1" lang="en-US" altLang="ja-JP" sz="1200" b="0" i="0">
                  <a:solidFill>
                    <a:schemeClr val="tx1"/>
                  </a:solidFill>
                  <a:effectLst/>
                  <a:latin typeface="Cambria Math"/>
                  <a:ea typeface="+mn-ea"/>
                  <a:cs typeface="+mn-cs"/>
                </a:rPr>
                <a:t>𝐼−(𝐼−𝑀 ̂ )𝐴]^(</a:t>
              </a:r>
              <a:r>
                <a:rPr kumimoji="1" lang="en-US" altLang="ja-JP" sz="1200" b="0" i="0">
                  <a:latin typeface="Cambria Math"/>
                </a:rPr>
                <a:t>−1)</a:t>
              </a:r>
              <a:r>
                <a:rPr kumimoji="1" lang="ja-JP" altLang="en-US" sz="1200">
                  <a:latin typeface="ＭＳ 明朝" panose="02020609040205080304" pitchFamily="17" charset="-128"/>
                  <a:ea typeface="ＭＳ 明朝" panose="02020609040205080304" pitchFamily="17"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4</xdr:col>
      <xdr:colOff>571500</xdr:colOff>
      <xdr:row>5</xdr:row>
      <xdr:rowOff>209550</xdr:rowOff>
    </xdr:from>
    <xdr:to>
      <xdr:col>6</xdr:col>
      <xdr:colOff>142875</xdr:colOff>
      <xdr:row>42</xdr:row>
      <xdr:rowOff>123825</xdr:rowOff>
    </xdr:to>
    <xdr:sp macro="" textlink="">
      <xdr:nvSpPr>
        <xdr:cNvPr id="2" name="角丸四角形 1"/>
        <xdr:cNvSpPr/>
      </xdr:nvSpPr>
      <xdr:spPr>
        <a:xfrm>
          <a:off x="3533775" y="1562100"/>
          <a:ext cx="1114425" cy="560070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13</xdr:row>
      <xdr:rowOff>76200</xdr:rowOff>
    </xdr:from>
    <xdr:to>
      <xdr:col>8</xdr:col>
      <xdr:colOff>640575</xdr:colOff>
      <xdr:row>17</xdr:row>
      <xdr:rowOff>66675</xdr:rowOff>
    </xdr:to>
    <xdr:sp macro="" textlink="">
      <xdr:nvSpPr>
        <xdr:cNvPr id="3" name="右矢印 2"/>
        <xdr:cNvSpPr/>
      </xdr:nvSpPr>
      <xdr:spPr>
        <a:xfrm>
          <a:off x="6076950" y="26955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8</xdr:row>
      <xdr:rowOff>78581</xdr:rowOff>
    </xdr:from>
    <xdr:to>
      <xdr:col>6</xdr:col>
      <xdr:colOff>633430</xdr:colOff>
      <xdr:row>12</xdr:row>
      <xdr:rowOff>59531</xdr:rowOff>
    </xdr:to>
    <xdr:sp macro="" textlink="">
      <xdr:nvSpPr>
        <xdr:cNvPr id="4" name="右矢印 3"/>
        <xdr:cNvSpPr/>
      </xdr:nvSpPr>
      <xdr:spPr>
        <a:xfrm>
          <a:off x="4526755" y="19359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18</xdr:row>
      <xdr:rowOff>76200</xdr:rowOff>
    </xdr:from>
    <xdr:to>
      <xdr:col>10</xdr:col>
      <xdr:colOff>631049</xdr:colOff>
      <xdr:row>22</xdr:row>
      <xdr:rowOff>66675</xdr:rowOff>
    </xdr:to>
    <xdr:sp macro="" textlink="">
      <xdr:nvSpPr>
        <xdr:cNvPr id="5" name="右矢印 4"/>
        <xdr:cNvSpPr/>
      </xdr:nvSpPr>
      <xdr:spPr>
        <a:xfrm>
          <a:off x="7610474" y="34575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23</xdr:row>
      <xdr:rowOff>66675</xdr:rowOff>
    </xdr:from>
    <xdr:to>
      <xdr:col>12</xdr:col>
      <xdr:colOff>631049</xdr:colOff>
      <xdr:row>27</xdr:row>
      <xdr:rowOff>57150</xdr:rowOff>
    </xdr:to>
    <xdr:sp macro="" textlink="">
      <xdr:nvSpPr>
        <xdr:cNvPr id="6" name="右矢印 5"/>
        <xdr:cNvSpPr/>
      </xdr:nvSpPr>
      <xdr:spPr>
        <a:xfrm>
          <a:off x="9153524" y="42100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28</xdr:row>
      <xdr:rowOff>76200</xdr:rowOff>
    </xdr:from>
    <xdr:to>
      <xdr:col>14</xdr:col>
      <xdr:colOff>629991</xdr:colOff>
      <xdr:row>32</xdr:row>
      <xdr:rowOff>66675</xdr:rowOff>
    </xdr:to>
    <xdr:sp macro="" textlink="">
      <xdr:nvSpPr>
        <xdr:cNvPr id="7" name="右矢印 6"/>
        <xdr:cNvSpPr/>
      </xdr:nvSpPr>
      <xdr:spPr>
        <a:xfrm>
          <a:off x="10695516" y="4981575"/>
          <a:ext cx="612000"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19</xdr:row>
      <xdr:rowOff>76200</xdr:rowOff>
    </xdr:from>
    <xdr:to>
      <xdr:col>8</xdr:col>
      <xdr:colOff>631051</xdr:colOff>
      <xdr:row>21</xdr:row>
      <xdr:rowOff>66675</xdr:rowOff>
    </xdr:to>
    <xdr:sp macro="" textlink="">
      <xdr:nvSpPr>
        <xdr:cNvPr id="8" name="正方形/長方形 7"/>
        <xdr:cNvSpPr/>
      </xdr:nvSpPr>
      <xdr:spPr>
        <a:xfrm>
          <a:off x="6067426" y="36099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24</xdr:row>
      <xdr:rowOff>76200</xdr:rowOff>
    </xdr:from>
    <xdr:to>
      <xdr:col>8</xdr:col>
      <xdr:colOff>631050</xdr:colOff>
      <xdr:row>26</xdr:row>
      <xdr:rowOff>66675</xdr:rowOff>
    </xdr:to>
    <xdr:sp macro="" textlink="">
      <xdr:nvSpPr>
        <xdr:cNvPr id="9" name="正方形/長方形 8"/>
        <xdr:cNvSpPr/>
      </xdr:nvSpPr>
      <xdr:spPr>
        <a:xfrm>
          <a:off x="6067425" y="43719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24</xdr:row>
      <xdr:rowOff>76200</xdr:rowOff>
    </xdr:from>
    <xdr:to>
      <xdr:col>10</xdr:col>
      <xdr:colOff>640575</xdr:colOff>
      <xdr:row>26</xdr:row>
      <xdr:rowOff>66675</xdr:rowOff>
    </xdr:to>
    <xdr:sp macro="" textlink="">
      <xdr:nvSpPr>
        <xdr:cNvPr id="10" name="正方形/長方形 9"/>
        <xdr:cNvSpPr/>
      </xdr:nvSpPr>
      <xdr:spPr>
        <a:xfrm>
          <a:off x="7620000" y="43719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4</xdr:row>
      <xdr:rowOff>114300</xdr:rowOff>
    </xdr:from>
    <xdr:ext cx="1536165" cy="434161"/>
    <xdr:sp macro="" textlink="">
      <xdr:nvSpPr>
        <xdr:cNvPr id="11" name="角丸四角形吹き出し 10"/>
        <xdr:cNvSpPr/>
      </xdr:nvSpPr>
      <xdr:spPr>
        <a:xfrm>
          <a:off x="159545" y="10287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xdr:oneCellAnchor>
  <xdr:twoCellAnchor>
    <xdr:from>
      <xdr:col>16</xdr:col>
      <xdr:colOff>19050</xdr:colOff>
      <xdr:row>13</xdr:row>
      <xdr:rowOff>76200</xdr:rowOff>
    </xdr:from>
    <xdr:to>
      <xdr:col>16</xdr:col>
      <xdr:colOff>631050</xdr:colOff>
      <xdr:row>17</xdr:row>
      <xdr:rowOff>66675</xdr:rowOff>
    </xdr:to>
    <xdr:sp macro="" textlink="">
      <xdr:nvSpPr>
        <xdr:cNvPr id="12" name="右矢印 11"/>
        <xdr:cNvSpPr/>
      </xdr:nvSpPr>
      <xdr:spPr>
        <a:xfrm>
          <a:off x="12239625" y="26955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18</xdr:row>
      <xdr:rowOff>76200</xdr:rowOff>
    </xdr:from>
    <xdr:to>
      <xdr:col>18</xdr:col>
      <xdr:colOff>631049</xdr:colOff>
      <xdr:row>22</xdr:row>
      <xdr:rowOff>66675</xdr:rowOff>
    </xdr:to>
    <xdr:sp macro="" textlink="">
      <xdr:nvSpPr>
        <xdr:cNvPr id="13" name="右矢印 12"/>
        <xdr:cNvSpPr/>
      </xdr:nvSpPr>
      <xdr:spPr>
        <a:xfrm>
          <a:off x="13782674" y="34575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23</xdr:row>
      <xdr:rowOff>66675</xdr:rowOff>
    </xdr:from>
    <xdr:to>
      <xdr:col>20</xdr:col>
      <xdr:colOff>631049</xdr:colOff>
      <xdr:row>27</xdr:row>
      <xdr:rowOff>57150</xdr:rowOff>
    </xdr:to>
    <xdr:sp macro="" textlink="">
      <xdr:nvSpPr>
        <xdr:cNvPr id="14" name="右矢印 13"/>
        <xdr:cNvSpPr/>
      </xdr:nvSpPr>
      <xdr:spPr>
        <a:xfrm>
          <a:off x="15325724" y="42100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19</xdr:row>
      <xdr:rowOff>76200</xdr:rowOff>
    </xdr:from>
    <xdr:to>
      <xdr:col>16</xdr:col>
      <xdr:colOff>638176</xdr:colOff>
      <xdr:row>21</xdr:row>
      <xdr:rowOff>66675</xdr:rowOff>
    </xdr:to>
    <xdr:sp macro="" textlink="">
      <xdr:nvSpPr>
        <xdr:cNvPr id="15" name="正方形/長方形 14"/>
        <xdr:cNvSpPr/>
      </xdr:nvSpPr>
      <xdr:spPr>
        <a:xfrm>
          <a:off x="12239626" y="36099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24</xdr:row>
      <xdr:rowOff>76200</xdr:rowOff>
    </xdr:from>
    <xdr:to>
      <xdr:col>16</xdr:col>
      <xdr:colOff>640575</xdr:colOff>
      <xdr:row>26</xdr:row>
      <xdr:rowOff>66675</xdr:rowOff>
    </xdr:to>
    <xdr:sp macro="" textlink="">
      <xdr:nvSpPr>
        <xdr:cNvPr id="16" name="正方形/長方形 15"/>
        <xdr:cNvSpPr/>
      </xdr:nvSpPr>
      <xdr:spPr>
        <a:xfrm>
          <a:off x="12249150" y="43719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24</xdr:row>
      <xdr:rowOff>76200</xdr:rowOff>
    </xdr:from>
    <xdr:to>
      <xdr:col>18</xdr:col>
      <xdr:colOff>631050</xdr:colOff>
      <xdr:row>26</xdr:row>
      <xdr:rowOff>66675</xdr:rowOff>
    </xdr:to>
    <xdr:sp macro="" textlink="">
      <xdr:nvSpPr>
        <xdr:cNvPr id="17" name="正方形/長方形 16"/>
        <xdr:cNvSpPr/>
      </xdr:nvSpPr>
      <xdr:spPr>
        <a:xfrm>
          <a:off x="13782675" y="43719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8</xdr:row>
      <xdr:rowOff>85725</xdr:rowOff>
    </xdr:from>
    <xdr:to>
      <xdr:col>4</xdr:col>
      <xdr:colOff>640575</xdr:colOff>
      <xdr:row>12</xdr:row>
      <xdr:rowOff>66675</xdr:rowOff>
    </xdr:to>
    <xdr:sp macro="" textlink="">
      <xdr:nvSpPr>
        <xdr:cNvPr id="18" name="右矢印 17"/>
        <xdr:cNvSpPr/>
      </xdr:nvSpPr>
      <xdr:spPr>
        <a:xfrm>
          <a:off x="2990850" y="1943100"/>
          <a:ext cx="612000" cy="590550"/>
        </a:xfrm>
        <a:prstGeom prst="rightArrow">
          <a:avLst/>
        </a:prstGeom>
        <a:solidFill>
          <a:srgbClr val="FFFF99"/>
        </a:solidFill>
        <a:ln>
          <a:noFill/>
        </a:ln>
        <a:scene3d>
          <a:camera prst="orthographicFront"/>
          <a:lightRig rig="threePt" dir="t"/>
        </a:scene3d>
        <a:sp3d contour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409575</xdr:colOff>
      <xdr:row>6</xdr:row>
      <xdr:rowOff>38100</xdr:rowOff>
    </xdr:from>
    <xdr:to>
      <xdr:col>16</xdr:col>
      <xdr:colOff>190236</xdr:colOff>
      <xdr:row>41</xdr:row>
      <xdr:rowOff>147372</xdr:rowOff>
    </xdr:to>
    <xdr:sp macro="" textlink="">
      <xdr:nvSpPr>
        <xdr:cNvPr id="19" name="角丸四角形 18"/>
        <xdr:cNvSpPr/>
      </xdr:nvSpPr>
      <xdr:spPr>
        <a:xfrm>
          <a:off x="9544050" y="1666875"/>
          <a:ext cx="2866761" cy="5367072"/>
        </a:xfrm>
        <a:prstGeom prst="roundRect">
          <a:avLst>
            <a:gd name="adj" fmla="val 6699"/>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雇用者の所得がどの部門の消費に向かうかによって、発生する生産額は変わってきます。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ここでは民間消費支出の構造と同じと仮定して計算しています。</a:t>
          </a:r>
        </a:p>
      </xdr:txBody>
    </xdr:sp>
    <xdr:clientData/>
  </xdr:twoCellAnchor>
  <xdr:twoCellAnchor>
    <xdr:from>
      <xdr:col>14</xdr:col>
      <xdr:colOff>552450</xdr:colOff>
      <xdr:row>2</xdr:row>
      <xdr:rowOff>0</xdr:rowOff>
    </xdr:from>
    <xdr:to>
      <xdr:col>16</xdr:col>
      <xdr:colOff>79641</xdr:colOff>
      <xdr:row>4</xdr:row>
      <xdr:rowOff>37836</xdr:rowOff>
    </xdr:to>
    <xdr:sp macro="" textlink="">
      <xdr:nvSpPr>
        <xdr:cNvPr id="20" name="円/楕円 19"/>
        <xdr:cNvSpPr/>
      </xdr:nvSpPr>
      <xdr:spPr>
        <a:xfrm>
          <a:off x="11229975" y="419100"/>
          <a:ext cx="1070241" cy="533136"/>
        </a:xfrm>
        <a:prstGeom prst="ellipse">
          <a:avLst/>
        </a:prstGeom>
        <a:solidFill>
          <a:schemeClr val="bg1">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409575</xdr:colOff>
      <xdr:row>2</xdr:row>
      <xdr:rowOff>19050</xdr:rowOff>
    </xdr:from>
    <xdr:ext cx="2014995" cy="434161"/>
    <xdr:sp macro="" textlink="">
      <xdr:nvSpPr>
        <xdr:cNvPr id="21" name="角丸四角形吹き出し 20"/>
        <xdr:cNvSpPr/>
      </xdr:nvSpPr>
      <xdr:spPr>
        <a:xfrm>
          <a:off x="8658225" y="438150"/>
          <a:ext cx="2014995"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（大阪市平均消費性向等）</a:t>
          </a:r>
        </a:p>
      </xdr:txBody>
    </xdr:sp>
    <xdr:clientData/>
  </xdr:oneCellAnchor>
  <xdr:twoCellAnchor>
    <xdr:from>
      <xdr:col>3</xdr:col>
      <xdr:colOff>876300</xdr:colOff>
      <xdr:row>16</xdr:row>
      <xdr:rowOff>95250</xdr:rowOff>
    </xdr:from>
    <xdr:to>
      <xdr:col>9</xdr:col>
      <xdr:colOff>542290</xdr:colOff>
      <xdr:row>21</xdr:row>
      <xdr:rowOff>121920</xdr:rowOff>
    </xdr:to>
    <xdr:sp macro="" textlink="">
      <xdr:nvSpPr>
        <xdr:cNvPr id="22" name="角丸四角形 21"/>
        <xdr:cNvSpPr/>
      </xdr:nvSpPr>
      <xdr:spPr>
        <a:xfrm>
          <a:off x="2952750" y="3171825"/>
          <a:ext cx="4295140" cy="788670"/>
        </a:xfrm>
        <a:prstGeom prst="roundRect">
          <a:avLst>
            <a:gd name="adj" fmla="val 13524"/>
          </a:avLst>
        </a:prstGeom>
        <a:solidFill>
          <a:schemeClr val="bg1">
            <a:lumMod val="9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00">
              <a:solidFill>
                <a:srgbClr val="000000"/>
              </a:solidFill>
              <a:effectLst/>
              <a:latin typeface="ＭＳ Ｐゴシック"/>
              <a:ea typeface="ＭＳ 明朝"/>
              <a:cs typeface="ＭＳ Ｐゴシック"/>
            </a:rPr>
            <a:t>通常、経済波及効果の推計では新規需要額に自給率を乗じることによって、対象地域に対する直接効果を算出しますが、対象地域に</a:t>
          </a:r>
          <a:r>
            <a:rPr lang="en-US" sz="1000">
              <a:solidFill>
                <a:srgbClr val="000000"/>
              </a:solidFill>
              <a:effectLst/>
              <a:latin typeface="ＭＳ Ｐゴシック"/>
              <a:ea typeface="ＭＳ 明朝"/>
              <a:cs typeface="ＭＳ Ｐゴシック"/>
            </a:rPr>
            <a:t>100</a:t>
          </a:r>
          <a:r>
            <a:rPr lang="ja-JP" sz="1000">
              <a:solidFill>
                <a:srgbClr val="000000"/>
              </a:solidFill>
              <a:effectLst/>
              <a:latin typeface="ＭＳ Ｐゴシック"/>
              <a:ea typeface="ＭＳ 明朝"/>
              <a:cs typeface="ＭＳ Ｐゴシック"/>
            </a:rPr>
            <a:t>％向かうと分かっている場合は直接効果の欄にその金額を入力し、推計させる事も可能です。</a:t>
          </a:r>
          <a:r>
            <a:rPr lang="ja-JP" altLang="en-US" sz="1000">
              <a:solidFill>
                <a:srgbClr val="000000"/>
              </a:solidFill>
              <a:effectLst/>
              <a:latin typeface="ＭＳ Ｐゴシック"/>
              <a:ea typeface="ＭＳ 明朝"/>
              <a:cs typeface="ＭＳ Ｐゴシック"/>
            </a:rPr>
            <a:t>（式を上書きします。）</a:t>
          </a:r>
          <a:endParaRPr lang="ja-JP" sz="1200">
            <a:effectLst/>
            <a:latin typeface="ＭＳ Ｐゴシック"/>
            <a:cs typeface="ＭＳ Ｐゴシック"/>
          </a:endParaRPr>
        </a:p>
      </xdr:txBody>
    </xdr:sp>
    <xdr:clientData/>
  </xdr:twoCellAnchor>
  <xdr:twoCellAnchor>
    <xdr:from>
      <xdr:col>5</xdr:col>
      <xdr:colOff>471488</xdr:colOff>
      <xdr:row>5</xdr:row>
      <xdr:rowOff>209550</xdr:rowOff>
    </xdr:from>
    <xdr:to>
      <xdr:col>6</xdr:col>
      <xdr:colOff>594995</xdr:colOff>
      <xdr:row>16</xdr:row>
      <xdr:rowOff>95250</xdr:rowOff>
    </xdr:to>
    <xdr:cxnSp macro="">
      <xdr:nvCxnSpPr>
        <xdr:cNvPr id="23" name="直線コネクタ 22"/>
        <xdr:cNvCxnSpPr>
          <a:stCxn id="2" idx="0"/>
          <a:endCxn id="22" idx="0"/>
        </xdr:cNvCxnSpPr>
      </xdr:nvCxnSpPr>
      <xdr:spPr>
        <a:xfrm>
          <a:off x="4090988" y="1562100"/>
          <a:ext cx="1009332" cy="16097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152401</xdr:colOff>
      <xdr:row>2</xdr:row>
      <xdr:rowOff>57150</xdr:rowOff>
    </xdr:from>
    <xdr:to>
      <xdr:col>12</xdr:col>
      <xdr:colOff>542925</xdr:colOff>
      <xdr:row>40</xdr:row>
      <xdr:rowOff>133350</xdr:rowOff>
    </xdr:to>
    <xdr:grpSp>
      <xdr:nvGrpSpPr>
        <xdr:cNvPr id="2" name="キャンバス 1"/>
        <xdr:cNvGrpSpPr/>
      </xdr:nvGrpSpPr>
      <xdr:grpSpPr>
        <a:xfrm>
          <a:off x="152401" y="400050"/>
          <a:ext cx="8620124" cy="6591300"/>
          <a:chOff x="1" y="0"/>
          <a:chExt cx="8620124" cy="6591300"/>
        </a:xfrm>
      </xdr:grpSpPr>
      <xdr:sp macro="" textlink="">
        <xdr:nvSpPr>
          <xdr:cNvPr id="3" name="正方形/長方形 2"/>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xdr:cNvCxnSpPr/>
        </xdr:nvCxnSpPr>
        <xdr:spPr>
          <a:xfrm flipV="1">
            <a:off x="1140031" y="771896"/>
            <a:ext cx="2968831" cy="24455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xdr:cNvSpPr/>
        </xdr:nvSpPr>
        <xdr:spPr>
          <a:xfrm>
            <a:off x="47626" y="38101"/>
            <a:ext cx="1550918" cy="1136932"/>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r>
              <a:rPr lang="en-US" sz="1600" b="1">
                <a:effectLst/>
                <a:latin typeface="ＭＳ Ｐゴシック"/>
                <a:cs typeface="ＭＳ Ｐゴシック"/>
              </a:rPr>
              <a:t> </a:t>
            </a:r>
            <a:endParaRPr lang="ja-JP" sz="1200">
              <a:effectLst/>
              <a:latin typeface="ＭＳ Ｐゴシック"/>
              <a:cs typeface="ＭＳ Ｐゴシック"/>
            </a:endParaRPr>
          </a:p>
        </xdr:txBody>
      </xdr:sp>
      <xdr:sp macro="" textlink="">
        <xdr:nvSpPr>
          <xdr:cNvPr id="6" name="右矢印 5"/>
          <xdr:cNvSpPr/>
        </xdr:nvSpPr>
        <xdr:spPr>
          <a:xfrm>
            <a:off x="1265850" y="302851"/>
            <a:ext cx="935699" cy="554400"/>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xdr:cNvSpPr txBox="1"/>
        </xdr:nvSpPr>
        <xdr:spPr>
          <a:xfrm>
            <a:off x="2201549" y="2667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xdr:cNvSpPr/>
        </xdr:nvSpPr>
        <xdr:spPr>
          <a:xfrm>
            <a:off x="3642998" y="266611"/>
            <a:ext cx="1254303" cy="659129"/>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xdr:cNvSpPr/>
        </xdr:nvSpPr>
        <xdr:spPr>
          <a:xfrm>
            <a:off x="28583" y="1136932"/>
            <a:ext cx="6412230"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xdr:cNvSpPr txBox="1"/>
        </xdr:nvSpPr>
        <xdr:spPr>
          <a:xfrm>
            <a:off x="243796" y="1041908"/>
            <a:ext cx="2456815"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xdr:cNvSpPr/>
        </xdr:nvSpPr>
        <xdr:spPr>
          <a:xfrm>
            <a:off x="253307" y="2245927"/>
            <a:ext cx="1297611" cy="427798"/>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xdr:cNvSpPr/>
        </xdr:nvSpPr>
        <xdr:spPr>
          <a:xfrm>
            <a:off x="2212219" y="2236301"/>
            <a:ext cx="903214" cy="427438"/>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xdr:cNvSpPr txBox="1"/>
        </xdr:nvSpPr>
        <xdr:spPr>
          <a:xfrm>
            <a:off x="4951234" y="2277999"/>
            <a:ext cx="1038225" cy="398526"/>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xdr:cNvSpPr/>
        </xdr:nvSpPr>
        <xdr:spPr>
          <a:xfrm>
            <a:off x="972077" y="862076"/>
            <a:ext cx="3990340" cy="1353185"/>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xdr:cNvSpPr/>
        </xdr:nvSpPr>
        <xdr:spPr>
          <a:xfrm>
            <a:off x="3134331" y="869527"/>
            <a:ext cx="2275869" cy="1456406"/>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xdr:cNvSpPr txBox="1"/>
        </xdr:nvSpPr>
        <xdr:spPr>
          <a:xfrm>
            <a:off x="4930553" y="2952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xdr:cNvSpPr txBox="1"/>
        </xdr:nvSpPr>
        <xdr:spPr>
          <a:xfrm>
            <a:off x="2262406" y="137062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xdr:cNvSpPr txBox="1"/>
        </xdr:nvSpPr>
        <xdr:spPr>
          <a:xfrm>
            <a:off x="3666142" y="1646842"/>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xdr:cNvCxnSpPr/>
        </xdr:nvCxnSpPr>
        <xdr:spPr>
          <a:xfrm>
            <a:off x="5590920" y="906608"/>
            <a:ext cx="0" cy="1352100"/>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xdr:cNvSpPr txBox="1"/>
        </xdr:nvSpPr>
        <xdr:spPr>
          <a:xfrm>
            <a:off x="5026183" y="1418250"/>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xdr:cNvCxnSpPr>
            <a:endCxn id="32" idx="0"/>
          </xdr:cNvCxnSpPr>
        </xdr:nvCxnSpPr>
        <xdr:spPr>
          <a:xfrm>
            <a:off x="5390175" y="2682679"/>
            <a:ext cx="0" cy="1462633"/>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xdr:cNvSpPr txBox="1"/>
        </xdr:nvSpPr>
        <xdr:spPr>
          <a:xfrm>
            <a:off x="4787986" y="2914210"/>
            <a:ext cx="1202690"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xdr:cNvSpPr/>
        </xdr:nvSpPr>
        <xdr:spPr>
          <a:xfrm>
            <a:off x="25060" y="4904400"/>
            <a:ext cx="6412230"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xdr:cNvSpPr/>
        </xdr:nvSpPr>
        <xdr:spPr>
          <a:xfrm>
            <a:off x="1733550" y="4410074"/>
            <a:ext cx="3111003" cy="145952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xdr:cNvSpPr txBox="1"/>
        </xdr:nvSpPr>
        <xdr:spPr>
          <a:xfrm>
            <a:off x="408600" y="4771027"/>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xdr:cNvSpPr/>
        </xdr:nvSpPr>
        <xdr:spPr>
          <a:xfrm>
            <a:off x="972077" y="5898175"/>
            <a:ext cx="1297612" cy="364883"/>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xdr:cNvSpPr txBox="1"/>
        </xdr:nvSpPr>
        <xdr:spPr>
          <a:xfrm>
            <a:off x="1503515" y="514252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xdr:cNvCxnSpPr/>
        </xdr:nvCxnSpPr>
        <xdr:spPr>
          <a:xfrm flipH="1">
            <a:off x="3619160" y="4549435"/>
            <a:ext cx="1258570" cy="1377315"/>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xdr:cNvSpPr txBox="1"/>
        </xdr:nvSpPr>
        <xdr:spPr>
          <a:xfrm>
            <a:off x="3280946" y="5218725"/>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sp macro="" textlink="">
        <xdr:nvSpPr>
          <xdr:cNvPr id="30" name="角丸四角形 29"/>
          <xdr:cNvSpPr/>
        </xdr:nvSpPr>
        <xdr:spPr>
          <a:xfrm>
            <a:off x="2982599" y="5957283"/>
            <a:ext cx="897211" cy="364883"/>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xdr:cNvCxnSpPr>
            <a:stCxn id="32" idx="2"/>
            <a:endCxn id="33" idx="0"/>
          </xdr:cNvCxnSpPr>
        </xdr:nvCxnSpPr>
        <xdr:spPr>
          <a:xfrm flipH="1">
            <a:off x="5411291" y="4587741"/>
            <a:ext cx="1270" cy="1354776"/>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xdr:cNvSpPr txBox="1"/>
        </xdr:nvSpPr>
        <xdr:spPr>
          <a:xfrm>
            <a:off x="4844553" y="4145312"/>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xdr:cNvSpPr txBox="1"/>
        </xdr:nvSpPr>
        <xdr:spPr>
          <a:xfrm>
            <a:off x="4892178" y="5942517"/>
            <a:ext cx="1038225" cy="339090"/>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xdr:cNvSpPr txBox="1"/>
        </xdr:nvSpPr>
        <xdr:spPr>
          <a:xfrm>
            <a:off x="4797563" y="514252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xdr:cNvSpPr txBox="1"/>
        </xdr:nvSpPr>
        <xdr:spPr>
          <a:xfrm>
            <a:off x="322875" y="380025"/>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xdr:cNvSpPr txBox="1"/>
        </xdr:nvSpPr>
        <xdr:spPr>
          <a:xfrm>
            <a:off x="2198216" y="3263071"/>
            <a:ext cx="1833880" cy="1012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200"/>
              </a:lnSpc>
              <a:spcAft>
                <a:spcPts val="0"/>
              </a:spcAft>
            </a:pPr>
            <a:r>
              <a:rPr lang="ja-JP" sz="900" kern="100">
                <a:effectLst/>
                <a:ea typeface="ＭＳ 明朝"/>
                <a:cs typeface="Times New Roman"/>
              </a:rPr>
              <a:t>雇用者所得の全額が全て消費にまわるわけではありません。</a:t>
            </a:r>
            <a:endParaRPr lang="ja-JP" sz="1050" kern="100">
              <a:effectLst/>
              <a:ea typeface="ＭＳ 明朝"/>
              <a:cs typeface="Times New Roman"/>
            </a:endParaRPr>
          </a:p>
          <a:p>
            <a:pPr algn="just">
              <a:lnSpc>
                <a:spcPts val="1200"/>
              </a:lnSpc>
              <a:spcAft>
                <a:spcPts val="0"/>
              </a:spcAft>
            </a:pPr>
            <a:r>
              <a:rPr lang="ja-JP" sz="900" kern="100">
                <a:effectLst/>
                <a:ea typeface="ＭＳ 明朝"/>
                <a:cs typeface="Times New Roman"/>
              </a:rPr>
              <a:t>雇用者所得から消費にまわる割合を家計調査の「平均消費性向」と同じと仮定し、二次波及効果を推計します。</a:t>
            </a:r>
            <a:endParaRPr lang="ja-JP" sz="1050" kern="100">
              <a:effectLst/>
              <a:ea typeface="ＭＳ 明朝"/>
              <a:cs typeface="Times New Roman"/>
            </a:endParaRPr>
          </a:p>
        </xdr:txBody>
      </xdr:sp>
      <xdr:cxnSp macro="">
        <xdr:nvCxnSpPr>
          <xdr:cNvPr id="37" name="直線矢印コネクタ 36"/>
          <xdr:cNvCxnSpPr>
            <a:stCxn id="36" idx="3"/>
            <a:endCxn id="22" idx="1"/>
          </xdr:cNvCxnSpPr>
        </xdr:nvCxnSpPr>
        <xdr:spPr>
          <a:xfrm flipV="1">
            <a:off x="4032096" y="3047901"/>
            <a:ext cx="755890" cy="72126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xdr:cNvSpPr txBox="1"/>
        </xdr:nvSpPr>
        <xdr:spPr>
          <a:xfrm>
            <a:off x="4312104" y="3370872"/>
            <a:ext cx="2190115"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xdr:cNvSpPr txBox="1"/>
        </xdr:nvSpPr>
        <xdr:spPr>
          <a:xfrm>
            <a:off x="322875" y="3217446"/>
            <a:ext cx="1612900" cy="7962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100"/>
              </a:lnSpc>
              <a:spcAft>
                <a:spcPts val="0"/>
              </a:spcAft>
            </a:pPr>
            <a:r>
              <a:rPr lang="ja-JP" sz="900" kern="100">
                <a:effectLst/>
                <a:ea typeface="ＭＳ 明朝"/>
                <a:cs typeface="Times New Roman"/>
              </a:rPr>
              <a:t>「逆行列係数」とは、ある産業の需要が</a:t>
            </a:r>
            <a:r>
              <a:rPr lang="en-US" sz="900" kern="100">
                <a:effectLst/>
                <a:ea typeface="ＭＳ 明朝"/>
                <a:cs typeface="Times New Roman"/>
              </a:rPr>
              <a:t>1</a:t>
            </a:r>
            <a:r>
              <a:rPr lang="ja-JP" sz="900" kern="100">
                <a:effectLst/>
                <a:ea typeface="ＭＳ 明朝"/>
                <a:cs typeface="Times New Roman"/>
              </a:rPr>
              <a:t>単位増加したときに各産業の生産が最終的にどれくらいになるかを表す係数です。</a:t>
            </a:r>
            <a:endParaRPr lang="ja-JP" sz="1050" kern="100">
              <a:effectLst/>
              <a:ea typeface="ＭＳ 明朝"/>
              <a:cs typeface="Times New Roman"/>
            </a:endParaRPr>
          </a:p>
        </xdr:txBody>
      </xdr:sp>
    </xdr:grpSp>
    <xdr:clientData/>
  </xdr:twoCellAnchor>
  <xdr:twoCellAnchor>
    <xdr:from>
      <xdr:col>9</xdr:col>
      <xdr:colOff>561975</xdr:colOff>
      <xdr:row>3</xdr:row>
      <xdr:rowOff>19050</xdr:rowOff>
    </xdr:from>
    <xdr:to>
      <xdr:col>12</xdr:col>
      <xdr:colOff>481206</xdr:colOff>
      <xdr:row>9</xdr:row>
      <xdr:rowOff>138357</xdr:rowOff>
    </xdr:to>
    <xdr:grpSp>
      <xdr:nvGrpSpPr>
        <xdr:cNvPr id="40" name="グループ化 39"/>
        <xdr:cNvGrpSpPr/>
      </xdr:nvGrpSpPr>
      <xdr:grpSpPr>
        <a:xfrm>
          <a:off x="6734175" y="533400"/>
          <a:ext cx="1976631" cy="1148007"/>
          <a:chOff x="6877050" y="695325"/>
          <a:chExt cx="1976631" cy="1148007"/>
        </a:xfrm>
      </xdr:grpSpPr>
      <xdr:sp macro="" textlink="">
        <xdr:nvSpPr>
          <xdr:cNvPr id="41" name="テキスト ボックス 40"/>
          <xdr:cNvSpPr txBox="1"/>
        </xdr:nvSpPr>
        <xdr:spPr>
          <a:xfrm>
            <a:off x="6877050" y="695325"/>
            <a:ext cx="1976631"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＝産業連関表の係数</a:t>
            </a:r>
            <a:endParaRPr kumimoji="1" lang="en-US" altLang="ja-JP" sz="1100"/>
          </a:p>
          <a:p>
            <a:endParaRPr kumimoji="1" lang="en-US" altLang="ja-JP" sz="1100"/>
          </a:p>
          <a:p>
            <a:endParaRPr kumimoji="1" lang="en-US" altLang="ja-JP" sz="1100"/>
          </a:p>
          <a:p>
            <a:r>
              <a:rPr kumimoji="1" lang="ja-JP" altLang="en-US" sz="1100"/>
              <a:t>　　　　　＝ユーザー設定箇所</a:t>
            </a:r>
            <a:endParaRPr kumimoji="1" lang="en-US" altLang="ja-JP" sz="1100"/>
          </a:p>
          <a:p>
            <a:endParaRPr kumimoji="1" lang="en-US" altLang="ja-JP" sz="1100"/>
          </a:p>
        </xdr:txBody>
      </xdr:sp>
      <xdr:sp macro="" textlink="">
        <xdr:nvSpPr>
          <xdr:cNvPr id="42" name="正方形/長方形 41"/>
          <xdr:cNvSpPr/>
        </xdr:nvSpPr>
        <xdr:spPr>
          <a:xfrm>
            <a:off x="6962775" y="809625"/>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6962775" y="1333500"/>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0"/>
  <sheetViews>
    <sheetView showGridLines="0" tabSelected="1" zoomScaleNormal="100" workbookViewId="0">
      <pane xSplit="3" ySplit="6" topLeftCell="D7" activePane="bottomRight" state="frozen"/>
      <selection activeCell="D27" sqref="D27"/>
      <selection pane="topRight" activeCell="D27" sqref="D27"/>
      <selection pane="bottomLeft" activeCell="D27" sqref="D27"/>
      <selection pane="bottomRight"/>
    </sheetView>
  </sheetViews>
  <sheetFormatPr defaultRowHeight="11.25" x14ac:dyDescent="0.15"/>
  <cols>
    <col min="1" max="1" width="1.375" style="13" customWidth="1"/>
    <col min="2" max="2" width="3.625" style="13" customWidth="1"/>
    <col min="3" max="3" width="22.25" style="13" bestFit="1" customWidth="1"/>
    <col min="4" max="4" width="11.625" style="13" customWidth="1"/>
    <col min="5" max="5" width="8.625" style="13" customWidth="1"/>
    <col min="6" max="6" width="11.625" style="13" customWidth="1"/>
    <col min="7" max="7" width="8.625" style="13" customWidth="1"/>
    <col min="8" max="8" width="11.625" style="13" customWidth="1"/>
    <col min="9" max="9" width="8.625" style="13" customWidth="1"/>
    <col min="10" max="10" width="11.625" style="13" customWidth="1"/>
    <col min="11" max="11" width="8.625" style="13" customWidth="1"/>
    <col min="12" max="12" width="11.625" style="13" customWidth="1"/>
    <col min="13" max="13" width="8.625" style="13" customWidth="1"/>
    <col min="14" max="14" width="11.625" style="13" customWidth="1"/>
    <col min="15" max="15" width="8.625" style="13" customWidth="1"/>
    <col min="16" max="16" width="11.625" style="13" customWidth="1"/>
    <col min="17" max="17" width="8.625" style="13" customWidth="1"/>
    <col min="18" max="18" width="11.625" style="13" customWidth="1"/>
    <col min="19" max="19" width="8.625" style="13" customWidth="1"/>
    <col min="20" max="20" width="11.625" style="13" customWidth="1"/>
    <col min="21" max="21" width="8.625" style="13" customWidth="1"/>
    <col min="22" max="22" width="11.625" style="13" customWidth="1"/>
    <col min="23" max="23" width="8.625" style="13" customWidth="1"/>
    <col min="24" max="16384" width="9" style="13"/>
  </cols>
  <sheetData>
    <row r="1" spans="2:23" ht="21" x14ac:dyDescent="0.15">
      <c r="B1" s="16" t="s">
        <v>65</v>
      </c>
      <c r="P1" s="188">
        <v>0.74099999999999999</v>
      </c>
    </row>
    <row r="2" spans="2:23" ht="18" customHeight="1" thickBot="1" x14ac:dyDescent="0.2">
      <c r="B2" s="16"/>
      <c r="P2" s="189"/>
    </row>
    <row r="3" spans="2:23" ht="34.5" customHeight="1" x14ac:dyDescent="0.15">
      <c r="B3" s="17"/>
      <c r="C3" s="17"/>
      <c r="D3" s="57" t="s">
        <v>43</v>
      </c>
      <c r="F3" s="57" t="s">
        <v>44</v>
      </c>
      <c r="H3" s="37" t="s">
        <v>39</v>
      </c>
      <c r="J3" s="57" t="s">
        <v>8</v>
      </c>
      <c r="L3" s="57" t="s">
        <v>10</v>
      </c>
      <c r="N3" s="37" t="s">
        <v>13</v>
      </c>
      <c r="P3" s="37" t="s">
        <v>38</v>
      </c>
      <c r="R3" s="57" t="s">
        <v>8</v>
      </c>
      <c r="T3" s="57" t="s">
        <v>10</v>
      </c>
      <c r="V3" s="37" t="s">
        <v>13</v>
      </c>
      <c r="W3" s="70"/>
    </row>
    <row r="4" spans="2:23" ht="21.75" thickBot="1" x14ac:dyDescent="0.2">
      <c r="B4" s="16"/>
      <c r="C4" s="26"/>
      <c r="D4" s="18">
        <f>SUM(D7:D43)</f>
        <v>0</v>
      </c>
      <c r="E4" s="25" t="s">
        <v>7</v>
      </c>
      <c r="F4" s="18">
        <f>SUM(F7:F43)</f>
        <v>0</v>
      </c>
      <c r="G4" s="25" t="s">
        <v>7</v>
      </c>
      <c r="H4" s="18">
        <f>SUM(H7:H43)</f>
        <v>0</v>
      </c>
      <c r="I4" s="25" t="s">
        <v>7</v>
      </c>
      <c r="J4" s="18">
        <f>SUM(J7:J43)</f>
        <v>0</v>
      </c>
      <c r="K4" s="25" t="s">
        <v>7</v>
      </c>
      <c r="L4" s="18">
        <f>SUM(L7:L43)</f>
        <v>0</v>
      </c>
      <c r="M4" s="25" t="s">
        <v>12</v>
      </c>
      <c r="N4" s="18">
        <f>SUM(N7:N43)</f>
        <v>0</v>
      </c>
      <c r="O4" s="25" t="s">
        <v>7</v>
      </c>
      <c r="P4" s="18">
        <f>SUM(P7:P43)</f>
        <v>0</v>
      </c>
      <c r="Q4" s="25" t="s">
        <v>7</v>
      </c>
      <c r="R4" s="18">
        <f>SUM(R7:R43)</f>
        <v>0</v>
      </c>
      <c r="S4" s="25" t="s">
        <v>7</v>
      </c>
      <c r="T4" s="18">
        <f>SUM(T7:T43)</f>
        <v>0</v>
      </c>
      <c r="U4" s="25" t="s">
        <v>12</v>
      </c>
      <c r="V4" s="18">
        <f>SUM(V7:V43)</f>
        <v>0</v>
      </c>
      <c r="W4" s="25" t="s">
        <v>7</v>
      </c>
    </row>
    <row r="5" spans="2:23" ht="6" customHeight="1" thickTop="1" thickBot="1" x14ac:dyDescent="0.2"/>
    <row r="6" spans="2:23" ht="12" customHeight="1" thickBot="1" x14ac:dyDescent="0.2">
      <c r="B6" s="14"/>
      <c r="C6" s="58" t="s">
        <v>6</v>
      </c>
      <c r="D6" s="64" t="s">
        <v>48</v>
      </c>
      <c r="F6" s="121" t="s">
        <v>45</v>
      </c>
      <c r="H6" s="15" t="s">
        <v>37</v>
      </c>
      <c r="J6" s="145" t="s">
        <v>9</v>
      </c>
      <c r="L6" s="19" t="s">
        <v>11</v>
      </c>
      <c r="N6" s="38" t="s">
        <v>14</v>
      </c>
      <c r="P6" s="44" t="s">
        <v>37</v>
      </c>
      <c r="R6" s="144" t="s">
        <v>8</v>
      </c>
      <c r="T6" s="128" t="s">
        <v>10</v>
      </c>
      <c r="V6" s="122" t="s">
        <v>14</v>
      </c>
    </row>
    <row r="7" spans="2:23" ht="12" customHeight="1" x14ac:dyDescent="0.15">
      <c r="B7" s="65">
        <v>1</v>
      </c>
      <c r="C7" s="59" t="s">
        <v>18</v>
      </c>
      <c r="D7" s="134">
        <v>0</v>
      </c>
      <c r="F7" s="139">
        <f>D7*各係数!AS5</f>
        <v>0</v>
      </c>
      <c r="H7" s="20">
        <f t="array" ref="H7:H43">MMULT(各係数!C5:AM41,経済波及効果!F7:F43)</f>
        <v>0</v>
      </c>
      <c r="J7" s="27">
        <f>H7*各係数!AO5</f>
        <v>0</v>
      </c>
      <c r="L7" s="32">
        <f>H7*各係数!AP5*100</f>
        <v>0</v>
      </c>
      <c r="N7" s="39">
        <f>H7*各係数!AQ5</f>
        <v>0</v>
      </c>
      <c r="P7" s="45">
        <f>$N$4*$P$1*各係数!AR5</f>
        <v>0</v>
      </c>
      <c r="R7" s="71">
        <f>P7*各係数!AO5</f>
        <v>0</v>
      </c>
      <c r="T7" s="133">
        <f>P7*各係数!AP5*100</f>
        <v>0</v>
      </c>
      <c r="V7" s="123">
        <f>P7*各係数!AQ5</f>
        <v>0</v>
      </c>
    </row>
    <row r="8" spans="2:23" ht="12" customHeight="1" x14ac:dyDescent="0.15">
      <c r="B8" s="66">
        <v>6</v>
      </c>
      <c r="C8" s="60" t="s">
        <v>19</v>
      </c>
      <c r="D8" s="135">
        <v>0</v>
      </c>
      <c r="F8" s="140">
        <f>D8*各係数!AS6</f>
        <v>0</v>
      </c>
      <c r="H8" s="21">
        <v>0</v>
      </c>
      <c r="J8" s="28">
        <f>H8*各係数!AO6</f>
        <v>0</v>
      </c>
      <c r="L8" s="33">
        <f>H8*各係数!AP6*100</f>
        <v>0</v>
      </c>
      <c r="N8" s="40">
        <f>H8*各係数!AQ6</f>
        <v>0</v>
      </c>
      <c r="P8" s="46">
        <f>$N$4*$P$1*各係数!AR6</f>
        <v>0</v>
      </c>
      <c r="R8" s="72">
        <f>P8*各係数!AO6</f>
        <v>0</v>
      </c>
      <c r="T8" s="129">
        <f>P8*各係数!AP6*100</f>
        <v>0</v>
      </c>
      <c r="V8" s="124">
        <f>P8*各係数!AQ6</f>
        <v>0</v>
      </c>
    </row>
    <row r="9" spans="2:23" ht="12" customHeight="1" x14ac:dyDescent="0.15">
      <c r="B9" s="66">
        <v>11</v>
      </c>
      <c r="C9" s="60" t="s">
        <v>51</v>
      </c>
      <c r="D9" s="135">
        <v>0</v>
      </c>
      <c r="F9" s="140">
        <f>D9*各係数!AS7</f>
        <v>0</v>
      </c>
      <c r="H9" s="21">
        <v>0</v>
      </c>
      <c r="J9" s="28">
        <f>H9*各係数!AO7</f>
        <v>0</v>
      </c>
      <c r="L9" s="33">
        <f>H9*各係数!AP7*100</f>
        <v>0</v>
      </c>
      <c r="N9" s="40">
        <f>H9*各係数!AQ7</f>
        <v>0</v>
      </c>
      <c r="P9" s="46">
        <f>$N$4*$P$1*各係数!AR7</f>
        <v>0</v>
      </c>
      <c r="R9" s="72">
        <f>P9*各係数!AO7</f>
        <v>0</v>
      </c>
      <c r="T9" s="129">
        <f>P9*各係数!AP7*100</f>
        <v>0</v>
      </c>
      <c r="V9" s="124">
        <f>P9*各係数!AQ7</f>
        <v>0</v>
      </c>
    </row>
    <row r="10" spans="2:23" ht="12" customHeight="1" x14ac:dyDescent="0.15">
      <c r="B10" s="66">
        <v>15</v>
      </c>
      <c r="C10" s="60" t="s">
        <v>20</v>
      </c>
      <c r="D10" s="135">
        <v>0</v>
      </c>
      <c r="F10" s="140">
        <f>D10*各係数!AS8</f>
        <v>0</v>
      </c>
      <c r="H10" s="21">
        <v>0</v>
      </c>
      <c r="J10" s="28">
        <f>H10*各係数!AO8</f>
        <v>0</v>
      </c>
      <c r="L10" s="33">
        <f>H10*各係数!AP8*100</f>
        <v>0</v>
      </c>
      <c r="N10" s="40">
        <f>H10*各係数!AQ8</f>
        <v>0</v>
      </c>
      <c r="P10" s="46">
        <f>$N$4*$P$1*各係数!AR8</f>
        <v>0</v>
      </c>
      <c r="R10" s="72">
        <f>P10*各係数!AO8</f>
        <v>0</v>
      </c>
      <c r="T10" s="129">
        <f>P10*各係数!AP8*100</f>
        <v>0</v>
      </c>
      <c r="V10" s="124">
        <f>P10*各係数!AQ8</f>
        <v>0</v>
      </c>
    </row>
    <row r="11" spans="2:23" ht="12" customHeight="1" x14ac:dyDescent="0.15">
      <c r="B11" s="67">
        <v>16</v>
      </c>
      <c r="C11" s="61" t="s">
        <v>21</v>
      </c>
      <c r="D11" s="136">
        <v>0</v>
      </c>
      <c r="F11" s="141">
        <f>D11*各係数!AS9</f>
        <v>0</v>
      </c>
      <c r="H11" s="22">
        <v>0</v>
      </c>
      <c r="J11" s="29">
        <f>H11*各係数!AO9</f>
        <v>0</v>
      </c>
      <c r="L11" s="34">
        <f>H11*各係数!AP9*100</f>
        <v>0</v>
      </c>
      <c r="N11" s="41">
        <f>H11*各係数!AQ9</f>
        <v>0</v>
      </c>
      <c r="P11" s="47">
        <f>$N$4*$P$1*各係数!AR9</f>
        <v>0</v>
      </c>
      <c r="R11" s="73">
        <f>P11*各係数!AO9</f>
        <v>0</v>
      </c>
      <c r="T11" s="130">
        <f>P11*各係数!AP9*100</f>
        <v>0</v>
      </c>
      <c r="V11" s="125">
        <f>P11*各係数!AQ9</f>
        <v>0</v>
      </c>
    </row>
    <row r="12" spans="2:23" ht="12" customHeight="1" x14ac:dyDescent="0.15">
      <c r="B12" s="68">
        <v>20</v>
      </c>
      <c r="C12" s="62" t="s">
        <v>22</v>
      </c>
      <c r="D12" s="137">
        <v>0</v>
      </c>
      <c r="F12" s="142">
        <f>D12*各係数!AS10</f>
        <v>0</v>
      </c>
      <c r="H12" s="23">
        <v>0</v>
      </c>
      <c r="J12" s="30">
        <f>H12*各係数!AO10</f>
        <v>0</v>
      </c>
      <c r="L12" s="35">
        <f>H12*各係数!AP10*100</f>
        <v>0</v>
      </c>
      <c r="N12" s="42">
        <f>H12*各係数!AQ10</f>
        <v>0</v>
      </c>
      <c r="P12" s="48">
        <f>$N$4*$P$1*各係数!AR10</f>
        <v>0</v>
      </c>
      <c r="R12" s="74">
        <f>P12*各係数!AO10</f>
        <v>0</v>
      </c>
      <c r="T12" s="131">
        <f>P12*各係数!AP10*100</f>
        <v>0</v>
      </c>
      <c r="V12" s="126">
        <f>P12*各係数!AQ10</f>
        <v>0</v>
      </c>
    </row>
    <row r="13" spans="2:23" ht="12" customHeight="1" x14ac:dyDescent="0.15">
      <c r="B13" s="66">
        <v>21</v>
      </c>
      <c r="C13" s="60" t="s">
        <v>23</v>
      </c>
      <c r="D13" s="135">
        <v>0</v>
      </c>
      <c r="F13" s="140">
        <f>D13*各係数!AS11</f>
        <v>0</v>
      </c>
      <c r="H13" s="21">
        <v>0</v>
      </c>
      <c r="J13" s="28">
        <f>H13*各係数!AO11</f>
        <v>0</v>
      </c>
      <c r="L13" s="33">
        <f>H13*各係数!AP11*100</f>
        <v>0</v>
      </c>
      <c r="N13" s="40">
        <f>H13*各係数!AQ11</f>
        <v>0</v>
      </c>
      <c r="P13" s="46">
        <f>$N$4*$P$1*各係数!AR11</f>
        <v>0</v>
      </c>
      <c r="R13" s="72">
        <f>P13*各係数!AO11</f>
        <v>0</v>
      </c>
      <c r="T13" s="129">
        <f>P13*各係数!AP11*100</f>
        <v>0</v>
      </c>
      <c r="V13" s="124">
        <f>P13*各係数!AQ11</f>
        <v>0</v>
      </c>
    </row>
    <row r="14" spans="2:23" ht="12" customHeight="1" x14ac:dyDescent="0.15">
      <c r="B14" s="66">
        <v>22</v>
      </c>
      <c r="C14" s="60" t="s">
        <v>52</v>
      </c>
      <c r="D14" s="135">
        <v>0</v>
      </c>
      <c r="F14" s="140">
        <f>D14*各係数!AS12</f>
        <v>0</v>
      </c>
      <c r="H14" s="21">
        <v>0</v>
      </c>
      <c r="J14" s="28">
        <f>H14*各係数!AO12</f>
        <v>0</v>
      </c>
      <c r="L14" s="33">
        <f>H14*各係数!AP12*100</f>
        <v>0</v>
      </c>
      <c r="N14" s="40">
        <f>H14*各係数!AQ12</f>
        <v>0</v>
      </c>
      <c r="P14" s="46">
        <f>$N$4*$P$1*各係数!AR12</f>
        <v>0</v>
      </c>
      <c r="R14" s="72">
        <f>P14*各係数!AO12</f>
        <v>0</v>
      </c>
      <c r="T14" s="129">
        <f>P14*各係数!AP12*100</f>
        <v>0</v>
      </c>
      <c r="V14" s="124">
        <f>P14*各係数!AQ12</f>
        <v>0</v>
      </c>
    </row>
    <row r="15" spans="2:23" ht="12" customHeight="1" x14ac:dyDescent="0.15">
      <c r="B15" s="66">
        <v>25</v>
      </c>
      <c r="C15" s="60" t="s">
        <v>24</v>
      </c>
      <c r="D15" s="135">
        <v>0</v>
      </c>
      <c r="F15" s="140">
        <f>D15*各係数!AS13</f>
        <v>0</v>
      </c>
      <c r="H15" s="21">
        <v>0</v>
      </c>
      <c r="J15" s="28">
        <f>H15*各係数!AO13</f>
        <v>0</v>
      </c>
      <c r="L15" s="33">
        <f>H15*各係数!AP13*100</f>
        <v>0</v>
      </c>
      <c r="N15" s="40">
        <f>H15*各係数!AQ13</f>
        <v>0</v>
      </c>
      <c r="P15" s="46">
        <f>$N$4*$P$1*各係数!AR13</f>
        <v>0</v>
      </c>
      <c r="R15" s="72">
        <f>P15*各係数!AO13</f>
        <v>0</v>
      </c>
      <c r="T15" s="129">
        <f>P15*各係数!AP13*100</f>
        <v>0</v>
      </c>
      <c r="V15" s="124">
        <f>P15*各係数!AQ13</f>
        <v>0</v>
      </c>
    </row>
    <row r="16" spans="2:23" ht="12" customHeight="1" x14ac:dyDescent="0.15">
      <c r="B16" s="67">
        <v>26</v>
      </c>
      <c r="C16" s="61" t="s">
        <v>25</v>
      </c>
      <c r="D16" s="136">
        <v>0</v>
      </c>
      <c r="F16" s="141">
        <f>D16*各係数!AS14</f>
        <v>0</v>
      </c>
      <c r="H16" s="22">
        <v>0</v>
      </c>
      <c r="J16" s="29">
        <f>H16*各係数!AO14</f>
        <v>0</v>
      </c>
      <c r="L16" s="34">
        <f>H16*各係数!AP14*100</f>
        <v>0</v>
      </c>
      <c r="N16" s="41">
        <f>H16*各係数!AQ14</f>
        <v>0</v>
      </c>
      <c r="P16" s="47">
        <f>$N$4*$P$1*各係数!AR14</f>
        <v>0</v>
      </c>
      <c r="R16" s="73">
        <f>P16*各係数!AO14</f>
        <v>0</v>
      </c>
      <c r="T16" s="130">
        <f>P16*各係数!AP14*100</f>
        <v>0</v>
      </c>
      <c r="V16" s="125">
        <f>P16*各係数!AQ14</f>
        <v>0</v>
      </c>
    </row>
    <row r="17" spans="2:23" ht="12" customHeight="1" x14ac:dyDescent="0.15">
      <c r="B17" s="68">
        <v>27</v>
      </c>
      <c r="C17" s="62" t="s">
        <v>26</v>
      </c>
      <c r="D17" s="137">
        <v>0</v>
      </c>
      <c r="F17" s="142">
        <f>D17*各係数!AS15</f>
        <v>0</v>
      </c>
      <c r="H17" s="23">
        <v>0</v>
      </c>
      <c r="J17" s="30">
        <f>H17*各係数!AO15</f>
        <v>0</v>
      </c>
      <c r="L17" s="35">
        <f>H17*各係数!AP15*100</f>
        <v>0</v>
      </c>
      <c r="N17" s="42">
        <f>H17*各係数!AQ15</f>
        <v>0</v>
      </c>
      <c r="P17" s="48">
        <f>$N$4*$P$1*各係数!AR15</f>
        <v>0</v>
      </c>
      <c r="R17" s="74">
        <f>P17*各係数!AO15</f>
        <v>0</v>
      </c>
      <c r="T17" s="131">
        <f>P17*各係数!AP15*100</f>
        <v>0</v>
      </c>
      <c r="V17" s="126">
        <f>P17*各係数!AQ15</f>
        <v>0</v>
      </c>
      <c r="W17"/>
    </row>
    <row r="18" spans="2:23" ht="12" customHeight="1" x14ac:dyDescent="0.15">
      <c r="B18" s="66">
        <v>28</v>
      </c>
      <c r="C18" s="60" t="s">
        <v>27</v>
      </c>
      <c r="D18" s="135">
        <v>0</v>
      </c>
      <c r="F18" s="140">
        <f>D18*各係数!AS16</f>
        <v>0</v>
      </c>
      <c r="H18" s="21">
        <v>0</v>
      </c>
      <c r="J18" s="28">
        <f>H18*各係数!AO16</f>
        <v>0</v>
      </c>
      <c r="L18" s="33">
        <f>H18*各係数!AP16*100</f>
        <v>0</v>
      </c>
      <c r="N18" s="40">
        <f>H18*各係数!AQ16</f>
        <v>0</v>
      </c>
      <c r="P18" s="46">
        <f>$N$4*$P$1*各係数!AR16</f>
        <v>0</v>
      </c>
      <c r="R18" s="72">
        <f>P18*各係数!AO16</f>
        <v>0</v>
      </c>
      <c r="T18" s="129">
        <f>P18*各係数!AP16*100</f>
        <v>0</v>
      </c>
      <c r="V18" s="124">
        <f>P18*各係数!AQ16</f>
        <v>0</v>
      </c>
      <c r="W18"/>
    </row>
    <row r="19" spans="2:23" ht="12" customHeight="1" x14ac:dyDescent="0.15">
      <c r="B19" s="66">
        <v>29</v>
      </c>
      <c r="C19" s="60" t="s">
        <v>53</v>
      </c>
      <c r="D19" s="135">
        <v>0</v>
      </c>
      <c r="F19" s="140">
        <f>D19*各係数!AS17</f>
        <v>0</v>
      </c>
      <c r="H19" s="21">
        <v>0</v>
      </c>
      <c r="J19" s="28">
        <f>H19*各係数!AO17</f>
        <v>0</v>
      </c>
      <c r="L19" s="33">
        <f>H19*各係数!AP17*100</f>
        <v>0</v>
      </c>
      <c r="N19" s="40">
        <f>H19*各係数!AQ17</f>
        <v>0</v>
      </c>
      <c r="P19" s="46">
        <f>$N$4*$P$1*各係数!AR17</f>
        <v>0</v>
      </c>
      <c r="R19" s="72">
        <f>P19*各係数!AO17</f>
        <v>0</v>
      </c>
      <c r="T19" s="129">
        <f>P19*各係数!AP17*100</f>
        <v>0</v>
      </c>
      <c r="V19" s="124">
        <f>P19*各係数!AQ17</f>
        <v>0</v>
      </c>
      <c r="W19"/>
    </row>
    <row r="20" spans="2:23" ht="12" customHeight="1" x14ac:dyDescent="0.15">
      <c r="B20" s="66">
        <v>30</v>
      </c>
      <c r="C20" s="60" t="s">
        <v>54</v>
      </c>
      <c r="D20" s="135">
        <v>0</v>
      </c>
      <c r="F20" s="140">
        <f>D20*各係数!AS18</f>
        <v>0</v>
      </c>
      <c r="H20" s="21">
        <v>0</v>
      </c>
      <c r="J20" s="28">
        <f>H20*各係数!AO18</f>
        <v>0</v>
      </c>
      <c r="L20" s="33">
        <f>H20*各係数!AP18*100</f>
        <v>0</v>
      </c>
      <c r="N20" s="40">
        <f>H20*各係数!AQ18</f>
        <v>0</v>
      </c>
      <c r="P20" s="46">
        <f>$N$4*$P$1*各係数!AR18</f>
        <v>0</v>
      </c>
      <c r="R20" s="72">
        <f>P20*各係数!AO18</f>
        <v>0</v>
      </c>
      <c r="T20" s="129">
        <f>P20*各係数!AP18*100</f>
        <v>0</v>
      </c>
      <c r="V20" s="124">
        <f>P20*各係数!AQ18</f>
        <v>0</v>
      </c>
      <c r="W20"/>
    </row>
    <row r="21" spans="2:23" ht="12" customHeight="1" x14ac:dyDescent="0.15">
      <c r="B21" s="67">
        <v>31</v>
      </c>
      <c r="C21" s="61" t="s">
        <v>55</v>
      </c>
      <c r="D21" s="136">
        <v>0</v>
      </c>
      <c r="F21" s="141">
        <f>D21*各係数!AS19</f>
        <v>0</v>
      </c>
      <c r="H21" s="22">
        <v>0</v>
      </c>
      <c r="J21" s="29">
        <f>H21*各係数!AO19</f>
        <v>0</v>
      </c>
      <c r="L21" s="34">
        <f>H21*各係数!AP19*100</f>
        <v>0</v>
      </c>
      <c r="N21" s="41">
        <f>H21*各係数!AQ19</f>
        <v>0</v>
      </c>
      <c r="P21" s="47">
        <f>$N$4*$P$1*各係数!AR19</f>
        <v>0</v>
      </c>
      <c r="R21" s="73">
        <f>P21*各係数!AO19</f>
        <v>0</v>
      </c>
      <c r="T21" s="130">
        <f>P21*各係数!AP19*100</f>
        <v>0</v>
      </c>
      <c r="V21" s="125">
        <f>P21*各係数!AQ19</f>
        <v>0</v>
      </c>
      <c r="W21"/>
    </row>
    <row r="22" spans="2:23" ht="12" customHeight="1" x14ac:dyDescent="0.15">
      <c r="B22" s="68">
        <v>32</v>
      </c>
      <c r="C22" s="62" t="s">
        <v>56</v>
      </c>
      <c r="D22" s="137">
        <v>0</v>
      </c>
      <c r="F22" s="142">
        <f>D22*各係数!AS20</f>
        <v>0</v>
      </c>
      <c r="H22" s="23">
        <v>0</v>
      </c>
      <c r="J22" s="30">
        <f>H22*各係数!AO20</f>
        <v>0</v>
      </c>
      <c r="L22" s="35">
        <f>H22*各係数!AP20*100</f>
        <v>0</v>
      </c>
      <c r="N22" s="42">
        <f>H22*各係数!AQ20</f>
        <v>0</v>
      </c>
      <c r="P22" s="48">
        <f>$N$4*$P$1*各係数!AR20</f>
        <v>0</v>
      </c>
      <c r="R22" s="74">
        <f>P22*各係数!AO20</f>
        <v>0</v>
      </c>
      <c r="T22" s="131">
        <f>P22*各係数!AP20*100</f>
        <v>0</v>
      </c>
      <c r="V22" s="126">
        <f>P22*各係数!AQ20</f>
        <v>0</v>
      </c>
      <c r="W22"/>
    </row>
    <row r="23" spans="2:23" ht="12" customHeight="1" x14ac:dyDescent="0.15">
      <c r="B23" s="66">
        <v>33</v>
      </c>
      <c r="C23" s="60" t="s">
        <v>28</v>
      </c>
      <c r="D23" s="135">
        <v>0</v>
      </c>
      <c r="F23" s="140">
        <f>D23*各係数!AS21</f>
        <v>0</v>
      </c>
      <c r="H23" s="21">
        <v>0</v>
      </c>
      <c r="J23" s="28">
        <f>H23*各係数!AO21</f>
        <v>0</v>
      </c>
      <c r="L23" s="33">
        <f>H23*各係数!AP21*100</f>
        <v>0</v>
      </c>
      <c r="N23" s="40">
        <f>H23*各係数!AQ21</f>
        <v>0</v>
      </c>
      <c r="P23" s="46">
        <f>$N$4*$P$1*各係数!AR21</f>
        <v>0</v>
      </c>
      <c r="R23" s="72">
        <f>P23*各係数!AO21</f>
        <v>0</v>
      </c>
      <c r="T23" s="129">
        <f>P23*各係数!AP21*100</f>
        <v>0</v>
      </c>
      <c r="V23" s="124">
        <f>P23*各係数!AQ21</f>
        <v>0</v>
      </c>
      <c r="W23"/>
    </row>
    <row r="24" spans="2:23" ht="12" customHeight="1" x14ac:dyDescent="0.15">
      <c r="B24" s="66">
        <v>34</v>
      </c>
      <c r="C24" s="60" t="s">
        <v>57</v>
      </c>
      <c r="D24" s="135">
        <v>0</v>
      </c>
      <c r="F24" s="140">
        <f>D24*各係数!AS22</f>
        <v>0</v>
      </c>
      <c r="H24" s="21">
        <v>0</v>
      </c>
      <c r="J24" s="28">
        <f>H24*各係数!AO22</f>
        <v>0</v>
      </c>
      <c r="L24" s="33">
        <f>H24*各係数!AP22*100</f>
        <v>0</v>
      </c>
      <c r="N24" s="40">
        <f>H24*各係数!AQ22</f>
        <v>0</v>
      </c>
      <c r="P24" s="46">
        <f>$N$4*$P$1*各係数!AR22</f>
        <v>0</v>
      </c>
      <c r="R24" s="72">
        <f>P24*各係数!AO22</f>
        <v>0</v>
      </c>
      <c r="T24" s="129">
        <f>P24*各係数!AP22*100</f>
        <v>0</v>
      </c>
      <c r="V24" s="124">
        <f>P24*各係数!AQ22</f>
        <v>0</v>
      </c>
      <c r="W24"/>
    </row>
    <row r="25" spans="2:23" ht="12" customHeight="1" x14ac:dyDescent="0.15">
      <c r="B25" s="66">
        <v>35</v>
      </c>
      <c r="C25" s="60" t="s">
        <v>29</v>
      </c>
      <c r="D25" s="135">
        <v>0</v>
      </c>
      <c r="F25" s="140">
        <f>D25*各係数!AS23</f>
        <v>0</v>
      </c>
      <c r="H25" s="21">
        <v>0</v>
      </c>
      <c r="J25" s="28">
        <f>H25*各係数!AO23</f>
        <v>0</v>
      </c>
      <c r="L25" s="33">
        <f>H25*各係数!AP23*100</f>
        <v>0</v>
      </c>
      <c r="N25" s="40">
        <f>H25*各係数!AQ23</f>
        <v>0</v>
      </c>
      <c r="P25" s="46">
        <f>$N$4*$P$1*各係数!AR23</f>
        <v>0</v>
      </c>
      <c r="R25" s="72">
        <f>P25*各係数!AO23</f>
        <v>0</v>
      </c>
      <c r="T25" s="129">
        <f>P25*各係数!AP23*100</f>
        <v>0</v>
      </c>
      <c r="V25" s="124">
        <f>P25*各係数!AQ23</f>
        <v>0</v>
      </c>
      <c r="W25"/>
    </row>
    <row r="26" spans="2:23" ht="12" customHeight="1" x14ac:dyDescent="0.15">
      <c r="B26" s="67">
        <v>39</v>
      </c>
      <c r="C26" s="61" t="s">
        <v>0</v>
      </c>
      <c r="D26" s="136">
        <v>0</v>
      </c>
      <c r="F26" s="141">
        <f>D26*各係数!AS24</f>
        <v>0</v>
      </c>
      <c r="H26" s="22">
        <v>0</v>
      </c>
      <c r="J26" s="29">
        <f>H26*各係数!AO24</f>
        <v>0</v>
      </c>
      <c r="L26" s="34">
        <f>H26*各係数!AP24*100</f>
        <v>0</v>
      </c>
      <c r="N26" s="41">
        <f>H26*各係数!AQ24</f>
        <v>0</v>
      </c>
      <c r="P26" s="47">
        <f>$N$4*$P$1*各係数!AR24</f>
        <v>0</v>
      </c>
      <c r="R26" s="73">
        <f>P26*各係数!AO24</f>
        <v>0</v>
      </c>
      <c r="T26" s="130">
        <f>P26*各係数!AP24*100</f>
        <v>0</v>
      </c>
      <c r="V26" s="125">
        <f>P26*各係数!AQ24</f>
        <v>0</v>
      </c>
      <c r="W26"/>
    </row>
    <row r="27" spans="2:23" ht="12" customHeight="1" x14ac:dyDescent="0.15">
      <c r="B27" s="68">
        <v>41</v>
      </c>
      <c r="C27" s="62" t="s">
        <v>30</v>
      </c>
      <c r="D27" s="137">
        <v>0</v>
      </c>
      <c r="F27" s="142">
        <f>D27*各係数!AS25</f>
        <v>0</v>
      </c>
      <c r="H27" s="23">
        <v>0</v>
      </c>
      <c r="J27" s="30">
        <f>H27*各係数!AO25</f>
        <v>0</v>
      </c>
      <c r="L27" s="35">
        <f>H27*各係数!AP25*100</f>
        <v>0</v>
      </c>
      <c r="N27" s="42">
        <f>H27*各係数!AQ25</f>
        <v>0</v>
      </c>
      <c r="P27" s="48">
        <f>$N$4*$P$1*各係数!AR25</f>
        <v>0</v>
      </c>
      <c r="R27" s="74">
        <f>P27*各係数!AO25</f>
        <v>0</v>
      </c>
      <c r="T27" s="131">
        <f>P27*各係数!AP25*100</f>
        <v>0</v>
      </c>
      <c r="V27" s="126">
        <f>P27*各係数!AQ25</f>
        <v>0</v>
      </c>
      <c r="W27"/>
    </row>
    <row r="28" spans="2:23" ht="12" customHeight="1" x14ac:dyDescent="0.15">
      <c r="B28" s="66">
        <v>46</v>
      </c>
      <c r="C28" s="60" t="s">
        <v>31</v>
      </c>
      <c r="D28" s="135">
        <v>0</v>
      </c>
      <c r="F28" s="140">
        <f>D28*各係数!AS26</f>
        <v>0</v>
      </c>
      <c r="H28" s="21">
        <v>0</v>
      </c>
      <c r="J28" s="28">
        <f>H28*各係数!AO26</f>
        <v>0</v>
      </c>
      <c r="L28" s="33">
        <f>H28*各係数!AP26*100</f>
        <v>0</v>
      </c>
      <c r="N28" s="40">
        <f>H28*各係数!AQ26</f>
        <v>0</v>
      </c>
      <c r="P28" s="46">
        <f>$N$4*$P$1*各係数!AR26</f>
        <v>0</v>
      </c>
      <c r="R28" s="72">
        <f>P28*各係数!AO26</f>
        <v>0</v>
      </c>
      <c r="T28" s="129">
        <f>P28*各係数!AP26*100</f>
        <v>0</v>
      </c>
      <c r="V28" s="124">
        <f>P28*各係数!AQ26</f>
        <v>0</v>
      </c>
      <c r="W28"/>
    </row>
    <row r="29" spans="2:23" ht="12" customHeight="1" x14ac:dyDescent="0.15">
      <c r="B29" s="66">
        <v>47</v>
      </c>
      <c r="C29" s="60" t="s">
        <v>58</v>
      </c>
      <c r="D29" s="135">
        <v>0</v>
      </c>
      <c r="F29" s="140">
        <f>D29*各係数!AS27</f>
        <v>0</v>
      </c>
      <c r="H29" s="21">
        <v>0</v>
      </c>
      <c r="J29" s="28">
        <f>H29*各係数!AO27</f>
        <v>0</v>
      </c>
      <c r="L29" s="33">
        <f>H29*各係数!AP27*100</f>
        <v>0</v>
      </c>
      <c r="N29" s="40">
        <f>H29*各係数!AQ27</f>
        <v>0</v>
      </c>
      <c r="P29" s="46">
        <f>$N$4*$P$1*各係数!AR27</f>
        <v>0</v>
      </c>
      <c r="R29" s="72">
        <f>P29*各係数!AO27</f>
        <v>0</v>
      </c>
      <c r="T29" s="129">
        <f>P29*各係数!AP27*100</f>
        <v>0</v>
      </c>
      <c r="V29" s="124">
        <f>P29*各係数!AQ27</f>
        <v>0</v>
      </c>
      <c r="W29"/>
    </row>
    <row r="30" spans="2:23" ht="12" customHeight="1" x14ac:dyDescent="0.15">
      <c r="B30" s="66">
        <v>48</v>
      </c>
      <c r="C30" s="60" t="s">
        <v>59</v>
      </c>
      <c r="D30" s="135">
        <v>0</v>
      </c>
      <c r="F30" s="140">
        <f>D30*各係数!AS28</f>
        <v>0</v>
      </c>
      <c r="H30" s="21">
        <v>0</v>
      </c>
      <c r="J30" s="28">
        <f>H30*各係数!AO28</f>
        <v>0</v>
      </c>
      <c r="L30" s="33">
        <f>H30*各係数!AP28*100</f>
        <v>0</v>
      </c>
      <c r="N30" s="40">
        <f>H30*各係数!AQ28</f>
        <v>0</v>
      </c>
      <c r="P30" s="46">
        <f>$N$4*$P$1*各係数!AR28</f>
        <v>0</v>
      </c>
      <c r="R30" s="72">
        <f>P30*各係数!AO28</f>
        <v>0</v>
      </c>
      <c r="T30" s="129">
        <f>P30*各係数!AP28*100</f>
        <v>0</v>
      </c>
      <c r="V30" s="124">
        <f>P30*各係数!AQ28</f>
        <v>0</v>
      </c>
      <c r="W30"/>
    </row>
    <row r="31" spans="2:23" ht="12" customHeight="1" x14ac:dyDescent="0.15">
      <c r="B31" s="67">
        <v>51</v>
      </c>
      <c r="C31" s="61" t="s">
        <v>1</v>
      </c>
      <c r="D31" s="136">
        <v>0</v>
      </c>
      <c r="F31" s="141">
        <f>D31*各係数!AS29</f>
        <v>0</v>
      </c>
      <c r="H31" s="22">
        <v>0</v>
      </c>
      <c r="J31" s="29">
        <f>H31*各係数!AO29</f>
        <v>0</v>
      </c>
      <c r="L31" s="34">
        <f>H31*各係数!AP29*100</f>
        <v>0</v>
      </c>
      <c r="N31" s="41">
        <f>H31*各係数!AQ29</f>
        <v>0</v>
      </c>
      <c r="P31" s="47">
        <f>$N$4*$P$1*各係数!AR29</f>
        <v>0</v>
      </c>
      <c r="R31" s="73">
        <f>P31*各係数!AO29</f>
        <v>0</v>
      </c>
      <c r="T31" s="130">
        <f>P31*各係数!AP29*100</f>
        <v>0</v>
      </c>
      <c r="V31" s="125">
        <f>P31*各係数!AQ29</f>
        <v>0</v>
      </c>
      <c r="W31"/>
    </row>
    <row r="32" spans="2:23" ht="12" customHeight="1" x14ac:dyDescent="0.15">
      <c r="B32" s="68">
        <v>53</v>
      </c>
      <c r="C32" s="62" t="s">
        <v>2</v>
      </c>
      <c r="D32" s="137">
        <v>0</v>
      </c>
      <c r="F32" s="142">
        <f>D32*各係数!AS30</f>
        <v>0</v>
      </c>
      <c r="H32" s="23">
        <v>0</v>
      </c>
      <c r="J32" s="30">
        <f>H32*各係数!AO30</f>
        <v>0</v>
      </c>
      <c r="L32" s="35">
        <f>H32*各係数!AP30*100</f>
        <v>0</v>
      </c>
      <c r="N32" s="42">
        <f>H32*各係数!AQ30</f>
        <v>0</v>
      </c>
      <c r="P32" s="48">
        <f>$N$4*$P$1*各係数!AR30</f>
        <v>0</v>
      </c>
      <c r="R32" s="74">
        <f>P32*各係数!AO30</f>
        <v>0</v>
      </c>
      <c r="T32" s="131">
        <f>P32*各係数!AP30*100</f>
        <v>0</v>
      </c>
      <c r="V32" s="126">
        <f>P32*各係数!AQ30</f>
        <v>0</v>
      </c>
      <c r="W32"/>
    </row>
    <row r="33" spans="2:23" ht="12" customHeight="1" x14ac:dyDescent="0.15">
      <c r="B33" s="66">
        <v>55</v>
      </c>
      <c r="C33" s="60" t="s">
        <v>32</v>
      </c>
      <c r="D33" s="135">
        <v>0</v>
      </c>
      <c r="F33" s="140">
        <f>D33*各係数!AS31</f>
        <v>0</v>
      </c>
      <c r="H33" s="21">
        <v>0</v>
      </c>
      <c r="J33" s="28">
        <f>H33*各係数!AO31</f>
        <v>0</v>
      </c>
      <c r="L33" s="33">
        <f>H33*各係数!AP31*100</f>
        <v>0</v>
      </c>
      <c r="N33" s="40">
        <f>H33*各係数!AQ31</f>
        <v>0</v>
      </c>
      <c r="P33" s="46">
        <f>$N$4*$P$1*各係数!AR31</f>
        <v>0</v>
      </c>
      <c r="R33" s="72">
        <f>P33*各係数!AO31</f>
        <v>0</v>
      </c>
      <c r="T33" s="129">
        <f>P33*各係数!AP31*100</f>
        <v>0</v>
      </c>
      <c r="V33" s="124">
        <f>P33*各係数!AQ31</f>
        <v>0</v>
      </c>
      <c r="W33"/>
    </row>
    <row r="34" spans="2:23" ht="12" customHeight="1" x14ac:dyDescent="0.15">
      <c r="B34" s="66">
        <v>57</v>
      </c>
      <c r="C34" s="60" t="s">
        <v>60</v>
      </c>
      <c r="D34" s="135">
        <v>0</v>
      </c>
      <c r="F34" s="140">
        <f>D34*各係数!AS32</f>
        <v>0</v>
      </c>
      <c r="H34" s="21">
        <v>0</v>
      </c>
      <c r="J34" s="28">
        <f>H34*各係数!AO32</f>
        <v>0</v>
      </c>
      <c r="L34" s="33">
        <f>H34*各係数!AP32*100</f>
        <v>0</v>
      </c>
      <c r="N34" s="40">
        <f>H34*各係数!AQ32</f>
        <v>0</v>
      </c>
      <c r="P34" s="46">
        <f>$N$4*$P$1*各係数!AR32</f>
        <v>0</v>
      </c>
      <c r="R34" s="72">
        <f>P34*各係数!AO32</f>
        <v>0</v>
      </c>
      <c r="T34" s="129">
        <f>P34*各係数!AP32*100</f>
        <v>0</v>
      </c>
      <c r="V34" s="124">
        <f>P34*各係数!AQ32</f>
        <v>0</v>
      </c>
      <c r="W34"/>
    </row>
    <row r="35" spans="2:23" ht="12" customHeight="1" x14ac:dyDescent="0.15">
      <c r="B35" s="66">
        <v>59</v>
      </c>
      <c r="C35" s="60" t="s">
        <v>61</v>
      </c>
      <c r="D35" s="135">
        <v>0</v>
      </c>
      <c r="F35" s="140">
        <f>D35*各係数!AS33</f>
        <v>0</v>
      </c>
      <c r="H35" s="21">
        <v>0</v>
      </c>
      <c r="J35" s="28">
        <f>H35*各係数!AO33</f>
        <v>0</v>
      </c>
      <c r="L35" s="33">
        <f>H35*各係数!AP33*100</f>
        <v>0</v>
      </c>
      <c r="N35" s="40">
        <f>H35*各係数!AQ33</f>
        <v>0</v>
      </c>
      <c r="P35" s="46">
        <f>$N$4*$P$1*各係数!AR33</f>
        <v>0</v>
      </c>
      <c r="R35" s="72">
        <f>P35*各係数!AO33</f>
        <v>0</v>
      </c>
      <c r="T35" s="129">
        <f>P35*各係数!AP33*100</f>
        <v>0</v>
      </c>
      <c r="V35" s="124">
        <f>P35*各係数!AQ33</f>
        <v>0</v>
      </c>
      <c r="W35"/>
    </row>
    <row r="36" spans="2:23" ht="12" customHeight="1" x14ac:dyDescent="0.15">
      <c r="B36" s="67">
        <v>61</v>
      </c>
      <c r="C36" s="61" t="s">
        <v>3</v>
      </c>
      <c r="D36" s="136">
        <v>0</v>
      </c>
      <c r="F36" s="141">
        <f>D36*各係数!AS34</f>
        <v>0</v>
      </c>
      <c r="H36" s="22">
        <v>0</v>
      </c>
      <c r="J36" s="29">
        <f>H36*各係数!AO34</f>
        <v>0</v>
      </c>
      <c r="L36" s="34">
        <f>H36*各係数!AP34*100</f>
        <v>0</v>
      </c>
      <c r="N36" s="41">
        <f>H36*各係数!AQ34</f>
        <v>0</v>
      </c>
      <c r="P36" s="47">
        <f>$N$4*$P$1*各係数!AR34</f>
        <v>0</v>
      </c>
      <c r="R36" s="73">
        <f>P36*各係数!AO34</f>
        <v>0</v>
      </c>
      <c r="T36" s="130">
        <f>P36*各係数!AP34*100</f>
        <v>0</v>
      </c>
      <c r="V36" s="125">
        <f>P36*各係数!AQ34</f>
        <v>0</v>
      </c>
      <c r="W36"/>
    </row>
    <row r="37" spans="2:23" ht="12" customHeight="1" x14ac:dyDescent="0.15">
      <c r="B37" s="68">
        <v>63</v>
      </c>
      <c r="C37" s="62" t="s">
        <v>33</v>
      </c>
      <c r="D37" s="137">
        <v>0</v>
      </c>
      <c r="F37" s="142">
        <f>D37*各係数!AS35</f>
        <v>0</v>
      </c>
      <c r="H37" s="23">
        <v>0</v>
      </c>
      <c r="J37" s="30">
        <f>H37*各係数!AO35</f>
        <v>0</v>
      </c>
      <c r="L37" s="35">
        <f>H37*各係数!AP35*100</f>
        <v>0</v>
      </c>
      <c r="N37" s="42">
        <f>H37*各係数!AQ35</f>
        <v>0</v>
      </c>
      <c r="P37" s="48">
        <f>$N$4*$P$1*各係数!AR35</f>
        <v>0</v>
      </c>
      <c r="R37" s="74">
        <f>P37*各係数!AO35</f>
        <v>0</v>
      </c>
      <c r="T37" s="131">
        <f>P37*各係数!AP35*100</f>
        <v>0</v>
      </c>
      <c r="V37" s="126">
        <f>P37*各係数!AQ35</f>
        <v>0</v>
      </c>
      <c r="W37"/>
    </row>
    <row r="38" spans="2:23" ht="12" customHeight="1" x14ac:dyDescent="0.15">
      <c r="B38" s="156">
        <v>64</v>
      </c>
      <c r="C38" s="157" t="s">
        <v>62</v>
      </c>
      <c r="D38" s="158">
        <v>0</v>
      </c>
      <c r="F38" s="159">
        <f>D38*各係数!AS36</f>
        <v>0</v>
      </c>
      <c r="H38" s="160">
        <v>0</v>
      </c>
      <c r="J38" s="161">
        <f>H38*各係数!AO36</f>
        <v>0</v>
      </c>
      <c r="L38" s="162">
        <f>H38*各係数!AP36*100</f>
        <v>0</v>
      </c>
      <c r="N38" s="163">
        <f>H38*各係数!AQ36</f>
        <v>0</v>
      </c>
      <c r="P38" s="164">
        <f>$N$4*$P$1*各係数!AR36</f>
        <v>0</v>
      </c>
      <c r="R38" s="165">
        <f>P38*各係数!AO36</f>
        <v>0</v>
      </c>
      <c r="T38" s="166">
        <f>P38*各係数!AP36*100</f>
        <v>0</v>
      </c>
      <c r="V38" s="167">
        <f>P38*各係数!AQ36</f>
        <v>0</v>
      </c>
      <c r="W38"/>
    </row>
    <row r="39" spans="2:23" ht="12" customHeight="1" x14ac:dyDescent="0.15">
      <c r="B39" s="156">
        <v>65</v>
      </c>
      <c r="C39" s="157" t="s">
        <v>63</v>
      </c>
      <c r="D39" s="158">
        <v>0</v>
      </c>
      <c r="F39" s="159">
        <f>D39*各係数!AS37</f>
        <v>0</v>
      </c>
      <c r="H39" s="160">
        <v>0</v>
      </c>
      <c r="J39" s="161">
        <f>H39*各係数!AO37</f>
        <v>0</v>
      </c>
      <c r="L39" s="162">
        <f>H39*各係数!AP37*100</f>
        <v>0</v>
      </c>
      <c r="N39" s="163">
        <f>H39*各係数!AQ37</f>
        <v>0</v>
      </c>
      <c r="P39" s="164">
        <f>$N$4*$P$1*各係数!AR37</f>
        <v>0</v>
      </c>
      <c r="R39" s="165">
        <f>P39*各係数!AO37</f>
        <v>0</v>
      </c>
      <c r="T39" s="166">
        <f>P39*各係数!AP37*100</f>
        <v>0</v>
      </c>
      <c r="V39" s="167">
        <f>P39*各係数!AQ37</f>
        <v>0</v>
      </c>
      <c r="W39"/>
    </row>
    <row r="40" spans="2:23" ht="12" customHeight="1" x14ac:dyDescent="0.15">
      <c r="B40" s="66">
        <v>66</v>
      </c>
      <c r="C40" s="60" t="s">
        <v>34</v>
      </c>
      <c r="D40" s="135">
        <v>0</v>
      </c>
      <c r="F40" s="159">
        <f>D40*各係数!AS38</f>
        <v>0</v>
      </c>
      <c r="H40" s="160">
        <v>0</v>
      </c>
      <c r="J40" s="161">
        <f>H40*各係数!AO38</f>
        <v>0</v>
      </c>
      <c r="L40" s="162">
        <f>H40*各係数!AP38*100</f>
        <v>0</v>
      </c>
      <c r="N40" s="163">
        <f>H40*各係数!AQ38</f>
        <v>0</v>
      </c>
      <c r="P40" s="164">
        <f>$N$4*$P$1*各係数!AR38</f>
        <v>0</v>
      </c>
      <c r="R40" s="165">
        <f>P40*各係数!AO38</f>
        <v>0</v>
      </c>
      <c r="T40" s="166">
        <f>P40*各係数!AP38*100</f>
        <v>0</v>
      </c>
      <c r="V40" s="167">
        <f>P40*各係数!AQ38</f>
        <v>0</v>
      </c>
      <c r="W40"/>
    </row>
    <row r="41" spans="2:23" ht="12" customHeight="1" x14ac:dyDescent="0.15">
      <c r="B41" s="67">
        <v>67</v>
      </c>
      <c r="C41" s="61" t="s">
        <v>35</v>
      </c>
      <c r="D41" s="136">
        <v>0</v>
      </c>
      <c r="F41" s="141">
        <f>D41*各係数!AS39</f>
        <v>0</v>
      </c>
      <c r="H41" s="22">
        <v>0</v>
      </c>
      <c r="J41" s="29">
        <f>H41*各係数!AO39</f>
        <v>0</v>
      </c>
      <c r="L41" s="34">
        <f>H41*各係数!AP39*100</f>
        <v>0</v>
      </c>
      <c r="N41" s="41">
        <f>H41*各係数!AQ39</f>
        <v>0</v>
      </c>
      <c r="P41" s="47">
        <f>$N$4*$P$1*各係数!AR39</f>
        <v>0</v>
      </c>
      <c r="R41" s="73">
        <f>P41*各係数!AO39</f>
        <v>0</v>
      </c>
      <c r="T41" s="130">
        <f>P41*各係数!AP39*100</f>
        <v>0</v>
      </c>
      <c r="V41" s="125">
        <f>P41*各係数!AQ39</f>
        <v>0</v>
      </c>
      <c r="W41"/>
    </row>
    <row r="42" spans="2:23" ht="12" customHeight="1" x14ac:dyDescent="0.15">
      <c r="B42" s="156">
        <v>68</v>
      </c>
      <c r="C42" s="157" t="s">
        <v>4</v>
      </c>
      <c r="D42" s="158">
        <v>0</v>
      </c>
      <c r="F42" s="159">
        <f>D42*各係数!AS40</f>
        <v>0</v>
      </c>
      <c r="H42" s="160">
        <v>0</v>
      </c>
      <c r="J42" s="161">
        <f>H42*各係数!AO40</f>
        <v>0</v>
      </c>
      <c r="L42" s="162">
        <f>H42*各係数!AP40*100</f>
        <v>0</v>
      </c>
      <c r="N42" s="163">
        <f>H42*各係数!AQ40</f>
        <v>0</v>
      </c>
      <c r="P42" s="164">
        <f>$N$4*$P$1*各係数!AR40</f>
        <v>0</v>
      </c>
      <c r="R42" s="165">
        <f>P42*各係数!AO40</f>
        <v>0</v>
      </c>
      <c r="T42" s="166">
        <f>P42*各係数!AP40*100</f>
        <v>0</v>
      </c>
      <c r="V42" s="167">
        <f>P42*各係数!AQ40</f>
        <v>0</v>
      </c>
      <c r="W42"/>
    </row>
    <row r="43" spans="2:23" ht="12" customHeight="1" thickBot="1" x14ac:dyDescent="0.2">
      <c r="B43" s="69">
        <v>69</v>
      </c>
      <c r="C43" s="63" t="s">
        <v>5</v>
      </c>
      <c r="D43" s="138">
        <v>0</v>
      </c>
      <c r="F43" s="143">
        <f>D43*各係数!AS41</f>
        <v>0</v>
      </c>
      <c r="H43" s="24">
        <v>0</v>
      </c>
      <c r="J43" s="31">
        <f>H43*各係数!AO41</f>
        <v>0</v>
      </c>
      <c r="L43" s="36">
        <f>H43*各係数!AP41*100</f>
        <v>0</v>
      </c>
      <c r="N43" s="43">
        <f>H43*各係数!AQ41</f>
        <v>0</v>
      </c>
      <c r="P43" s="49">
        <f>$N$4*$P$1*各係数!AR41</f>
        <v>0</v>
      </c>
      <c r="R43" s="75">
        <f>P43*各係数!AO41</f>
        <v>0</v>
      </c>
      <c r="T43" s="132">
        <f>P43*各係数!AP41*100</f>
        <v>0</v>
      </c>
      <c r="V43" s="127">
        <f>P43*各係数!AQ41</f>
        <v>0</v>
      </c>
      <c r="W43"/>
    </row>
    <row r="46" spans="2:23" ht="21" x14ac:dyDescent="0.15">
      <c r="D46" s="16" t="s">
        <v>65</v>
      </c>
      <c r="P46"/>
    </row>
    <row r="47" spans="2:23" ht="8.1" customHeight="1" x14ac:dyDescent="0.15">
      <c r="D47" s="70"/>
      <c r="E47"/>
      <c r="F47"/>
      <c r="G47"/>
      <c r="H47"/>
      <c r="I47"/>
      <c r="J47"/>
      <c r="K47"/>
      <c r="L47"/>
      <c r="M47"/>
      <c r="N47"/>
      <c r="O47"/>
      <c r="P47"/>
    </row>
    <row r="48" spans="2:23" ht="13.5" customHeight="1" x14ac:dyDescent="0.15">
      <c r="D48" s="99" t="s">
        <v>42</v>
      </c>
      <c r="E48" s="99"/>
      <c r="F48" s="99"/>
      <c r="G48" s="99"/>
      <c r="H48" s="99"/>
      <c r="I48" s="99"/>
      <c r="K48" s="88"/>
      <c r="L48"/>
      <c r="M48"/>
      <c r="N48"/>
      <c r="O48"/>
      <c r="P48"/>
    </row>
    <row r="49" spans="4:16" ht="8.1" customHeight="1" thickBot="1" x14ac:dyDescent="0.2">
      <c r="D49" s="120"/>
      <c r="E49" s="120"/>
      <c r="F49" s="120"/>
      <c r="G49" s="120"/>
      <c r="H49" s="120"/>
      <c r="I49" s="120"/>
      <c r="K49" s="88"/>
      <c r="L49"/>
      <c r="M49"/>
      <c r="N49"/>
      <c r="O49"/>
      <c r="P49"/>
    </row>
    <row r="50" spans="4:16" ht="30" customHeight="1" x14ac:dyDescent="0.15">
      <c r="D50" s="102" t="s">
        <v>66</v>
      </c>
      <c r="E50" s="103"/>
      <c r="F50" s="103"/>
      <c r="G50" s="184">
        <f>$D$4</f>
        <v>0</v>
      </c>
      <c r="H50" s="185"/>
      <c r="I50" s="100" t="s">
        <v>7</v>
      </c>
      <c r="M50" s="87"/>
      <c r="N50"/>
      <c r="O50" s="86"/>
      <c r="P50"/>
    </row>
    <row r="51" spans="4:16" ht="30" customHeight="1" thickBot="1" x14ac:dyDescent="0.2">
      <c r="D51" s="104" t="s">
        <v>45</v>
      </c>
      <c r="E51" s="105"/>
      <c r="F51" s="105"/>
      <c r="G51" s="186">
        <f>$F$4</f>
        <v>0</v>
      </c>
      <c r="H51" s="187"/>
      <c r="I51" s="101" t="s">
        <v>7</v>
      </c>
      <c r="M51" s="87"/>
      <c r="N51"/>
      <c r="O51" s="86"/>
      <c r="P51"/>
    </row>
    <row r="52" spans="4:16" ht="8.1" customHeight="1" thickBot="1" x14ac:dyDescent="0.2">
      <c r="E52" s="77"/>
      <c r="F52" s="77"/>
      <c r="G52" s="77"/>
      <c r="H52" s="77"/>
      <c r="I52" s="77"/>
      <c r="J52" s="77"/>
      <c r="K52" s="77"/>
      <c r="L52" s="77"/>
      <c r="M52" s="77"/>
      <c r="N52"/>
      <c r="O52"/>
      <c r="P52"/>
    </row>
    <row r="53" spans="4:16" ht="13.5" x14ac:dyDescent="0.15">
      <c r="D53" s="78"/>
      <c r="E53" s="83"/>
      <c r="F53" s="178" t="s">
        <v>37</v>
      </c>
      <c r="G53" s="179"/>
      <c r="H53" s="79"/>
      <c r="I53" s="79"/>
      <c r="J53" s="79"/>
      <c r="K53" s="85"/>
      <c r="L53" s="178" t="s">
        <v>10</v>
      </c>
      <c r="M53" s="193"/>
    </row>
    <row r="54" spans="4:16" ht="13.5" x14ac:dyDescent="0.15">
      <c r="D54" s="80"/>
      <c r="E54" s="84"/>
      <c r="F54" s="180"/>
      <c r="G54" s="181"/>
      <c r="H54" s="190" t="s">
        <v>41</v>
      </c>
      <c r="I54" s="191"/>
      <c r="J54" s="76"/>
      <c r="K54" s="76"/>
      <c r="L54" s="180"/>
      <c r="M54" s="194"/>
    </row>
    <row r="55" spans="4:16" ht="14.25" thickBot="1" x14ac:dyDescent="0.2">
      <c r="D55" s="82"/>
      <c r="E55" s="81"/>
      <c r="F55" s="182"/>
      <c r="G55" s="183"/>
      <c r="H55" s="192"/>
      <c r="I55" s="183"/>
      <c r="J55" s="106" t="s">
        <v>14</v>
      </c>
      <c r="K55" s="107"/>
      <c r="L55" s="182"/>
      <c r="M55" s="195"/>
    </row>
    <row r="56" spans="4:16" ht="30" customHeight="1" x14ac:dyDescent="0.15">
      <c r="D56" s="118" t="s">
        <v>40</v>
      </c>
      <c r="E56" s="119"/>
      <c r="F56" s="92">
        <f>F57+F58</f>
        <v>0</v>
      </c>
      <c r="G56" s="93" t="s">
        <v>7</v>
      </c>
      <c r="H56" s="94">
        <f>H57+H58</f>
        <v>0</v>
      </c>
      <c r="I56" s="93" t="s">
        <v>7</v>
      </c>
      <c r="J56" s="94">
        <f>J57+J58</f>
        <v>0</v>
      </c>
      <c r="K56" s="108" t="s">
        <v>7</v>
      </c>
      <c r="L56" s="92">
        <f>L57+L58</f>
        <v>0</v>
      </c>
      <c r="M56" s="98" t="s">
        <v>12</v>
      </c>
    </row>
    <row r="57" spans="4:16" ht="30" customHeight="1" x14ac:dyDescent="0.15">
      <c r="D57" s="82"/>
      <c r="E57" s="116" t="s">
        <v>46</v>
      </c>
      <c r="F57" s="96">
        <f>$H$4</f>
        <v>0</v>
      </c>
      <c r="G57" s="97" t="s">
        <v>7</v>
      </c>
      <c r="H57" s="89">
        <f>$J$4</f>
        <v>0</v>
      </c>
      <c r="I57" s="97" t="s">
        <v>7</v>
      </c>
      <c r="J57" s="89">
        <f>$N$4</f>
        <v>0</v>
      </c>
      <c r="K57" s="95" t="s">
        <v>7</v>
      </c>
      <c r="L57" s="90">
        <f>$L$4</f>
        <v>0</v>
      </c>
      <c r="M57" s="91" t="s">
        <v>12</v>
      </c>
    </row>
    <row r="58" spans="4:16" ht="30" customHeight="1" thickBot="1" x14ac:dyDescent="0.2">
      <c r="D58" s="109"/>
      <c r="E58" s="117" t="s">
        <v>47</v>
      </c>
      <c r="F58" s="110">
        <f>$P$4</f>
        <v>0</v>
      </c>
      <c r="G58" s="111" t="s">
        <v>7</v>
      </c>
      <c r="H58" s="112">
        <f>$R$4</f>
        <v>0</v>
      </c>
      <c r="I58" s="111" t="s">
        <v>7</v>
      </c>
      <c r="J58" s="112">
        <f>$V$4</f>
        <v>0</v>
      </c>
      <c r="K58" s="113" t="s">
        <v>7</v>
      </c>
      <c r="L58" s="114">
        <f>$T$4</f>
        <v>0</v>
      </c>
      <c r="M58" s="115" t="s">
        <v>12</v>
      </c>
    </row>
    <row r="59" spans="4:16" ht="8.1" customHeight="1" x14ac:dyDescent="0.15">
      <c r="D59" s="77"/>
    </row>
    <row r="60" spans="4:16" ht="13.5" x14ac:dyDescent="0.15">
      <c r="D60" s="77" t="s">
        <v>67</v>
      </c>
    </row>
  </sheetData>
  <mergeCells count="6">
    <mergeCell ref="F53:G55"/>
    <mergeCell ref="G50:H50"/>
    <mergeCell ref="G51:H51"/>
    <mergeCell ref="P1:P2"/>
    <mergeCell ref="H54:I55"/>
    <mergeCell ref="L53:M55"/>
  </mergeCells>
  <phoneticPr fontId="3"/>
  <dataValidations count="2">
    <dataValidation type="decimal" imeMode="off" allowBlank="1" showInputMessage="1" showErrorMessage="1" sqref="P1:P2">
      <formula1>0</formula1>
      <formula2>1</formula2>
    </dataValidation>
    <dataValidation imeMode="off" allowBlank="1" showInputMessage="1" showErrorMessage="1" sqref="D7:D43 F7:F43"/>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5"/>
  <sheetViews>
    <sheetView zoomScaleNormal="100" workbookViewId="0">
      <pane xSplit="2" ySplit="4" topLeftCell="C5" activePane="bottomRight" state="frozen"/>
      <selection activeCell="D27" sqref="D27"/>
      <selection pane="topRight" activeCell="D27" sqref="D27"/>
      <selection pane="bottomLeft" activeCell="D27" sqref="D27"/>
      <selection pane="bottomRight"/>
    </sheetView>
  </sheetViews>
  <sheetFormatPr defaultRowHeight="12" x14ac:dyDescent="0.15"/>
  <cols>
    <col min="1" max="1" width="3.75" style="3" bestFit="1" customWidth="1"/>
    <col min="2" max="2" width="27.75" style="3" bestFit="1" customWidth="1"/>
    <col min="3" max="39" width="13.875" style="3" customWidth="1"/>
    <col min="40" max="40" width="9" style="3"/>
    <col min="41" max="41" width="12.25" style="3" bestFit="1" customWidth="1"/>
    <col min="42" max="42" width="9.375" style="3" bestFit="1" customWidth="1"/>
    <col min="43" max="43" width="12.25" style="3" bestFit="1" customWidth="1"/>
    <col min="44" max="44" width="14.625" style="3" customWidth="1"/>
    <col min="45" max="45" width="9.375" style="3" bestFit="1" customWidth="1"/>
    <col min="46" max="16384" width="9" style="3"/>
  </cols>
  <sheetData>
    <row r="1" spans="1:45" ht="30" customHeight="1" x14ac:dyDescent="0.15">
      <c r="A1" s="1" t="s">
        <v>49</v>
      </c>
      <c r="B1" s="2"/>
      <c r="C1" s="2"/>
      <c r="D1" s="2"/>
      <c r="E1" s="2"/>
      <c r="F1" s="2"/>
      <c r="G1" s="2"/>
      <c r="H1" s="2"/>
      <c r="I1" s="2"/>
      <c r="J1" s="2"/>
      <c r="K1" s="2"/>
    </row>
    <row r="2" spans="1:45" ht="30" customHeight="1" x14ac:dyDescent="0.15">
      <c r="A2" s="2"/>
      <c r="B2" s="4" t="s">
        <v>50</v>
      </c>
      <c r="C2" s="2"/>
      <c r="D2" s="2"/>
      <c r="E2" s="2"/>
      <c r="F2" s="2"/>
      <c r="G2" s="2"/>
      <c r="H2" s="2"/>
      <c r="I2" s="2"/>
      <c r="J2" s="2"/>
      <c r="K2" s="2"/>
    </row>
    <row r="3" spans="1:45" ht="18" customHeight="1" x14ac:dyDescent="0.15">
      <c r="A3" s="5"/>
      <c r="B3" s="6"/>
      <c r="C3" s="50">
        <v>1</v>
      </c>
      <c r="D3" s="50">
        <v>6</v>
      </c>
      <c r="E3" s="50">
        <v>11</v>
      </c>
      <c r="F3" s="50">
        <v>15</v>
      </c>
      <c r="G3" s="50">
        <v>16</v>
      </c>
      <c r="H3" s="50">
        <v>20</v>
      </c>
      <c r="I3" s="50">
        <v>21</v>
      </c>
      <c r="J3" s="50">
        <v>22</v>
      </c>
      <c r="K3" s="50">
        <v>25</v>
      </c>
      <c r="L3" s="50">
        <v>26</v>
      </c>
      <c r="M3" s="50">
        <v>27</v>
      </c>
      <c r="N3" s="50">
        <v>28</v>
      </c>
      <c r="O3" s="50">
        <v>29</v>
      </c>
      <c r="P3" s="50">
        <v>30</v>
      </c>
      <c r="Q3" s="50">
        <v>31</v>
      </c>
      <c r="R3" s="50">
        <v>32</v>
      </c>
      <c r="S3" s="50">
        <v>33</v>
      </c>
      <c r="T3" s="50">
        <v>34</v>
      </c>
      <c r="U3" s="50">
        <v>35</v>
      </c>
      <c r="V3" s="50">
        <v>39</v>
      </c>
      <c r="W3" s="50">
        <v>41</v>
      </c>
      <c r="X3" s="50">
        <v>46</v>
      </c>
      <c r="Y3" s="50">
        <v>47</v>
      </c>
      <c r="Z3" s="50">
        <v>48</v>
      </c>
      <c r="AA3" s="50">
        <v>51</v>
      </c>
      <c r="AB3" s="50">
        <v>53</v>
      </c>
      <c r="AC3" s="50">
        <v>55</v>
      </c>
      <c r="AD3" s="50">
        <v>57</v>
      </c>
      <c r="AE3" s="50">
        <v>59</v>
      </c>
      <c r="AF3" s="50">
        <v>61</v>
      </c>
      <c r="AG3" s="50">
        <v>63</v>
      </c>
      <c r="AH3" s="50">
        <v>64</v>
      </c>
      <c r="AI3" s="50">
        <v>65</v>
      </c>
      <c r="AJ3" s="50">
        <v>66</v>
      </c>
      <c r="AK3" s="50">
        <v>67</v>
      </c>
      <c r="AL3" s="50">
        <v>68</v>
      </c>
      <c r="AM3" s="54">
        <v>69</v>
      </c>
    </row>
    <row r="4" spans="1:45" ht="42" customHeight="1" x14ac:dyDescent="0.15">
      <c r="A4" s="7"/>
      <c r="B4" s="8"/>
      <c r="C4" s="9" t="s">
        <v>18</v>
      </c>
      <c r="D4" s="9" t="s">
        <v>19</v>
      </c>
      <c r="E4" s="9" t="s">
        <v>51</v>
      </c>
      <c r="F4" s="9" t="s">
        <v>20</v>
      </c>
      <c r="G4" s="9" t="s">
        <v>21</v>
      </c>
      <c r="H4" s="9" t="s">
        <v>22</v>
      </c>
      <c r="I4" s="9" t="s">
        <v>23</v>
      </c>
      <c r="J4" s="9" t="s">
        <v>52</v>
      </c>
      <c r="K4" s="9" t="s">
        <v>24</v>
      </c>
      <c r="L4" s="9" t="s">
        <v>25</v>
      </c>
      <c r="M4" s="9" t="s">
        <v>26</v>
      </c>
      <c r="N4" s="9" t="s">
        <v>27</v>
      </c>
      <c r="O4" s="9" t="s">
        <v>53</v>
      </c>
      <c r="P4" s="9" t="s">
        <v>54</v>
      </c>
      <c r="Q4" s="9" t="s">
        <v>55</v>
      </c>
      <c r="R4" s="9" t="s">
        <v>56</v>
      </c>
      <c r="S4" s="9" t="s">
        <v>28</v>
      </c>
      <c r="T4" s="9" t="s">
        <v>57</v>
      </c>
      <c r="U4" s="9" t="s">
        <v>29</v>
      </c>
      <c r="V4" s="9" t="s">
        <v>0</v>
      </c>
      <c r="W4" s="9" t="s">
        <v>30</v>
      </c>
      <c r="X4" s="9" t="s">
        <v>31</v>
      </c>
      <c r="Y4" s="9" t="s">
        <v>58</v>
      </c>
      <c r="Z4" s="9" t="s">
        <v>59</v>
      </c>
      <c r="AA4" s="9" t="s">
        <v>1</v>
      </c>
      <c r="AB4" s="9" t="s">
        <v>2</v>
      </c>
      <c r="AC4" s="9" t="s">
        <v>32</v>
      </c>
      <c r="AD4" s="9" t="s">
        <v>60</v>
      </c>
      <c r="AE4" s="9" t="s">
        <v>61</v>
      </c>
      <c r="AF4" s="9" t="s">
        <v>3</v>
      </c>
      <c r="AG4" s="9" t="s">
        <v>33</v>
      </c>
      <c r="AH4" s="9" t="s">
        <v>62</v>
      </c>
      <c r="AI4" s="9" t="s">
        <v>63</v>
      </c>
      <c r="AJ4" s="9" t="s">
        <v>34</v>
      </c>
      <c r="AK4" s="9" t="s">
        <v>35</v>
      </c>
      <c r="AL4" s="9" t="s">
        <v>4</v>
      </c>
      <c r="AM4" s="55" t="s">
        <v>5</v>
      </c>
      <c r="AO4" s="151" t="s">
        <v>15</v>
      </c>
      <c r="AP4" s="154" t="s">
        <v>64</v>
      </c>
      <c r="AQ4" s="151" t="s">
        <v>16</v>
      </c>
      <c r="AR4" s="151" t="s">
        <v>17</v>
      </c>
      <c r="AS4" s="155" t="s">
        <v>36</v>
      </c>
    </row>
    <row r="5" spans="1:45" ht="18" customHeight="1" x14ac:dyDescent="0.15">
      <c r="A5" s="51">
        <v>1</v>
      </c>
      <c r="B5" s="10" t="s">
        <v>18</v>
      </c>
      <c r="C5" s="11">
        <v>1.0055517713164699</v>
      </c>
      <c r="D5" s="11">
        <v>1.1461701608999999E-5</v>
      </c>
      <c r="E5" s="11">
        <v>1.4683920464190999E-2</v>
      </c>
      <c r="F5" s="11">
        <v>1.3585190896809999E-3</v>
      </c>
      <c r="G5" s="11">
        <v>1.5634389777420001E-3</v>
      </c>
      <c r="H5" s="11">
        <v>1.3476976323499999E-4</v>
      </c>
      <c r="I5" s="11">
        <v>1.0072770830000001E-6</v>
      </c>
      <c r="J5" s="11">
        <v>1.215413031453E-3</v>
      </c>
      <c r="K5" s="11">
        <v>5.0729440373000003E-5</v>
      </c>
      <c r="L5" s="11">
        <v>9.5141173060000008E-6</v>
      </c>
      <c r="M5" s="11">
        <v>3.8238687710999999E-5</v>
      </c>
      <c r="N5" s="11">
        <v>1.1098084898E-5</v>
      </c>
      <c r="O5" s="11">
        <v>1.5395076631000002E-5</v>
      </c>
      <c r="P5" s="11">
        <v>2.1156903468E-5</v>
      </c>
      <c r="Q5" s="11">
        <v>3.097457992E-5</v>
      </c>
      <c r="R5" s="11">
        <v>2.4199407248999999E-5</v>
      </c>
      <c r="S5" s="11">
        <v>3.7011039210000002E-5</v>
      </c>
      <c r="T5" s="11">
        <v>3.1315144914999997E-5</v>
      </c>
      <c r="U5" s="11">
        <v>2.2241763222E-5</v>
      </c>
      <c r="V5" s="11">
        <v>5.4571545844600002E-4</v>
      </c>
      <c r="W5" s="11">
        <v>1.2340663447400001E-4</v>
      </c>
      <c r="X5" s="11">
        <v>1.5490924281999999E-5</v>
      </c>
      <c r="Y5" s="11">
        <v>3.6512624137000002E-5</v>
      </c>
      <c r="Z5" s="11">
        <v>1.3943813246E-5</v>
      </c>
      <c r="AA5" s="11">
        <v>2.1207606932000001E-5</v>
      </c>
      <c r="AB5" s="11">
        <v>1.3519483201E-5</v>
      </c>
      <c r="AC5" s="11">
        <v>7.9131617750000007E-6</v>
      </c>
      <c r="AD5" s="11">
        <v>1.7182686681000001E-5</v>
      </c>
      <c r="AE5" s="11">
        <v>5.0043337578E-5</v>
      </c>
      <c r="AF5" s="11">
        <v>2.2649204686000001E-5</v>
      </c>
      <c r="AG5" s="11">
        <v>9.7717604519000003E-5</v>
      </c>
      <c r="AH5" s="11">
        <v>3.0845314924599998E-4</v>
      </c>
      <c r="AI5" s="11">
        <v>2.6942161426599998E-4</v>
      </c>
      <c r="AJ5" s="11">
        <v>1.9332418013999998E-5</v>
      </c>
      <c r="AK5" s="11">
        <v>3.093895477083E-3</v>
      </c>
      <c r="AL5" s="11">
        <v>2.0207636636999999E-4</v>
      </c>
      <c r="AM5" s="56">
        <v>2.7835901059E-5</v>
      </c>
      <c r="AO5" s="152">
        <v>0.62655830636867604</v>
      </c>
      <c r="AP5" s="152">
        <v>0.23666190082022726</v>
      </c>
      <c r="AQ5" s="152">
        <v>0.24248125015677099</v>
      </c>
      <c r="AR5" s="152">
        <v>2.156572709E-3</v>
      </c>
      <c r="AS5" s="152">
        <v>0.116610415371407</v>
      </c>
    </row>
    <row r="6" spans="1:45" ht="18" customHeight="1" x14ac:dyDescent="0.15">
      <c r="A6" s="51">
        <v>6</v>
      </c>
      <c r="B6" s="10" t="s">
        <v>19</v>
      </c>
      <c r="C6" s="11">
        <v>2.6989369439E-5</v>
      </c>
      <c r="D6" s="11">
        <v>1.00006522612837</v>
      </c>
      <c r="E6" s="11">
        <v>2.4722316787000001E-5</v>
      </c>
      <c r="F6" s="11">
        <v>3.4899588570000001E-5</v>
      </c>
      <c r="G6" s="11">
        <v>5.9736586732E-5</v>
      </c>
      <c r="H6" s="11">
        <v>9.7317462805000002E-5</v>
      </c>
      <c r="I6" s="11">
        <v>1.9600234186640001E-3</v>
      </c>
      <c r="J6" s="11">
        <v>2.8072509547E-5</v>
      </c>
      <c r="K6" s="11">
        <v>2.0932415451699999E-4</v>
      </c>
      <c r="L6" s="11">
        <v>6.2720377076000005E-5</v>
      </c>
      <c r="M6" s="11">
        <v>9.1202173159999996E-5</v>
      </c>
      <c r="N6" s="11">
        <v>2.8167960653999999E-5</v>
      </c>
      <c r="O6" s="11">
        <v>2.5940463543E-5</v>
      </c>
      <c r="P6" s="11">
        <v>1.8531183813E-5</v>
      </c>
      <c r="Q6" s="11">
        <v>1.8452200136999999E-5</v>
      </c>
      <c r="R6" s="11">
        <v>3.7240432158000001E-5</v>
      </c>
      <c r="S6" s="11">
        <v>1.5512150680999999E-5</v>
      </c>
      <c r="T6" s="11">
        <v>1.1879161146999999E-5</v>
      </c>
      <c r="U6" s="11">
        <v>2.6093497293000001E-5</v>
      </c>
      <c r="V6" s="11">
        <v>2.4183633306E-5</v>
      </c>
      <c r="W6" s="11">
        <v>3.4879380204E-5</v>
      </c>
      <c r="X6" s="11">
        <v>1.3064767492529999E-3</v>
      </c>
      <c r="Y6" s="11">
        <v>6.2962400532999994E-5</v>
      </c>
      <c r="Z6" s="11">
        <v>5.638938971E-5</v>
      </c>
      <c r="AA6" s="11">
        <v>1.7482404740999999E-5</v>
      </c>
      <c r="AB6" s="11">
        <v>8.2121394260000002E-6</v>
      </c>
      <c r="AC6" s="11">
        <v>7.8589921729999999E-6</v>
      </c>
      <c r="AD6" s="11">
        <v>9.1674999676999997E-5</v>
      </c>
      <c r="AE6" s="11">
        <v>1.1727162333E-5</v>
      </c>
      <c r="AF6" s="11">
        <v>2.7235063373E-5</v>
      </c>
      <c r="AG6" s="11">
        <v>2.1620601484E-5</v>
      </c>
      <c r="AH6" s="11">
        <v>1.7199984645999998E-5</v>
      </c>
      <c r="AI6" s="11">
        <v>1.2976856770000001E-5</v>
      </c>
      <c r="AJ6" s="11">
        <v>1.0934168724000001E-5</v>
      </c>
      <c r="AK6" s="11">
        <v>3.2529162549999997E-5</v>
      </c>
      <c r="AL6" s="11">
        <v>1.3697020742E-5</v>
      </c>
      <c r="AM6" s="56">
        <v>4.630780967E-5</v>
      </c>
      <c r="AO6" s="152">
        <v>0.51387032085561501</v>
      </c>
      <c r="AP6" s="152">
        <v>6.4672459893048123E-2</v>
      </c>
      <c r="AQ6" s="152">
        <v>0.29411764705882398</v>
      </c>
      <c r="AR6" s="152">
        <v>4.9723170999999999E-5</v>
      </c>
      <c r="AS6" s="152">
        <v>2.9929031749810001E-3</v>
      </c>
    </row>
    <row r="7" spans="1:45" ht="18" customHeight="1" x14ac:dyDescent="0.15">
      <c r="A7" s="51">
        <v>11</v>
      </c>
      <c r="B7" s="10" t="s">
        <v>51</v>
      </c>
      <c r="C7" s="11">
        <v>3.3314793131030002E-3</v>
      </c>
      <c r="D7" s="11">
        <v>2.3802513110999998E-5</v>
      </c>
      <c r="E7" s="11">
        <v>1.0340947994655001</v>
      </c>
      <c r="F7" s="11">
        <v>7.9697384722400002E-4</v>
      </c>
      <c r="G7" s="11">
        <v>1.87098161252E-4</v>
      </c>
      <c r="H7" s="11">
        <v>1.205887157985E-3</v>
      </c>
      <c r="I7" s="11">
        <v>3.3524398859999999E-6</v>
      </c>
      <c r="J7" s="11">
        <v>7.2804365708000005E-5</v>
      </c>
      <c r="K7" s="11">
        <v>9.5559401910000002E-5</v>
      </c>
      <c r="L7" s="11">
        <v>1.4726546531999999E-5</v>
      </c>
      <c r="M7" s="11">
        <v>2.8606231395E-5</v>
      </c>
      <c r="N7" s="11">
        <v>2.0501619256E-5</v>
      </c>
      <c r="O7" s="11">
        <v>2.7915643429000001E-5</v>
      </c>
      <c r="P7" s="11">
        <v>3.5488390622E-5</v>
      </c>
      <c r="Q7" s="11">
        <v>4.8544167938000001E-5</v>
      </c>
      <c r="R7" s="11">
        <v>4.4492480679000001E-5</v>
      </c>
      <c r="S7" s="11">
        <v>3.7667491925999999E-5</v>
      </c>
      <c r="T7" s="11">
        <v>3.6995750518000003E-5</v>
      </c>
      <c r="U7" s="11">
        <v>3.1564667499E-5</v>
      </c>
      <c r="V7" s="11">
        <v>1.7615721786000001E-4</v>
      </c>
      <c r="W7" s="11">
        <v>2.8865170208E-5</v>
      </c>
      <c r="X7" s="11">
        <v>1.8028768386E-5</v>
      </c>
      <c r="Y7" s="11">
        <v>4.4351646213999997E-5</v>
      </c>
      <c r="Z7" s="11">
        <v>1.8091230818000001E-5</v>
      </c>
      <c r="AA7" s="11">
        <v>5.9210320290999998E-5</v>
      </c>
      <c r="AB7" s="11">
        <v>2.8896056990999999E-5</v>
      </c>
      <c r="AC7" s="11">
        <v>1.8689944010999999E-5</v>
      </c>
      <c r="AD7" s="11">
        <v>5.7994505030999999E-5</v>
      </c>
      <c r="AE7" s="11">
        <v>2.4524292717400002E-4</v>
      </c>
      <c r="AF7" s="11">
        <v>9.6974758271999996E-5</v>
      </c>
      <c r="AG7" s="11">
        <v>2.5785462055099998E-4</v>
      </c>
      <c r="AH7" s="11">
        <v>1.4605254334110001E-3</v>
      </c>
      <c r="AI7" s="11">
        <v>3.4664302209800002E-4</v>
      </c>
      <c r="AJ7" s="11">
        <v>6.2978822173000002E-5</v>
      </c>
      <c r="AK7" s="11">
        <v>2.2534624203595002E-2</v>
      </c>
      <c r="AL7" s="11">
        <v>4.2234615601000001E-5</v>
      </c>
      <c r="AM7" s="56">
        <v>3.0906433790399998E-4</v>
      </c>
      <c r="AO7" s="152">
        <v>0.4018341395849</v>
      </c>
      <c r="AP7" s="152">
        <v>5.2707488331126762E-2</v>
      </c>
      <c r="AQ7" s="152">
        <v>0.15856007255867</v>
      </c>
      <c r="AR7" s="152">
        <v>1.8645119806000001E-2</v>
      </c>
      <c r="AS7" s="152">
        <v>0.16568109610346299</v>
      </c>
    </row>
    <row r="8" spans="1:45" ht="18" customHeight="1" x14ac:dyDescent="0.15">
      <c r="A8" s="51">
        <v>15</v>
      </c>
      <c r="B8" s="10" t="s">
        <v>20</v>
      </c>
      <c r="C8" s="11">
        <v>4.5855115678799998E-4</v>
      </c>
      <c r="D8" s="11">
        <v>5.41036647354E-4</v>
      </c>
      <c r="E8" s="11">
        <v>1.7772942745799999E-4</v>
      </c>
      <c r="F8" s="11">
        <v>1.0246971626406101</v>
      </c>
      <c r="G8" s="11">
        <v>5.0822437553100001E-4</v>
      </c>
      <c r="H8" s="11">
        <v>1.2332059215300001E-4</v>
      </c>
      <c r="I8" s="11">
        <v>9.6658766079999999E-6</v>
      </c>
      <c r="J8" s="11">
        <v>3.8181159627300002E-4</v>
      </c>
      <c r="K8" s="11">
        <v>4.6801345225000002E-4</v>
      </c>
      <c r="L8" s="11">
        <v>9.4329862320000003E-5</v>
      </c>
      <c r="M8" s="11">
        <v>1.9277988761600001E-4</v>
      </c>
      <c r="N8" s="11">
        <v>1.6866402006600001E-4</v>
      </c>
      <c r="O8" s="11">
        <v>1.7682518760799999E-4</v>
      </c>
      <c r="P8" s="11">
        <v>1.4570311933100001E-4</v>
      </c>
      <c r="Q8" s="11">
        <v>1.8444217320500001E-4</v>
      </c>
      <c r="R8" s="11">
        <v>3.3906953316300003E-4</v>
      </c>
      <c r="S8" s="11">
        <v>4.22166475651E-4</v>
      </c>
      <c r="T8" s="11">
        <v>2.2626805647799999E-4</v>
      </c>
      <c r="U8" s="11">
        <v>1.7668822799900001E-4</v>
      </c>
      <c r="V8" s="11">
        <v>5.3596037984299997E-4</v>
      </c>
      <c r="W8" s="11">
        <v>3.8545723652199998E-4</v>
      </c>
      <c r="X8" s="11">
        <v>8.8156616102999999E-5</v>
      </c>
      <c r="Y8" s="11">
        <v>1.96852067319E-4</v>
      </c>
      <c r="Z8" s="11">
        <v>2.7711922176100001E-4</v>
      </c>
      <c r="AA8" s="11">
        <v>4.01111096676E-4</v>
      </c>
      <c r="AB8" s="11">
        <v>2.12203836985E-4</v>
      </c>
      <c r="AC8" s="11">
        <v>3.9887420342999997E-5</v>
      </c>
      <c r="AD8" s="11">
        <v>2.27819585832E-4</v>
      </c>
      <c r="AE8" s="11">
        <v>1.8575900206699999E-4</v>
      </c>
      <c r="AF8" s="11">
        <v>5.7674003635099997E-4</v>
      </c>
      <c r="AG8" s="11">
        <v>9.6573571821E-5</v>
      </c>
      <c r="AH8" s="11">
        <v>3.6358240137600003E-4</v>
      </c>
      <c r="AI8" s="11">
        <v>1.666707159558E-3</v>
      </c>
      <c r="AJ8" s="11">
        <v>2.6015476060600002E-4</v>
      </c>
      <c r="AK8" s="11">
        <v>3.5644737741799998E-4</v>
      </c>
      <c r="AL8" s="11">
        <v>1.793324763681E-3</v>
      </c>
      <c r="AM8" s="56">
        <v>2.3058532561400001E-4</v>
      </c>
      <c r="AO8" s="152">
        <v>0.34358912553158499</v>
      </c>
      <c r="AP8" s="152">
        <v>0.13691568671338303</v>
      </c>
      <c r="AQ8" s="152">
        <v>0.302233088273274</v>
      </c>
      <c r="AR8" s="152">
        <v>1.472097964E-3</v>
      </c>
      <c r="AS8" s="152">
        <v>0.100365426471832</v>
      </c>
    </row>
    <row r="9" spans="1:45" ht="18" customHeight="1" x14ac:dyDescent="0.15">
      <c r="A9" s="51">
        <v>16</v>
      </c>
      <c r="B9" s="10" t="s">
        <v>21</v>
      </c>
      <c r="C9" s="11">
        <v>7.0809014587439999E-3</v>
      </c>
      <c r="D9" s="11">
        <v>1.275134655869E-3</v>
      </c>
      <c r="E9" s="11">
        <v>3.8956454789599998E-3</v>
      </c>
      <c r="F9" s="11">
        <v>2.7498584837909999E-3</v>
      </c>
      <c r="G9" s="11">
        <v>1.06518969813963</v>
      </c>
      <c r="H9" s="11">
        <v>3.9086422499669997E-3</v>
      </c>
      <c r="I9" s="11">
        <v>8.0832052902000002E-5</v>
      </c>
      <c r="J9" s="11">
        <v>2.6015591197390002E-3</v>
      </c>
      <c r="K9" s="11">
        <v>6.4996158163380001E-3</v>
      </c>
      <c r="L9" s="11">
        <v>7.7975801741999998E-4</v>
      </c>
      <c r="M9" s="11">
        <v>1.8691909580580001E-3</v>
      </c>
      <c r="N9" s="11">
        <v>1.523445031728E-3</v>
      </c>
      <c r="O9" s="11">
        <v>1.2341557310150001E-3</v>
      </c>
      <c r="P9" s="11">
        <v>1.078492250392E-3</v>
      </c>
      <c r="Q9" s="11">
        <v>2.0671415433379998E-3</v>
      </c>
      <c r="R9" s="11">
        <v>2.3543906625269999E-3</v>
      </c>
      <c r="S9" s="11">
        <v>2.957826995871E-3</v>
      </c>
      <c r="T9" s="11">
        <v>2.5984169841850001E-3</v>
      </c>
      <c r="U9" s="11">
        <v>1.1752480958980001E-3</v>
      </c>
      <c r="V9" s="11">
        <v>2.2985774671185E-2</v>
      </c>
      <c r="W9" s="11">
        <v>1.2556115074732E-2</v>
      </c>
      <c r="X9" s="11">
        <v>1.5718257967079999E-3</v>
      </c>
      <c r="Y9" s="11">
        <v>2.6228003798009999E-3</v>
      </c>
      <c r="Z9" s="11">
        <v>1.8960796836419999E-3</v>
      </c>
      <c r="AA9" s="11">
        <v>2.592201946054E-3</v>
      </c>
      <c r="AB9" s="11">
        <v>2.0631079758020002E-3</v>
      </c>
      <c r="AC9" s="11">
        <v>7.3761070873099997E-4</v>
      </c>
      <c r="AD9" s="11">
        <v>1.9947319750619999E-3</v>
      </c>
      <c r="AE9" s="11">
        <v>5.1754225178019999E-3</v>
      </c>
      <c r="AF9" s="11">
        <v>1.9812691763859999E-3</v>
      </c>
      <c r="AG9" s="11">
        <v>2.6123604385629999E-3</v>
      </c>
      <c r="AH9" s="11">
        <v>2.065567249984E-3</v>
      </c>
      <c r="AI9" s="11">
        <v>5.3547571396180002E-3</v>
      </c>
      <c r="AJ9" s="11">
        <v>1.6711053054019999E-3</v>
      </c>
      <c r="AK9" s="11">
        <v>2.1772102202369998E-3</v>
      </c>
      <c r="AL9" s="11">
        <v>0.105457472934115</v>
      </c>
      <c r="AM9" s="56">
        <v>1.5050237342090001E-3</v>
      </c>
      <c r="AO9" s="152">
        <v>0.34460671580892499</v>
      </c>
      <c r="AP9" s="152">
        <v>6.6910242316745014E-2</v>
      </c>
      <c r="AQ9" s="152">
        <v>0.22135934770733201</v>
      </c>
      <c r="AR9" s="152">
        <v>1.8650490519999999E-3</v>
      </c>
      <c r="AS9" s="152">
        <v>0.22836310244494901</v>
      </c>
    </row>
    <row r="10" spans="1:45" ht="18" customHeight="1" x14ac:dyDescent="0.15">
      <c r="A10" s="146">
        <v>20</v>
      </c>
      <c r="B10" s="147" t="s">
        <v>22</v>
      </c>
      <c r="C10" s="148">
        <v>1.2382850286923E-2</v>
      </c>
      <c r="D10" s="148">
        <v>2.237410464103E-3</v>
      </c>
      <c r="E10" s="148">
        <v>2.53647259988E-3</v>
      </c>
      <c r="F10" s="148">
        <v>2.0768694995880001E-2</v>
      </c>
      <c r="G10" s="148">
        <v>6.5017550334939998E-3</v>
      </c>
      <c r="H10" s="148">
        <v>1.05504965532666</v>
      </c>
      <c r="I10" s="148">
        <v>2.94836675997E-4</v>
      </c>
      <c r="J10" s="148">
        <v>4.1547668756299998E-2</v>
      </c>
      <c r="K10" s="148">
        <v>8.5876869719859993E-3</v>
      </c>
      <c r="L10" s="148">
        <v>1.1319569260340001E-3</v>
      </c>
      <c r="M10" s="148">
        <v>3.361233965402E-3</v>
      </c>
      <c r="N10" s="148">
        <v>1.754698448328E-3</v>
      </c>
      <c r="O10" s="148">
        <v>1.407055556963E-3</v>
      </c>
      <c r="P10" s="148">
        <v>1.2913644939369999E-3</v>
      </c>
      <c r="Q10" s="148">
        <v>3.4562703292060001E-3</v>
      </c>
      <c r="R10" s="148">
        <v>6.1197147740389996E-3</v>
      </c>
      <c r="S10" s="148">
        <v>4.559298226194E-3</v>
      </c>
      <c r="T10" s="148">
        <v>2.8741649899509999E-3</v>
      </c>
      <c r="U10" s="148">
        <v>1.9635661859620001E-3</v>
      </c>
      <c r="V10" s="148">
        <v>7.772387334804E-3</v>
      </c>
      <c r="W10" s="148">
        <v>1.82611698473E-3</v>
      </c>
      <c r="X10" s="148">
        <v>6.6856446891400004E-4</v>
      </c>
      <c r="Y10" s="148">
        <v>3.8003553667439998E-3</v>
      </c>
      <c r="Z10" s="148">
        <v>3.8474579232079999E-3</v>
      </c>
      <c r="AA10" s="148">
        <v>2.5263382566200002E-4</v>
      </c>
      <c r="AB10" s="148">
        <v>3.0296729046600001E-4</v>
      </c>
      <c r="AC10" s="148">
        <v>1.4414040103700001E-4</v>
      </c>
      <c r="AD10" s="148">
        <v>4.0586923469999999E-4</v>
      </c>
      <c r="AE10" s="148">
        <v>7.9024324349000002E-4</v>
      </c>
      <c r="AF10" s="148">
        <v>6.9596886658400002E-4</v>
      </c>
      <c r="AG10" s="148">
        <v>1.5118241722640001E-3</v>
      </c>
      <c r="AH10" s="148">
        <v>2.1037167935842999E-2</v>
      </c>
      <c r="AI10" s="148">
        <v>8.1184908253599997E-4</v>
      </c>
      <c r="AJ10" s="148">
        <v>1.0606862571579999E-3</v>
      </c>
      <c r="AK10" s="148">
        <v>1.635845996945E-3</v>
      </c>
      <c r="AL10" s="148">
        <v>4.8077909814090002E-3</v>
      </c>
      <c r="AM10" s="149">
        <v>2.8850672963010001E-3</v>
      </c>
      <c r="AO10" s="152">
        <v>0.27679578065986199</v>
      </c>
      <c r="AP10" s="152">
        <v>1.5353791322649794E-2</v>
      </c>
      <c r="AQ10" s="152">
        <v>8.5269341350641001E-2</v>
      </c>
      <c r="AR10" s="152">
        <v>2.8999951909999999E-3</v>
      </c>
      <c r="AS10" s="152">
        <v>0.182262645292841</v>
      </c>
    </row>
    <row r="11" spans="1:45" ht="18" customHeight="1" x14ac:dyDescent="0.15">
      <c r="A11" s="51">
        <v>21</v>
      </c>
      <c r="B11" s="10" t="s">
        <v>23</v>
      </c>
      <c r="C11" s="11">
        <v>7.8510215562700002E-3</v>
      </c>
      <c r="D11" s="11">
        <v>2.5341881490833999E-2</v>
      </c>
      <c r="E11" s="11">
        <v>4.8945783982780001E-3</v>
      </c>
      <c r="F11" s="11">
        <v>6.3785183716970001E-3</v>
      </c>
      <c r="G11" s="11">
        <v>5.2813181866870002E-3</v>
      </c>
      <c r="H11" s="11">
        <v>3.4647880704188998E-2</v>
      </c>
      <c r="I11" s="11">
        <v>1.02537264076401</v>
      </c>
      <c r="J11" s="11">
        <v>4.0168482683319998E-3</v>
      </c>
      <c r="K11" s="11">
        <v>1.6506492141162999E-2</v>
      </c>
      <c r="L11" s="11">
        <v>6.992813288111E-3</v>
      </c>
      <c r="M11" s="11">
        <v>4.9023929680550001E-3</v>
      </c>
      <c r="N11" s="11">
        <v>4.250055221377E-3</v>
      </c>
      <c r="O11" s="11">
        <v>3.2815908527660002E-3</v>
      </c>
      <c r="P11" s="11">
        <v>2.7531763183520001E-3</v>
      </c>
      <c r="Q11" s="11">
        <v>3.2159878165980002E-3</v>
      </c>
      <c r="R11" s="11">
        <v>3.5995918986910002E-3</v>
      </c>
      <c r="S11" s="11">
        <v>2.4656061967109999E-3</v>
      </c>
      <c r="T11" s="11">
        <v>1.9055217961420001E-3</v>
      </c>
      <c r="U11" s="11">
        <v>3.8337952194989998E-3</v>
      </c>
      <c r="V11" s="11">
        <v>4.3339710172410001E-3</v>
      </c>
      <c r="W11" s="11">
        <v>6.4054154909570001E-3</v>
      </c>
      <c r="X11" s="11">
        <v>3.1595259756379002E-2</v>
      </c>
      <c r="Y11" s="11">
        <v>1.2603923101698999E-2</v>
      </c>
      <c r="Z11" s="11">
        <v>9.9270080632159995E-3</v>
      </c>
      <c r="AA11" s="11">
        <v>2.8937465128119999E-3</v>
      </c>
      <c r="AB11" s="11">
        <v>1.835172724044E-3</v>
      </c>
      <c r="AC11" s="11">
        <v>1.022746920344E-3</v>
      </c>
      <c r="AD11" s="11">
        <v>4.2601331412959E-2</v>
      </c>
      <c r="AE11" s="11">
        <v>2.179781662816E-3</v>
      </c>
      <c r="AF11" s="11">
        <v>7.5587097201119998E-3</v>
      </c>
      <c r="AG11" s="11">
        <v>4.1352103649650003E-3</v>
      </c>
      <c r="AH11" s="11">
        <v>3.4709364920110001E-3</v>
      </c>
      <c r="AI11" s="11">
        <v>3.946343772737E-3</v>
      </c>
      <c r="AJ11" s="11">
        <v>2.326779296046E-3</v>
      </c>
      <c r="AK11" s="11">
        <v>5.098451474697E-3</v>
      </c>
      <c r="AL11" s="11">
        <v>2.7655898172279998E-3</v>
      </c>
      <c r="AM11" s="56">
        <v>1.7657874391712999E-2</v>
      </c>
      <c r="AO11" s="152">
        <v>0.26325417922660499</v>
      </c>
      <c r="AP11" s="152">
        <v>1.0464848425750452E-3</v>
      </c>
      <c r="AQ11" s="152">
        <v>1.0459195570423E-2</v>
      </c>
      <c r="AR11" s="152">
        <v>1.3621577786E-2</v>
      </c>
      <c r="AS11" s="152">
        <v>0.42701523870450803</v>
      </c>
    </row>
    <row r="12" spans="1:45" ht="18" customHeight="1" x14ac:dyDescent="0.15">
      <c r="A12" s="51">
        <v>22</v>
      </c>
      <c r="B12" s="10" t="s">
        <v>52</v>
      </c>
      <c r="C12" s="11">
        <v>3.8349745926970001E-3</v>
      </c>
      <c r="D12" s="11">
        <v>1.9076056803800001E-3</v>
      </c>
      <c r="E12" s="11">
        <v>5.8688549000249996E-3</v>
      </c>
      <c r="F12" s="11">
        <v>5.6486238615739998E-3</v>
      </c>
      <c r="G12" s="11">
        <v>8.160493758917E-3</v>
      </c>
      <c r="H12" s="11">
        <v>6.6656016711090001E-3</v>
      </c>
      <c r="I12" s="11">
        <v>1.0821126596199999E-4</v>
      </c>
      <c r="J12" s="11">
        <v>1.07186234992606</v>
      </c>
      <c r="K12" s="11">
        <v>5.5609286143980001E-3</v>
      </c>
      <c r="L12" s="11">
        <v>7.5141204381000003E-4</v>
      </c>
      <c r="M12" s="11">
        <v>4.6107716973539997E-3</v>
      </c>
      <c r="N12" s="11">
        <v>1.684833630346E-3</v>
      </c>
      <c r="O12" s="11">
        <v>4.8976921012809996E-3</v>
      </c>
      <c r="P12" s="11">
        <v>8.7118390567450001E-3</v>
      </c>
      <c r="Q12" s="11">
        <v>1.1428349899098999E-2</v>
      </c>
      <c r="R12" s="11">
        <v>5.3875039762400004E-3</v>
      </c>
      <c r="S12" s="11">
        <v>1.9204569889299E-2</v>
      </c>
      <c r="T12" s="11">
        <v>1.3959422186922E-2</v>
      </c>
      <c r="U12" s="11">
        <v>9.7999865984820002E-3</v>
      </c>
      <c r="V12" s="11">
        <v>1.8731604582294999E-2</v>
      </c>
      <c r="W12" s="11">
        <v>5.4084814013889999E-3</v>
      </c>
      <c r="X12" s="11">
        <v>8.5701464798700001E-4</v>
      </c>
      <c r="Y12" s="11">
        <v>1.3008600317210999E-2</v>
      </c>
      <c r="Z12" s="11">
        <v>4.8095981893140002E-3</v>
      </c>
      <c r="AA12" s="11">
        <v>1.7100919936409999E-3</v>
      </c>
      <c r="AB12" s="11">
        <v>1.681535166605E-3</v>
      </c>
      <c r="AC12" s="11">
        <v>5.6261255484899996E-4</v>
      </c>
      <c r="AD12" s="11">
        <v>1.5291060401350001E-3</v>
      </c>
      <c r="AE12" s="11">
        <v>2.371546002293E-3</v>
      </c>
      <c r="AF12" s="11">
        <v>1.8637705336469999E-3</v>
      </c>
      <c r="AG12" s="11">
        <v>2.136726456463E-3</v>
      </c>
      <c r="AH12" s="11">
        <v>1.399694382424E-3</v>
      </c>
      <c r="AI12" s="11">
        <v>2.8341005224150001E-3</v>
      </c>
      <c r="AJ12" s="11">
        <v>3.2069180517380002E-3</v>
      </c>
      <c r="AK12" s="11">
        <v>1.483292045751E-3</v>
      </c>
      <c r="AL12" s="11">
        <v>1.9272324350436E-2</v>
      </c>
      <c r="AM12" s="56">
        <v>3.5837186204710002E-3</v>
      </c>
      <c r="AO12" s="152">
        <v>0.32640182618913599</v>
      </c>
      <c r="AP12" s="152">
        <v>4.2109888628855979E-2</v>
      </c>
      <c r="AQ12" s="152">
        <v>0.21463618712823099</v>
      </c>
      <c r="AR12" s="152">
        <v>2.089546831E-3</v>
      </c>
      <c r="AS12" s="152">
        <v>0.32286933452761901</v>
      </c>
    </row>
    <row r="13" spans="1:45" ht="18" customHeight="1" x14ac:dyDescent="0.15">
      <c r="A13" s="51">
        <v>25</v>
      </c>
      <c r="B13" s="10" t="s">
        <v>24</v>
      </c>
      <c r="C13" s="11">
        <v>9.4705880932200001E-4</v>
      </c>
      <c r="D13" s="11">
        <v>4.3236375494100002E-4</v>
      </c>
      <c r="E13" s="11">
        <v>9.28884426905E-4</v>
      </c>
      <c r="F13" s="11">
        <v>5.3237507200700005E-4</v>
      </c>
      <c r="G13" s="11">
        <v>2.8547197545370001E-3</v>
      </c>
      <c r="H13" s="11">
        <v>2.0964378460789999E-3</v>
      </c>
      <c r="I13" s="11">
        <v>8.2465455637000003E-5</v>
      </c>
      <c r="J13" s="11">
        <v>1.9297189055580001E-3</v>
      </c>
      <c r="K13" s="11">
        <v>1.0322306749021799</v>
      </c>
      <c r="L13" s="11">
        <v>2.5904578870309999E-3</v>
      </c>
      <c r="M13" s="11">
        <v>2.9665940539480001E-3</v>
      </c>
      <c r="N13" s="11">
        <v>1.7581004260579999E-3</v>
      </c>
      <c r="O13" s="11">
        <v>3.1864687873540002E-3</v>
      </c>
      <c r="P13" s="11">
        <v>1.6417326580039999E-3</v>
      </c>
      <c r="Q13" s="11">
        <v>5.5255373695360004E-3</v>
      </c>
      <c r="R13" s="11">
        <v>1.4825987609591E-2</v>
      </c>
      <c r="S13" s="11">
        <v>3.9836577314549997E-3</v>
      </c>
      <c r="T13" s="11">
        <v>2.0794211006129998E-3</v>
      </c>
      <c r="U13" s="11">
        <v>2.8386403743909999E-3</v>
      </c>
      <c r="V13" s="11">
        <v>1.781424009418E-3</v>
      </c>
      <c r="W13" s="11">
        <v>1.8070813641610999E-2</v>
      </c>
      <c r="X13" s="11">
        <v>1.3623026217300001E-3</v>
      </c>
      <c r="Y13" s="11">
        <v>3.422404459358E-3</v>
      </c>
      <c r="Z13" s="11">
        <v>5.6019672103899999E-4</v>
      </c>
      <c r="AA13" s="11">
        <v>3.58332637352E-4</v>
      </c>
      <c r="AB13" s="11">
        <v>2.79371385201E-4</v>
      </c>
      <c r="AC13" s="11">
        <v>6.5296983925299998E-4</v>
      </c>
      <c r="AD13" s="11">
        <v>5.41250263755E-4</v>
      </c>
      <c r="AE13" s="11">
        <v>3.6654449718300002E-4</v>
      </c>
      <c r="AF13" s="11">
        <v>9.9747781087299991E-4</v>
      </c>
      <c r="AG13" s="11">
        <v>1.1068216314559999E-3</v>
      </c>
      <c r="AH13" s="11">
        <v>5.7275268919000004E-4</v>
      </c>
      <c r="AI13" s="11">
        <v>3.2896832433600002E-4</v>
      </c>
      <c r="AJ13" s="11">
        <v>4.9072668099299998E-4</v>
      </c>
      <c r="AK13" s="11">
        <v>7.2601210118299997E-4</v>
      </c>
      <c r="AL13" s="11">
        <v>2.3471406306889999E-3</v>
      </c>
      <c r="AM13" s="56">
        <v>2.8251754325309998E-3</v>
      </c>
      <c r="AO13" s="152">
        <v>0.45887213812804201</v>
      </c>
      <c r="AP13" s="152">
        <v>3.8989236030005855E-2</v>
      </c>
      <c r="AQ13" s="152">
        <v>0.2029339572428</v>
      </c>
      <c r="AR13" s="152">
        <v>6.2587806700000002E-4</v>
      </c>
      <c r="AS13" s="152">
        <v>0.32317598759859001</v>
      </c>
    </row>
    <row r="14" spans="1:45" ht="18" customHeight="1" x14ac:dyDescent="0.15">
      <c r="A14" s="52">
        <v>26</v>
      </c>
      <c r="B14" s="12" t="s">
        <v>25</v>
      </c>
      <c r="C14" s="53">
        <v>2.17406998304E-4</v>
      </c>
      <c r="D14" s="53">
        <v>1.127716512919E-3</v>
      </c>
      <c r="E14" s="53">
        <v>2.82094388894E-4</v>
      </c>
      <c r="F14" s="53">
        <v>2.39475183345E-4</v>
      </c>
      <c r="G14" s="53">
        <v>4.1905108744930003E-3</v>
      </c>
      <c r="H14" s="53">
        <v>3.43748607569E-4</v>
      </c>
      <c r="I14" s="53">
        <v>2.8789715367E-5</v>
      </c>
      <c r="J14" s="53">
        <v>1.0043278798469999E-3</v>
      </c>
      <c r="K14" s="53">
        <v>1.669342827197E-3</v>
      </c>
      <c r="L14" s="53">
        <v>1.15886650703293</v>
      </c>
      <c r="M14" s="53">
        <v>7.35355936322E-4</v>
      </c>
      <c r="N14" s="53">
        <v>6.4034873249808E-2</v>
      </c>
      <c r="O14" s="53">
        <v>3.4324565667927E-2</v>
      </c>
      <c r="P14" s="53">
        <v>2.8025175974809999E-2</v>
      </c>
      <c r="Q14" s="53">
        <v>6.1801751248730004E-3</v>
      </c>
      <c r="R14" s="53">
        <v>2.4156419690979998E-3</v>
      </c>
      <c r="S14" s="53">
        <v>1.3978374120874999E-2</v>
      </c>
      <c r="T14" s="53">
        <v>3.99359737828E-3</v>
      </c>
      <c r="U14" s="53">
        <v>1.6138416221436001E-2</v>
      </c>
      <c r="V14" s="53">
        <v>1.3315717246750001E-3</v>
      </c>
      <c r="W14" s="53">
        <v>8.8925358445759994E-3</v>
      </c>
      <c r="X14" s="53">
        <v>6.9473876800199997E-4</v>
      </c>
      <c r="Y14" s="53">
        <v>1.204513019225E-3</v>
      </c>
      <c r="Z14" s="53">
        <v>1.94151310631E-4</v>
      </c>
      <c r="AA14" s="53">
        <v>2.4035586369400001E-4</v>
      </c>
      <c r="AB14" s="53">
        <v>1.6711255527000001E-4</v>
      </c>
      <c r="AC14" s="53">
        <v>3.3582004166999999E-4</v>
      </c>
      <c r="AD14" s="53">
        <v>4.21529015167E-4</v>
      </c>
      <c r="AE14" s="53">
        <v>2.3013625840699999E-4</v>
      </c>
      <c r="AF14" s="53">
        <v>5.9047224793700001E-4</v>
      </c>
      <c r="AG14" s="53">
        <v>2.99671374315E-4</v>
      </c>
      <c r="AH14" s="53">
        <v>1.6504501650399999E-4</v>
      </c>
      <c r="AI14" s="53">
        <v>1.9168493453899999E-4</v>
      </c>
      <c r="AJ14" s="53">
        <v>4.01139622483E-4</v>
      </c>
      <c r="AK14" s="53">
        <v>2.13578659491E-4</v>
      </c>
      <c r="AL14" s="53">
        <v>5.7509685409099995E-4</v>
      </c>
      <c r="AM14" s="150">
        <v>3.2533374700399998E-3</v>
      </c>
      <c r="AO14" s="152">
        <v>0.212376446992143</v>
      </c>
      <c r="AP14" s="152">
        <v>1.302336860825159E-2</v>
      </c>
      <c r="AQ14" s="152">
        <v>6.8071454261517006E-2</v>
      </c>
      <c r="AR14" s="152">
        <v>2.40834581E-4</v>
      </c>
      <c r="AS14" s="152">
        <v>0.24469405370248101</v>
      </c>
    </row>
    <row r="15" spans="1:45" ht="18" customHeight="1" x14ac:dyDescent="0.15">
      <c r="A15" s="51">
        <v>27</v>
      </c>
      <c r="B15" s="10" t="s">
        <v>26</v>
      </c>
      <c r="C15" s="11">
        <v>4.2105006068000002E-5</v>
      </c>
      <c r="D15" s="11">
        <v>8.5100575131000003E-5</v>
      </c>
      <c r="E15" s="11">
        <v>2.55218176107E-4</v>
      </c>
      <c r="F15" s="11">
        <v>4.0084161028E-5</v>
      </c>
      <c r="G15" s="11">
        <v>4.2637667356699999E-4</v>
      </c>
      <c r="H15" s="11">
        <v>3.8725980162000002E-4</v>
      </c>
      <c r="I15" s="11">
        <v>5.2000701640000002E-6</v>
      </c>
      <c r="J15" s="11">
        <v>2.9800967707599999E-4</v>
      </c>
      <c r="K15" s="11">
        <v>7.7415457856099999E-4</v>
      </c>
      <c r="L15" s="11">
        <v>1.362526309516E-3</v>
      </c>
      <c r="M15" s="11">
        <v>1.04272430325775</v>
      </c>
      <c r="N15" s="11">
        <v>5.5133742771609996E-3</v>
      </c>
      <c r="O15" s="11">
        <v>3.5857409364330002E-3</v>
      </c>
      <c r="P15" s="11">
        <v>1.564619847669E-3</v>
      </c>
      <c r="Q15" s="11">
        <v>3.8005212335879999E-3</v>
      </c>
      <c r="R15" s="11">
        <v>3.8084046035169999E-3</v>
      </c>
      <c r="S15" s="11">
        <v>6.1031310368449996E-3</v>
      </c>
      <c r="T15" s="11">
        <v>3.400222343618E-3</v>
      </c>
      <c r="U15" s="11">
        <v>2.3257659172E-3</v>
      </c>
      <c r="V15" s="11">
        <v>1.116002995535E-3</v>
      </c>
      <c r="W15" s="11">
        <v>1.2210360072129999E-3</v>
      </c>
      <c r="X15" s="11">
        <v>1.1898451636E-4</v>
      </c>
      <c r="Y15" s="11">
        <v>1.8676542101200001E-4</v>
      </c>
      <c r="Z15" s="11">
        <v>3.6546293697000001E-5</v>
      </c>
      <c r="AA15" s="11">
        <v>4.0646280032E-5</v>
      </c>
      <c r="AB15" s="11">
        <v>3.6377536443E-5</v>
      </c>
      <c r="AC15" s="11">
        <v>5.0603934765E-5</v>
      </c>
      <c r="AD15" s="11">
        <v>5.9827980044000003E-5</v>
      </c>
      <c r="AE15" s="11">
        <v>5.7854540570000003E-5</v>
      </c>
      <c r="AF15" s="11">
        <v>1.11668802759E-4</v>
      </c>
      <c r="AG15" s="11">
        <v>6.2199499815999995E-5</v>
      </c>
      <c r="AH15" s="11">
        <v>1.9084183241499999E-4</v>
      </c>
      <c r="AI15" s="11">
        <v>6.1787823148999995E-5</v>
      </c>
      <c r="AJ15" s="11">
        <v>1.1402685537400001E-4</v>
      </c>
      <c r="AK15" s="11">
        <v>7.4222853825999996E-5</v>
      </c>
      <c r="AL15" s="11">
        <v>2.2079339143600001E-4</v>
      </c>
      <c r="AM15" s="56">
        <v>7.9441978481499997E-4</v>
      </c>
      <c r="AO15" s="152">
        <v>0.212849175383584</v>
      </c>
      <c r="AP15" s="152">
        <v>1.7277449314215956E-2</v>
      </c>
      <c r="AQ15" s="152">
        <v>0.11186059314934101</v>
      </c>
      <c r="AR15" s="152">
        <v>1.3092111499999999E-4</v>
      </c>
      <c r="AS15" s="152">
        <v>8.9031305609599001E-2</v>
      </c>
    </row>
    <row r="16" spans="1:45" ht="18" customHeight="1" x14ac:dyDescent="0.15">
      <c r="A16" s="51">
        <v>28</v>
      </c>
      <c r="B16" s="10" t="s">
        <v>27</v>
      </c>
      <c r="C16" s="11">
        <v>6.1741017099500005E-4</v>
      </c>
      <c r="D16" s="11">
        <v>8.0163291518500004E-3</v>
      </c>
      <c r="E16" s="11">
        <v>2.9664854373640001E-3</v>
      </c>
      <c r="F16" s="11">
        <v>1.0745858959579999E-3</v>
      </c>
      <c r="G16" s="11">
        <v>5.604084620896E-3</v>
      </c>
      <c r="H16" s="11">
        <v>2.6986525456110001E-3</v>
      </c>
      <c r="I16" s="11">
        <v>1.7953512947500001E-4</v>
      </c>
      <c r="J16" s="11">
        <v>2.554356486388E-3</v>
      </c>
      <c r="K16" s="11">
        <v>3.7405374955449999E-3</v>
      </c>
      <c r="L16" s="11">
        <v>9.4593564132299998E-4</v>
      </c>
      <c r="M16" s="11">
        <v>1.4685380427820001E-3</v>
      </c>
      <c r="N16" s="11">
        <v>1.0161544502575801</v>
      </c>
      <c r="O16" s="11">
        <v>1.0265129709732E-2</v>
      </c>
      <c r="P16" s="11">
        <v>9.0563242447570004E-3</v>
      </c>
      <c r="Q16" s="11">
        <v>7.9407947656010003E-3</v>
      </c>
      <c r="R16" s="11">
        <v>6.2713304793209999E-3</v>
      </c>
      <c r="S16" s="11">
        <v>8.0250097886039994E-3</v>
      </c>
      <c r="T16" s="11">
        <v>9.2645019466709999E-3</v>
      </c>
      <c r="U16" s="11">
        <v>3.258963278257E-3</v>
      </c>
      <c r="V16" s="11">
        <v>3.2065547866790001E-3</v>
      </c>
      <c r="W16" s="11">
        <v>2.9536415568466999E-2</v>
      </c>
      <c r="X16" s="11">
        <v>2.4027325402859998E-3</v>
      </c>
      <c r="Y16" s="11">
        <v>3.4042275614379999E-3</v>
      </c>
      <c r="Z16" s="11">
        <v>6.1861451281100001E-4</v>
      </c>
      <c r="AA16" s="11">
        <v>1.4392847598219999E-3</v>
      </c>
      <c r="AB16" s="11">
        <v>4.6577269370399999E-4</v>
      </c>
      <c r="AC16" s="11">
        <v>1.0853073815210001E-3</v>
      </c>
      <c r="AD16" s="11">
        <v>1.189966227074E-3</v>
      </c>
      <c r="AE16" s="11">
        <v>6.6514638050999995E-4</v>
      </c>
      <c r="AF16" s="11">
        <v>2.967195690886E-3</v>
      </c>
      <c r="AG16" s="11">
        <v>8.9040794839199998E-4</v>
      </c>
      <c r="AH16" s="11">
        <v>5.9373001205400005E-4</v>
      </c>
      <c r="AI16" s="11">
        <v>9.5969495016999995E-4</v>
      </c>
      <c r="AJ16" s="11">
        <v>7.4629310692299995E-4</v>
      </c>
      <c r="AK16" s="11">
        <v>1.2973348959549999E-3</v>
      </c>
      <c r="AL16" s="11">
        <v>1.128100301639E-3</v>
      </c>
      <c r="AM16" s="56">
        <v>2.0433482123289998E-3</v>
      </c>
      <c r="AO16" s="152">
        <v>0.40773637154248799</v>
      </c>
      <c r="AP16" s="152">
        <v>8.7677822202937516E-2</v>
      </c>
      <c r="AQ16" s="152">
        <v>0.30426754664486599</v>
      </c>
      <c r="AR16" s="152">
        <v>1.1313738209999999E-3</v>
      </c>
      <c r="AS16" s="152">
        <v>0.289737985365557</v>
      </c>
    </row>
    <row r="17" spans="1:45" ht="18" customHeight="1" x14ac:dyDescent="0.15">
      <c r="A17" s="51">
        <v>29</v>
      </c>
      <c r="B17" s="10" t="s">
        <v>53</v>
      </c>
      <c r="C17" s="11">
        <v>1.0218974886799999E-4</v>
      </c>
      <c r="D17" s="11">
        <v>1.1508535030969999E-3</v>
      </c>
      <c r="E17" s="11">
        <v>1.27636562878E-4</v>
      </c>
      <c r="F17" s="11">
        <v>1.06516236512E-4</v>
      </c>
      <c r="G17" s="11">
        <v>6.87178330612E-4</v>
      </c>
      <c r="H17" s="11">
        <v>1.82729066629E-4</v>
      </c>
      <c r="I17" s="11">
        <v>1.7767418222999998E-5</v>
      </c>
      <c r="J17" s="11">
        <v>2.2909098180599999E-4</v>
      </c>
      <c r="K17" s="11">
        <v>5.0195256646199998E-4</v>
      </c>
      <c r="L17" s="11">
        <v>1.13995405283E-4</v>
      </c>
      <c r="M17" s="11">
        <v>1.3361870825700001E-4</v>
      </c>
      <c r="N17" s="11">
        <v>3.22511857517E-4</v>
      </c>
      <c r="O17" s="11">
        <v>1.0264169674894199</v>
      </c>
      <c r="P17" s="11">
        <v>8.2374601277009993E-3</v>
      </c>
      <c r="Q17" s="11">
        <v>2.0983287520299999E-3</v>
      </c>
      <c r="R17" s="11">
        <v>7.2531390893499996E-4</v>
      </c>
      <c r="S17" s="11">
        <v>2.3669403292059998E-3</v>
      </c>
      <c r="T17" s="11">
        <v>8.57285975566E-4</v>
      </c>
      <c r="U17" s="11">
        <v>2.1765728836470001E-3</v>
      </c>
      <c r="V17" s="11">
        <v>1.7064162217099999E-4</v>
      </c>
      <c r="W17" s="11">
        <v>1.427742860295E-3</v>
      </c>
      <c r="X17" s="11">
        <v>2.4887194739400001E-4</v>
      </c>
      <c r="Y17" s="11">
        <v>2.00433264938E-3</v>
      </c>
      <c r="Z17" s="11">
        <v>1.8703513445999999E-4</v>
      </c>
      <c r="AA17" s="11">
        <v>1.5514165593400001E-4</v>
      </c>
      <c r="AB17" s="11">
        <v>2.22328489089E-4</v>
      </c>
      <c r="AC17" s="11">
        <v>1.21812261312E-4</v>
      </c>
      <c r="AD17" s="11">
        <v>2.7399021555200002E-4</v>
      </c>
      <c r="AE17" s="11">
        <v>3.21382855567E-4</v>
      </c>
      <c r="AF17" s="11">
        <v>3.5306146010399998E-4</v>
      </c>
      <c r="AG17" s="11">
        <v>1.7698978495699999E-4</v>
      </c>
      <c r="AH17" s="11">
        <v>1.46850722998E-4</v>
      </c>
      <c r="AI17" s="11">
        <v>1.9253162610199999E-4</v>
      </c>
      <c r="AJ17" s="11">
        <v>1.9680818652069998E-3</v>
      </c>
      <c r="AK17" s="11">
        <v>1.2940960526800001E-4</v>
      </c>
      <c r="AL17" s="11">
        <v>1.17635544407E-4</v>
      </c>
      <c r="AM17" s="56">
        <v>2.12252630972E-4</v>
      </c>
      <c r="AO17" s="152">
        <v>0.39861310613470802</v>
      </c>
      <c r="AP17" s="152">
        <v>4.4506752145386096E-2</v>
      </c>
      <c r="AQ17" s="152">
        <v>0.23096624296882501</v>
      </c>
      <c r="AR17" s="152">
        <v>1.6923855900000001E-4</v>
      </c>
      <c r="AS17" s="152">
        <v>0.221010204144649</v>
      </c>
    </row>
    <row r="18" spans="1:45" ht="18" customHeight="1" x14ac:dyDescent="0.15">
      <c r="A18" s="51">
        <v>30</v>
      </c>
      <c r="B18" s="10" t="s">
        <v>54</v>
      </c>
      <c r="C18" s="11">
        <v>1.6167569763400001E-4</v>
      </c>
      <c r="D18" s="11">
        <v>7.55391848771E-4</v>
      </c>
      <c r="E18" s="11">
        <v>2.2034847652400001E-4</v>
      </c>
      <c r="F18" s="11">
        <v>1.7500126790100001E-4</v>
      </c>
      <c r="G18" s="11">
        <v>2.3505301001400001E-4</v>
      </c>
      <c r="H18" s="11">
        <v>2.9552777279200001E-4</v>
      </c>
      <c r="I18" s="11">
        <v>2.9464184727000001E-5</v>
      </c>
      <c r="J18" s="11">
        <v>1.0365982496139999E-3</v>
      </c>
      <c r="K18" s="11">
        <v>3.8984589628300001E-4</v>
      </c>
      <c r="L18" s="11">
        <v>1.5457119665599999E-4</v>
      </c>
      <c r="M18" s="11">
        <v>2.20850553677E-4</v>
      </c>
      <c r="N18" s="11">
        <v>3.8711481752799998E-4</v>
      </c>
      <c r="O18" s="11">
        <v>1.282490198874E-3</v>
      </c>
      <c r="P18" s="11">
        <v>1.03412923036946</v>
      </c>
      <c r="Q18" s="11">
        <v>7.0875841472900004E-4</v>
      </c>
      <c r="R18" s="11">
        <v>1.193590001354E-3</v>
      </c>
      <c r="S18" s="11">
        <v>6.9693005480900001E-4</v>
      </c>
      <c r="T18" s="11">
        <v>5.3609893500500001E-4</v>
      </c>
      <c r="U18" s="11">
        <v>4.8509982813300001E-4</v>
      </c>
      <c r="V18" s="11">
        <v>2.5993519976899999E-4</v>
      </c>
      <c r="W18" s="11">
        <v>3.9594313140200001E-4</v>
      </c>
      <c r="X18" s="11">
        <v>3.1045879228999999E-4</v>
      </c>
      <c r="Y18" s="11">
        <v>7.9312179806600004E-4</v>
      </c>
      <c r="Z18" s="11">
        <v>2.8643812643500003E-4</v>
      </c>
      <c r="AA18" s="11">
        <v>2.6022214225099999E-4</v>
      </c>
      <c r="AB18" s="11">
        <v>3.9921625273200002E-4</v>
      </c>
      <c r="AC18" s="11">
        <v>1.5377995287900001E-4</v>
      </c>
      <c r="AD18" s="11">
        <v>4.2883920075200002E-4</v>
      </c>
      <c r="AE18" s="11">
        <v>5.8064253719299996E-4</v>
      </c>
      <c r="AF18" s="11">
        <v>4.1772674890500002E-4</v>
      </c>
      <c r="AG18" s="11">
        <v>2.5271579337900001E-4</v>
      </c>
      <c r="AH18" s="11">
        <v>2.34614769086E-4</v>
      </c>
      <c r="AI18" s="11">
        <v>3.4143041559100002E-4</v>
      </c>
      <c r="AJ18" s="11">
        <v>3.8241680958279998E-3</v>
      </c>
      <c r="AK18" s="11">
        <v>1.84604875881E-4</v>
      </c>
      <c r="AL18" s="11">
        <v>1.09093591203E-4</v>
      </c>
      <c r="AM18" s="56">
        <v>3.3014155290600001E-4</v>
      </c>
      <c r="AO18" s="152">
        <v>0.40833168935358699</v>
      </c>
      <c r="AP18" s="152">
        <v>4.5967404207895947E-2</v>
      </c>
      <c r="AQ18" s="152">
        <v>0.235346083694144</v>
      </c>
      <c r="AR18" s="152">
        <v>2.3319490199999999E-4</v>
      </c>
      <c r="AS18" s="152">
        <v>0.29113516393754602</v>
      </c>
    </row>
    <row r="19" spans="1:45" ht="18" customHeight="1" x14ac:dyDescent="0.15">
      <c r="A19" s="51">
        <v>31</v>
      </c>
      <c r="B19" s="10" t="s">
        <v>55</v>
      </c>
      <c r="C19" s="11">
        <v>2.4271698818799999E-4</v>
      </c>
      <c r="D19" s="11">
        <v>4.7089551706E-5</v>
      </c>
      <c r="E19" s="11">
        <v>4.6681906831999997E-5</v>
      </c>
      <c r="F19" s="11">
        <v>3.9255608020999999E-5</v>
      </c>
      <c r="G19" s="11">
        <v>4.3112765332000001E-5</v>
      </c>
      <c r="H19" s="11">
        <v>5.3432932700999997E-5</v>
      </c>
      <c r="I19" s="11">
        <v>4.8357953499999998E-6</v>
      </c>
      <c r="J19" s="11">
        <v>4.2104396085999999E-5</v>
      </c>
      <c r="K19" s="11">
        <v>4.7299966065999999E-5</v>
      </c>
      <c r="L19" s="11">
        <v>2.3897190873000001E-5</v>
      </c>
      <c r="M19" s="11">
        <v>3.9456328388000003E-5</v>
      </c>
      <c r="N19" s="11">
        <v>4.3962253758000002E-5</v>
      </c>
      <c r="O19" s="11">
        <v>2.5075049264400003E-4</v>
      </c>
      <c r="P19" s="11">
        <v>6.0891333555299998E-4</v>
      </c>
      <c r="Q19" s="11">
        <v>1.00323447811938</v>
      </c>
      <c r="R19" s="11">
        <v>1.34928825448E-4</v>
      </c>
      <c r="S19" s="11">
        <v>9.2199562059999999E-5</v>
      </c>
      <c r="T19" s="11">
        <v>1.9995422783699999E-4</v>
      </c>
      <c r="U19" s="11">
        <v>5.7214123094999998E-5</v>
      </c>
      <c r="V19" s="11">
        <v>5.9137040720999997E-5</v>
      </c>
      <c r="W19" s="11">
        <v>8.1355116100999999E-5</v>
      </c>
      <c r="X19" s="11">
        <v>5.2795693857999999E-5</v>
      </c>
      <c r="Y19" s="11">
        <v>1.32343426151E-4</v>
      </c>
      <c r="Z19" s="11">
        <v>5.8768738463000002E-5</v>
      </c>
      <c r="AA19" s="11">
        <v>1.6625816262200001E-4</v>
      </c>
      <c r="AB19" s="11">
        <v>7.5243336438000002E-5</v>
      </c>
      <c r="AC19" s="11">
        <v>2.7889504502000001E-5</v>
      </c>
      <c r="AD19" s="11">
        <v>7.7948565860000004E-5</v>
      </c>
      <c r="AE19" s="11">
        <v>1.1295110616400001E-4</v>
      </c>
      <c r="AF19" s="11">
        <v>9.2044476434700005E-4</v>
      </c>
      <c r="AG19" s="11">
        <v>5.2447692161999999E-5</v>
      </c>
      <c r="AH19" s="11">
        <v>8.5088073102599997E-4</v>
      </c>
      <c r="AI19" s="11">
        <v>6.9202663954999995E-5</v>
      </c>
      <c r="AJ19" s="11">
        <v>6.0953731423300003E-4</v>
      </c>
      <c r="AK19" s="11">
        <v>8.4318706282999995E-5</v>
      </c>
      <c r="AL19" s="11">
        <v>2.1890384578159999E-3</v>
      </c>
      <c r="AM19" s="56">
        <v>2.3271102550000001E-4</v>
      </c>
      <c r="AO19" s="152">
        <v>0.36767589442888698</v>
      </c>
      <c r="AP19" s="152">
        <v>6.9894190832377981E-2</v>
      </c>
      <c r="AQ19" s="152">
        <v>0.22540046483364301</v>
      </c>
      <c r="AR19" s="152">
        <v>1.43458654E-4</v>
      </c>
      <c r="AS19" s="152">
        <v>8.5155224418449998E-2</v>
      </c>
    </row>
    <row r="20" spans="1:45" ht="18" customHeight="1" x14ac:dyDescent="0.15">
      <c r="A20" s="146">
        <v>32</v>
      </c>
      <c r="B20" s="147" t="s">
        <v>56</v>
      </c>
      <c r="C20" s="148">
        <v>1.2012105226E-4</v>
      </c>
      <c r="D20" s="148">
        <v>1.79207546392E-4</v>
      </c>
      <c r="E20" s="148">
        <v>1.5600961314000001E-4</v>
      </c>
      <c r="F20" s="148">
        <v>1.2948001872400001E-4</v>
      </c>
      <c r="G20" s="148">
        <v>1.4935472304299999E-4</v>
      </c>
      <c r="H20" s="148">
        <v>2.2726882714699999E-4</v>
      </c>
      <c r="I20" s="148">
        <v>1.8076140916E-5</v>
      </c>
      <c r="J20" s="148">
        <v>1.53340004025E-4</v>
      </c>
      <c r="K20" s="148">
        <v>1.7639856014299999E-4</v>
      </c>
      <c r="L20" s="148">
        <v>8.2385909876000002E-5</v>
      </c>
      <c r="M20" s="148">
        <v>2.0588207579000001E-4</v>
      </c>
      <c r="N20" s="148">
        <v>4.4540531981500001E-4</v>
      </c>
      <c r="O20" s="148">
        <v>1.4810416293570001E-3</v>
      </c>
      <c r="P20" s="148">
        <v>9.6009208933900002E-4</v>
      </c>
      <c r="Q20" s="148">
        <v>1.9901350001652999E-2</v>
      </c>
      <c r="R20" s="148">
        <v>1.0414724734501899</v>
      </c>
      <c r="S20" s="148">
        <v>1.8208732434718999E-2</v>
      </c>
      <c r="T20" s="148">
        <v>4.7155289204713999E-2</v>
      </c>
      <c r="U20" s="148">
        <v>8.7376403621800003E-4</v>
      </c>
      <c r="V20" s="148">
        <v>5.5819491264400001E-4</v>
      </c>
      <c r="W20" s="148">
        <v>3.4226922364299998E-4</v>
      </c>
      <c r="X20" s="148">
        <v>2.1573288669399999E-4</v>
      </c>
      <c r="Y20" s="148">
        <v>5.0950140586200003E-4</v>
      </c>
      <c r="Z20" s="148">
        <v>2.10010462922E-4</v>
      </c>
      <c r="AA20" s="148">
        <v>1.9841879199399999E-4</v>
      </c>
      <c r="AB20" s="148">
        <v>3.0127712853600001E-4</v>
      </c>
      <c r="AC20" s="148">
        <v>1.10282411617E-4</v>
      </c>
      <c r="AD20" s="148">
        <v>2.9441786902299999E-4</v>
      </c>
      <c r="AE20" s="148">
        <v>5.7626311891000005E-4</v>
      </c>
      <c r="AF20" s="148">
        <v>6.9941421749499997E-4</v>
      </c>
      <c r="AG20" s="148">
        <v>3.8235638510100001E-4</v>
      </c>
      <c r="AH20" s="148">
        <v>1.8953014176999999E-4</v>
      </c>
      <c r="AI20" s="148">
        <v>2.66540745085E-4</v>
      </c>
      <c r="AJ20" s="148">
        <v>2.5305156876679999E-3</v>
      </c>
      <c r="AK20" s="148">
        <v>1.3971134094700001E-4</v>
      </c>
      <c r="AL20" s="148">
        <v>5.1561394891739996E-3</v>
      </c>
      <c r="AM20" s="149">
        <v>3.22425740296E-4</v>
      </c>
      <c r="AO20" s="152">
        <v>0.28217398082231099</v>
      </c>
      <c r="AP20" s="152">
        <v>2.8789458078991047E-2</v>
      </c>
      <c r="AQ20" s="152">
        <v>0.188856216242652</v>
      </c>
      <c r="AR20" s="152">
        <v>3.1951696699999998E-4</v>
      </c>
      <c r="AS20" s="152">
        <v>0.16843202817320199</v>
      </c>
    </row>
    <row r="21" spans="1:45" ht="18" customHeight="1" x14ac:dyDescent="0.15">
      <c r="A21" s="51">
        <v>33</v>
      </c>
      <c r="B21" s="10" t="s">
        <v>28</v>
      </c>
      <c r="C21" s="11">
        <v>1.0590193217600001E-4</v>
      </c>
      <c r="D21" s="11">
        <v>1.45678881436E-4</v>
      </c>
      <c r="E21" s="11">
        <v>1.0059254053099999E-4</v>
      </c>
      <c r="F21" s="11">
        <v>9.1763533586000005E-5</v>
      </c>
      <c r="G21" s="11">
        <v>1.5350153216500001E-4</v>
      </c>
      <c r="H21" s="11">
        <v>1.5359741729499999E-4</v>
      </c>
      <c r="I21" s="11">
        <v>1.3590400733E-5</v>
      </c>
      <c r="J21" s="11">
        <v>1.22205732407E-4</v>
      </c>
      <c r="K21" s="11">
        <v>1.4305675597100001E-4</v>
      </c>
      <c r="L21" s="11">
        <v>8.1535903305999998E-5</v>
      </c>
      <c r="M21" s="11">
        <v>1.2780017740600001E-4</v>
      </c>
      <c r="N21" s="11">
        <v>2.3118579865799999E-4</v>
      </c>
      <c r="O21" s="11">
        <v>4.9801791856829997E-3</v>
      </c>
      <c r="P21" s="11">
        <v>3.3820663922360002E-3</v>
      </c>
      <c r="Q21" s="11">
        <v>2.9342236743549999E-3</v>
      </c>
      <c r="R21" s="11">
        <v>3.7019046683240001E-3</v>
      </c>
      <c r="S21" s="11">
        <v>1.0184377835134899</v>
      </c>
      <c r="T21" s="11">
        <v>4.3850122421549998E-3</v>
      </c>
      <c r="U21" s="11">
        <v>5.8797642941769996E-3</v>
      </c>
      <c r="V21" s="11">
        <v>2.35881801255E-4</v>
      </c>
      <c r="W21" s="11">
        <v>1.6913588757889999E-3</v>
      </c>
      <c r="X21" s="11">
        <v>2.3425066027699999E-4</v>
      </c>
      <c r="Y21" s="11">
        <v>4.75619515837E-4</v>
      </c>
      <c r="Z21" s="11">
        <v>1.3878545506200001E-4</v>
      </c>
      <c r="AA21" s="11">
        <v>1.7742637624999999E-4</v>
      </c>
      <c r="AB21" s="11">
        <v>1.7962857436499999E-4</v>
      </c>
      <c r="AC21" s="11">
        <v>1.1776380557399999E-4</v>
      </c>
      <c r="AD21" s="11">
        <v>2.5571352683999998E-4</v>
      </c>
      <c r="AE21" s="11">
        <v>2.9805663121800001E-4</v>
      </c>
      <c r="AF21" s="11">
        <v>6.1738653988200004E-4</v>
      </c>
      <c r="AG21" s="11">
        <v>2.2989267417499999E-4</v>
      </c>
      <c r="AH21" s="11">
        <v>1.4534481571699999E-4</v>
      </c>
      <c r="AI21" s="11">
        <v>1.55560404665E-4</v>
      </c>
      <c r="AJ21" s="11">
        <v>1.5057045161009999E-3</v>
      </c>
      <c r="AK21" s="11">
        <v>1.23325955912E-4</v>
      </c>
      <c r="AL21" s="11">
        <v>8.4552809454000003E-5</v>
      </c>
      <c r="AM21" s="56">
        <v>4.9166950202300002E-4</v>
      </c>
      <c r="AO21" s="152">
        <v>0.32415413720247299</v>
      </c>
      <c r="AP21" s="152">
        <v>3.2883409160243342E-2</v>
      </c>
      <c r="AQ21" s="152">
        <v>0.191480499560339</v>
      </c>
      <c r="AR21" s="152">
        <v>2.1474037250000001E-3</v>
      </c>
      <c r="AS21" s="152">
        <v>0.19185383757782301</v>
      </c>
    </row>
    <row r="22" spans="1:45" ht="18" customHeight="1" x14ac:dyDescent="0.15">
      <c r="A22" s="51">
        <v>34</v>
      </c>
      <c r="B22" s="10" t="s">
        <v>57</v>
      </c>
      <c r="C22" s="11">
        <v>5.671126817E-6</v>
      </c>
      <c r="D22" s="11">
        <v>6.8765808630000001E-6</v>
      </c>
      <c r="E22" s="11">
        <v>5.5971187609999999E-6</v>
      </c>
      <c r="F22" s="11">
        <v>5.4763747200000004E-6</v>
      </c>
      <c r="G22" s="11">
        <v>6.0473767550000004E-6</v>
      </c>
      <c r="H22" s="11">
        <v>8.4395958559999998E-6</v>
      </c>
      <c r="I22" s="11">
        <v>7.9500890100000001E-7</v>
      </c>
      <c r="J22" s="11">
        <v>6.0864847519999998E-6</v>
      </c>
      <c r="K22" s="11">
        <v>6.700861104E-6</v>
      </c>
      <c r="L22" s="11">
        <v>4.1620378140000003E-6</v>
      </c>
      <c r="M22" s="11">
        <v>5.8648056530000002E-6</v>
      </c>
      <c r="N22" s="11">
        <v>7.8422604280000003E-6</v>
      </c>
      <c r="O22" s="11">
        <v>1.7009346463999999E-5</v>
      </c>
      <c r="P22" s="11">
        <v>1.6010912432999999E-5</v>
      </c>
      <c r="Q22" s="11">
        <v>9.8724886319999993E-6</v>
      </c>
      <c r="R22" s="11">
        <v>8.597241295E-6</v>
      </c>
      <c r="S22" s="11">
        <v>7.8083191710000005E-6</v>
      </c>
      <c r="T22" s="11">
        <v>1.00114811366691</v>
      </c>
      <c r="U22" s="11">
        <v>1.6775742988399999E-4</v>
      </c>
      <c r="V22" s="11">
        <v>8.7079819589999998E-6</v>
      </c>
      <c r="W22" s="11">
        <v>7.4640344485000005E-5</v>
      </c>
      <c r="X22" s="11">
        <v>1.1061746281999999E-5</v>
      </c>
      <c r="Y22" s="11">
        <v>1.9167042354000001E-5</v>
      </c>
      <c r="Z22" s="11">
        <v>6.9413668709999999E-6</v>
      </c>
      <c r="AA22" s="11">
        <v>2.380656353E-5</v>
      </c>
      <c r="AB22" s="11">
        <v>1.5542886654999999E-5</v>
      </c>
      <c r="AC22" s="11">
        <v>9.1160890079999998E-6</v>
      </c>
      <c r="AD22" s="11">
        <v>1.4001692962999999E-5</v>
      </c>
      <c r="AE22" s="11">
        <v>2.6855753052999999E-5</v>
      </c>
      <c r="AF22" s="11">
        <v>8.5817331336E-5</v>
      </c>
      <c r="AG22" s="11">
        <v>1.1603132640000001E-5</v>
      </c>
      <c r="AH22" s="11">
        <v>7.1018033199999997E-6</v>
      </c>
      <c r="AI22" s="11">
        <v>1.1217618692E-5</v>
      </c>
      <c r="AJ22" s="11">
        <v>5.5068094976000001E-5</v>
      </c>
      <c r="AK22" s="11">
        <v>1.2632309362E-5</v>
      </c>
      <c r="AL22" s="11">
        <v>4.7993069339999999E-6</v>
      </c>
      <c r="AM22" s="56">
        <v>2.2917357661E-5</v>
      </c>
      <c r="AO22" s="152">
        <v>0.29858972089455399</v>
      </c>
      <c r="AP22" s="152">
        <v>5.4873035542180523E-2</v>
      </c>
      <c r="AQ22" s="152">
        <v>0.203811884109282</v>
      </c>
      <c r="AR22" s="152">
        <v>5.5094495400000003E-4</v>
      </c>
      <c r="AS22" s="152">
        <v>3.7569031474965001E-2</v>
      </c>
    </row>
    <row r="23" spans="1:45" ht="18" customHeight="1" x14ac:dyDescent="0.15">
      <c r="A23" s="51">
        <v>35</v>
      </c>
      <c r="B23" s="10" t="s">
        <v>29</v>
      </c>
      <c r="C23" s="11">
        <v>4.8163958561400002E-4</v>
      </c>
      <c r="D23" s="11">
        <v>5.2526952063399997E-4</v>
      </c>
      <c r="E23" s="11">
        <v>1.8520578752800001E-4</v>
      </c>
      <c r="F23" s="11">
        <v>1.5123926150100001E-4</v>
      </c>
      <c r="G23" s="11">
        <v>1.8997580623300001E-4</v>
      </c>
      <c r="H23" s="11">
        <v>2.1758860248800001E-4</v>
      </c>
      <c r="I23" s="11">
        <v>4.6973824264000003E-5</v>
      </c>
      <c r="J23" s="11">
        <v>1.64337957245E-4</v>
      </c>
      <c r="K23" s="11">
        <v>2.2510774093300001E-4</v>
      </c>
      <c r="L23" s="11">
        <v>1.1566240831200001E-4</v>
      </c>
      <c r="M23" s="11">
        <v>1.68679344814E-4</v>
      </c>
      <c r="N23" s="11">
        <v>1.9278753684200001E-4</v>
      </c>
      <c r="O23" s="11">
        <v>1.96888134428E-4</v>
      </c>
      <c r="P23" s="11">
        <v>3.0425762167300002E-4</v>
      </c>
      <c r="Q23" s="11">
        <v>2.1490690263799999E-4</v>
      </c>
      <c r="R23" s="11">
        <v>2.29766150726E-4</v>
      </c>
      <c r="S23" s="11">
        <v>1.8036703407600001E-4</v>
      </c>
      <c r="T23" s="11">
        <v>1.7567635854400001E-4</v>
      </c>
      <c r="U23" s="11">
        <v>1.03927533623</v>
      </c>
      <c r="V23" s="11">
        <v>2.6358389272600002E-4</v>
      </c>
      <c r="W23" s="11">
        <v>2.82433938414E-4</v>
      </c>
      <c r="X23" s="11">
        <v>2.6146752507299998E-4</v>
      </c>
      <c r="Y23" s="11">
        <v>4.5319835469100002E-4</v>
      </c>
      <c r="Z23" s="11">
        <v>2.6343783673800001E-4</v>
      </c>
      <c r="AA23" s="11">
        <v>2.2462220640799999E-4</v>
      </c>
      <c r="AB23" s="11">
        <v>2.8561504663800002E-4</v>
      </c>
      <c r="AC23" s="11">
        <v>9.7500084874999998E-5</v>
      </c>
      <c r="AD23" s="11">
        <v>2.629837493872E-3</v>
      </c>
      <c r="AE23" s="11">
        <v>3.7458146182000002E-4</v>
      </c>
      <c r="AF23" s="11">
        <v>1.4470905412330001E-3</v>
      </c>
      <c r="AG23" s="11">
        <v>1.9080533423599999E-4</v>
      </c>
      <c r="AH23" s="11">
        <v>1.64822102954E-4</v>
      </c>
      <c r="AI23" s="11">
        <v>2.5808936809800003E-4</v>
      </c>
      <c r="AJ23" s="11">
        <v>2.1608854260910001E-3</v>
      </c>
      <c r="AK23" s="11">
        <v>1.66572574206E-4</v>
      </c>
      <c r="AL23" s="11">
        <v>1.54461466623E-4</v>
      </c>
      <c r="AM23" s="56">
        <v>5.6240491413400001E-4</v>
      </c>
      <c r="AO23" s="152">
        <v>0.253591910101368</v>
      </c>
      <c r="AP23" s="152">
        <v>2.6495850415831829E-2</v>
      </c>
      <c r="AQ23" s="152">
        <v>0.154029839274578</v>
      </c>
      <c r="AR23" s="152">
        <v>2.3207352669999998E-3</v>
      </c>
      <c r="AS23" s="152">
        <v>0.108766307711682</v>
      </c>
    </row>
    <row r="24" spans="1:45" ht="18" customHeight="1" x14ac:dyDescent="0.15">
      <c r="A24" s="52">
        <v>39</v>
      </c>
      <c r="B24" s="12" t="s">
        <v>0</v>
      </c>
      <c r="C24" s="53">
        <v>8.3435680709800005E-4</v>
      </c>
      <c r="D24" s="53">
        <v>2.5000790072319998E-3</v>
      </c>
      <c r="E24" s="53">
        <v>4.1349087866089998E-3</v>
      </c>
      <c r="F24" s="53">
        <v>5.0821023711309999E-3</v>
      </c>
      <c r="G24" s="53">
        <v>4.8183338164310002E-3</v>
      </c>
      <c r="H24" s="53">
        <v>2.521943389551E-3</v>
      </c>
      <c r="I24" s="53">
        <v>1.9423833112300001E-4</v>
      </c>
      <c r="J24" s="53">
        <v>5.026003025284E-3</v>
      </c>
      <c r="K24" s="53">
        <v>4.7767394687780003E-3</v>
      </c>
      <c r="L24" s="53">
        <v>5.8827365619989998E-3</v>
      </c>
      <c r="M24" s="53">
        <v>1.0591488127354999E-2</v>
      </c>
      <c r="N24" s="53">
        <v>1.678298558893E-3</v>
      </c>
      <c r="O24" s="53">
        <v>1.5907264533690001E-3</v>
      </c>
      <c r="P24" s="53">
        <v>2.0061288676280001E-3</v>
      </c>
      <c r="Q24" s="53">
        <v>3.192424346872E-3</v>
      </c>
      <c r="R24" s="53">
        <v>3.9205097277489999E-3</v>
      </c>
      <c r="S24" s="53">
        <v>2.8819421080089999E-3</v>
      </c>
      <c r="T24" s="53">
        <v>4.3985454411720002E-3</v>
      </c>
      <c r="U24" s="53">
        <v>2.0031098305040001E-3</v>
      </c>
      <c r="V24" s="53">
        <v>1.0156547554313899</v>
      </c>
      <c r="W24" s="53">
        <v>2.269728506337E-3</v>
      </c>
      <c r="X24" s="53">
        <v>4.6438612252979999E-3</v>
      </c>
      <c r="Y24" s="53">
        <v>2.7149342902899999E-3</v>
      </c>
      <c r="Z24" s="53">
        <v>2.4866475567070002E-3</v>
      </c>
      <c r="AA24" s="53">
        <v>2.5347358013859999E-3</v>
      </c>
      <c r="AB24" s="53">
        <v>6.0858485876139996E-3</v>
      </c>
      <c r="AC24" s="53">
        <v>6.37480809561E-4</v>
      </c>
      <c r="AD24" s="53">
        <v>1.6546997142619999E-3</v>
      </c>
      <c r="AE24" s="53">
        <v>7.8252349198410006E-3</v>
      </c>
      <c r="AF24" s="53">
        <v>5.1337984059649996E-3</v>
      </c>
      <c r="AG24" s="53">
        <v>6.6295884764200003E-3</v>
      </c>
      <c r="AH24" s="53">
        <v>2.1470919022879998E-3</v>
      </c>
      <c r="AI24" s="53">
        <v>1.5887781984833E-2</v>
      </c>
      <c r="AJ24" s="53">
        <v>4.4392825906760004E-3</v>
      </c>
      <c r="AK24" s="53">
        <v>2.6443773019869999E-3</v>
      </c>
      <c r="AL24" s="53">
        <v>4.4953232544342997E-2</v>
      </c>
      <c r="AM24" s="150">
        <v>2.4971003916830002E-3</v>
      </c>
      <c r="AO24" s="152">
        <v>0.45255957489160697</v>
      </c>
      <c r="AP24" s="152">
        <v>9.9969284837651246E-2</v>
      </c>
      <c r="AQ24" s="152">
        <v>0.28011305288940003</v>
      </c>
      <c r="AR24" s="152">
        <v>4.8575493319999996E-3</v>
      </c>
      <c r="AS24" s="152">
        <v>0.298206581694969</v>
      </c>
    </row>
    <row r="25" spans="1:45" ht="18" customHeight="1" x14ac:dyDescent="0.15">
      <c r="A25" s="51">
        <v>41</v>
      </c>
      <c r="B25" s="10" t="s">
        <v>30</v>
      </c>
      <c r="C25" s="11">
        <v>9.8832334637379993E-3</v>
      </c>
      <c r="D25" s="11">
        <v>1.9749387282407001E-2</v>
      </c>
      <c r="E25" s="11">
        <v>6.0050083392350004E-3</v>
      </c>
      <c r="F25" s="11">
        <v>1.1073694523800999E-2</v>
      </c>
      <c r="G25" s="11">
        <v>1.6752241832836998E-2</v>
      </c>
      <c r="H25" s="11">
        <v>1.6313620914306E-2</v>
      </c>
      <c r="I25" s="11">
        <v>1.559779206263E-3</v>
      </c>
      <c r="J25" s="11">
        <v>1.5127705474446E-2</v>
      </c>
      <c r="K25" s="11">
        <v>1.9466929661424999E-2</v>
      </c>
      <c r="L25" s="11">
        <v>2.1088290786090001E-2</v>
      </c>
      <c r="M25" s="11">
        <v>2.1476631876877001E-2</v>
      </c>
      <c r="N25" s="11">
        <v>2.2276117853591001E-2</v>
      </c>
      <c r="O25" s="11">
        <v>1.3813792263675E-2</v>
      </c>
      <c r="P25" s="11">
        <v>1.5007940895003E-2</v>
      </c>
      <c r="Q25" s="11">
        <v>1.3232279557839999E-2</v>
      </c>
      <c r="R25" s="11">
        <v>2.2349177637312999E-2</v>
      </c>
      <c r="S25" s="11">
        <v>1.0722747120852E-2</v>
      </c>
      <c r="T25" s="11">
        <v>9.9560040522339993E-3</v>
      </c>
      <c r="U25" s="11">
        <v>8.0203112719089992E-3</v>
      </c>
      <c r="V25" s="11">
        <v>1.0520661981975E-2</v>
      </c>
      <c r="W25" s="11">
        <v>1.0065642915479101</v>
      </c>
      <c r="X25" s="11">
        <v>7.1611924733662E-2</v>
      </c>
      <c r="Y25" s="11">
        <v>9.8483343695424996E-2</v>
      </c>
      <c r="Z25" s="11">
        <v>1.5445038095888E-2</v>
      </c>
      <c r="AA25" s="11">
        <v>1.3067427273156001E-2</v>
      </c>
      <c r="AB25" s="11">
        <v>1.1044751934211E-2</v>
      </c>
      <c r="AC25" s="11">
        <v>3.4010047367814003E-2</v>
      </c>
      <c r="AD25" s="11">
        <v>2.4471389383967999E-2</v>
      </c>
      <c r="AE25" s="11">
        <v>1.3195997331218E-2</v>
      </c>
      <c r="AF25" s="11">
        <v>4.5187481768209997E-2</v>
      </c>
      <c r="AG25" s="11">
        <v>2.5068294195680001E-2</v>
      </c>
      <c r="AH25" s="11">
        <v>1.1266307069825E-2</v>
      </c>
      <c r="AI25" s="11">
        <v>7.7135619020369996E-3</v>
      </c>
      <c r="AJ25" s="11">
        <v>7.0256310867730003E-3</v>
      </c>
      <c r="AK25" s="11">
        <v>1.1588414563155E-2</v>
      </c>
      <c r="AL25" s="11">
        <v>5.1333723886820004E-3</v>
      </c>
      <c r="AM25" s="56">
        <v>1.4395277424156999E-2</v>
      </c>
      <c r="AO25" s="152">
        <v>0.45189765730428599</v>
      </c>
      <c r="AP25" s="152">
        <v>6.891716798490051E-2</v>
      </c>
      <c r="AQ25" s="152">
        <v>0.34281828968765099</v>
      </c>
      <c r="AR25" s="152">
        <v>1.4785649297999999E-2</v>
      </c>
      <c r="AS25" s="152">
        <v>0.99513215738690897</v>
      </c>
    </row>
    <row r="26" spans="1:45" ht="18" customHeight="1" x14ac:dyDescent="0.15">
      <c r="A26" s="51">
        <v>46</v>
      </c>
      <c r="B26" s="10" t="s">
        <v>31</v>
      </c>
      <c r="C26" s="11">
        <v>9.5799291015269995E-3</v>
      </c>
      <c r="D26" s="11">
        <v>1.3847170036409E-2</v>
      </c>
      <c r="E26" s="11">
        <v>1.2278038933926001E-2</v>
      </c>
      <c r="F26" s="11">
        <v>1.8585235049638001E-2</v>
      </c>
      <c r="G26" s="11">
        <v>1.6257745109572001E-2</v>
      </c>
      <c r="H26" s="11">
        <v>1.6008679689981001E-2</v>
      </c>
      <c r="I26" s="11">
        <v>3.5045377353299999E-3</v>
      </c>
      <c r="J26" s="11">
        <v>1.6101266947419E-2</v>
      </c>
      <c r="K26" s="11">
        <v>2.3960586781113999E-2</v>
      </c>
      <c r="L26" s="11">
        <v>3.5104094350070003E-2</v>
      </c>
      <c r="M26" s="11">
        <v>1.8531712950418999E-2</v>
      </c>
      <c r="N26" s="11">
        <v>1.5232052345429001E-2</v>
      </c>
      <c r="O26" s="11">
        <v>1.5396676242260999E-2</v>
      </c>
      <c r="P26" s="11">
        <v>1.0401587418583999E-2</v>
      </c>
      <c r="Q26" s="11">
        <v>9.0999865164040003E-3</v>
      </c>
      <c r="R26" s="11">
        <v>2.2770749195303999E-2</v>
      </c>
      <c r="S26" s="11">
        <v>7.9421046699679997E-3</v>
      </c>
      <c r="T26" s="11">
        <v>6.2468810637409996E-3</v>
      </c>
      <c r="U26" s="11">
        <v>1.4899909170874E-2</v>
      </c>
      <c r="V26" s="11">
        <v>1.0741392606009001E-2</v>
      </c>
      <c r="W26" s="11">
        <v>5.5804298908760002E-3</v>
      </c>
      <c r="X26" s="11">
        <v>1.0456203365699901</v>
      </c>
      <c r="Y26" s="11">
        <v>3.1090803059772999E-2</v>
      </c>
      <c r="Z26" s="11">
        <v>3.1133169572645E-2</v>
      </c>
      <c r="AA26" s="11">
        <v>9.7892733391220007E-3</v>
      </c>
      <c r="AB26" s="11">
        <v>3.738757285818E-3</v>
      </c>
      <c r="AC26" s="11">
        <v>4.4911393478600002E-3</v>
      </c>
      <c r="AD26" s="11">
        <v>8.3498266451099996E-3</v>
      </c>
      <c r="AE26" s="11">
        <v>6.0212299461719996E-3</v>
      </c>
      <c r="AF26" s="11">
        <v>1.0068151386486E-2</v>
      </c>
      <c r="AG26" s="11">
        <v>1.0924444197043999E-2</v>
      </c>
      <c r="AH26" s="11">
        <v>8.437790291919E-3</v>
      </c>
      <c r="AI26" s="11">
        <v>4.2896182144050001E-3</v>
      </c>
      <c r="AJ26" s="11">
        <v>5.2510611143149998E-3</v>
      </c>
      <c r="AK26" s="11">
        <v>1.8881794631159E-2</v>
      </c>
      <c r="AL26" s="11">
        <v>4.141005666808E-3</v>
      </c>
      <c r="AM26" s="56">
        <v>9.7637777618709998E-3</v>
      </c>
      <c r="AO26" s="152">
        <v>0.19991467021203199</v>
      </c>
      <c r="AP26" s="152">
        <v>1.0516556214156387E-2</v>
      </c>
      <c r="AQ26" s="152">
        <v>7.9003915645964998E-2</v>
      </c>
      <c r="AR26" s="152">
        <v>1.9664947392E-2</v>
      </c>
      <c r="AS26" s="152">
        <v>0.58662448178049298</v>
      </c>
    </row>
    <row r="27" spans="1:45" ht="18" customHeight="1" x14ac:dyDescent="0.15">
      <c r="A27" s="51">
        <v>47</v>
      </c>
      <c r="B27" s="10" t="s">
        <v>58</v>
      </c>
      <c r="C27" s="11">
        <v>2.282980787601E-3</v>
      </c>
      <c r="D27" s="11">
        <v>3.9177768542459999E-3</v>
      </c>
      <c r="E27" s="11">
        <v>4.6655180048230001E-3</v>
      </c>
      <c r="F27" s="11">
        <v>2.292142649439E-3</v>
      </c>
      <c r="G27" s="11">
        <v>3.156854707829E-3</v>
      </c>
      <c r="H27" s="11">
        <v>5.8571073382990002E-3</v>
      </c>
      <c r="I27" s="11">
        <v>4.6391964997699999E-4</v>
      </c>
      <c r="J27" s="11">
        <v>2.625731819366E-3</v>
      </c>
      <c r="K27" s="11">
        <v>2.6716480615780001E-3</v>
      </c>
      <c r="L27" s="11">
        <v>2.2706428591200002E-3</v>
      </c>
      <c r="M27" s="11">
        <v>2.1971744342509998E-3</v>
      </c>
      <c r="N27" s="11">
        <v>2.0799537393049999E-3</v>
      </c>
      <c r="O27" s="11">
        <v>2.279715611254E-3</v>
      </c>
      <c r="P27" s="11">
        <v>2.2994801414430001E-3</v>
      </c>
      <c r="Q27" s="11">
        <v>3.4030744922019999E-3</v>
      </c>
      <c r="R27" s="11">
        <v>6.6687522904430004E-3</v>
      </c>
      <c r="S27" s="11">
        <v>2.4463004443510002E-3</v>
      </c>
      <c r="T27" s="11">
        <v>1.845417494067E-3</v>
      </c>
      <c r="U27" s="11">
        <v>1.9615357284910001E-3</v>
      </c>
      <c r="V27" s="11">
        <v>2.0591127505689998E-3</v>
      </c>
      <c r="W27" s="11">
        <v>1.9120478098829999E-3</v>
      </c>
      <c r="X27" s="11">
        <v>2.3992831094699998E-3</v>
      </c>
      <c r="Y27" s="11">
        <v>1.09112941406122</v>
      </c>
      <c r="Z27" s="11">
        <v>1.5719302709597999E-2</v>
      </c>
      <c r="AA27" s="11">
        <v>2.8193413884840001E-3</v>
      </c>
      <c r="AB27" s="11">
        <v>2.5055425231949998E-3</v>
      </c>
      <c r="AC27" s="11">
        <v>1.156814397181E-3</v>
      </c>
      <c r="AD27" s="11">
        <v>5.2528260802119997E-3</v>
      </c>
      <c r="AE27" s="11">
        <v>3.3305243437249999E-3</v>
      </c>
      <c r="AF27" s="11">
        <v>6.991437545999E-3</v>
      </c>
      <c r="AG27" s="11">
        <v>1.1553794551065E-2</v>
      </c>
      <c r="AH27" s="11">
        <v>7.7199298328990001E-3</v>
      </c>
      <c r="AI27" s="11">
        <v>4.1277176017729999E-3</v>
      </c>
      <c r="AJ27" s="11">
        <v>1.6474259507590001E-3</v>
      </c>
      <c r="AK27" s="11">
        <v>1.3536390568165E-2</v>
      </c>
      <c r="AL27" s="11">
        <v>1.0577484078469999E-3</v>
      </c>
      <c r="AM27" s="56">
        <v>6.3339691117E-3</v>
      </c>
      <c r="AO27" s="152">
        <v>0.41932575947686301</v>
      </c>
      <c r="AP27" s="152">
        <v>1.6961995093154537E-2</v>
      </c>
      <c r="AQ27" s="152">
        <v>0.12192073519845401</v>
      </c>
      <c r="AR27" s="152">
        <v>1.2028388157000001E-2</v>
      </c>
      <c r="AS27" s="152">
        <v>0.995942853179832</v>
      </c>
    </row>
    <row r="28" spans="1:45" ht="18" customHeight="1" x14ac:dyDescent="0.15">
      <c r="A28" s="51">
        <v>48</v>
      </c>
      <c r="B28" s="10" t="s">
        <v>59</v>
      </c>
      <c r="C28" s="11">
        <v>1.013826256247E-3</v>
      </c>
      <c r="D28" s="11">
        <v>2.075945045423E-3</v>
      </c>
      <c r="E28" s="11">
        <v>1.1650226586520001E-3</v>
      </c>
      <c r="F28" s="11">
        <v>6.4871102268499999E-4</v>
      </c>
      <c r="G28" s="11">
        <v>1.24452521693E-3</v>
      </c>
      <c r="H28" s="11">
        <v>2.9502852737190001E-3</v>
      </c>
      <c r="I28" s="11">
        <v>1.06975249647E-4</v>
      </c>
      <c r="J28" s="11">
        <v>5.9277172997099995E-4</v>
      </c>
      <c r="K28" s="11">
        <v>2.2882216747879998E-3</v>
      </c>
      <c r="L28" s="11">
        <v>4.9664209912800002E-4</v>
      </c>
      <c r="M28" s="11">
        <v>8.3002218270000002E-4</v>
      </c>
      <c r="N28" s="11">
        <v>5.5899814984399995E-4</v>
      </c>
      <c r="O28" s="11">
        <v>9.0533602199300005E-4</v>
      </c>
      <c r="P28" s="11">
        <v>6.4450402322099995E-4</v>
      </c>
      <c r="Q28" s="11">
        <v>1.6692179803330001E-3</v>
      </c>
      <c r="R28" s="11">
        <v>1.320299914645E-3</v>
      </c>
      <c r="S28" s="11">
        <v>7.3901327884400003E-4</v>
      </c>
      <c r="T28" s="11">
        <v>7.2557362652899999E-4</v>
      </c>
      <c r="U28" s="11">
        <v>2.3905201541050002E-3</v>
      </c>
      <c r="V28" s="11">
        <v>8.8263748974200002E-4</v>
      </c>
      <c r="W28" s="11">
        <v>1.4912820144000001E-3</v>
      </c>
      <c r="X28" s="11">
        <v>6.2524334667460003E-3</v>
      </c>
      <c r="Y28" s="11">
        <v>1.9810360853059999E-3</v>
      </c>
      <c r="Z28" s="11">
        <v>1.0005127335114301</v>
      </c>
      <c r="AA28" s="11">
        <v>1.5930745652949999E-3</v>
      </c>
      <c r="AB28" s="11">
        <v>2.5347765857260001E-3</v>
      </c>
      <c r="AC28" s="11">
        <v>3.2004360952100002E-4</v>
      </c>
      <c r="AD28" s="11">
        <v>3.752617845747E-3</v>
      </c>
      <c r="AE28" s="11">
        <v>2.8585874196750002E-3</v>
      </c>
      <c r="AF28" s="11">
        <v>2.9272543115781001E-2</v>
      </c>
      <c r="AG28" s="11">
        <v>3.5246941484839999E-3</v>
      </c>
      <c r="AH28" s="11">
        <v>3.3696858484249998E-3</v>
      </c>
      <c r="AI28" s="11">
        <v>6.5073007932700002E-4</v>
      </c>
      <c r="AJ28" s="11">
        <v>6.8661860423600005E-4</v>
      </c>
      <c r="AK28" s="11">
        <v>1.2142596545927999E-2</v>
      </c>
      <c r="AL28" s="11">
        <v>5.3532062197400002E-4</v>
      </c>
      <c r="AM28" s="56">
        <v>1.0078933248365E-2</v>
      </c>
      <c r="AO28" s="152">
        <v>0.69821098524040703</v>
      </c>
      <c r="AP28" s="152">
        <v>7.0698361322615158E-2</v>
      </c>
      <c r="AQ28" s="152">
        <v>0.45931163169111899</v>
      </c>
      <c r="AR28" s="152">
        <v>3.1218665869999999E-3</v>
      </c>
      <c r="AS28" s="152">
        <v>0.99993799163772901</v>
      </c>
    </row>
    <row r="29" spans="1:45" ht="18" customHeight="1" x14ac:dyDescent="0.15">
      <c r="A29" s="51">
        <v>51</v>
      </c>
      <c r="B29" s="10" t="s">
        <v>1</v>
      </c>
      <c r="C29" s="11">
        <v>3.0002718238221999E-2</v>
      </c>
      <c r="D29" s="11">
        <v>2.2114665503128999E-2</v>
      </c>
      <c r="E29" s="11">
        <v>4.6285606584506998E-2</v>
      </c>
      <c r="F29" s="11">
        <v>6.4859554893310994E-2</v>
      </c>
      <c r="G29" s="11">
        <v>6.5189288784657004E-2</v>
      </c>
      <c r="H29" s="11">
        <v>2.8512284045707E-2</v>
      </c>
      <c r="I29" s="11">
        <v>4.1432746882660004E-3</v>
      </c>
      <c r="J29" s="11">
        <v>5.1587468199070001E-2</v>
      </c>
      <c r="K29" s="11">
        <v>3.3475023417237001E-2</v>
      </c>
      <c r="L29" s="11">
        <v>3.5946015492876002E-2</v>
      </c>
      <c r="M29" s="11">
        <v>3.8263072440803E-2</v>
      </c>
      <c r="N29" s="11">
        <v>3.9996170359932998E-2</v>
      </c>
      <c r="O29" s="11">
        <v>3.5792993763424E-2</v>
      </c>
      <c r="P29" s="11">
        <v>3.0414569306879E-2</v>
      </c>
      <c r="Q29" s="11">
        <v>3.2650270637768999E-2</v>
      </c>
      <c r="R29" s="11">
        <v>3.5252022324977997E-2</v>
      </c>
      <c r="S29" s="11">
        <v>4.0644255558161001E-2</v>
      </c>
      <c r="T29" s="11">
        <v>3.3332223304736001E-2</v>
      </c>
      <c r="U29" s="11">
        <v>2.7883490724881999E-2</v>
      </c>
      <c r="V29" s="11">
        <v>5.2282730158076003E-2</v>
      </c>
      <c r="W29" s="11">
        <v>4.7225310423280001E-2</v>
      </c>
      <c r="X29" s="11">
        <v>1.5193058612383001E-2</v>
      </c>
      <c r="Y29" s="11">
        <v>2.2730363924271E-2</v>
      </c>
      <c r="Z29" s="11">
        <v>1.3974643100536E-2</v>
      </c>
      <c r="AA29" s="11">
        <v>1.0142489629424201</v>
      </c>
      <c r="AB29" s="11">
        <v>7.5902908703780001E-3</v>
      </c>
      <c r="AC29" s="11">
        <v>3.5285306877549999E-3</v>
      </c>
      <c r="AD29" s="11">
        <v>1.5773285945320001E-2</v>
      </c>
      <c r="AE29" s="11">
        <v>1.4079995187261E-2</v>
      </c>
      <c r="AF29" s="11">
        <v>1.4762062197591999E-2</v>
      </c>
      <c r="AG29" s="11">
        <v>1.3783405013096999E-2</v>
      </c>
      <c r="AH29" s="11">
        <v>3.0363576012337998E-2</v>
      </c>
      <c r="AI29" s="11">
        <v>2.7029875410824002E-2</v>
      </c>
      <c r="AJ29" s="11">
        <v>1.483739798576E-2</v>
      </c>
      <c r="AK29" s="11">
        <v>4.7072825052366998E-2</v>
      </c>
      <c r="AL29" s="11">
        <v>0.14421281600012201</v>
      </c>
      <c r="AM29" s="56">
        <v>1.4755348644281E-2</v>
      </c>
      <c r="AO29" s="152">
        <v>0.72520585314585295</v>
      </c>
      <c r="AP29" s="152">
        <v>8.245915663046878E-2</v>
      </c>
      <c r="AQ29" s="152">
        <v>0.37000328249193398</v>
      </c>
      <c r="AR29" s="152">
        <v>0.100227253977</v>
      </c>
      <c r="AS29" s="152">
        <v>0.55771382704727901</v>
      </c>
    </row>
    <row r="30" spans="1:45" ht="18" customHeight="1" x14ac:dyDescent="0.15">
      <c r="A30" s="146">
        <v>53</v>
      </c>
      <c r="B30" s="147" t="s">
        <v>2</v>
      </c>
      <c r="C30" s="148">
        <v>1.3020115687118E-2</v>
      </c>
      <c r="D30" s="148">
        <v>5.8472368758184998E-2</v>
      </c>
      <c r="E30" s="148">
        <v>1.1456913080979E-2</v>
      </c>
      <c r="F30" s="148">
        <v>2.5632829369851999E-2</v>
      </c>
      <c r="G30" s="148">
        <v>1.9364210571013001E-2</v>
      </c>
      <c r="H30" s="148">
        <v>1.2874143225371001E-2</v>
      </c>
      <c r="I30" s="148">
        <v>3.9175262348839996E-3</v>
      </c>
      <c r="J30" s="148">
        <v>7.8471618491410006E-3</v>
      </c>
      <c r="K30" s="148">
        <v>1.518482763288E-2</v>
      </c>
      <c r="L30" s="148">
        <v>9.3870832044169999E-3</v>
      </c>
      <c r="M30" s="148">
        <v>1.7348866818995001E-2</v>
      </c>
      <c r="N30" s="148">
        <v>2.2690930157353E-2</v>
      </c>
      <c r="O30" s="148">
        <v>1.4921271395488E-2</v>
      </c>
      <c r="P30" s="148">
        <v>1.6810236477469001E-2</v>
      </c>
      <c r="Q30" s="148">
        <v>2.4677573013543001E-2</v>
      </c>
      <c r="R30" s="148">
        <v>1.2169721848681999E-2</v>
      </c>
      <c r="S30" s="148">
        <v>1.104307193665E-2</v>
      </c>
      <c r="T30" s="148">
        <v>1.0359425656253999E-2</v>
      </c>
      <c r="U30" s="148">
        <v>1.4341030684013E-2</v>
      </c>
      <c r="V30" s="148">
        <v>2.5237969524585999E-2</v>
      </c>
      <c r="W30" s="148">
        <v>1.942396263879E-2</v>
      </c>
      <c r="X30" s="148">
        <v>2.2207601423713998E-2</v>
      </c>
      <c r="Y30" s="148">
        <v>1.1453416351843E-2</v>
      </c>
      <c r="Z30" s="148">
        <v>1.3200494351475E-2</v>
      </c>
      <c r="AA30" s="148">
        <v>2.3618691662396999E-2</v>
      </c>
      <c r="AB30" s="148">
        <v>1.0659527231404999</v>
      </c>
      <c r="AC30" s="148">
        <v>5.5321892048946997E-2</v>
      </c>
      <c r="AD30" s="148">
        <v>2.7296482790703999E-2</v>
      </c>
      <c r="AE30" s="148">
        <v>1.1363080389063E-2</v>
      </c>
      <c r="AF30" s="148">
        <v>6.1719679558400999E-2</v>
      </c>
      <c r="AG30" s="148">
        <v>6.0735117893740004E-3</v>
      </c>
      <c r="AH30" s="148">
        <v>1.1242099446376001E-2</v>
      </c>
      <c r="AI30" s="148">
        <v>8.8809352263793995E-2</v>
      </c>
      <c r="AJ30" s="148">
        <v>1.5966204654846002E-2</v>
      </c>
      <c r="AK30" s="148">
        <v>1.1526809741182E-2</v>
      </c>
      <c r="AL30" s="148">
        <v>7.3805954017960003E-3</v>
      </c>
      <c r="AM30" s="149">
        <v>2.3704311521632999E-2</v>
      </c>
      <c r="AO30" s="152">
        <v>0.68053571146338798</v>
      </c>
      <c r="AP30" s="152">
        <v>4.5888716789682475E-2</v>
      </c>
      <c r="AQ30" s="152">
        <v>0.309411499739217</v>
      </c>
      <c r="AR30" s="152">
        <v>8.7187685414999994E-2</v>
      </c>
      <c r="AS30" s="152">
        <v>0.96750302198163196</v>
      </c>
    </row>
    <row r="31" spans="1:45" ht="18" customHeight="1" x14ac:dyDescent="0.15">
      <c r="A31" s="51">
        <v>55</v>
      </c>
      <c r="B31" s="10" t="s">
        <v>32</v>
      </c>
      <c r="C31" s="11">
        <v>2.0326626870868999E-2</v>
      </c>
      <c r="D31" s="11">
        <v>1.2883846193141001E-2</v>
      </c>
      <c r="E31" s="11">
        <v>7.9316729812619995E-3</v>
      </c>
      <c r="F31" s="11">
        <v>9.2349079561379992E-3</v>
      </c>
      <c r="G31" s="11">
        <v>8.6727479228810005E-3</v>
      </c>
      <c r="H31" s="11">
        <v>8.1728153210379999E-3</v>
      </c>
      <c r="I31" s="11">
        <v>9.2810160385000003E-4</v>
      </c>
      <c r="J31" s="11">
        <v>7.8737209724849995E-3</v>
      </c>
      <c r="K31" s="11">
        <v>7.0344712013360004E-3</v>
      </c>
      <c r="L31" s="11">
        <v>4.802134513655E-3</v>
      </c>
      <c r="M31" s="11">
        <v>5.86578827298E-3</v>
      </c>
      <c r="N31" s="11">
        <v>1.1331179316575001E-2</v>
      </c>
      <c r="O31" s="11">
        <v>8.2410618359129995E-3</v>
      </c>
      <c r="P31" s="11">
        <v>9.1068092294440007E-3</v>
      </c>
      <c r="Q31" s="11">
        <v>8.3026148223800007E-3</v>
      </c>
      <c r="R31" s="11">
        <v>6.8570805136060004E-3</v>
      </c>
      <c r="S31" s="11">
        <v>8.5868829396429994E-3</v>
      </c>
      <c r="T31" s="11">
        <v>8.4966429984540005E-3</v>
      </c>
      <c r="U31" s="11">
        <v>5.2508026391179996E-3</v>
      </c>
      <c r="V31" s="11">
        <v>8.8674350388609994E-3</v>
      </c>
      <c r="W31" s="11">
        <v>1.0134112425245E-2</v>
      </c>
      <c r="X31" s="11">
        <v>1.194494494218E-2</v>
      </c>
      <c r="Y31" s="11">
        <v>8.3883997028219998E-3</v>
      </c>
      <c r="Z31" s="11">
        <v>6.5764617577139996E-3</v>
      </c>
      <c r="AA31" s="11">
        <v>3.6308099217115003E-2</v>
      </c>
      <c r="AB31" s="11">
        <v>2.2543088984718001E-2</v>
      </c>
      <c r="AC31" s="11">
        <v>1.0253938915988601</v>
      </c>
      <c r="AD31" s="11">
        <v>2.3857695179668001E-2</v>
      </c>
      <c r="AE31" s="11">
        <v>3.1832287351219998E-2</v>
      </c>
      <c r="AF31" s="11">
        <v>6.8649872180549997E-3</v>
      </c>
      <c r="AG31" s="11">
        <v>1.1854905261167E-2</v>
      </c>
      <c r="AH31" s="11">
        <v>2.3907558504464001E-2</v>
      </c>
      <c r="AI31" s="11">
        <v>2.4971970090786999E-2</v>
      </c>
      <c r="AJ31" s="11">
        <v>1.4540999700598E-2</v>
      </c>
      <c r="AK31" s="11">
        <v>2.0123106980415001E-2</v>
      </c>
      <c r="AL31" s="11">
        <v>7.0785417231999997E-3</v>
      </c>
      <c r="AM31" s="56">
        <v>4.3255537722003003E-2</v>
      </c>
      <c r="AO31" s="152">
        <v>0.83788053914796801</v>
      </c>
      <c r="AP31" s="152">
        <v>1.6144704749672854E-2</v>
      </c>
      <c r="AQ31" s="152">
        <v>6.8873619434974997E-2</v>
      </c>
      <c r="AR31" s="152">
        <v>0.21751187367499999</v>
      </c>
      <c r="AS31" s="152">
        <v>0.98816127403510601</v>
      </c>
    </row>
    <row r="32" spans="1:45" ht="18" customHeight="1" x14ac:dyDescent="0.15">
      <c r="A32" s="51">
        <v>57</v>
      </c>
      <c r="B32" s="10" t="s">
        <v>60</v>
      </c>
      <c r="C32" s="11">
        <v>2.4716927725222E-2</v>
      </c>
      <c r="D32" s="11">
        <v>0.16494948237354301</v>
      </c>
      <c r="E32" s="11">
        <v>2.6899102447878999E-2</v>
      </c>
      <c r="F32" s="11">
        <v>2.4882500730829999E-2</v>
      </c>
      <c r="G32" s="11">
        <v>3.6757448122576003E-2</v>
      </c>
      <c r="H32" s="11">
        <v>2.4893145638103999E-2</v>
      </c>
      <c r="I32" s="11">
        <v>1.4721418378819E-2</v>
      </c>
      <c r="J32" s="11">
        <v>2.102708289592E-2</v>
      </c>
      <c r="K32" s="11">
        <v>4.1013115795343003E-2</v>
      </c>
      <c r="L32" s="11">
        <v>2.4280215892501001E-2</v>
      </c>
      <c r="M32" s="11">
        <v>2.6623572900919001E-2</v>
      </c>
      <c r="N32" s="11">
        <v>3.1149669431635999E-2</v>
      </c>
      <c r="O32" s="11">
        <v>2.2249778485656999E-2</v>
      </c>
      <c r="P32" s="11">
        <v>2.3416988115904001E-2</v>
      </c>
      <c r="Q32" s="11">
        <v>2.7194284458727E-2</v>
      </c>
      <c r="R32" s="11">
        <v>2.5604097747394E-2</v>
      </c>
      <c r="S32" s="11">
        <v>2.2054145704304001E-2</v>
      </c>
      <c r="T32" s="11">
        <v>2.0659562334956E-2</v>
      </c>
      <c r="U32" s="11">
        <v>1.7304520972848E-2</v>
      </c>
      <c r="V32" s="11">
        <v>5.9237492577258001E-2</v>
      </c>
      <c r="W32" s="11">
        <v>3.3898012033899E-2</v>
      </c>
      <c r="X32" s="11">
        <v>4.1278721286961001E-2</v>
      </c>
      <c r="Y32" s="11">
        <v>2.2185109546754001E-2</v>
      </c>
      <c r="Z32" s="11">
        <v>4.7783608886368997E-2</v>
      </c>
      <c r="AA32" s="11">
        <v>3.5858474541009003E-2</v>
      </c>
      <c r="AB32" s="11">
        <v>2.8428488953499E-2</v>
      </c>
      <c r="AC32" s="11">
        <v>5.0514971255549998E-3</v>
      </c>
      <c r="AD32" s="11">
        <v>1.07480563307754</v>
      </c>
      <c r="AE32" s="11">
        <v>2.3017099791769E-2</v>
      </c>
      <c r="AF32" s="11">
        <v>3.5152717752691999E-2</v>
      </c>
      <c r="AG32" s="11">
        <v>1.9948464888763E-2</v>
      </c>
      <c r="AH32" s="11">
        <v>1.5405395409654001E-2</v>
      </c>
      <c r="AI32" s="11">
        <v>3.0861720888540001E-2</v>
      </c>
      <c r="AJ32" s="11">
        <v>1.4609405081409999E-2</v>
      </c>
      <c r="AK32" s="11">
        <v>2.6357141042530001E-2</v>
      </c>
      <c r="AL32" s="11">
        <v>4.8030411041612001E-2</v>
      </c>
      <c r="AM32" s="56">
        <v>6.6433661823837004E-2</v>
      </c>
      <c r="AO32" s="152">
        <v>0.56052363796375204</v>
      </c>
      <c r="AP32" s="152">
        <v>6.8813839003327743E-2</v>
      </c>
      <c r="AQ32" s="152">
        <v>0.29127169219768401</v>
      </c>
      <c r="AR32" s="152">
        <v>5.4842646065E-2</v>
      </c>
      <c r="AS32" s="152">
        <v>0.70504300597507796</v>
      </c>
    </row>
    <row r="33" spans="1:45" ht="18" customHeight="1" x14ac:dyDescent="0.15">
      <c r="A33" s="51">
        <v>59</v>
      </c>
      <c r="B33" s="10" t="s">
        <v>61</v>
      </c>
      <c r="C33" s="11">
        <v>1.3078820056039E-2</v>
      </c>
      <c r="D33" s="11">
        <v>1.7193667029669998E-2</v>
      </c>
      <c r="E33" s="11">
        <v>1.6193648322002999E-2</v>
      </c>
      <c r="F33" s="11">
        <v>1.8028986354859E-2</v>
      </c>
      <c r="G33" s="11">
        <v>1.9389682686874E-2</v>
      </c>
      <c r="H33" s="11">
        <v>3.3960806447874997E-2</v>
      </c>
      <c r="I33" s="11">
        <v>1.9168404399320001E-3</v>
      </c>
      <c r="J33" s="11">
        <v>1.7065659030585999E-2</v>
      </c>
      <c r="K33" s="11">
        <v>1.7012512553416001E-2</v>
      </c>
      <c r="L33" s="11">
        <v>1.0265747965082001E-2</v>
      </c>
      <c r="M33" s="11">
        <v>1.6612448703039E-2</v>
      </c>
      <c r="N33" s="11">
        <v>2.0251223432894001E-2</v>
      </c>
      <c r="O33" s="11">
        <v>2.1499637077268999E-2</v>
      </c>
      <c r="P33" s="11">
        <v>3.2217139473806E-2</v>
      </c>
      <c r="Q33" s="11">
        <v>2.8342994521797001E-2</v>
      </c>
      <c r="R33" s="11">
        <v>2.5656168547534001E-2</v>
      </c>
      <c r="S33" s="11">
        <v>2.2023621045460001E-2</v>
      </c>
      <c r="T33" s="11">
        <v>3.4760366982703003E-2</v>
      </c>
      <c r="U33" s="11">
        <v>1.6976290082640001E-2</v>
      </c>
      <c r="V33" s="11">
        <v>2.0146858789002998E-2</v>
      </c>
      <c r="W33" s="11">
        <v>2.3623212351963001E-2</v>
      </c>
      <c r="X33" s="11">
        <v>2.3395635488115001E-2</v>
      </c>
      <c r="Y33" s="11">
        <v>7.7607710276160993E-2</v>
      </c>
      <c r="Z33" s="11">
        <v>2.0490063514074001E-2</v>
      </c>
      <c r="AA33" s="11">
        <v>4.4614318372409E-2</v>
      </c>
      <c r="AB33" s="11">
        <v>7.1160609796013005E-2</v>
      </c>
      <c r="AC33" s="11">
        <v>1.2611808617636999E-2</v>
      </c>
      <c r="AD33" s="11">
        <v>2.5479919908222001E-2</v>
      </c>
      <c r="AE33" s="11">
        <v>1.14798414644558</v>
      </c>
      <c r="AF33" s="11">
        <v>4.9029208238215001E-2</v>
      </c>
      <c r="AG33" s="11">
        <v>3.3224197988218997E-2</v>
      </c>
      <c r="AH33" s="11">
        <v>2.5199170157126E-2</v>
      </c>
      <c r="AI33" s="11">
        <v>7.5674607013337003E-2</v>
      </c>
      <c r="AJ33" s="11">
        <v>8.3469473128390995E-2</v>
      </c>
      <c r="AK33" s="11">
        <v>2.7928637232172999E-2</v>
      </c>
      <c r="AL33" s="11">
        <v>1.0161038138635E-2</v>
      </c>
      <c r="AM33" s="56">
        <v>5.9126396043418003E-2</v>
      </c>
      <c r="AO33" s="152">
        <v>0.55096036522525005</v>
      </c>
      <c r="AP33" s="152">
        <v>3.5372465635411743E-2</v>
      </c>
      <c r="AQ33" s="152">
        <v>0.232430414186796</v>
      </c>
      <c r="AR33" s="152">
        <v>6.7370834397999999E-2</v>
      </c>
      <c r="AS33" s="152">
        <v>0.80374251371008598</v>
      </c>
    </row>
    <row r="34" spans="1:45" ht="18" customHeight="1" x14ac:dyDescent="0.15">
      <c r="A34" s="52">
        <v>61</v>
      </c>
      <c r="B34" s="12" t="s">
        <v>3</v>
      </c>
      <c r="C34" s="53">
        <v>3.5146612205110002E-3</v>
      </c>
      <c r="D34" s="53">
        <v>1.4864749182659999E-3</v>
      </c>
      <c r="E34" s="53">
        <v>9.4234133871399996E-4</v>
      </c>
      <c r="F34" s="53">
        <v>8.2078849539400005E-4</v>
      </c>
      <c r="G34" s="53">
        <v>1.024164430809E-3</v>
      </c>
      <c r="H34" s="53">
        <v>9.0677776325400004E-4</v>
      </c>
      <c r="I34" s="53">
        <v>1.3846765784299999E-4</v>
      </c>
      <c r="J34" s="53">
        <v>8.35013896175E-4</v>
      </c>
      <c r="K34" s="53">
        <v>2.1791361744390001E-3</v>
      </c>
      <c r="L34" s="53">
        <v>1.1168066647260001E-3</v>
      </c>
      <c r="M34" s="53">
        <v>1.9826122711650001E-3</v>
      </c>
      <c r="N34" s="53">
        <v>1.153402030667E-3</v>
      </c>
      <c r="O34" s="53">
        <v>3.1221657264969998E-3</v>
      </c>
      <c r="P34" s="53">
        <v>3.3043529998070002E-3</v>
      </c>
      <c r="Q34" s="53">
        <v>1.9613519883289999E-3</v>
      </c>
      <c r="R34" s="53">
        <v>8.79158000742E-4</v>
      </c>
      <c r="S34" s="53">
        <v>1.60510564594E-3</v>
      </c>
      <c r="T34" s="53">
        <v>8.8477082175700001E-4</v>
      </c>
      <c r="U34" s="53">
        <v>1.2607443252969999E-3</v>
      </c>
      <c r="V34" s="53">
        <v>1.1019811847740001E-3</v>
      </c>
      <c r="W34" s="53">
        <v>3.624013665151E-3</v>
      </c>
      <c r="X34" s="53">
        <v>1.1019685782579999E-3</v>
      </c>
      <c r="Y34" s="53">
        <v>2.8910362629030002E-3</v>
      </c>
      <c r="Z34" s="53">
        <v>6.7956169032800003E-4</v>
      </c>
      <c r="AA34" s="53">
        <v>1.6804719824600001E-3</v>
      </c>
      <c r="AB34" s="53">
        <v>1.192358167947E-3</v>
      </c>
      <c r="AC34" s="53">
        <v>1.3368858557609999E-3</v>
      </c>
      <c r="AD34" s="53">
        <v>2.245930697326E-3</v>
      </c>
      <c r="AE34" s="53">
        <v>1.8694342714010001E-3</v>
      </c>
      <c r="AF34" s="53">
        <v>1.00073740655849</v>
      </c>
      <c r="AG34" s="53">
        <v>2.1679478619739999E-3</v>
      </c>
      <c r="AH34" s="53">
        <v>1.026489074148E-3</v>
      </c>
      <c r="AI34" s="53">
        <v>1.0251005493050001E-3</v>
      </c>
      <c r="AJ34" s="53">
        <v>1.9844234953459998E-3</v>
      </c>
      <c r="AK34" s="53">
        <v>7.9310202774600001E-4</v>
      </c>
      <c r="AL34" s="53">
        <v>5.8355685968400003E-4</v>
      </c>
      <c r="AM34" s="150">
        <v>0.20516472565325</v>
      </c>
      <c r="AO34" s="152">
        <v>0.60024126920148302</v>
      </c>
      <c r="AP34" s="152">
        <v>4.7581271502000595E-2</v>
      </c>
      <c r="AQ34" s="152">
        <v>0.365291362505549</v>
      </c>
      <c r="AR34" s="152">
        <v>4.5802347529999999E-3</v>
      </c>
      <c r="AS34" s="152">
        <v>1</v>
      </c>
    </row>
    <row r="35" spans="1:45" ht="18" customHeight="1" x14ac:dyDescent="0.15">
      <c r="A35" s="146">
        <v>63</v>
      </c>
      <c r="B35" s="147" t="s">
        <v>33</v>
      </c>
      <c r="C35" s="148">
        <v>3.1552701152469998E-3</v>
      </c>
      <c r="D35" s="148">
        <v>2.4810045071000002E-3</v>
      </c>
      <c r="E35" s="148">
        <v>8.8160672472969992E-3</v>
      </c>
      <c r="F35" s="148">
        <v>1.7173612449291002E-2</v>
      </c>
      <c r="G35" s="148">
        <v>1.1863662396222999E-2</v>
      </c>
      <c r="H35" s="148">
        <v>0.113547121343005</v>
      </c>
      <c r="I35" s="148">
        <v>2.0243199926260002E-3</v>
      </c>
      <c r="J35" s="148">
        <v>2.9340572043805E-2</v>
      </c>
      <c r="K35" s="148">
        <v>2.2793005073335999E-2</v>
      </c>
      <c r="L35" s="148">
        <v>1.0735231724137999E-2</v>
      </c>
      <c r="M35" s="148">
        <v>3.008759024161E-2</v>
      </c>
      <c r="N35" s="148">
        <v>1.4103130740699001E-2</v>
      </c>
      <c r="O35" s="148">
        <v>3.0060320016848999E-2</v>
      </c>
      <c r="P35" s="148">
        <v>4.3182851001929E-2</v>
      </c>
      <c r="Q35" s="148">
        <v>0.10341984096859499</v>
      </c>
      <c r="R35" s="148">
        <v>7.9609476635308998E-2</v>
      </c>
      <c r="S35" s="148">
        <v>6.2394168796652001E-2</v>
      </c>
      <c r="T35" s="148">
        <v>6.9065268333899005E-2</v>
      </c>
      <c r="U35" s="148">
        <v>6.3653621144186004E-2</v>
      </c>
      <c r="V35" s="148">
        <v>2.4202735947303999E-2</v>
      </c>
      <c r="W35" s="148">
        <v>4.2563238189599999E-3</v>
      </c>
      <c r="X35" s="148">
        <v>8.7039614462459999E-3</v>
      </c>
      <c r="Y35" s="148">
        <v>3.8488928638550001E-3</v>
      </c>
      <c r="Z35" s="148">
        <v>1.9296219756430001E-3</v>
      </c>
      <c r="AA35" s="148">
        <v>4.427873657075E-3</v>
      </c>
      <c r="AB35" s="148">
        <v>2.6982274895549999E-3</v>
      </c>
      <c r="AC35" s="148">
        <v>7.1817611280499999E-4</v>
      </c>
      <c r="AD35" s="148">
        <v>4.0754321642789996E-3</v>
      </c>
      <c r="AE35" s="148">
        <v>1.9546609567961001E-2</v>
      </c>
      <c r="AF35" s="148">
        <v>2.291550793151E-3</v>
      </c>
      <c r="AG35" s="148">
        <v>1.0028528824151</v>
      </c>
      <c r="AH35" s="148">
        <v>6.6319928483130003E-3</v>
      </c>
      <c r="AI35" s="148">
        <v>2.4841603057989999E-3</v>
      </c>
      <c r="AJ35" s="148">
        <v>5.6796413172239997E-3</v>
      </c>
      <c r="AK35" s="148">
        <v>2.1208770951799999E-3</v>
      </c>
      <c r="AL35" s="148">
        <v>4.4186586107629999E-3</v>
      </c>
      <c r="AM35" s="149">
        <v>2.4484595618055001E-2</v>
      </c>
      <c r="AO35" s="152">
        <v>0.75201041733942398</v>
      </c>
      <c r="AP35" s="152">
        <v>8.0452476998242248E-2</v>
      </c>
      <c r="AQ35" s="152">
        <v>0.62658734384027703</v>
      </c>
      <c r="AR35" s="152">
        <v>2.295634958E-2</v>
      </c>
      <c r="AS35" s="152">
        <v>0.91981613509598803</v>
      </c>
    </row>
    <row r="36" spans="1:45" ht="18" customHeight="1" x14ac:dyDescent="0.15">
      <c r="A36" s="51">
        <v>64</v>
      </c>
      <c r="B36" s="10" t="s">
        <v>62</v>
      </c>
      <c r="C36" s="11">
        <v>3.2306733841400001E-3</v>
      </c>
      <c r="D36" s="11">
        <v>1.86572774598E-4</v>
      </c>
      <c r="E36" s="11">
        <v>9.5601038953E-5</v>
      </c>
      <c r="F36" s="11">
        <v>5.2698286617E-5</v>
      </c>
      <c r="G36" s="11">
        <v>6.8545533647000004E-5</v>
      </c>
      <c r="H36" s="11">
        <v>8.4263812693000003E-5</v>
      </c>
      <c r="I36" s="11">
        <v>1.6871308245000002E-5</v>
      </c>
      <c r="J36" s="11">
        <v>4.8893686919000001E-5</v>
      </c>
      <c r="K36" s="11">
        <v>8.1576507042E-5</v>
      </c>
      <c r="L36" s="11">
        <v>4.8045451908999999E-5</v>
      </c>
      <c r="M36" s="11">
        <v>6.5562701678999999E-5</v>
      </c>
      <c r="N36" s="11">
        <v>5.8945481406999997E-5</v>
      </c>
      <c r="O36" s="11">
        <v>8.0693987232000001E-5</v>
      </c>
      <c r="P36" s="11">
        <v>8.9349289708999996E-5</v>
      </c>
      <c r="Q36" s="11">
        <v>7.3118652424999998E-5</v>
      </c>
      <c r="R36" s="11">
        <v>5.3391293846E-5</v>
      </c>
      <c r="S36" s="11">
        <v>5.8132627231E-5</v>
      </c>
      <c r="T36" s="11">
        <v>5.0915254321999999E-5</v>
      </c>
      <c r="U36" s="11">
        <v>4.6460377575999999E-5</v>
      </c>
      <c r="V36" s="11">
        <v>9.6593892728000005E-5</v>
      </c>
      <c r="W36" s="11">
        <v>1.01294456961E-4</v>
      </c>
      <c r="X36" s="11">
        <v>7.1320769664000002E-5</v>
      </c>
      <c r="Y36" s="11">
        <v>3.2012318254699999E-4</v>
      </c>
      <c r="Z36" s="11">
        <v>6.8044425814000001E-5</v>
      </c>
      <c r="AA36" s="11">
        <v>1.0033301367800001E-4</v>
      </c>
      <c r="AB36" s="11">
        <v>1.9193131717200001E-4</v>
      </c>
      <c r="AC36" s="11">
        <v>4.4810339527E-5</v>
      </c>
      <c r="AD36" s="11">
        <v>1.0155720529510001E-3</v>
      </c>
      <c r="AE36" s="11">
        <v>5.2357128972199999E-4</v>
      </c>
      <c r="AF36" s="11">
        <v>9.9146293965999996E-5</v>
      </c>
      <c r="AG36" s="11">
        <v>8.7689259360999996E-5</v>
      </c>
      <c r="AH36" s="11">
        <v>1.0298933776857699</v>
      </c>
      <c r="AI36" s="11">
        <v>9.8896252721999994E-5</v>
      </c>
      <c r="AJ36" s="11">
        <v>9.7128956914000007E-5</v>
      </c>
      <c r="AK36" s="11">
        <v>1.14117511386E-4</v>
      </c>
      <c r="AL36" s="11">
        <v>6.1865804726999994E-5</v>
      </c>
      <c r="AM36" s="56">
        <v>3.1856156684489999E-3</v>
      </c>
      <c r="AO36" s="152">
        <v>0.61670330425924202</v>
      </c>
      <c r="AP36" s="152">
        <v>0.10241351224873242</v>
      </c>
      <c r="AQ36" s="152">
        <v>0.477171413494833</v>
      </c>
      <c r="AR36" s="152">
        <v>2.9016595023E-2</v>
      </c>
      <c r="AS36" s="152">
        <v>0.97681912816746996</v>
      </c>
    </row>
    <row r="37" spans="1:45" ht="18" customHeight="1" x14ac:dyDescent="0.15">
      <c r="A37" s="51">
        <v>65</v>
      </c>
      <c r="B37" s="10" t="s">
        <v>63</v>
      </c>
      <c r="C37" s="11">
        <v>9.6429700023499998E-4</v>
      </c>
      <c r="D37" s="11">
        <v>2.280101762693E-3</v>
      </c>
      <c r="E37" s="11">
        <v>1.141008181972E-3</v>
      </c>
      <c r="F37" s="11">
        <v>1.4169767073910001E-3</v>
      </c>
      <c r="G37" s="11">
        <v>1.1038095918690001E-3</v>
      </c>
      <c r="H37" s="11">
        <v>2.6054130229799998E-3</v>
      </c>
      <c r="I37" s="11">
        <v>1.5752443963500001E-4</v>
      </c>
      <c r="J37" s="11">
        <v>8.9301984585799996E-4</v>
      </c>
      <c r="K37" s="11">
        <v>1.405275266314E-3</v>
      </c>
      <c r="L37" s="11">
        <v>8.5310929730600003E-4</v>
      </c>
      <c r="M37" s="11">
        <v>8.7112823132699997E-4</v>
      </c>
      <c r="N37" s="11">
        <v>1.5755825516799999E-3</v>
      </c>
      <c r="O37" s="11">
        <v>3.3821602352029998E-3</v>
      </c>
      <c r="P37" s="11">
        <v>2.6250150696749998E-3</v>
      </c>
      <c r="Q37" s="11">
        <v>2.3672971165750001E-3</v>
      </c>
      <c r="R37" s="11">
        <v>1.300975142221E-3</v>
      </c>
      <c r="S37" s="11">
        <v>8.8359700328699998E-4</v>
      </c>
      <c r="T37" s="11">
        <v>8.0600576416900004E-4</v>
      </c>
      <c r="U37" s="11">
        <v>8.0498896480400001E-4</v>
      </c>
      <c r="V37" s="11">
        <v>1.249197062362E-3</v>
      </c>
      <c r="W37" s="11">
        <v>1.3925431898759999E-3</v>
      </c>
      <c r="X37" s="11">
        <v>2.2482521002009999E-3</v>
      </c>
      <c r="Y37" s="11">
        <v>7.2784548999329998E-3</v>
      </c>
      <c r="Z37" s="11">
        <v>2.2457506109380002E-3</v>
      </c>
      <c r="AA37" s="11">
        <v>7.3343954821599995E-4</v>
      </c>
      <c r="AB37" s="11">
        <v>2.4245779647699998E-3</v>
      </c>
      <c r="AC37" s="11">
        <v>5.6943677555900004E-4</v>
      </c>
      <c r="AD37" s="11">
        <v>1.4697790027629999E-3</v>
      </c>
      <c r="AE37" s="11">
        <v>1.731711948652E-3</v>
      </c>
      <c r="AF37" s="11">
        <v>6.0996742629600002E-4</v>
      </c>
      <c r="AG37" s="11">
        <v>1.720382956268E-3</v>
      </c>
      <c r="AH37" s="11">
        <v>1.415993704176E-3</v>
      </c>
      <c r="AI37" s="11">
        <v>1.0005577385898199</v>
      </c>
      <c r="AJ37" s="11">
        <v>2.1801624606180002E-3</v>
      </c>
      <c r="AK37" s="11">
        <v>2.571102549134E-3</v>
      </c>
      <c r="AL37" s="11">
        <v>3.4763136030000001E-4</v>
      </c>
      <c r="AM37" s="56">
        <v>2.0648128631280001E-3</v>
      </c>
      <c r="AO37" s="152">
        <v>0.573891599168185</v>
      </c>
      <c r="AP37" s="152">
        <v>8.1527905536724787E-2</v>
      </c>
      <c r="AQ37" s="152">
        <v>0.46713363804587898</v>
      </c>
      <c r="AR37" s="152">
        <v>1.1463633809E-2</v>
      </c>
      <c r="AS37" s="152">
        <v>0.79946171871952698</v>
      </c>
    </row>
    <row r="38" spans="1:45" ht="18" customHeight="1" x14ac:dyDescent="0.15">
      <c r="A38" s="51">
        <v>66</v>
      </c>
      <c r="B38" s="10" t="s">
        <v>34</v>
      </c>
      <c r="C38" s="11">
        <v>4.6582034047906E-2</v>
      </c>
      <c r="D38" s="11">
        <v>7.2742439693037994E-2</v>
      </c>
      <c r="E38" s="11">
        <v>6.3426185106111005E-2</v>
      </c>
      <c r="F38" s="11">
        <v>5.0167642338786997E-2</v>
      </c>
      <c r="G38" s="11">
        <v>5.6539388954934003E-2</v>
      </c>
      <c r="H38" s="11">
        <v>8.5364700398137996E-2</v>
      </c>
      <c r="I38" s="11">
        <v>7.4133227424530001E-3</v>
      </c>
      <c r="J38" s="11">
        <v>6.1663210769865001E-2</v>
      </c>
      <c r="K38" s="11">
        <v>6.9716313130975996E-2</v>
      </c>
      <c r="L38" s="11">
        <v>3.2021537874880997E-2</v>
      </c>
      <c r="M38" s="11">
        <v>5.6873863804914999E-2</v>
      </c>
      <c r="N38" s="11">
        <v>6.4879881365092998E-2</v>
      </c>
      <c r="O38" s="11">
        <v>7.6349659378529E-2</v>
      </c>
      <c r="P38" s="11">
        <v>8.4817354352977006E-2</v>
      </c>
      <c r="Q38" s="11">
        <v>8.0592360703915997E-2</v>
      </c>
      <c r="R38" s="11">
        <v>9.1094888166450005E-2</v>
      </c>
      <c r="S38" s="11">
        <v>6.8640227903425E-2</v>
      </c>
      <c r="T38" s="11">
        <v>6.8226339184978002E-2</v>
      </c>
      <c r="U38" s="11">
        <v>6.5627220135378E-2</v>
      </c>
      <c r="V38" s="11">
        <v>6.9126674421945006E-2</v>
      </c>
      <c r="W38" s="11">
        <v>0.10784713847931</v>
      </c>
      <c r="X38" s="11">
        <v>8.945040735274E-2</v>
      </c>
      <c r="Y38" s="11">
        <v>0.21310877428453701</v>
      </c>
      <c r="Z38" s="11">
        <v>8.3063977755002003E-2</v>
      </c>
      <c r="AA38" s="11">
        <v>7.5943825589114999E-2</v>
      </c>
      <c r="AB38" s="11">
        <v>0.11753621572204299</v>
      </c>
      <c r="AC38" s="11">
        <v>4.5082254047962997E-2</v>
      </c>
      <c r="AD38" s="11">
        <v>0.122219544784312</v>
      </c>
      <c r="AE38" s="11">
        <v>0.17082124126062001</v>
      </c>
      <c r="AF38" s="11">
        <v>0.120688797804131</v>
      </c>
      <c r="AG38" s="11">
        <v>7.3720268943934006E-2</v>
      </c>
      <c r="AH38" s="11">
        <v>6.8683587512485003E-2</v>
      </c>
      <c r="AI38" s="11">
        <v>0.10004460380999</v>
      </c>
      <c r="AJ38" s="11">
        <v>1.1316401135576899</v>
      </c>
      <c r="AK38" s="11">
        <v>5.2968977113887997E-2</v>
      </c>
      <c r="AL38" s="11">
        <v>2.4781628819473E-2</v>
      </c>
      <c r="AM38" s="56">
        <v>9.5779876150203003E-2</v>
      </c>
      <c r="AO38" s="152">
        <v>0.63832126029718395</v>
      </c>
      <c r="AP38" s="152">
        <v>8.4081509982018063E-2</v>
      </c>
      <c r="AQ38" s="152">
        <v>0.34011766181457598</v>
      </c>
      <c r="AR38" s="152">
        <v>6.4319684565999999E-2</v>
      </c>
      <c r="AS38" s="152">
        <v>0.89832873823570403</v>
      </c>
    </row>
    <row r="39" spans="1:45" ht="18" customHeight="1" x14ac:dyDescent="0.15">
      <c r="A39" s="52">
        <v>67</v>
      </c>
      <c r="B39" s="12" t="s">
        <v>35</v>
      </c>
      <c r="C39" s="53">
        <v>1.244641154727E-3</v>
      </c>
      <c r="D39" s="53">
        <v>5.8522755657600004E-4</v>
      </c>
      <c r="E39" s="53">
        <v>4.7278056336509996E-3</v>
      </c>
      <c r="F39" s="53">
        <v>5.09727683367E-4</v>
      </c>
      <c r="G39" s="53">
        <v>5.0514904966300004E-4</v>
      </c>
      <c r="H39" s="53">
        <v>7.53732917431E-4</v>
      </c>
      <c r="I39" s="53">
        <v>5.7004794931999998E-5</v>
      </c>
      <c r="J39" s="53">
        <v>4.44241410149E-4</v>
      </c>
      <c r="K39" s="53">
        <v>4.2756340739799999E-4</v>
      </c>
      <c r="L39" s="53">
        <v>3.14397479575E-4</v>
      </c>
      <c r="M39" s="53">
        <v>5.5235808044000001E-4</v>
      </c>
      <c r="N39" s="53">
        <v>5.1174143834900002E-4</v>
      </c>
      <c r="O39" s="53">
        <v>6.0220067075699997E-4</v>
      </c>
      <c r="P39" s="53">
        <v>8.2736641708999997E-4</v>
      </c>
      <c r="Q39" s="53">
        <v>7.57788566611E-4</v>
      </c>
      <c r="R39" s="53">
        <v>7.0138584620600003E-4</v>
      </c>
      <c r="S39" s="53">
        <v>6.3572639165900002E-4</v>
      </c>
      <c r="T39" s="53">
        <v>6.7461945731100005E-4</v>
      </c>
      <c r="U39" s="53">
        <v>5.4488996469700002E-4</v>
      </c>
      <c r="V39" s="53">
        <v>5.9519042464000003E-4</v>
      </c>
      <c r="W39" s="53">
        <v>7.00589308374E-4</v>
      </c>
      <c r="X39" s="53">
        <v>4.9718340387699999E-4</v>
      </c>
      <c r="Y39" s="53">
        <v>1.4116197836909999E-3</v>
      </c>
      <c r="Z39" s="53">
        <v>4.3134533569499998E-4</v>
      </c>
      <c r="AA39" s="53">
        <v>1.3981203261810001E-3</v>
      </c>
      <c r="AB39" s="53">
        <v>1.0567184931949999E-3</v>
      </c>
      <c r="AC39" s="53">
        <v>7.2835494631699998E-4</v>
      </c>
      <c r="AD39" s="53">
        <v>1.2013401207700001E-3</v>
      </c>
      <c r="AE39" s="53">
        <v>1.0506811669502999E-2</v>
      </c>
      <c r="AF39" s="53">
        <v>1.2408098095960001E-3</v>
      </c>
      <c r="AG39" s="53">
        <v>1.5608336172960001E-3</v>
      </c>
      <c r="AH39" s="53">
        <v>1.8098841436809999E-2</v>
      </c>
      <c r="AI39" s="53">
        <v>3.2820435579069998E-3</v>
      </c>
      <c r="AJ39" s="53">
        <v>2.436561269146E-3</v>
      </c>
      <c r="AK39" s="53">
        <v>1.0115377517389399</v>
      </c>
      <c r="AL39" s="53">
        <v>3.1796588678699997E-4</v>
      </c>
      <c r="AM39" s="150">
        <v>3.5137646856360002E-3</v>
      </c>
      <c r="AO39" s="152">
        <v>0.55519582814197699</v>
      </c>
      <c r="AP39" s="152">
        <v>0.16556012188286176</v>
      </c>
      <c r="AQ39" s="152">
        <v>0.27986595010453602</v>
      </c>
      <c r="AR39" s="152">
        <v>0.133857973459</v>
      </c>
      <c r="AS39" s="152">
        <v>0.86447933186248704</v>
      </c>
    </row>
    <row r="40" spans="1:45" ht="18" customHeight="1" x14ac:dyDescent="0.15">
      <c r="A40" s="51">
        <v>68</v>
      </c>
      <c r="B40" s="10" t="s">
        <v>4</v>
      </c>
      <c r="C40" s="11">
        <v>1.296318148972E-3</v>
      </c>
      <c r="D40" s="11">
        <v>1.386012118494E-3</v>
      </c>
      <c r="E40" s="11">
        <v>1.441963448965E-3</v>
      </c>
      <c r="F40" s="11">
        <v>1.6299623981010001E-3</v>
      </c>
      <c r="G40" s="11">
        <v>1.6111913520780001E-3</v>
      </c>
      <c r="H40" s="11">
        <v>1.4634411111869999E-3</v>
      </c>
      <c r="I40" s="11">
        <v>8.8459042565000001E-5</v>
      </c>
      <c r="J40" s="11">
        <v>6.33946952315E-4</v>
      </c>
      <c r="K40" s="11">
        <v>1.7039367740179999E-3</v>
      </c>
      <c r="L40" s="11">
        <v>5.3428825992400003E-4</v>
      </c>
      <c r="M40" s="11">
        <v>1.0961982282119999E-3</v>
      </c>
      <c r="N40" s="11">
        <v>9.8806023333699992E-4</v>
      </c>
      <c r="O40" s="11">
        <v>1.644464672489E-3</v>
      </c>
      <c r="P40" s="11">
        <v>1.9882606873160001E-3</v>
      </c>
      <c r="Q40" s="11">
        <v>2.3240141478969999E-3</v>
      </c>
      <c r="R40" s="11">
        <v>1.815284871464E-3</v>
      </c>
      <c r="S40" s="11">
        <v>1.7545755017380001E-3</v>
      </c>
      <c r="T40" s="11">
        <v>1.57536707372E-3</v>
      </c>
      <c r="U40" s="11">
        <v>1.5095909011350001E-3</v>
      </c>
      <c r="V40" s="11">
        <v>2.3062084312689998E-3</v>
      </c>
      <c r="W40" s="11">
        <v>1.177274648416E-3</v>
      </c>
      <c r="X40" s="11">
        <v>5.4079759235599995E-4</v>
      </c>
      <c r="Y40" s="11">
        <v>1.6617629355409999E-3</v>
      </c>
      <c r="Z40" s="11">
        <v>3.8474136208039998E-3</v>
      </c>
      <c r="AA40" s="11">
        <v>2.3629389102769998E-3</v>
      </c>
      <c r="AB40" s="11">
        <v>3.9335173687500002E-3</v>
      </c>
      <c r="AC40" s="11">
        <v>7.8942732899799995E-4</v>
      </c>
      <c r="AD40" s="11">
        <v>2.245332435133E-3</v>
      </c>
      <c r="AE40" s="11">
        <v>2.2186104637239999E-3</v>
      </c>
      <c r="AF40" s="11">
        <v>4.4172190829679997E-3</v>
      </c>
      <c r="AG40" s="11">
        <v>4.0828560786099997E-3</v>
      </c>
      <c r="AH40" s="11">
        <v>2.4856082650789998E-3</v>
      </c>
      <c r="AI40" s="11">
        <v>4.8644869235970004E-3</v>
      </c>
      <c r="AJ40" s="11">
        <v>1.9862378955969998E-3</v>
      </c>
      <c r="AK40" s="11">
        <v>2.1101487819029999E-3</v>
      </c>
      <c r="AL40" s="11">
        <v>1.0006795011699201</v>
      </c>
      <c r="AM40" s="56">
        <v>1.5774097233769999E-3</v>
      </c>
      <c r="AO40" s="152">
        <v>0</v>
      </c>
      <c r="AP40" s="152">
        <v>0</v>
      </c>
      <c r="AQ40" s="152">
        <v>0</v>
      </c>
      <c r="AR40" s="152">
        <v>1.3767902189999999E-3</v>
      </c>
      <c r="AS40" s="152">
        <v>0.99496417973082296</v>
      </c>
    </row>
    <row r="41" spans="1:45" ht="18" customHeight="1" x14ac:dyDescent="0.15">
      <c r="A41" s="52">
        <v>69</v>
      </c>
      <c r="B41" s="12" t="s">
        <v>5</v>
      </c>
      <c r="C41" s="53">
        <v>1.7179851884835E-2</v>
      </c>
      <c r="D41" s="53">
        <v>7.26596884425E-3</v>
      </c>
      <c r="E41" s="53">
        <v>4.6062148265059999E-3</v>
      </c>
      <c r="F41" s="53">
        <v>4.0120580320389997E-3</v>
      </c>
      <c r="G41" s="53">
        <v>5.0061704736510003E-3</v>
      </c>
      <c r="H41" s="53">
        <v>4.4323781689820001E-3</v>
      </c>
      <c r="I41" s="53">
        <v>6.7683731186100003E-4</v>
      </c>
      <c r="J41" s="53">
        <v>4.0815925513239997E-3</v>
      </c>
      <c r="K41" s="53">
        <v>1.0651734083295001E-2</v>
      </c>
      <c r="L41" s="53">
        <v>5.4590106642489998E-3</v>
      </c>
      <c r="M41" s="53">
        <v>9.6911147409869999E-3</v>
      </c>
      <c r="N41" s="53">
        <v>5.6378907687869998E-3</v>
      </c>
      <c r="O41" s="53">
        <v>1.5261312933407E-2</v>
      </c>
      <c r="P41" s="53">
        <v>1.6151854062237E-2</v>
      </c>
      <c r="Q41" s="53">
        <v>9.5871933422419994E-3</v>
      </c>
      <c r="R41" s="53">
        <v>4.2973712937019997E-3</v>
      </c>
      <c r="S41" s="53">
        <v>7.8458421812739997E-3</v>
      </c>
      <c r="T41" s="53">
        <v>4.3248070627970002E-3</v>
      </c>
      <c r="U41" s="53">
        <v>6.1625856417850001E-3</v>
      </c>
      <c r="V41" s="53">
        <v>5.3865429259059997E-3</v>
      </c>
      <c r="W41" s="53">
        <v>1.7714372478515001E-2</v>
      </c>
      <c r="X41" s="53">
        <v>5.3864813045800004E-3</v>
      </c>
      <c r="Y41" s="53">
        <v>1.4131539762786E-2</v>
      </c>
      <c r="Z41" s="53">
        <v>3.3217338610949999E-3</v>
      </c>
      <c r="AA41" s="53">
        <v>8.2142368620890006E-3</v>
      </c>
      <c r="AB41" s="53">
        <v>5.8283104497989999E-3</v>
      </c>
      <c r="AC41" s="53">
        <v>6.5347695120290001E-3</v>
      </c>
      <c r="AD41" s="53">
        <v>1.0978229280958001E-2</v>
      </c>
      <c r="AE41" s="53">
        <v>9.1378946294089995E-3</v>
      </c>
      <c r="AF41" s="53">
        <v>3.6044826681440002E-3</v>
      </c>
      <c r="AG41" s="53">
        <v>1.0597045014011999E-2</v>
      </c>
      <c r="AH41" s="53">
        <v>5.0175334545319999E-3</v>
      </c>
      <c r="AI41" s="53">
        <v>5.0107462708919998E-3</v>
      </c>
      <c r="AJ41" s="53">
        <v>9.6999681015870007E-3</v>
      </c>
      <c r="AK41" s="53">
        <v>3.8767250984890001E-3</v>
      </c>
      <c r="AL41" s="53">
        <v>2.852457117987E-3</v>
      </c>
      <c r="AM41" s="150">
        <v>1.00285614389985</v>
      </c>
      <c r="AO41" s="153">
        <v>0.43495678540995802</v>
      </c>
      <c r="AP41" s="153">
        <v>6.9165477020461915E-3</v>
      </c>
      <c r="AQ41" s="153">
        <v>3.4436107698947997E-2</v>
      </c>
      <c r="AR41" s="153">
        <v>4.6501016620000002E-3</v>
      </c>
      <c r="AS41" s="153">
        <v>0.99177954226996701</v>
      </c>
    </row>
    <row r="116" spans="1:2" ht="19.5" x14ac:dyDescent="0.15">
      <c r="A116" s="3" ph="1"/>
      <c r="B116" s="3" ph="1"/>
    </row>
    <row r="117" spans="1:2" ht="19.5" x14ac:dyDescent="0.15">
      <c r="A117" s="3" ph="1"/>
      <c r="B117" s="3" ph="1"/>
    </row>
    <row r="154" spans="1:1" ht="19.5" x14ac:dyDescent="0.15">
      <c r="A154" s="3" ph="1"/>
    </row>
    <row r="192" spans="1:2" ht="19.5" x14ac:dyDescent="0.15">
      <c r="A192" s="3" ph="1"/>
      <c r="B192" s="3" ph="1"/>
    </row>
    <row r="193" spans="1:2" ht="19.5" x14ac:dyDescent="0.15">
      <c r="A193" s="3" ph="1"/>
      <c r="B193" s="3" ph="1"/>
    </row>
    <row r="231" spans="2:2" ht="19.5" x14ac:dyDescent="0.15">
      <c r="B231" s="3" ph="1"/>
    </row>
    <row r="269" spans="2:2" ht="19.5" x14ac:dyDescent="0.15">
      <c r="B269" s="3" ph="1"/>
    </row>
    <row r="307" spans="2:2" ht="19.5" x14ac:dyDescent="0.15">
      <c r="B307" s="3" ph="1"/>
    </row>
    <row r="345" spans="2:2" ht="19.5" x14ac:dyDescent="0.15">
      <c r="B345" s="3" ph="1"/>
    </row>
  </sheetData>
  <phoneticPr fontId="3"/>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7"/>
  <sheetViews>
    <sheetView zoomScaleNormal="100" workbookViewId="0"/>
  </sheetViews>
  <sheetFormatPr defaultRowHeight="11.25" x14ac:dyDescent="0.15"/>
  <cols>
    <col min="1" max="1" width="1.375" style="13" customWidth="1"/>
    <col min="2" max="2" width="3.625" style="13" customWidth="1"/>
    <col min="3" max="3" width="22.25" style="13" bestFit="1" customWidth="1"/>
    <col min="4" max="4" width="11.625" style="13" customWidth="1"/>
    <col min="5" max="5" width="8.625" style="13" customWidth="1"/>
    <col min="6" max="6" width="11.625" style="13" customWidth="1"/>
    <col min="7" max="7" width="8.625" style="13" customWidth="1"/>
    <col min="8" max="8" width="11.625" style="13" customWidth="1"/>
    <col min="9" max="9" width="8.625" style="13" customWidth="1"/>
    <col min="10" max="10" width="11.625" style="13" customWidth="1"/>
    <col min="11" max="11" width="8.625" style="13" customWidth="1"/>
    <col min="12" max="12" width="11.625" style="13" customWidth="1"/>
    <col min="13" max="13" width="8.625" style="13" customWidth="1"/>
    <col min="14" max="14" width="11.625" style="13" customWidth="1"/>
    <col min="15" max="15" width="8.625" style="13" customWidth="1"/>
    <col min="16" max="16" width="11.625" style="13" customWidth="1"/>
    <col min="17" max="17" width="8.625" style="13" customWidth="1"/>
    <col min="18" max="18" width="11.625" style="13" customWidth="1"/>
    <col min="19" max="19" width="8.625" style="13" customWidth="1"/>
    <col min="20" max="20" width="11.625" style="13" customWidth="1"/>
    <col min="21" max="21" width="8.625" style="13" customWidth="1"/>
    <col min="22" max="22" width="11.625" style="13" customWidth="1"/>
    <col min="23" max="23" width="8.625" style="13" customWidth="1"/>
    <col min="24" max="16384" width="9" style="13"/>
  </cols>
  <sheetData>
    <row r="1" spans="1:23" ht="21" x14ac:dyDescent="0.15">
      <c r="A1" s="16" t="s">
        <v>68</v>
      </c>
    </row>
    <row r="2" spans="1:23" ht="12" thickBot="1" x14ac:dyDescent="0.2"/>
    <row r="3" spans="1:23" ht="21" x14ac:dyDescent="0.15">
      <c r="B3" s="16" t="s">
        <v>69</v>
      </c>
      <c r="P3" s="196">
        <v>0.71699999999999997</v>
      </c>
    </row>
    <row r="4" spans="1:23" ht="18" customHeight="1" thickBot="1" x14ac:dyDescent="0.2">
      <c r="B4" s="16"/>
      <c r="P4" s="197"/>
    </row>
    <row r="5" spans="1:23" ht="34.5" customHeight="1" x14ac:dyDescent="0.15">
      <c r="B5" s="99"/>
      <c r="C5" s="99"/>
      <c r="D5" s="57" t="s">
        <v>43</v>
      </c>
      <c r="F5" s="57" t="s">
        <v>44</v>
      </c>
      <c r="H5" s="37" t="s">
        <v>39</v>
      </c>
      <c r="J5" s="57" t="s">
        <v>8</v>
      </c>
      <c r="L5" s="57" t="s">
        <v>10</v>
      </c>
      <c r="N5" s="37" t="s">
        <v>13</v>
      </c>
      <c r="P5" s="37" t="s">
        <v>38</v>
      </c>
      <c r="R5" s="57" t="s">
        <v>8</v>
      </c>
      <c r="T5" s="57" t="s">
        <v>10</v>
      </c>
      <c r="V5" s="37" t="s">
        <v>13</v>
      </c>
      <c r="W5" s="70"/>
    </row>
    <row r="6" spans="1:23" ht="21.75" thickBot="1" x14ac:dyDescent="0.2">
      <c r="B6" s="16"/>
      <c r="C6" s="26"/>
      <c r="D6" s="18">
        <v>1000</v>
      </c>
      <c r="E6" s="25" t="s">
        <v>7</v>
      </c>
      <c r="F6" s="18">
        <v>487.5517200616776</v>
      </c>
      <c r="G6" s="25" t="s">
        <v>7</v>
      </c>
      <c r="H6" s="18">
        <v>620.17162504710541</v>
      </c>
      <c r="I6" s="25" t="s">
        <v>7</v>
      </c>
      <c r="J6" s="18">
        <v>403.74186464708384</v>
      </c>
      <c r="K6" s="25" t="s">
        <v>7</v>
      </c>
      <c r="L6" s="18">
        <v>4667.039538721745</v>
      </c>
      <c r="M6" s="25" t="s">
        <v>12</v>
      </c>
      <c r="N6" s="18">
        <v>293.68893017383249</v>
      </c>
      <c r="O6" s="25" t="s">
        <v>7</v>
      </c>
      <c r="P6" s="18">
        <v>195.13398610408916</v>
      </c>
      <c r="Q6" s="25" t="s">
        <v>7</v>
      </c>
      <c r="R6" s="18">
        <v>121.3640662462833</v>
      </c>
      <c r="S6" s="25" t="s">
        <v>7</v>
      </c>
      <c r="T6" s="18">
        <v>1223.175947424405</v>
      </c>
      <c r="U6" s="25" t="s">
        <v>12</v>
      </c>
      <c r="V6" s="18">
        <v>46.64392705953103</v>
      </c>
      <c r="W6" s="25" t="s">
        <v>7</v>
      </c>
    </row>
    <row r="7" spans="1:23" ht="6" customHeight="1" thickTop="1" thickBot="1" x14ac:dyDescent="0.2"/>
    <row r="8" spans="1:23" ht="12" customHeight="1" thickBot="1" x14ac:dyDescent="0.2">
      <c r="B8" s="14"/>
      <c r="C8" s="58" t="s">
        <v>6</v>
      </c>
      <c r="D8" s="64" t="s">
        <v>48</v>
      </c>
      <c r="F8" s="121" t="s">
        <v>45</v>
      </c>
      <c r="H8" s="15" t="s">
        <v>37</v>
      </c>
      <c r="J8" s="145" t="s">
        <v>8</v>
      </c>
      <c r="L8" s="19" t="s">
        <v>10</v>
      </c>
      <c r="N8" s="38" t="s">
        <v>14</v>
      </c>
      <c r="P8" s="44" t="s">
        <v>37</v>
      </c>
      <c r="R8" s="144" t="s">
        <v>8</v>
      </c>
      <c r="T8" s="128" t="s">
        <v>10</v>
      </c>
      <c r="V8" s="122" t="s">
        <v>14</v>
      </c>
    </row>
    <row r="9" spans="1:23" ht="12" customHeight="1" x14ac:dyDescent="0.15">
      <c r="B9" s="65">
        <v>1</v>
      </c>
      <c r="C9" s="59" t="s">
        <v>18</v>
      </c>
      <c r="D9" s="168">
        <v>0</v>
      </c>
      <c r="F9" s="169">
        <v>0</v>
      </c>
      <c r="H9" s="20">
        <v>4.1911399923307932E-2</v>
      </c>
      <c r="J9" s="27">
        <v>2.5486036276125817E-2</v>
      </c>
      <c r="L9" s="32">
        <v>0.99964967568846563</v>
      </c>
      <c r="N9" s="39">
        <v>9.6132240764992809E-3</v>
      </c>
      <c r="P9" s="45">
        <v>0.46847342048442214</v>
      </c>
      <c r="R9" s="71">
        <v>0.28487548997920414</v>
      </c>
      <c r="T9" s="133">
        <v>11.173792899136274</v>
      </c>
      <c r="V9" s="123">
        <v>0.10745381860881942</v>
      </c>
    </row>
    <row r="10" spans="1:23" ht="12" customHeight="1" x14ac:dyDescent="0.15">
      <c r="B10" s="66">
        <v>2</v>
      </c>
      <c r="C10" s="60" t="s">
        <v>19</v>
      </c>
      <c r="D10" s="170">
        <v>0</v>
      </c>
      <c r="F10" s="171">
        <v>0</v>
      </c>
      <c r="H10" s="21">
        <v>3.0155825812451329E-2</v>
      </c>
      <c r="J10" s="28">
        <v>1.6145552132025252E-2</v>
      </c>
      <c r="L10" s="33">
        <v>0.11558974017990219</v>
      </c>
      <c r="N10" s="40">
        <v>6.4798583411196401E-3</v>
      </c>
      <c r="P10" s="46">
        <v>2.5129362216936867E-2</v>
      </c>
      <c r="R10" s="72">
        <v>1.3454363022304473E-2</v>
      </c>
      <c r="T10" s="129">
        <v>9.6322895204648484E-2</v>
      </c>
      <c r="V10" s="124">
        <v>5.3997760957088664E-3</v>
      </c>
    </row>
    <row r="11" spans="1:23" ht="12" customHeight="1" x14ac:dyDescent="0.15">
      <c r="B11" s="66">
        <v>3</v>
      </c>
      <c r="C11" s="60" t="s">
        <v>70</v>
      </c>
      <c r="D11" s="170">
        <v>0</v>
      </c>
      <c r="F11" s="171">
        <v>0</v>
      </c>
      <c r="H11" s="21">
        <v>9.5398736456026978E-2</v>
      </c>
      <c r="J11" s="28">
        <v>3.4422948620309833E-2</v>
      </c>
      <c r="L11" s="33">
        <v>0.43781363534827383</v>
      </c>
      <c r="N11" s="40">
        <v>1.6014986266808768E-2</v>
      </c>
      <c r="P11" s="46">
        <v>4.5404618080567714</v>
      </c>
      <c r="R11" s="72">
        <v>1.638345426128996</v>
      </c>
      <c r="T11" s="129">
        <v>20.837551567170092</v>
      </c>
      <c r="V11" s="124">
        <v>0.76222637953403394</v>
      </c>
    </row>
    <row r="12" spans="1:23" ht="12" customHeight="1" x14ac:dyDescent="0.15">
      <c r="B12" s="66">
        <v>4</v>
      </c>
      <c r="C12" s="60" t="s">
        <v>20</v>
      </c>
      <c r="D12" s="170">
        <v>0</v>
      </c>
      <c r="F12" s="171">
        <v>0</v>
      </c>
      <c r="H12" s="21">
        <v>0.18054372458744239</v>
      </c>
      <c r="J12" s="28">
        <v>7.5259332450602776E-2</v>
      </c>
      <c r="L12" s="33">
        <v>2.019329067578552</v>
      </c>
      <c r="N12" s="40">
        <v>5.2088516012683994E-2</v>
      </c>
      <c r="P12" s="46">
        <v>0.67359922282110551</v>
      </c>
      <c r="R12" s="72">
        <v>0.2807886453245757</v>
      </c>
      <c r="T12" s="129">
        <v>7.5340114625927548</v>
      </c>
      <c r="V12" s="124">
        <v>0.19433953732939158</v>
      </c>
    </row>
    <row r="13" spans="1:23" ht="12" customHeight="1" x14ac:dyDescent="0.15">
      <c r="B13" s="67">
        <v>5</v>
      </c>
      <c r="C13" s="61" t="s">
        <v>21</v>
      </c>
      <c r="D13" s="172">
        <v>0</v>
      </c>
      <c r="F13" s="173">
        <v>0</v>
      </c>
      <c r="H13" s="22">
        <v>1.2960549755847743</v>
      </c>
      <c r="J13" s="29">
        <v>0.51324641595572584</v>
      </c>
      <c r="L13" s="34">
        <v>8.0304396157016171</v>
      </c>
      <c r="N13" s="41">
        <v>0.309283633906063</v>
      </c>
      <c r="P13" s="47">
        <v>0.48323180827198925</v>
      </c>
      <c r="R13" s="73">
        <v>0.19136301958140223</v>
      </c>
      <c r="T13" s="130">
        <v>2.9941352256015361</v>
      </c>
      <c r="V13" s="125">
        <v>0.11531585657770806</v>
      </c>
    </row>
    <row r="14" spans="1:23" ht="12" customHeight="1" x14ac:dyDescent="0.15">
      <c r="B14" s="68">
        <v>6</v>
      </c>
      <c r="C14" s="62" t="s">
        <v>22</v>
      </c>
      <c r="D14" s="174">
        <v>0</v>
      </c>
      <c r="F14" s="175">
        <v>0</v>
      </c>
      <c r="H14" s="23">
        <v>1.1501400206152597</v>
      </c>
      <c r="J14" s="30">
        <v>0.41177864610517084</v>
      </c>
      <c r="L14" s="35">
        <v>3.0439013846530987</v>
      </c>
      <c r="N14" s="42">
        <v>0.154677921691348</v>
      </c>
      <c r="P14" s="48">
        <v>0.87726044154366878</v>
      </c>
      <c r="R14" s="74">
        <v>0.31408099051038585</v>
      </c>
      <c r="T14" s="131">
        <v>2.3217123348926734</v>
      </c>
      <c r="V14" s="126">
        <v>0.11797939333284048</v>
      </c>
    </row>
    <row r="15" spans="1:23" ht="12" customHeight="1" x14ac:dyDescent="0.15">
      <c r="B15" s="66">
        <v>7</v>
      </c>
      <c r="C15" s="60" t="s">
        <v>23</v>
      </c>
      <c r="D15" s="170">
        <v>0</v>
      </c>
      <c r="F15" s="171">
        <v>0</v>
      </c>
      <c r="H15" s="21">
        <v>2.691295148151756</v>
      </c>
      <c r="J15" s="28">
        <v>0.70087780717533532</v>
      </c>
      <c r="L15" s="33">
        <v>0.555166670819632</v>
      </c>
      <c r="N15" s="40">
        <v>3.4127999450144046E-2</v>
      </c>
      <c r="P15" s="46">
        <v>3.0121025857588504</v>
      </c>
      <c r="R15" s="72">
        <v>0.7844237584806063</v>
      </c>
      <c r="T15" s="129">
        <v>0.62134358093401265</v>
      </c>
      <c r="V15" s="124">
        <v>3.8196121098479759E-2</v>
      </c>
    </row>
    <row r="16" spans="1:23" ht="12" customHeight="1" x14ac:dyDescent="0.15">
      <c r="B16" s="66">
        <v>8</v>
      </c>
      <c r="C16" s="60" t="s">
        <v>24</v>
      </c>
      <c r="D16" s="170">
        <v>0</v>
      </c>
      <c r="F16" s="171">
        <v>0</v>
      </c>
      <c r="H16" s="21">
        <v>0.77960043219944342</v>
      </c>
      <c r="J16" s="28">
        <v>0.36391329446247511</v>
      </c>
      <c r="L16" s="33">
        <v>3.6659962698927959</v>
      </c>
      <c r="N16" s="40">
        <v>0.17590587882134784</v>
      </c>
      <c r="P16" s="46">
        <v>0.13325596320364727</v>
      </c>
      <c r="R16" s="72">
        <v>6.2203167896402123E-2</v>
      </c>
      <c r="T16" s="129">
        <v>0.6266233879159353</v>
      </c>
      <c r="V16" s="124">
        <v>3.0067334941556355E-2</v>
      </c>
    </row>
    <row r="17" spans="2:23" ht="12" customHeight="1" x14ac:dyDescent="0.15">
      <c r="B17" s="66">
        <v>9</v>
      </c>
      <c r="C17" s="60" t="s">
        <v>25</v>
      </c>
      <c r="D17" s="170">
        <v>0</v>
      </c>
      <c r="F17" s="171">
        <v>0</v>
      </c>
      <c r="H17" s="21">
        <v>1.5208066217484719</v>
      </c>
      <c r="J17" s="28">
        <v>0.50023175856392998</v>
      </c>
      <c r="L17" s="33">
        <v>2.0109447326880328</v>
      </c>
      <c r="N17" s="40">
        <v>0.20484256589681399</v>
      </c>
      <c r="P17" s="46">
        <v>7.0541818685825861E-2</v>
      </c>
      <c r="R17" s="72">
        <v>2.3202988143843559E-2</v>
      </c>
      <c r="T17" s="129">
        <v>9.3276618270772785E-2</v>
      </c>
      <c r="V17" s="124">
        <v>9.5015151407081954E-3</v>
      </c>
    </row>
    <row r="18" spans="2:23" ht="12" customHeight="1" x14ac:dyDescent="0.15">
      <c r="B18" s="67">
        <v>10</v>
      </c>
      <c r="C18" s="61" t="s">
        <v>26</v>
      </c>
      <c r="D18" s="172">
        <v>0</v>
      </c>
      <c r="F18" s="173">
        <v>0</v>
      </c>
      <c r="H18" s="22">
        <v>1.0557151157647222</v>
      </c>
      <c r="J18" s="29">
        <v>0.27587702158211941</v>
      </c>
      <c r="L18" s="34">
        <v>2.0461970190757572</v>
      </c>
      <c r="N18" s="41">
        <v>0.14380782296555594</v>
      </c>
      <c r="P18" s="47">
        <v>4.1184178811830084E-2</v>
      </c>
      <c r="R18" s="73">
        <v>1.0762153934570742E-2</v>
      </c>
      <c r="T18" s="130">
        <v>7.9823564766150781E-2</v>
      </c>
      <c r="V18" s="125">
        <v>5.6100429056216905E-3</v>
      </c>
    </row>
    <row r="19" spans="2:23" ht="12" customHeight="1" x14ac:dyDescent="0.15">
      <c r="B19" s="68">
        <v>11</v>
      </c>
      <c r="C19" s="62" t="s">
        <v>27</v>
      </c>
      <c r="D19" s="174">
        <v>0</v>
      </c>
      <c r="F19" s="175">
        <v>0</v>
      </c>
      <c r="H19" s="23">
        <v>1.0615106623192276</v>
      </c>
      <c r="J19" s="30">
        <v>0.51755608238895512</v>
      </c>
      <c r="L19" s="35">
        <v>5.804983701620813</v>
      </c>
      <c r="N19" s="42">
        <v>0.35274301381631828</v>
      </c>
      <c r="P19" s="48">
        <v>0.27999458423076573</v>
      </c>
      <c r="R19" s="74">
        <v>0.13651572730130507</v>
      </c>
      <c r="T19" s="131">
        <v>1.5311800961570521</v>
      </c>
      <c r="V19" s="126">
        <v>9.3042997116976098E-2</v>
      </c>
      <c r="W19"/>
    </row>
    <row r="20" spans="2:23" ht="12" customHeight="1" x14ac:dyDescent="0.15">
      <c r="B20" s="66">
        <v>12</v>
      </c>
      <c r="C20" s="60" t="s">
        <v>71</v>
      </c>
      <c r="D20" s="170">
        <v>0</v>
      </c>
      <c r="F20" s="171">
        <v>0</v>
      </c>
      <c r="H20" s="21">
        <v>0.49952042403639185</v>
      </c>
      <c r="J20" s="28">
        <v>0.21385160495080613</v>
      </c>
      <c r="L20" s="33">
        <v>1.99553151585301</v>
      </c>
      <c r="N20" s="40">
        <v>0.13496119099732268</v>
      </c>
      <c r="P20" s="46">
        <v>0.13855958750733022</v>
      </c>
      <c r="R20" s="72">
        <v>5.9319276537940911E-2</v>
      </c>
      <c r="T20" s="129">
        <v>0.55353096768336829</v>
      </c>
      <c r="V20" s="124">
        <v>3.7436240950829799E-2</v>
      </c>
      <c r="W20"/>
    </row>
    <row r="21" spans="2:23" ht="12" customHeight="1" x14ac:dyDescent="0.15">
      <c r="B21" s="66">
        <v>13</v>
      </c>
      <c r="C21" s="60" t="s">
        <v>28</v>
      </c>
      <c r="D21" s="170">
        <v>300</v>
      </c>
      <c r="F21" s="171">
        <v>86.9263429800003</v>
      </c>
      <c r="H21" s="21">
        <v>89.107569923803666</v>
      </c>
      <c r="J21" s="28">
        <v>36.194447798072893</v>
      </c>
      <c r="L21" s="33">
        <v>450.41294185324477</v>
      </c>
      <c r="N21" s="40">
        <v>20.661019222585651</v>
      </c>
      <c r="P21" s="46">
        <v>0.63784475335236912</v>
      </c>
      <c r="R21" s="72">
        <v>0.25908504348427785</v>
      </c>
      <c r="T21" s="129">
        <v>3.2241203755052914</v>
      </c>
      <c r="V21" s="124">
        <v>0.14789453602323263</v>
      </c>
      <c r="W21"/>
    </row>
    <row r="22" spans="2:23" ht="12" customHeight="1" x14ac:dyDescent="0.15">
      <c r="B22" s="66">
        <v>14</v>
      </c>
      <c r="C22" s="60" t="s">
        <v>72</v>
      </c>
      <c r="D22" s="170">
        <v>0</v>
      </c>
      <c r="F22" s="171">
        <v>0</v>
      </c>
      <c r="H22" s="21">
        <v>4.0924842823852328E-3</v>
      </c>
      <c r="J22" s="28">
        <v>1.4681167944603582E-3</v>
      </c>
      <c r="L22" s="33">
        <v>1.0270829885927308E-2</v>
      </c>
      <c r="N22" s="40">
        <v>8.3589695347358007E-4</v>
      </c>
      <c r="P22" s="46">
        <v>0.13665347108950582</v>
      </c>
      <c r="R22" s="72">
        <v>4.9022364433096065E-2</v>
      </c>
      <c r="T22" s="129">
        <v>0.34295661462229698</v>
      </c>
      <c r="V22" s="124">
        <v>2.791170650476682E-2</v>
      </c>
      <c r="W22"/>
    </row>
    <row r="23" spans="2:23" ht="12" customHeight="1" x14ac:dyDescent="0.15">
      <c r="B23" s="67">
        <v>15</v>
      </c>
      <c r="C23" s="61" t="s">
        <v>73</v>
      </c>
      <c r="D23" s="172">
        <v>0</v>
      </c>
      <c r="F23" s="173">
        <v>0</v>
      </c>
      <c r="H23" s="22">
        <v>1.6931905466704102</v>
      </c>
      <c r="J23" s="29">
        <v>0.42796792865542099</v>
      </c>
      <c r="L23" s="34">
        <v>4.8897080396053862</v>
      </c>
      <c r="N23" s="41">
        <v>0.31049740831646166</v>
      </c>
      <c r="P23" s="47">
        <v>7.6094397385693208E-2</v>
      </c>
      <c r="R23" s="73">
        <v>1.9233488927443657E-2</v>
      </c>
      <c r="T23" s="130">
        <v>0.21975045123977924</v>
      </c>
      <c r="V23" s="125">
        <v>1.3954196249277687E-2</v>
      </c>
      <c r="W23"/>
    </row>
    <row r="24" spans="2:23" ht="12" customHeight="1" x14ac:dyDescent="0.15">
      <c r="B24" s="68">
        <v>16</v>
      </c>
      <c r="C24" s="62" t="s">
        <v>29</v>
      </c>
      <c r="D24" s="174">
        <v>0</v>
      </c>
      <c r="F24" s="175">
        <v>0</v>
      </c>
      <c r="H24" s="23">
        <v>8.3523253775339562E-2</v>
      </c>
      <c r="J24" s="30">
        <v>2.8917543886729274E-2</v>
      </c>
      <c r="L24" s="35">
        <v>0.28687929614285257</v>
      </c>
      <c r="N24" s="42">
        <v>1.8553313500772491E-2</v>
      </c>
      <c r="P24" s="48">
        <v>0.50522312264020708</v>
      </c>
      <c r="R24" s="74">
        <v>0.17491909332023864</v>
      </c>
      <c r="T24" s="131">
        <v>1.7353018143662164</v>
      </c>
      <c r="V24" s="126">
        <v>0.11222698540212471</v>
      </c>
      <c r="W24"/>
    </row>
    <row r="25" spans="2:23" ht="12" customHeight="1" x14ac:dyDescent="0.15">
      <c r="B25" s="66">
        <v>17</v>
      </c>
      <c r="C25" s="60" t="s">
        <v>74</v>
      </c>
      <c r="D25" s="170">
        <v>300</v>
      </c>
      <c r="F25" s="171">
        <v>20.287950737666804</v>
      </c>
      <c r="H25" s="21">
        <v>20.311900883409443</v>
      </c>
      <c r="J25" s="28">
        <v>10.119891346242127</v>
      </c>
      <c r="L25" s="33">
        <v>177.78037277396302</v>
      </c>
      <c r="N25" s="40">
        <v>6.4067077279321074</v>
      </c>
      <c r="P25" s="46">
        <v>5.837387047175456E-2</v>
      </c>
      <c r="R25" s="72">
        <v>2.908330589168422E-2</v>
      </c>
      <c r="T25" s="129">
        <v>0.51091862412562195</v>
      </c>
      <c r="V25" s="124">
        <v>1.8412079165183622E-2</v>
      </c>
      <c r="W25"/>
    </row>
    <row r="26" spans="2:23" ht="12" customHeight="1" x14ac:dyDescent="0.15">
      <c r="B26" s="66">
        <v>18</v>
      </c>
      <c r="C26" s="60" t="s">
        <v>0</v>
      </c>
      <c r="D26" s="170">
        <v>0</v>
      </c>
      <c r="F26" s="171">
        <v>0</v>
      </c>
      <c r="H26" s="21">
        <v>5.8293876107723825</v>
      </c>
      <c r="J26" s="28">
        <v>2.7388316822383394</v>
      </c>
      <c r="L26" s="33">
        <v>41.775851598701315</v>
      </c>
      <c r="N26" s="40">
        <v>1.6988035079574475</v>
      </c>
      <c r="P26" s="46">
        <v>1.6776613739307336</v>
      </c>
      <c r="R26" s="72">
        <v>0.78821866545604236</v>
      </c>
      <c r="T26" s="129">
        <v>12.022829372452289</v>
      </c>
      <c r="V26" s="124">
        <v>0.48890504757850872</v>
      </c>
      <c r="W26"/>
    </row>
    <row r="27" spans="2:23" ht="12" customHeight="1" x14ac:dyDescent="0.15">
      <c r="B27" s="66">
        <v>19</v>
      </c>
      <c r="C27" s="60" t="s">
        <v>30</v>
      </c>
      <c r="D27" s="170">
        <v>0</v>
      </c>
      <c r="F27" s="171">
        <v>0</v>
      </c>
      <c r="H27" s="21">
        <v>4.3937884572520316</v>
      </c>
      <c r="J27" s="28">
        <v>1.9441122210201309</v>
      </c>
      <c r="L27" s="33">
        <v>35.961364993021817</v>
      </c>
      <c r="N27" s="40">
        <v>1.4626246768378537</v>
      </c>
      <c r="P27" s="46">
        <v>2.8750793768940319</v>
      </c>
      <c r="R27" s="72">
        <v>1.272131557402836</v>
      </c>
      <c r="T27" s="129">
        <v>23.531351102201086</v>
      </c>
      <c r="V27" s="124">
        <v>0.95706975550270545</v>
      </c>
      <c r="W27"/>
    </row>
    <row r="28" spans="2:23" ht="12" customHeight="1" x14ac:dyDescent="0.15">
      <c r="B28" s="67">
        <v>20</v>
      </c>
      <c r="C28" s="61" t="s">
        <v>31</v>
      </c>
      <c r="D28" s="172">
        <v>0</v>
      </c>
      <c r="F28" s="173">
        <v>0</v>
      </c>
      <c r="H28" s="22">
        <v>7.2852940858926161</v>
      </c>
      <c r="J28" s="29">
        <v>2.9916308701115373</v>
      </c>
      <c r="L28" s="34">
        <v>12.844332164654263</v>
      </c>
      <c r="N28" s="41">
        <v>0.86516839076323371</v>
      </c>
      <c r="P28" s="47">
        <v>5.0231763032756129</v>
      </c>
      <c r="R28" s="73">
        <v>2.0627155359440597</v>
      </c>
      <c r="T28" s="130">
        <v>8.8561071386024839</v>
      </c>
      <c r="V28" s="125">
        <v>0.59652957143356</v>
      </c>
      <c r="W28"/>
    </row>
    <row r="29" spans="2:23" ht="12" customHeight="1" x14ac:dyDescent="0.15">
      <c r="B29" s="68">
        <v>21</v>
      </c>
      <c r="C29" s="62" t="s">
        <v>75</v>
      </c>
      <c r="D29" s="174">
        <v>0</v>
      </c>
      <c r="F29" s="175">
        <v>0</v>
      </c>
      <c r="H29" s="23">
        <v>3.9627057033790307</v>
      </c>
      <c r="J29" s="30">
        <v>2.3314530498944692</v>
      </c>
      <c r="L29" s="35">
        <v>15.667084065791768</v>
      </c>
      <c r="N29" s="42">
        <v>1.1489175042054245</v>
      </c>
      <c r="P29" s="48">
        <v>4.0096206093980635</v>
      </c>
      <c r="R29" s="74">
        <v>2.3590553774229348</v>
      </c>
      <c r="T29" s="131">
        <v>15.852568386747562</v>
      </c>
      <c r="V29" s="126">
        <v>1.1625196641355593</v>
      </c>
      <c r="W29"/>
    </row>
    <row r="30" spans="2:23" ht="12" customHeight="1" x14ac:dyDescent="0.15">
      <c r="B30" s="66">
        <v>22</v>
      </c>
      <c r="C30" s="60" t="s">
        <v>1</v>
      </c>
      <c r="D30" s="170">
        <v>0</v>
      </c>
      <c r="F30" s="171">
        <v>0</v>
      </c>
      <c r="H30" s="21">
        <v>7.6982032869414141</v>
      </c>
      <c r="J30" s="28">
        <v>5.1791504128514338</v>
      </c>
      <c r="L30" s="33">
        <v>69.214475212455596</v>
      </c>
      <c r="N30" s="40">
        <v>2.9500628297531226</v>
      </c>
      <c r="P30" s="46">
        <v>18.779903149396755</v>
      </c>
      <c r="R30" s="72">
        <v>12.634629084750014</v>
      </c>
      <c r="T30" s="129">
        <v>168.84993713158755</v>
      </c>
      <c r="V30" s="124">
        <v>7.1967304788349891</v>
      </c>
      <c r="W30"/>
    </row>
    <row r="31" spans="2:23" ht="12" customHeight="1" x14ac:dyDescent="0.15">
      <c r="B31" s="66">
        <v>23</v>
      </c>
      <c r="C31" s="60" t="s">
        <v>2</v>
      </c>
      <c r="D31" s="170">
        <v>0</v>
      </c>
      <c r="F31" s="171">
        <v>0</v>
      </c>
      <c r="H31" s="21">
        <v>11.810298639697697</v>
      </c>
      <c r="J31" s="28">
        <v>6.7355998259193379</v>
      </c>
      <c r="L31" s="33">
        <v>44.708572033180417</v>
      </c>
      <c r="N31" s="40">
        <v>2.9303573982873168</v>
      </c>
      <c r="P31" s="46">
        <v>16.624853609632208</v>
      </c>
      <c r="R31" s="72">
        <v>9.4814165581370471</v>
      </c>
      <c r="T31" s="129">
        <v>62.934349741925431</v>
      </c>
      <c r="V31" s="124">
        <v>4.1249391109111126</v>
      </c>
      <c r="W31"/>
    </row>
    <row r="32" spans="2:23" ht="12" customHeight="1" x14ac:dyDescent="0.15">
      <c r="B32" s="66">
        <v>24</v>
      </c>
      <c r="C32" s="60" t="s">
        <v>32</v>
      </c>
      <c r="D32" s="170">
        <v>0</v>
      </c>
      <c r="F32" s="171">
        <v>0</v>
      </c>
      <c r="H32" s="21">
        <v>4.6749963070285157</v>
      </c>
      <c r="J32" s="28">
        <v>3.8123664908551844</v>
      </c>
      <c r="L32" s="33">
        <v>4.8172298893800525</v>
      </c>
      <c r="N32" s="40">
        <v>0.20092637965341184</v>
      </c>
      <c r="P32" s="46">
        <v>48.419596780893869</v>
      </c>
      <c r="R32" s="72">
        <v>39.485217986306616</v>
      </c>
      <c r="T32" s="129">
        <v>49.892730074242046</v>
      </c>
      <c r="V32" s="124">
        <v>2.0810228814162905</v>
      </c>
      <c r="W32"/>
    </row>
    <row r="33" spans="2:23" ht="12" customHeight="1" x14ac:dyDescent="0.15">
      <c r="B33" s="67">
        <v>25</v>
      </c>
      <c r="C33" s="61" t="s">
        <v>76</v>
      </c>
      <c r="D33" s="172">
        <v>0</v>
      </c>
      <c r="F33" s="173">
        <v>0</v>
      </c>
      <c r="H33" s="22">
        <v>6.3100719687507798</v>
      </c>
      <c r="J33" s="29">
        <v>3.2684573644442856</v>
      </c>
      <c r="L33" s="34">
        <v>43.797854126101107</v>
      </c>
      <c r="N33" s="41">
        <v>1.8195717169870136</v>
      </c>
      <c r="P33" s="47">
        <v>11.495491017437679</v>
      </c>
      <c r="R33" s="73">
        <v>5.9543730182344721</v>
      </c>
      <c r="T33" s="130">
        <v>79.789555679079811</v>
      </c>
      <c r="V33" s="125">
        <v>3.3148386312856637</v>
      </c>
      <c r="W33"/>
    </row>
    <row r="34" spans="2:23" ht="12" customHeight="1" x14ac:dyDescent="0.15">
      <c r="B34" s="68">
        <v>26</v>
      </c>
      <c r="C34" s="62" t="s">
        <v>77</v>
      </c>
      <c r="D34" s="174">
        <v>0</v>
      </c>
      <c r="F34" s="175">
        <v>0</v>
      </c>
      <c r="H34" s="23">
        <v>16.587181111061444</v>
      </c>
      <c r="J34" s="30">
        <v>9.7658021042813985</v>
      </c>
      <c r="L34" s="35">
        <v>71.452407747611545</v>
      </c>
      <c r="N34" s="42">
        <v>4.3536230036317578</v>
      </c>
      <c r="P34" s="48">
        <v>14.761291202844216</v>
      </c>
      <c r="R34" s="74">
        <v>8.6907984982761022</v>
      </c>
      <c r="T34" s="131">
        <v>63.587042960753095</v>
      </c>
      <c r="V34" s="126">
        <v>3.8743832670370617</v>
      </c>
      <c r="W34"/>
    </row>
    <row r="35" spans="2:23" ht="12" customHeight="1" x14ac:dyDescent="0.15">
      <c r="B35" s="66">
        <v>27</v>
      </c>
      <c r="C35" s="60" t="s">
        <v>3</v>
      </c>
      <c r="D35" s="170">
        <v>0</v>
      </c>
      <c r="F35" s="171">
        <v>0</v>
      </c>
      <c r="H35" s="21">
        <v>1.1981680547982181</v>
      </c>
      <c r="J35" s="28">
        <v>0.96195824985751066</v>
      </c>
      <c r="L35" s="33">
        <v>8.1085055313521472</v>
      </c>
      <c r="N35" s="40">
        <v>0.54120166475289522</v>
      </c>
      <c r="P35" s="46">
        <v>0.53756965088531949</v>
      </c>
      <c r="R35" s="72">
        <v>0.43159184429202824</v>
      </c>
      <c r="T35" s="129">
        <v>3.6379591913128841</v>
      </c>
      <c r="V35" s="124">
        <v>0.24281534532212457</v>
      </c>
      <c r="W35"/>
    </row>
    <row r="36" spans="2:23" ht="12" customHeight="1" x14ac:dyDescent="0.15">
      <c r="B36" s="66">
        <v>28</v>
      </c>
      <c r="C36" s="60" t="s">
        <v>33</v>
      </c>
      <c r="D36" s="170">
        <v>400</v>
      </c>
      <c r="F36" s="171">
        <v>380.33742634401051</v>
      </c>
      <c r="H36" s="21">
        <v>387.79048305084513</v>
      </c>
      <c r="J36" s="28">
        <v>294.13432790696811</v>
      </c>
      <c r="L36" s="33">
        <v>3403.6158597012954</v>
      </c>
      <c r="N36" s="40">
        <v>235.79340022288491</v>
      </c>
      <c r="P36" s="46">
        <v>6.4187636268998611</v>
      </c>
      <c r="R36" s="72">
        <v>4.8685535306041574</v>
      </c>
      <c r="T36" s="129">
        <v>56.337137281746308</v>
      </c>
      <c r="V36" s="124">
        <v>3.9028861381707829</v>
      </c>
      <c r="W36"/>
    </row>
    <row r="37" spans="2:23" ht="12" customHeight="1" x14ac:dyDescent="0.15">
      <c r="B37" s="66">
        <v>29</v>
      </c>
      <c r="C37" s="60" t="s">
        <v>78</v>
      </c>
      <c r="D37" s="170">
        <v>0</v>
      </c>
      <c r="F37" s="171">
        <v>0</v>
      </c>
      <c r="H37" s="21">
        <v>6.5619299387229685E-3</v>
      </c>
      <c r="J37" s="28">
        <v>3.8047730810487697E-3</v>
      </c>
      <c r="L37" s="33">
        <v>6.5457896640683119E-2</v>
      </c>
      <c r="N37" s="40">
        <v>2.880830797953204E-3</v>
      </c>
      <c r="P37" s="46">
        <v>9.5560867224748449</v>
      </c>
      <c r="R37" s="72">
        <v>5.5408609755616665</v>
      </c>
      <c r="T37" s="129">
        <v>95.325817680232177</v>
      </c>
      <c r="V37" s="124">
        <v>4.1953311289658171</v>
      </c>
      <c r="W37"/>
    </row>
    <row r="38" spans="2:23" ht="12" customHeight="1" x14ac:dyDescent="0.15">
      <c r="B38" s="67">
        <v>30</v>
      </c>
      <c r="C38" s="61" t="s">
        <v>79</v>
      </c>
      <c r="D38" s="172">
        <v>0</v>
      </c>
      <c r="F38" s="173">
        <v>0</v>
      </c>
      <c r="H38" s="22">
        <v>0.6823187100708723</v>
      </c>
      <c r="J38" s="29">
        <v>0.42973497799862453</v>
      </c>
      <c r="L38" s="34">
        <v>7.3615289223166664</v>
      </c>
      <c r="N38" s="41">
        <v>0.34410316978232608</v>
      </c>
      <c r="P38" s="47">
        <v>2.6326268112265985</v>
      </c>
      <c r="R38" s="73">
        <v>1.6580694741370059</v>
      </c>
      <c r="T38" s="130">
        <v>28.403381186041187</v>
      </c>
      <c r="V38" s="125">
        <v>1.3276716836665885</v>
      </c>
      <c r="W38"/>
    </row>
    <row r="39" spans="2:23" ht="12" customHeight="1" x14ac:dyDescent="0.15">
      <c r="B39" s="68">
        <v>31</v>
      </c>
      <c r="C39" s="62" t="s">
        <v>34</v>
      </c>
      <c r="D39" s="174">
        <v>0</v>
      </c>
      <c r="F39" s="175">
        <v>0</v>
      </c>
      <c r="H39" s="23">
        <v>33.459329212219046</v>
      </c>
      <c r="J39" s="30">
        <v>19.465264509901772</v>
      </c>
      <c r="L39" s="35">
        <v>229.33743675551267</v>
      </c>
      <c r="N39" s="42">
        <v>10.212474813304842</v>
      </c>
      <c r="P39" s="48">
        <v>15.348288363777309</v>
      </c>
      <c r="R39" s="74">
        <v>8.929004251109399</v>
      </c>
      <c r="T39" s="131">
        <v>105.20046859300756</v>
      </c>
      <c r="V39" s="126">
        <v>4.6846129923362021</v>
      </c>
      <c r="W39"/>
    </row>
    <row r="40" spans="2:23" ht="12" customHeight="1" x14ac:dyDescent="0.15">
      <c r="B40" s="66">
        <v>32</v>
      </c>
      <c r="C40" s="60" t="s">
        <v>35</v>
      </c>
      <c r="D40" s="170">
        <v>0</v>
      </c>
      <c r="F40" s="171">
        <v>0</v>
      </c>
      <c r="H40" s="21">
        <v>0.59179531198290813</v>
      </c>
      <c r="J40" s="28">
        <v>0.32476189514817871</v>
      </c>
      <c r="L40" s="33">
        <v>9.8337136981085784</v>
      </c>
      <c r="N40" s="40">
        <v>0.16539917412747651</v>
      </c>
      <c r="P40" s="46">
        <v>23.695175097048224</v>
      </c>
      <c r="R40" s="72">
        <v>13.003296603687124</v>
      </c>
      <c r="T40" s="129">
        <v>393.73675866099813</v>
      </c>
      <c r="V40" s="124">
        <v>6.6224965161111564</v>
      </c>
      <c r="W40"/>
    </row>
    <row r="41" spans="2:23" ht="12" customHeight="1" x14ac:dyDescent="0.15">
      <c r="B41" s="66">
        <v>33</v>
      </c>
      <c r="C41" s="60" t="s">
        <v>4</v>
      </c>
      <c r="D41" s="170">
        <v>0</v>
      </c>
      <c r="F41" s="171">
        <v>0</v>
      </c>
      <c r="H41" s="21">
        <v>1.6203529116954658</v>
      </c>
      <c r="J41" s="28">
        <v>0</v>
      </c>
      <c r="L41" s="33">
        <v>0</v>
      </c>
      <c r="N41" s="40">
        <v>0</v>
      </c>
      <c r="P41" s="46">
        <v>0.35042833729154255</v>
      </c>
      <c r="R41" s="72">
        <v>0</v>
      </c>
      <c r="T41" s="129">
        <v>0</v>
      </c>
      <c r="V41" s="124">
        <v>0</v>
      </c>
      <c r="W41"/>
    </row>
    <row r="42" spans="2:23" ht="12" customHeight="1" thickBot="1" x14ac:dyDescent="0.2">
      <c r="B42" s="69">
        <v>34</v>
      </c>
      <c r="C42" s="63" t="s">
        <v>5</v>
      </c>
      <c r="D42" s="176">
        <v>0</v>
      </c>
      <c r="F42" s="177">
        <v>0</v>
      </c>
      <c r="H42" s="24">
        <v>4.6677585156386234</v>
      </c>
      <c r="J42" s="31">
        <v>-0.7667309218027597</v>
      </c>
      <c r="L42" s="36">
        <v>4.3721485636786221</v>
      </c>
      <c r="N42" s="43">
        <v>0.20725470857499739</v>
      </c>
      <c r="P42" s="49">
        <v>0.77038967424958982</v>
      </c>
      <c r="R42" s="75">
        <v>-0.12654501793649478</v>
      </c>
      <c r="T42" s="132">
        <v>0.72160076329106204</v>
      </c>
      <c r="V42" s="127">
        <v>3.4206329845652042E-2</v>
      </c>
      <c r="W42"/>
    </row>
    <row r="45" spans="2:23" ht="21" x14ac:dyDescent="0.15">
      <c r="D45" s="16" t="s">
        <v>69</v>
      </c>
      <c r="P45"/>
    </row>
    <row r="46" spans="2:23" ht="13.5" x14ac:dyDescent="0.15">
      <c r="D46" s="70"/>
      <c r="E46"/>
      <c r="F46"/>
      <c r="G46"/>
      <c r="H46"/>
      <c r="I46"/>
      <c r="J46"/>
      <c r="K46"/>
      <c r="L46"/>
      <c r="M46"/>
      <c r="N46"/>
      <c r="O46"/>
      <c r="P46"/>
    </row>
    <row r="47" spans="2:23" ht="13.5" customHeight="1" x14ac:dyDescent="0.15">
      <c r="D47" s="99" t="s">
        <v>42</v>
      </c>
      <c r="E47" s="99"/>
      <c r="F47" s="99"/>
      <c r="G47" s="99"/>
      <c r="H47" s="99"/>
      <c r="I47" s="99"/>
      <c r="K47" s="88"/>
      <c r="L47"/>
      <c r="M47"/>
      <c r="N47"/>
      <c r="O47"/>
      <c r="P47"/>
    </row>
    <row r="48" spans="2:23" ht="14.25" customHeight="1" thickBot="1" x14ac:dyDescent="0.2">
      <c r="D48" s="120"/>
      <c r="E48" s="120"/>
      <c r="F48" s="120"/>
      <c r="G48" s="120"/>
      <c r="H48" s="120"/>
      <c r="I48" s="120"/>
      <c r="K48" s="88"/>
      <c r="L48"/>
      <c r="M48"/>
      <c r="N48"/>
      <c r="O48"/>
      <c r="P48"/>
    </row>
    <row r="49" spans="4:16" ht="30" customHeight="1" x14ac:dyDescent="0.15">
      <c r="D49" s="102" t="s">
        <v>80</v>
      </c>
      <c r="E49" s="103"/>
      <c r="F49" s="103"/>
      <c r="G49" s="184">
        <v>1000</v>
      </c>
      <c r="H49" s="185"/>
      <c r="I49" s="100" t="s">
        <v>7</v>
      </c>
      <c r="M49" s="87"/>
      <c r="N49"/>
      <c r="O49" s="86"/>
      <c r="P49"/>
    </row>
    <row r="50" spans="4:16" ht="30" customHeight="1" thickBot="1" x14ac:dyDescent="0.2">
      <c r="D50" s="104" t="s">
        <v>81</v>
      </c>
      <c r="E50" s="105"/>
      <c r="F50" s="105"/>
      <c r="G50" s="186">
        <v>487.5517200616776</v>
      </c>
      <c r="H50" s="187"/>
      <c r="I50" s="101" t="s">
        <v>7</v>
      </c>
      <c r="M50" s="87"/>
      <c r="N50"/>
      <c r="O50" s="86"/>
      <c r="P50"/>
    </row>
    <row r="51" spans="4:16" ht="14.25" thickBot="1" x14ac:dyDescent="0.2">
      <c r="E51" s="77"/>
      <c r="F51" s="77"/>
      <c r="G51" s="77"/>
      <c r="H51" s="77"/>
      <c r="I51" s="77"/>
      <c r="J51" s="77"/>
      <c r="K51" s="77"/>
      <c r="L51" s="77"/>
      <c r="M51" s="77"/>
      <c r="N51"/>
      <c r="O51"/>
      <c r="P51"/>
    </row>
    <row r="52" spans="4:16" ht="13.5" x14ac:dyDescent="0.15">
      <c r="D52" s="78"/>
      <c r="E52" s="83"/>
      <c r="F52" s="178" t="s">
        <v>37</v>
      </c>
      <c r="G52" s="179"/>
      <c r="H52" s="79"/>
      <c r="I52" s="79"/>
      <c r="J52" s="79"/>
      <c r="K52" s="85"/>
      <c r="L52" s="178" t="s">
        <v>10</v>
      </c>
      <c r="M52" s="193"/>
    </row>
    <row r="53" spans="4:16" ht="13.5" x14ac:dyDescent="0.15">
      <c r="D53" s="80"/>
      <c r="E53" s="84"/>
      <c r="F53" s="180"/>
      <c r="G53" s="181"/>
      <c r="H53" s="190" t="s">
        <v>41</v>
      </c>
      <c r="I53" s="191"/>
      <c r="J53" s="76"/>
      <c r="K53" s="76"/>
      <c r="L53" s="180"/>
      <c r="M53" s="194"/>
    </row>
    <row r="54" spans="4:16" ht="14.25" thickBot="1" x14ac:dyDescent="0.2">
      <c r="D54" s="82"/>
      <c r="E54" s="81"/>
      <c r="F54" s="182"/>
      <c r="G54" s="183"/>
      <c r="H54" s="192"/>
      <c r="I54" s="183"/>
      <c r="J54" s="106" t="s">
        <v>14</v>
      </c>
      <c r="K54" s="107"/>
      <c r="L54" s="182"/>
      <c r="M54" s="195"/>
    </row>
    <row r="55" spans="4:16" ht="30" customHeight="1" x14ac:dyDescent="0.15">
      <c r="D55" s="118" t="s">
        <v>40</v>
      </c>
      <c r="E55" s="119"/>
      <c r="F55" s="92">
        <v>815.30561115119463</v>
      </c>
      <c r="G55" s="93" t="s">
        <v>7</v>
      </c>
      <c r="H55" s="94">
        <v>525.10593089336714</v>
      </c>
      <c r="I55" s="93" t="s">
        <v>7</v>
      </c>
      <c r="J55" s="94">
        <v>340.33285723336354</v>
      </c>
      <c r="K55" s="108" t="s">
        <v>7</v>
      </c>
      <c r="L55" s="92">
        <v>5890.2154861461495</v>
      </c>
      <c r="M55" s="98" t="s">
        <v>12</v>
      </c>
    </row>
    <row r="56" spans="4:16" ht="30" customHeight="1" x14ac:dyDescent="0.15">
      <c r="D56" s="82"/>
      <c r="E56" s="116" t="s">
        <v>46</v>
      </c>
      <c r="F56" s="96">
        <v>620.17162504710541</v>
      </c>
      <c r="G56" s="97" t="s">
        <v>7</v>
      </c>
      <c r="H56" s="89">
        <v>403.74186464708384</v>
      </c>
      <c r="I56" s="97" t="s">
        <v>7</v>
      </c>
      <c r="J56" s="89">
        <v>293.68893017383249</v>
      </c>
      <c r="K56" s="95" t="s">
        <v>7</v>
      </c>
      <c r="L56" s="90">
        <v>4667.039538721745</v>
      </c>
      <c r="M56" s="91" t="s">
        <v>12</v>
      </c>
    </row>
    <row r="57" spans="4:16" ht="30" customHeight="1" thickBot="1" x14ac:dyDescent="0.2">
      <c r="D57" s="109"/>
      <c r="E57" s="117" t="s">
        <v>47</v>
      </c>
      <c r="F57" s="110">
        <v>195.13398610408916</v>
      </c>
      <c r="G57" s="111" t="s">
        <v>7</v>
      </c>
      <c r="H57" s="112">
        <v>121.3640662462833</v>
      </c>
      <c r="I57" s="111" t="s">
        <v>7</v>
      </c>
      <c r="J57" s="112">
        <v>46.64392705953103</v>
      </c>
      <c r="K57" s="113" t="s">
        <v>7</v>
      </c>
      <c r="L57" s="114">
        <v>1223.175947424405</v>
      </c>
      <c r="M57" s="115" t="s">
        <v>12</v>
      </c>
    </row>
  </sheetData>
  <mergeCells count="6">
    <mergeCell ref="P3:P4"/>
    <mergeCell ref="G49:H49"/>
    <mergeCell ref="G50:H50"/>
    <mergeCell ref="F52:G54"/>
    <mergeCell ref="L52:M54"/>
    <mergeCell ref="H53:I54"/>
  </mergeCells>
  <phoneticPr fontId="3"/>
  <dataValidations count="2">
    <dataValidation imeMode="off" allowBlank="1" showInputMessage="1" showErrorMessage="1" sqref="D9:D42"/>
    <dataValidation type="decimal" imeMode="off" allowBlank="1" showInputMessage="1" showErrorMessage="1" sqref="P3:P4">
      <formula1>0</formula1>
      <formula2>1</formula2>
    </dataValidation>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RowHeight="13.5" x14ac:dyDescent="0.15"/>
  <sheetData>
    <row r="1" spans="1:1" x14ac:dyDescent="0.15">
      <c r="A1" t="s">
        <v>82</v>
      </c>
    </row>
  </sheetData>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経済波及効果</vt:lpstr>
      <vt:lpstr>各係数</vt:lpstr>
      <vt:lpstr>利用上の注意</vt:lpstr>
      <vt:lpstr>【参考】計算フロー図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2017-03-29T07:33:52Z</dcterms:modified>
</cp:coreProperties>
</file>