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 firstSheet="1" activeTab="1"/>
  </bookViews>
  <sheets>
    <sheet name="算定シート【A】 (2)" sheetId="40" state="hidden" r:id="rId1"/>
    <sheet name="算定シート【B】" sheetId="32" r:id="rId2"/>
    <sheet name="算定シート【B】 (2)" sheetId="41" state="hidden" r:id="rId3"/>
    <sheet name="算定シート【D】 (2)" sheetId="43" state="hidden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算定シート【B】!$A$1:$AM$63</definedName>
    <definedName name="_xlnm.Print_Area" localSheetId="2">'算定シート【B】 (2)'!$A$1:$AM$67</definedName>
    <definedName name="_xlnm.Print_Area" localSheetId="3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52" i="32" l="1"/>
  <c r="AP53" i="32" s="1"/>
  <c r="AP54" i="32" l="1"/>
  <c r="AP12" i="32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Y20" i="32" l="1"/>
  <c r="X56" i="32" l="1"/>
  <c r="F26" i="32"/>
  <c r="X26" i="32" s="1"/>
  <c r="E30" i="32" l="1"/>
  <c r="X31" i="32"/>
  <c r="AD56" i="32"/>
  <c r="AD58" i="32" l="1"/>
  <c r="AD61" i="32" s="1"/>
  <c r="E60" i="32" l="1"/>
</calcChain>
</file>

<file path=xl/sharedStrings.xml><?xml version="1.0" encoding="utf-8"?>
<sst xmlns="http://schemas.openxmlformats.org/spreadsheetml/2006/main" count="670" uniqueCount="139">
  <si>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</si>
  <si>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</si>
  <si>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</si>
  <si>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</si>
  <si>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</si>
  <si>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</si>
  <si>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</si>
  <si>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</si>
  <si>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</si>
  <si>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</si>
  <si>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</si>
  <si>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</si>
  <si>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</si>
  <si>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</si>
  <si>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</si>
  <si>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</si>
  <si>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</si>
  <si>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</si>
  <si>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</si>
  <si>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</si>
  <si>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</si>
  <si>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</si>
  <si>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</si>
  <si>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</si>
  <si>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</si>
  <si>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</si>
  <si>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</si>
  <si>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</si>
  <si>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</si>
  <si>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</si>
  <si>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</si>
  <si>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</si>
  <si>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</si>
  <si>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</si>
  <si>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</si>
  <si>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</si>
  <si>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</si>
  <si>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</si>
  <si>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</si>
  <si>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</si>
  <si>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</si>
  <si>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</si>
  <si>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</si>
  <si>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</si>
  <si>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</si>
  <si>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</si>
  <si>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</si>
  <si>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</si>
  <si>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</si>
  <si>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</si>
  <si>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</si>
  <si>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</si>
  <si>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</si>
  <si>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</si>
  <si>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</si>
  <si>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</si>
  <si>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</si>
  <si>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</si>
  <si>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</si>
  <si>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</si>
  <si>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</si>
  <si>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</si>
  <si>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</si>
  <si>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</si>
  <si>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</si>
  <si>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</si>
  <si>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</si>
  <si>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</si>
  <si>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</si>
  <si>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</si>
  <si>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</si>
  <si>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</si>
  <si>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</si>
  <si>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</si>
  <si>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</si>
  <si>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</si>
  <si>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</si>
  <si>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</si>
  <si>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</si>
  <si>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</si>
  <si>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</si>
  <si>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</si>
  <si>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</si>
  <si>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</si>
  <si>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</si>
  <si>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</si>
  <si>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</si>
  <si>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</si>
  <si>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</si>
  <si>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</si>
  <si>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</si>
  <si>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</si>
  <si>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</si>
  <si>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</si>
  <si>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</si>
  <si>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</si>
  <si>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</si>
  <si>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</si>
  <si>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</si>
  <si>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</si>
  <si>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</si>
  <si>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</si>
  <si>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</si>
  <si>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</si>
  <si>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</si>
  <si>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</si>
  <si>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</si>
  <si>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</si>
  <si>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</si>
  <si>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</si>
  <si>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</si>
  <si>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</si>
  <si>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</si>
  <si>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</si>
  <si>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</si>
  <si>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</si>
  <si>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</si>
  <si>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</si>
  <si>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</si>
  <si>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</si>
  <si>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</si>
  <si>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</si>
  <si>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</si>
  <si>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</si>
  <si>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</si>
  <si>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</si>
  <si>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</si>
  <si>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</si>
  <si>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算定シートB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</si>
  <si>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</si>
  <si>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1" eb="32">
      <t>エン</t>
    </rPh>
    <rPh sb="32" eb="34">
      <t>イカ</t>
    </rPh>
    <phoneticPr fontId="3"/>
  </si>
  <si>
    <t>要請ア／売上高方式／R3.3.1以降に開店</t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</si>
  <si>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令和３年３月１日から令和４年２月28日の間に開店した店舗用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</si>
  <si>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参照月：令和３年３月～令和４年２月の単月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</si>
  <si>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開店日～令和４年２月28日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</si>
  <si>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令和３年３月１日～令和４年２月28日のいずれかを記載してください。</t>
    <rPh sb="7" eb="8">
      <t>ニチ</t>
    </rPh>
    <rPh sb="17" eb="18">
      <t>ニチ</t>
    </rPh>
    <rPh sb="24" eb="26">
      <t>キサイ</t>
    </rPh>
    <phoneticPr fontId="3"/>
  </si>
  <si>
    <t>令和３年３月～令和４年２月の間のうち、
ひと月を選択し、記載してください。</t>
    <rPh sb="24" eb="26">
      <t>センタク</t>
    </rPh>
    <rPh sb="28" eb="30">
      <t>キサイ</t>
    </rPh>
    <phoneticPr fontId="3"/>
  </si>
  <si>
    <r>
      <t>＜必要書類＞
・算定参照月の帳簿（対象店舗の飲食部門のみの額がわかるもの（テイクアウト売上、物販、営業時間短縮協力金等の給付金等は除いてください））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・算定参照月を含む確定申告書類</t>
    </r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ガツ</t>
    </rPh>
    <rPh sb="14" eb="16">
      <t>チョウボ</t>
    </rPh>
    <rPh sb="17" eb="19">
      <t>タイショウ</t>
    </rPh>
    <rPh sb="19" eb="21">
      <t>テンポ</t>
    </rPh>
    <rPh sb="29" eb="30">
      <t>ガク</t>
    </rPh>
    <rPh sb="63" eb="64">
      <t>トウ</t>
    </rPh>
    <rPh sb="65" eb="66">
      <t>ノゾ</t>
    </rPh>
    <rPh sb="76" eb="77">
      <t>ゼイ</t>
    </rPh>
    <rPh sb="77" eb="78">
      <t>ヌ</t>
    </rPh>
    <rPh sb="79" eb="81">
      <t>キンガク</t>
    </rPh>
    <rPh sb="82" eb="83">
      <t>ワ</t>
    </rPh>
    <rPh sb="93" eb="94">
      <t>ガツ</t>
    </rPh>
    <rPh sb="94" eb="95">
      <t>テルヅキ</t>
    </rPh>
    <rPh sb="95" eb="96">
      <t>フク</t>
    </rPh>
    <rPh sb="97" eb="99">
      <t>カクテイ</t>
    </rPh>
    <rPh sb="99" eb="101">
      <t>シンコク</t>
    </rPh>
    <rPh sb="101" eb="103">
      <t>ショルイ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</si>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</sst>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38" fontId="9" fillId="3" borderId="19" xfId="1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34" xfId="0" applyFont="1" applyFill="1" applyBorder="1">
      <alignment vertical="center"/>
    </xf>
    <xf numFmtId="0" fontId="8" fillId="3" borderId="0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27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Border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0" fillId="8" borderId="30" xfId="1" applyFont="1" applyFill="1" applyBorder="1" applyAlignment="1">
      <alignment horizontal="right" vertical="center"/>
    </xf>
    <xf numFmtId="38" fontId="50" fillId="8" borderId="31" xfId="1" applyFont="1" applyFill="1" applyBorder="1" applyAlignment="1">
      <alignment horizontal="right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38" fontId="26" fillId="8" borderId="30" xfId="1" applyFont="1" applyFill="1" applyBorder="1" applyAlignment="1">
      <alignment horizontal="right" vertical="center" shrinkToFit="1"/>
    </xf>
    <xf numFmtId="38" fontId="26" fillId="8" borderId="31" xfId="1" applyFont="1" applyFill="1" applyBorder="1" applyAlignment="1">
      <alignment horizontal="right" vertical="center" shrinkToFit="1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</xf>
    <xf numFmtId="38" fontId="5" fillId="8" borderId="7" xfId="1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177" fontId="5" fillId="8" borderId="25" xfId="1" applyNumberFormat="1" applyFont="1" applyFill="1" applyBorder="1" applyAlignment="1">
      <alignment horizontal="center" vertical="center"/>
    </xf>
    <xf numFmtId="177" fontId="10" fillId="8" borderId="9" xfId="0" applyNumberFormat="1" applyFont="1" applyFill="1" applyBorder="1" applyAlignment="1">
      <alignment horizontal="center" vertical="center"/>
    </xf>
    <xf numFmtId="177" fontId="10" fillId="8" borderId="27" xfId="0" applyNumberFormat="1" applyFont="1" applyFill="1" applyBorder="1" applyAlignment="1">
      <alignment horizontal="center" vertical="center"/>
    </xf>
    <xf numFmtId="177" fontId="10" fillId="8" borderId="28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45" fillId="0" borderId="0" xfId="0" applyFont="1" applyFill="1" applyAlignment="1" applyProtection="1">
      <alignment horizontal="left" vertical="top"/>
      <protection locked="0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8" borderId="0" xfId="0" applyNumberFormat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 applyProtection="1">
      <alignment horizontal="center" vertical="center"/>
    </xf>
    <xf numFmtId="38" fontId="11" fillId="8" borderId="7" xfId="1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57" fillId="12" borderId="3" xfId="0" applyFont="1" applyFill="1" applyBorder="1" applyAlignment="1">
      <alignment horizontal="center" vertical="center" shrinkToFit="1"/>
    </xf>
    <xf numFmtId="0" fontId="57" fillId="12" borderId="2" xfId="0" applyFont="1" applyFill="1" applyBorder="1" applyAlignment="1">
      <alignment horizontal="center" vertical="center" shrinkToFit="1"/>
    </xf>
    <xf numFmtId="0" fontId="57" fillId="12" borderId="1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10583</xdr:rowOff>
    </xdr:from>
    <xdr:to>
      <xdr:col>14</xdr:col>
      <xdr:colOff>190500</xdr:colOff>
      <xdr:row>17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52475" y="32205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0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27</xdr:row>
      <xdr:rowOff>9525</xdr:rowOff>
    </xdr:from>
    <xdr:to>
      <xdr:col>26</xdr:col>
      <xdr:colOff>114300</xdr:colOff>
      <xdr:row>28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58</xdr:row>
      <xdr:rowOff>9525</xdr:rowOff>
    </xdr:from>
    <xdr:to>
      <xdr:col>29</xdr:col>
      <xdr:colOff>142875</xdr:colOff>
      <xdr:row>60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5895975" y="12877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38</xdr:row>
      <xdr:rowOff>0</xdr:rowOff>
    </xdr:from>
    <xdr:to>
      <xdr:col>30</xdr:col>
      <xdr:colOff>28575</xdr:colOff>
      <xdr:row>40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733550" y="73723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46</xdr:row>
      <xdr:rowOff>0</xdr:rowOff>
    </xdr:from>
    <xdr:to>
      <xdr:col>38</xdr:col>
      <xdr:colOff>38099</xdr:colOff>
      <xdr:row>47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42900" y="10458450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1"/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3"/>
      <c r="AH1" s="403"/>
      <c r="AI1" s="403"/>
      <c r="AJ1" s="403"/>
      <c r="AK1" s="403"/>
      <c r="AL1" s="403"/>
      <c r="AM1" s="403"/>
      <c r="AR1" s="30"/>
      <c r="AS1" s="30"/>
    </row>
    <row r="2" spans="1:45" ht="32.25" x14ac:dyDescent="0.4">
      <c r="A2" s="404" t="s">
        <v>112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6"/>
      <c r="AH2" s="406"/>
      <c r="AI2" s="406"/>
      <c r="AJ2" s="406"/>
      <c r="AK2" s="406"/>
      <c r="AL2" s="406"/>
      <c r="AM2" s="407"/>
      <c r="AR2" s="30"/>
      <c r="AS2" s="30"/>
    </row>
    <row r="3" spans="1:45" ht="55.5" customHeight="1" thickBot="1" x14ac:dyDescent="0.45">
      <c r="A3" s="408" t="s">
        <v>111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10"/>
      <c r="AH3" s="410"/>
      <c r="AI3" s="410"/>
      <c r="AJ3" s="410"/>
      <c r="AK3" s="410"/>
      <c r="AL3" s="410"/>
      <c r="AM3" s="411"/>
      <c r="AR3" s="30"/>
      <c r="AS3" s="30"/>
    </row>
    <row r="4" spans="1:45" ht="25.5" customHeight="1" x14ac:dyDescent="0.4">
      <c r="A4" s="412" t="s">
        <v>107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R4" s="30"/>
      <c r="AS4" s="30"/>
    </row>
    <row r="5" spans="1:45" ht="25.5" customHeight="1" x14ac:dyDescent="0.4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R5" s="30"/>
      <c r="AS5" s="30"/>
    </row>
    <row r="6" spans="1:45" ht="24.75" customHeight="1" x14ac:dyDescent="0.4">
      <c r="A6" s="44"/>
      <c r="B6" s="413" t="s">
        <v>76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413"/>
      <c r="AL6" s="413"/>
      <c r="AM6" s="413"/>
    </row>
    <row r="7" spans="1:45" ht="24.75" customHeight="1" x14ac:dyDescent="0.4">
      <c r="A7" s="44"/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</row>
    <row r="8" spans="1:45" ht="24.75" customHeight="1" x14ac:dyDescent="0.4">
      <c r="A8" s="44"/>
      <c r="B8" s="338" t="s">
        <v>19</v>
      </c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400" t="s">
        <v>20</v>
      </c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R9" s="30"/>
      <c r="AS9" s="30"/>
    </row>
    <row r="10" spans="1:45" s="35" customFormat="1" ht="30" customHeight="1" thickBot="1" x14ac:dyDescent="0.45">
      <c r="A10" s="46"/>
      <c r="B10" s="414" t="s">
        <v>57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 t="s">
        <v>67</v>
      </c>
      <c r="Y10" s="415"/>
      <c r="Z10" s="415"/>
      <c r="AA10" s="415"/>
      <c r="AB10" s="415"/>
      <c r="AC10" s="415"/>
      <c r="AD10" s="415"/>
      <c r="AE10" s="415"/>
      <c r="AF10" s="415"/>
      <c r="AG10" s="415"/>
      <c r="AH10" s="415"/>
      <c r="AI10" s="415"/>
      <c r="AJ10" s="415"/>
      <c r="AK10" s="415"/>
      <c r="AL10" s="415"/>
      <c r="AM10" s="415"/>
    </row>
    <row r="11" spans="1:45" s="4" customFormat="1" ht="26.25" customHeight="1" x14ac:dyDescent="0.4">
      <c r="A11" s="44"/>
      <c r="B11" s="327" t="s">
        <v>26</v>
      </c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29"/>
      <c r="AN11" s="1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1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330" t="s">
        <v>24</v>
      </c>
      <c r="Q13" s="330"/>
      <c r="R13" s="330"/>
      <c r="S13" s="330"/>
      <c r="T13" s="330"/>
      <c r="U13" s="330"/>
      <c r="V13" s="330"/>
      <c r="W13" s="331"/>
      <c r="X13" s="331"/>
      <c r="Y13" s="51"/>
      <c r="Z13" s="340" t="s">
        <v>66</v>
      </c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416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332" t="s">
        <v>9</v>
      </c>
      <c r="Q14" s="417"/>
      <c r="R14" s="417"/>
      <c r="S14" s="417"/>
      <c r="T14" s="417"/>
      <c r="U14" s="417"/>
      <c r="V14" s="417"/>
      <c r="W14" s="334" t="s">
        <v>11</v>
      </c>
      <c r="X14" s="335"/>
      <c r="Y14" s="51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416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333"/>
      <c r="Q15" s="418"/>
      <c r="R15" s="418"/>
      <c r="S15" s="418"/>
      <c r="T15" s="418"/>
      <c r="U15" s="418"/>
      <c r="V15" s="418"/>
      <c r="W15" s="336"/>
      <c r="X15" s="337"/>
      <c r="Y15" s="51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416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52"/>
      <c r="AO17" s="44"/>
      <c r="AP17" s="1"/>
    </row>
    <row r="18" spans="1:42" ht="17.25" customHeight="1" x14ac:dyDescent="0.4">
      <c r="A18" s="44"/>
      <c r="B18" s="50"/>
      <c r="C18" s="51"/>
      <c r="D18" s="51"/>
      <c r="E18" s="360" t="s">
        <v>63</v>
      </c>
      <c r="F18" s="345"/>
      <c r="G18" s="345"/>
      <c r="H18" s="345"/>
      <c r="I18" s="345"/>
      <c r="J18" s="345"/>
      <c r="K18" s="345"/>
      <c r="L18" s="345"/>
      <c r="M18" s="345"/>
      <c r="N18" s="346"/>
      <c r="O18" s="65"/>
      <c r="P18" s="51"/>
      <c r="Q18" s="341" t="s">
        <v>68</v>
      </c>
      <c r="R18" s="342"/>
      <c r="S18" s="342"/>
      <c r="T18" s="342"/>
      <c r="U18" s="343"/>
      <c r="V18" s="51"/>
      <c r="W18" s="51"/>
      <c r="X18" s="344" t="s">
        <v>40</v>
      </c>
      <c r="Y18" s="345"/>
      <c r="Z18" s="345"/>
      <c r="AA18" s="345"/>
      <c r="AB18" s="345"/>
      <c r="AC18" s="345"/>
      <c r="AD18" s="345"/>
      <c r="AE18" s="345"/>
      <c r="AF18" s="345"/>
      <c r="AG18" s="345"/>
      <c r="AH18" s="346"/>
      <c r="AI18" s="63"/>
      <c r="AJ18" s="63"/>
      <c r="AK18" s="63"/>
      <c r="AL18" s="63"/>
      <c r="AM18" s="55"/>
      <c r="AO18" s="5"/>
    </row>
    <row r="19" spans="1:42" ht="9.9499999999999993" customHeight="1" x14ac:dyDescent="0.4">
      <c r="A19" s="44"/>
      <c r="B19" s="50"/>
      <c r="C19" s="51"/>
      <c r="D19" s="51"/>
      <c r="E19" s="347" t="s">
        <v>8</v>
      </c>
      <c r="F19" s="419"/>
      <c r="G19" s="419"/>
      <c r="H19" s="419"/>
      <c r="I19" s="419"/>
      <c r="J19" s="419"/>
      <c r="K19" s="419"/>
      <c r="L19" s="419"/>
      <c r="M19" s="348" t="s">
        <v>0</v>
      </c>
      <c r="N19" s="349"/>
      <c r="O19" s="352" t="s">
        <v>5</v>
      </c>
      <c r="P19" s="352"/>
      <c r="Q19" s="332" t="s">
        <v>6</v>
      </c>
      <c r="R19" s="422">
        <v>28</v>
      </c>
      <c r="S19" s="423"/>
      <c r="T19" s="353" t="s">
        <v>2</v>
      </c>
      <c r="U19" s="354"/>
      <c r="V19" s="359" t="s">
        <v>1</v>
      </c>
      <c r="W19" s="359"/>
      <c r="X19" s="347" t="s">
        <v>7</v>
      </c>
      <c r="Y19" s="426"/>
      <c r="Z19" s="426"/>
      <c r="AA19" s="426"/>
      <c r="AB19" s="426"/>
      <c r="AC19" s="426"/>
      <c r="AD19" s="426"/>
      <c r="AE19" s="426"/>
      <c r="AF19" s="426"/>
      <c r="AG19" s="348" t="s">
        <v>0</v>
      </c>
      <c r="AH19" s="349"/>
      <c r="AI19" s="64"/>
      <c r="AJ19" s="64"/>
      <c r="AK19" s="64"/>
      <c r="AL19" s="64"/>
      <c r="AM19" s="55"/>
      <c r="AO19" s="36"/>
      <c r="AP19" s="30"/>
    </row>
    <row r="20" spans="1:42" ht="9.9499999999999993" customHeight="1" x14ac:dyDescent="0.4">
      <c r="A20" s="44"/>
      <c r="B20" s="50"/>
      <c r="C20" s="51"/>
      <c r="D20" s="51"/>
      <c r="E20" s="347"/>
      <c r="F20" s="420"/>
      <c r="G20" s="420"/>
      <c r="H20" s="420"/>
      <c r="I20" s="420"/>
      <c r="J20" s="420"/>
      <c r="K20" s="420"/>
      <c r="L20" s="420"/>
      <c r="M20" s="348"/>
      <c r="N20" s="349"/>
      <c r="O20" s="352"/>
      <c r="P20" s="352"/>
      <c r="Q20" s="347"/>
      <c r="R20" s="424"/>
      <c r="S20" s="425"/>
      <c r="T20" s="355"/>
      <c r="U20" s="356"/>
      <c r="V20" s="359"/>
      <c r="W20" s="359"/>
      <c r="X20" s="347"/>
      <c r="Y20" s="427"/>
      <c r="Z20" s="427"/>
      <c r="AA20" s="427"/>
      <c r="AB20" s="427"/>
      <c r="AC20" s="427"/>
      <c r="AD20" s="427"/>
      <c r="AE20" s="427"/>
      <c r="AF20" s="427"/>
      <c r="AG20" s="348"/>
      <c r="AH20" s="349"/>
      <c r="AI20" s="64"/>
      <c r="AJ20" s="64"/>
      <c r="AK20" s="64"/>
      <c r="AL20" s="64"/>
      <c r="AM20" s="55"/>
      <c r="AO20" s="36"/>
      <c r="AP20" s="30"/>
    </row>
    <row r="21" spans="1:42" ht="9.9499999999999993" customHeight="1" x14ac:dyDescent="0.4">
      <c r="A21" s="44"/>
      <c r="B21" s="50"/>
      <c r="C21" s="51"/>
      <c r="D21" s="51"/>
      <c r="E21" s="347"/>
      <c r="F21" s="420"/>
      <c r="G21" s="420"/>
      <c r="H21" s="420"/>
      <c r="I21" s="420"/>
      <c r="J21" s="420"/>
      <c r="K21" s="420"/>
      <c r="L21" s="420"/>
      <c r="M21" s="348"/>
      <c r="N21" s="349"/>
      <c r="O21" s="352"/>
      <c r="P21" s="352"/>
      <c r="Q21" s="347"/>
      <c r="R21" s="422">
        <v>29</v>
      </c>
      <c r="S21" s="423"/>
      <c r="T21" s="355"/>
      <c r="U21" s="356"/>
      <c r="V21" s="359"/>
      <c r="W21" s="359"/>
      <c r="X21" s="347"/>
      <c r="Y21" s="427"/>
      <c r="Z21" s="427"/>
      <c r="AA21" s="427"/>
      <c r="AB21" s="427"/>
      <c r="AC21" s="427"/>
      <c r="AD21" s="427"/>
      <c r="AE21" s="427"/>
      <c r="AF21" s="427"/>
      <c r="AG21" s="348"/>
      <c r="AH21" s="349"/>
      <c r="AI21" s="64"/>
      <c r="AJ21" s="64"/>
      <c r="AK21" s="64"/>
      <c r="AL21" s="64"/>
      <c r="AM21" s="55"/>
      <c r="AO21" s="36"/>
      <c r="AP21" s="30"/>
    </row>
    <row r="22" spans="1:42" ht="9.9499999999999993" customHeight="1" x14ac:dyDescent="0.4">
      <c r="A22" s="44"/>
      <c r="B22" s="50"/>
      <c r="C22" s="51"/>
      <c r="D22" s="51"/>
      <c r="E22" s="333"/>
      <c r="F22" s="421"/>
      <c r="G22" s="421"/>
      <c r="H22" s="421"/>
      <c r="I22" s="421"/>
      <c r="J22" s="421"/>
      <c r="K22" s="421"/>
      <c r="L22" s="421"/>
      <c r="M22" s="350"/>
      <c r="N22" s="351"/>
      <c r="O22" s="352"/>
      <c r="P22" s="352"/>
      <c r="Q22" s="333"/>
      <c r="R22" s="429"/>
      <c r="S22" s="430"/>
      <c r="T22" s="357"/>
      <c r="U22" s="358"/>
      <c r="V22" s="359"/>
      <c r="W22" s="359"/>
      <c r="X22" s="333"/>
      <c r="Y22" s="428"/>
      <c r="Z22" s="428"/>
      <c r="AA22" s="428"/>
      <c r="AB22" s="428"/>
      <c r="AC22" s="428"/>
      <c r="AD22" s="428"/>
      <c r="AE22" s="428"/>
      <c r="AF22" s="428"/>
      <c r="AG22" s="350"/>
      <c r="AH22" s="351"/>
      <c r="AI22" s="64"/>
      <c r="AJ22" s="64"/>
      <c r="AK22" s="64"/>
      <c r="AL22" s="64"/>
      <c r="AM22" s="55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1" t="s">
        <v>41</v>
      </c>
      <c r="AC23" s="361"/>
      <c r="AD23" s="361"/>
      <c r="AE23" s="361"/>
      <c r="AF23" s="361"/>
      <c r="AG23" s="361"/>
      <c r="AH23" s="361"/>
      <c r="AI23" s="62"/>
      <c r="AJ23" s="62"/>
      <c r="AK23" s="62"/>
      <c r="AL23" s="62"/>
      <c r="AM23" s="55"/>
    </row>
    <row r="24" spans="1:42" ht="18.75" customHeight="1" x14ac:dyDescent="0.4">
      <c r="A24" s="44"/>
      <c r="B24" s="50"/>
      <c r="C24" s="51"/>
      <c r="D24" s="51"/>
      <c r="E24" s="344" t="s">
        <v>40</v>
      </c>
      <c r="F24" s="345"/>
      <c r="G24" s="345"/>
      <c r="H24" s="345"/>
      <c r="I24" s="345"/>
      <c r="J24" s="345"/>
      <c r="K24" s="345"/>
      <c r="L24" s="345"/>
      <c r="M24" s="345"/>
      <c r="N24" s="345"/>
      <c r="O24" s="346"/>
      <c r="P24" s="51"/>
      <c r="Q24" s="51"/>
      <c r="R24" s="51"/>
      <c r="S24" s="51"/>
      <c r="T24" s="51"/>
      <c r="U24" s="51"/>
      <c r="V24" s="51"/>
      <c r="W24" s="51"/>
      <c r="X24" s="344" t="s">
        <v>31</v>
      </c>
      <c r="Y24" s="345"/>
      <c r="Z24" s="345"/>
      <c r="AA24" s="345"/>
      <c r="AB24" s="345"/>
      <c r="AC24" s="345"/>
      <c r="AD24" s="345"/>
      <c r="AE24" s="345"/>
      <c r="AF24" s="345"/>
      <c r="AG24" s="345"/>
      <c r="AH24" s="346"/>
      <c r="AI24" s="63"/>
      <c r="AJ24" s="63"/>
      <c r="AK24" s="63"/>
      <c r="AL24" s="63"/>
      <c r="AM24" s="55"/>
    </row>
    <row r="25" spans="1:42" ht="14.25" customHeight="1" x14ac:dyDescent="0.4">
      <c r="A25" s="44"/>
      <c r="B25" s="50"/>
      <c r="C25" s="51"/>
      <c r="D25" s="51"/>
      <c r="E25" s="347" t="s">
        <v>7</v>
      </c>
      <c r="F25" s="431">
        <f>Y19</f>
        <v>0</v>
      </c>
      <c r="G25" s="431"/>
      <c r="H25" s="431"/>
      <c r="I25" s="431"/>
      <c r="J25" s="431"/>
      <c r="K25" s="431"/>
      <c r="L25" s="431"/>
      <c r="M25" s="431"/>
      <c r="N25" s="348" t="s">
        <v>0</v>
      </c>
      <c r="O25" s="349"/>
      <c r="P25" s="352" t="s">
        <v>3</v>
      </c>
      <c r="Q25" s="352"/>
      <c r="R25" s="288"/>
      <c r="S25" s="352">
        <v>0.3</v>
      </c>
      <c r="T25" s="352"/>
      <c r="U25" s="352"/>
      <c r="V25" s="359" t="s">
        <v>1</v>
      </c>
      <c r="W25" s="359"/>
      <c r="X25" s="433" t="str">
        <f>IF(F19="","",IFERROR(IF(R21="","",ROUNDUP(F25*S25,0)),""))</f>
        <v/>
      </c>
      <c r="Y25" s="417"/>
      <c r="Z25" s="417"/>
      <c r="AA25" s="417"/>
      <c r="AB25" s="417"/>
      <c r="AC25" s="417"/>
      <c r="AD25" s="417"/>
      <c r="AE25" s="417"/>
      <c r="AF25" s="417"/>
      <c r="AG25" s="348" t="s">
        <v>0</v>
      </c>
      <c r="AH25" s="349"/>
      <c r="AI25" s="64"/>
      <c r="AJ25" s="64"/>
      <c r="AK25" s="64"/>
      <c r="AL25" s="64"/>
      <c r="AM25" s="55"/>
    </row>
    <row r="26" spans="1:42" ht="14.25" customHeight="1" x14ac:dyDescent="0.4">
      <c r="A26" s="44"/>
      <c r="B26" s="50"/>
      <c r="C26" s="51"/>
      <c r="D26" s="51"/>
      <c r="E26" s="333"/>
      <c r="F26" s="432"/>
      <c r="G26" s="432"/>
      <c r="H26" s="432"/>
      <c r="I26" s="432"/>
      <c r="J26" s="432"/>
      <c r="K26" s="432"/>
      <c r="L26" s="432"/>
      <c r="M26" s="432"/>
      <c r="N26" s="350"/>
      <c r="O26" s="351"/>
      <c r="P26" s="352"/>
      <c r="Q26" s="352"/>
      <c r="R26" s="288"/>
      <c r="S26" s="352"/>
      <c r="T26" s="352"/>
      <c r="U26" s="352"/>
      <c r="V26" s="359"/>
      <c r="W26" s="359"/>
      <c r="X26" s="434"/>
      <c r="Y26" s="418"/>
      <c r="Z26" s="418"/>
      <c r="AA26" s="418"/>
      <c r="AB26" s="418"/>
      <c r="AC26" s="418"/>
      <c r="AD26" s="418"/>
      <c r="AE26" s="418"/>
      <c r="AF26" s="418"/>
      <c r="AG26" s="350"/>
      <c r="AH26" s="351"/>
      <c r="AI26" s="64"/>
      <c r="AJ26" s="64"/>
      <c r="AK26" s="64"/>
      <c r="AL26" s="64"/>
      <c r="AM26" s="55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2" t="s">
        <v>102</v>
      </c>
      <c r="AC27" s="362"/>
      <c r="AD27" s="362"/>
      <c r="AE27" s="362"/>
      <c r="AF27" s="362"/>
      <c r="AG27" s="362"/>
      <c r="AH27" s="362"/>
      <c r="AI27" s="363"/>
      <c r="AJ27" s="363"/>
      <c r="AK27" s="363"/>
      <c r="AL27" s="363"/>
      <c r="AM27" s="55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4"/>
      <c r="AC28" s="364"/>
      <c r="AD28" s="364"/>
      <c r="AE28" s="364"/>
      <c r="AF28" s="364"/>
      <c r="AG28" s="364"/>
      <c r="AH28" s="364"/>
      <c r="AI28" s="363"/>
      <c r="AJ28" s="363"/>
      <c r="AK28" s="363"/>
      <c r="AL28" s="363"/>
      <c r="AM28" s="55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365" t="s">
        <v>25</v>
      </c>
      <c r="Y29" s="366"/>
      <c r="Z29" s="366"/>
      <c r="AA29" s="366"/>
      <c r="AB29" s="366"/>
      <c r="AC29" s="366"/>
      <c r="AD29" s="366"/>
      <c r="AE29" s="366"/>
      <c r="AF29" s="366"/>
      <c r="AG29" s="366"/>
      <c r="AH29" s="367"/>
      <c r="AI29" s="67"/>
      <c r="AJ29" s="51"/>
      <c r="AK29" s="51"/>
      <c r="AL29" s="51"/>
      <c r="AM29" s="55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5" t="str">
        <f>IFERROR(IF(X25&lt;=25000,"ERROR",MIN(ROUNDUP(X25,-3),75000)),"")</f>
        <v/>
      </c>
      <c r="Y30" s="436"/>
      <c r="Z30" s="436"/>
      <c r="AA30" s="436"/>
      <c r="AB30" s="436"/>
      <c r="AC30" s="436"/>
      <c r="AD30" s="436"/>
      <c r="AE30" s="436"/>
      <c r="AF30" s="436"/>
      <c r="AG30" s="348" t="s">
        <v>0</v>
      </c>
      <c r="AH30" s="368"/>
      <c r="AI30" s="67"/>
      <c r="AJ30" s="51"/>
      <c r="AK30" s="51"/>
      <c r="AL30" s="51"/>
      <c r="AM30" s="55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7"/>
      <c r="Y31" s="438"/>
      <c r="Z31" s="438"/>
      <c r="AA31" s="438"/>
      <c r="AB31" s="438"/>
      <c r="AC31" s="438"/>
      <c r="AD31" s="438"/>
      <c r="AE31" s="438"/>
      <c r="AF31" s="438"/>
      <c r="AG31" s="369"/>
      <c r="AH31" s="370"/>
      <c r="AI31" s="67"/>
      <c r="AJ31" s="51"/>
      <c r="AK31" s="51"/>
      <c r="AL31" s="51"/>
      <c r="AM31" s="55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58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</row>
    <row r="33" spans="1:42" x14ac:dyDescent="0.4">
      <c r="A33" s="44"/>
      <c r="B33" s="373" t="s">
        <v>104</v>
      </c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39"/>
      <c r="AF33" s="439"/>
      <c r="AG33" s="439"/>
      <c r="AH33" s="439"/>
      <c r="AI33" s="439"/>
      <c r="AJ33" s="439"/>
      <c r="AK33" s="439"/>
      <c r="AL33" s="439"/>
      <c r="AM33" s="375"/>
    </row>
    <row r="34" spans="1:42" x14ac:dyDescent="0.4">
      <c r="A34" s="44"/>
      <c r="B34" s="376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  <c r="AK34" s="439"/>
      <c r="AL34" s="439"/>
      <c r="AM34" s="375"/>
    </row>
    <row r="35" spans="1:42" x14ac:dyDescent="0.4">
      <c r="A35" s="44"/>
      <c r="B35" s="377"/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39"/>
      <c r="AL35" s="439"/>
      <c r="AM35" s="375"/>
    </row>
    <row r="36" spans="1:42" ht="15" customHeight="1" thickBot="1" x14ac:dyDescent="0.45">
      <c r="A36" s="44"/>
      <c r="B36" s="378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42" ht="15.75" customHeight="1" x14ac:dyDescent="0.4">
      <c r="A41" s="44"/>
      <c r="B41" s="389" t="s">
        <v>59</v>
      </c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389"/>
      <c r="X41" s="389"/>
      <c r="Y41" s="389"/>
      <c r="Z41" s="389"/>
      <c r="AA41" s="389"/>
      <c r="AB41" s="389"/>
      <c r="AC41" s="389"/>
      <c r="AD41" s="389"/>
      <c r="AE41" s="389"/>
      <c r="AF41" s="389"/>
      <c r="AG41" s="389"/>
      <c r="AH41" s="389"/>
      <c r="AI41" s="389"/>
      <c r="AJ41" s="389"/>
      <c r="AK41" s="389"/>
      <c r="AL41" s="389"/>
      <c r="AM41" s="71"/>
      <c r="AN41" s="40"/>
      <c r="AO41" s="40"/>
      <c r="AP41" s="40"/>
    </row>
    <row r="42" spans="1:42" ht="15.75" customHeight="1" x14ac:dyDescent="0.4">
      <c r="A42" s="44"/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89"/>
      <c r="AD42" s="389"/>
      <c r="AE42" s="389"/>
      <c r="AF42" s="389"/>
      <c r="AG42" s="389"/>
      <c r="AH42" s="389"/>
      <c r="AI42" s="389"/>
      <c r="AJ42" s="389"/>
      <c r="AK42" s="389"/>
      <c r="AL42" s="389"/>
      <c r="AM42" s="71"/>
      <c r="AN42" s="40"/>
      <c r="AO42" s="40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40"/>
      <c r="AO43" s="40"/>
      <c r="AP43" s="40"/>
    </row>
    <row r="44" spans="1:42" ht="18.75" customHeight="1" x14ac:dyDescent="0.15">
      <c r="A44" s="44"/>
      <c r="B44" s="390" t="s">
        <v>103</v>
      </c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  <c r="AA44" s="390"/>
      <c r="AB44" s="390"/>
      <c r="AC44" s="390"/>
      <c r="AD44" s="390"/>
      <c r="AE44" s="390"/>
      <c r="AF44" s="390"/>
      <c r="AG44" s="390"/>
      <c r="AH44" s="390"/>
      <c r="AI44" s="390"/>
      <c r="AJ44" s="390"/>
      <c r="AK44" s="72"/>
      <c r="AL44" s="72"/>
      <c r="AM44" s="72"/>
      <c r="AN44" s="8"/>
      <c r="AO44" s="8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40"/>
      <c r="AO45" s="40"/>
      <c r="AP45" s="40"/>
    </row>
    <row r="46" spans="1:42" ht="15.75" customHeight="1" x14ac:dyDescent="0.4">
      <c r="A46" s="44"/>
      <c r="B46" s="71"/>
      <c r="C46" s="440" t="s">
        <v>110</v>
      </c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40"/>
      <c r="AO46" s="40"/>
      <c r="AP46" s="40"/>
    </row>
    <row r="47" spans="1:42" ht="15.75" customHeight="1" x14ac:dyDescent="0.4">
      <c r="A47" s="44"/>
      <c r="B47" s="71"/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  <c r="AN47" s="40"/>
      <c r="AO47" s="40"/>
      <c r="AP47" s="40"/>
    </row>
    <row r="48" spans="1:42" ht="15.75" customHeight="1" x14ac:dyDescent="0.4">
      <c r="A48" s="44"/>
      <c r="B48" s="71"/>
      <c r="C48" s="442"/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2"/>
      <c r="AL48" s="442"/>
      <c r="AM48" s="71"/>
      <c r="AN48" s="40"/>
      <c r="AO48" s="40"/>
      <c r="AP48" s="40"/>
    </row>
    <row r="49" spans="1:69" x14ac:dyDescent="0.15">
      <c r="A49" s="44"/>
      <c r="B49" s="44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2"/>
      <c r="Q49" s="442"/>
      <c r="R49" s="442"/>
      <c r="S49" s="442"/>
      <c r="T49" s="442"/>
      <c r="U49" s="442"/>
      <c r="V49" s="442"/>
      <c r="W49" s="442"/>
      <c r="X49" s="442"/>
      <c r="Y49" s="442"/>
      <c r="Z49" s="442"/>
      <c r="AA49" s="442"/>
      <c r="AB49" s="442"/>
      <c r="AC49" s="442"/>
      <c r="AD49" s="442"/>
      <c r="AE49" s="442"/>
      <c r="AF49" s="442"/>
      <c r="AG49" s="442"/>
      <c r="AH49" s="442"/>
      <c r="AI49" s="442"/>
      <c r="AJ49" s="442"/>
      <c r="AK49" s="442"/>
      <c r="AL49" s="442"/>
      <c r="AM49" s="72"/>
      <c r="AN49" s="8"/>
      <c r="AO49" s="8"/>
      <c r="AP49" s="8"/>
    </row>
    <row r="50" spans="1:69" ht="16.5" customHeight="1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8"/>
      <c r="AO50" s="8"/>
      <c r="AP50" s="8"/>
    </row>
    <row r="51" spans="1:69" x14ac:dyDescent="0.15">
      <c r="A51" s="44"/>
      <c r="B51" s="44" t="s">
        <v>114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8"/>
      <c r="AO51" s="8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331" t="s">
        <v>29</v>
      </c>
      <c r="N52" s="331"/>
      <c r="O52" s="331"/>
      <c r="P52" s="331"/>
      <c r="Q52" s="331"/>
      <c r="R52" s="331"/>
      <c r="S52" s="331"/>
      <c r="T52" s="331"/>
      <c r="U52" s="331"/>
      <c r="V52" s="381" t="s">
        <v>73</v>
      </c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44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3"/>
      <c r="N53" s="419"/>
      <c r="O53" s="417"/>
      <c r="P53" s="417"/>
      <c r="Q53" s="417"/>
      <c r="R53" s="417"/>
      <c r="S53" s="417"/>
      <c r="T53" s="417"/>
      <c r="U53" s="443"/>
      <c r="V53" s="381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44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4"/>
      <c r="N54" s="421"/>
      <c r="O54" s="418"/>
      <c r="P54" s="418"/>
      <c r="Q54" s="418"/>
      <c r="R54" s="418"/>
      <c r="S54" s="418"/>
      <c r="T54" s="418"/>
      <c r="U54" s="444"/>
      <c r="V54" s="381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  <c r="AL54" s="382"/>
      <c r="AM54" s="44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5"/>
      <c r="N57" s="386"/>
      <c r="O57" s="386"/>
      <c r="P57" s="386"/>
      <c r="Q57" s="386"/>
      <c r="R57" s="386"/>
      <c r="S57" s="386"/>
      <c r="T57" s="387" t="s">
        <v>0</v>
      </c>
      <c r="U57" s="388"/>
      <c r="V57" s="84" t="s">
        <v>5</v>
      </c>
      <c r="W57" s="445"/>
      <c r="X57" s="446"/>
      <c r="Y57" s="446"/>
      <c r="Z57" s="387" t="s">
        <v>2</v>
      </c>
      <c r="AA57" s="388"/>
      <c r="AB57" s="84" t="s">
        <v>1</v>
      </c>
      <c r="AC57" s="58"/>
      <c r="AD57" s="447" t="str">
        <f>IF(W57="","",ROUNDUP(M57/W57,0))</f>
        <v/>
      </c>
      <c r="AE57" s="448"/>
      <c r="AF57" s="448"/>
      <c r="AG57" s="448"/>
      <c r="AH57" s="448"/>
      <c r="AI57" s="448"/>
      <c r="AJ57" s="371" t="s">
        <v>0</v>
      </c>
      <c r="AK57" s="372"/>
      <c r="AL57" s="57"/>
      <c r="AM57" s="57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4" t="s">
        <v>41</v>
      </c>
      <c r="AF58" s="394"/>
      <c r="AG58" s="394"/>
      <c r="AH58" s="394"/>
      <c r="AI58" s="394"/>
      <c r="AJ58" s="394"/>
      <c r="AK58" s="394"/>
      <c r="AL58" s="81"/>
      <c r="AM58" s="81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4"/>
      <c r="J59" s="74"/>
      <c r="K59" s="74"/>
      <c r="L59" s="74"/>
      <c r="M59" s="74"/>
      <c r="N59" s="395" t="s">
        <v>47</v>
      </c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7"/>
      <c r="AD59" s="449" t="str">
        <f>IF(M57="","",IFERROR(IF(W57="","",ROUNDUP(AD57*0.3,0)),""))</f>
        <v/>
      </c>
      <c r="AE59" s="450"/>
      <c r="AF59" s="450"/>
      <c r="AG59" s="450"/>
      <c r="AH59" s="450"/>
      <c r="AI59" s="450"/>
      <c r="AJ59" s="391" t="s">
        <v>0</v>
      </c>
      <c r="AK59" s="392"/>
      <c r="AL59" s="82"/>
      <c r="AM59" s="82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2" t="s">
        <v>102</v>
      </c>
      <c r="AF60" s="398"/>
      <c r="AG60" s="398"/>
      <c r="AH60" s="398"/>
      <c r="AI60" s="398"/>
      <c r="AJ60" s="398"/>
      <c r="AK60" s="398"/>
      <c r="AL60" s="398"/>
      <c r="AM60" s="399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398"/>
      <c r="AF61" s="398"/>
      <c r="AG61" s="398"/>
      <c r="AH61" s="398"/>
      <c r="AI61" s="398"/>
      <c r="AJ61" s="398"/>
      <c r="AK61" s="398"/>
      <c r="AL61" s="398"/>
      <c r="AM61" s="399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1" t="str">
        <f>IFERROR(IF(AD59&lt;=25000,"ERROR",MIN(ROUNDUP(AD59,-3),75000)),"")</f>
        <v/>
      </c>
      <c r="AE62" s="452"/>
      <c r="AF62" s="452"/>
      <c r="AG62" s="452"/>
      <c r="AH62" s="452"/>
      <c r="AI62" s="452"/>
      <c r="AJ62" s="391" t="s">
        <v>0</v>
      </c>
      <c r="AK62" s="392"/>
      <c r="AL62" s="81"/>
      <c r="AM62" s="81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393" t="s">
        <v>58</v>
      </c>
      <c r="AF63" s="393"/>
      <c r="AG63" s="393"/>
      <c r="AH63" s="393"/>
      <c r="AI63" s="393"/>
      <c r="AJ63" s="393"/>
      <c r="AK63" s="393"/>
      <c r="AL63" s="51"/>
      <c r="AM63" s="44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79998168889431442"/>
    <pageSetUpPr fitToPage="1"/>
  </sheetPr>
  <dimension ref="A1:BN63"/>
  <sheetViews>
    <sheetView showZeros="0" tabSelected="1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customWidth="1"/>
    <col min="41" max="41" width="5.5" style="1" hidden="1" customWidth="1"/>
    <col min="42" max="42" width="15" style="1" hidden="1" customWidth="1"/>
    <col min="43" max="43" width="3.625" style="1" hidden="1" customWidth="1"/>
    <col min="44" max="58" width="3.625" style="1" customWidth="1"/>
    <col min="59" max="16384" width="8.625" style="1"/>
  </cols>
  <sheetData>
    <row r="1" spans="1:47" ht="45" customHeight="1" x14ac:dyDescent="0.4">
      <c r="A1" s="559" t="s">
        <v>128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1"/>
      <c r="AH1" s="561"/>
      <c r="AI1" s="561"/>
      <c r="AJ1" s="561"/>
      <c r="AK1" s="561"/>
      <c r="AL1" s="561"/>
      <c r="AM1" s="562"/>
      <c r="AN1" s="32"/>
      <c r="AO1" s="85"/>
      <c r="AP1" s="85"/>
    </row>
    <row r="2" spans="1:47" s="326" customFormat="1" ht="35.1" customHeight="1" thickBot="1" x14ac:dyDescent="0.45">
      <c r="A2" s="563" t="s">
        <v>131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4"/>
      <c r="AM2" s="565"/>
      <c r="AN2" s="325"/>
      <c r="AO2" s="325"/>
      <c r="AP2" s="325"/>
    </row>
    <row r="3" spans="1:47" ht="24.75" customHeight="1" x14ac:dyDescent="0.4">
      <c r="A3" s="101"/>
      <c r="B3" s="566" t="s">
        <v>132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566"/>
      <c r="AL3" s="566"/>
      <c r="AM3" s="566"/>
      <c r="AN3" s="32"/>
      <c r="AO3" s="32"/>
      <c r="AP3" s="32"/>
    </row>
    <row r="4" spans="1:47" ht="44.25" customHeight="1" x14ac:dyDescent="0.4">
      <c r="A4" s="101"/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32"/>
      <c r="AO4" s="32"/>
      <c r="AP4" s="32"/>
    </row>
    <row r="5" spans="1:47" ht="24.75" customHeight="1" x14ac:dyDescent="0.4">
      <c r="A5" s="101"/>
      <c r="B5" s="567" t="s">
        <v>19</v>
      </c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567"/>
      <c r="N5" s="567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2"/>
      <c r="AO5" s="85"/>
      <c r="AP5" s="85"/>
    </row>
    <row r="6" spans="1:47" ht="9" customHeight="1" x14ac:dyDescent="0.4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32"/>
      <c r="AO6" s="85"/>
      <c r="AP6" s="85"/>
    </row>
    <row r="7" spans="1:47" s="35" customFormat="1" ht="30" customHeight="1" thickBot="1" x14ac:dyDescent="0.45">
      <c r="A7" s="103"/>
      <c r="B7" s="557" t="s">
        <v>130</v>
      </c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8" t="s">
        <v>133</v>
      </c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  <c r="AK7" s="558"/>
      <c r="AL7" s="558"/>
      <c r="AM7" s="558"/>
      <c r="AN7" s="86"/>
      <c r="AO7" s="87"/>
      <c r="AP7" s="88"/>
      <c r="AQ7" s="4"/>
      <c r="AR7" s="4"/>
      <c r="AS7" s="4"/>
      <c r="AT7" s="4"/>
      <c r="AU7" s="4"/>
    </row>
    <row r="8" spans="1:47" s="4" customFormat="1" ht="26.25" customHeight="1" x14ac:dyDescent="0.4">
      <c r="A8" s="101"/>
      <c r="B8" s="568" t="s">
        <v>129</v>
      </c>
      <c r="C8" s="569"/>
      <c r="D8" s="569"/>
      <c r="E8" s="569"/>
      <c r="F8" s="569"/>
      <c r="G8" s="569"/>
      <c r="H8" s="569"/>
      <c r="I8" s="569"/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69"/>
      <c r="AC8" s="569"/>
      <c r="AD8" s="569"/>
      <c r="AE8" s="569"/>
      <c r="AF8" s="569"/>
      <c r="AG8" s="569"/>
      <c r="AH8" s="569"/>
      <c r="AI8" s="569"/>
      <c r="AJ8" s="569"/>
      <c r="AK8" s="569"/>
      <c r="AL8" s="569"/>
      <c r="AM8" s="570"/>
      <c r="AN8" s="88"/>
      <c r="AO8" s="87"/>
      <c r="AP8" s="88"/>
    </row>
    <row r="9" spans="1:47" s="3" customFormat="1" ht="6" customHeight="1" x14ac:dyDescent="0.4">
      <c r="A9" s="101"/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12"/>
      <c r="AO9" s="87"/>
      <c r="AP9" s="41"/>
    </row>
    <row r="10" spans="1:47" ht="14.25" customHeight="1" x14ac:dyDescent="0.4">
      <c r="A10" s="101"/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495" t="s">
        <v>16</v>
      </c>
      <c r="P10" s="496"/>
      <c r="Q10" s="496"/>
      <c r="R10" s="496"/>
      <c r="S10" s="496"/>
      <c r="T10" s="496"/>
      <c r="U10" s="496"/>
      <c r="V10" s="496"/>
      <c r="W10" s="496"/>
      <c r="X10" s="497"/>
      <c r="Y10" s="110"/>
      <c r="Z10" s="550" t="s">
        <v>135</v>
      </c>
      <c r="AA10" s="479"/>
      <c r="AB10" s="479"/>
      <c r="AC10" s="479"/>
      <c r="AD10" s="479"/>
      <c r="AE10" s="479"/>
      <c r="AF10" s="479"/>
      <c r="AG10" s="479"/>
      <c r="AH10" s="479"/>
      <c r="AI10" s="479"/>
      <c r="AJ10" s="479"/>
      <c r="AK10" s="479"/>
      <c r="AL10" s="479"/>
      <c r="AM10" s="551"/>
      <c r="AN10" s="32"/>
      <c r="AO10" s="32"/>
      <c r="AP10" s="32"/>
    </row>
    <row r="11" spans="1:47" ht="14.25" customHeight="1" x14ac:dyDescent="0.4">
      <c r="A11" s="101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486" t="s">
        <v>15</v>
      </c>
      <c r="P11" s="487"/>
      <c r="Q11" s="480"/>
      <c r="R11" s="482" t="s">
        <v>11</v>
      </c>
      <c r="S11" s="480"/>
      <c r="T11" s="484"/>
      <c r="U11" s="482" t="s">
        <v>12</v>
      </c>
      <c r="V11" s="480"/>
      <c r="W11" s="480"/>
      <c r="X11" s="490" t="s">
        <v>2</v>
      </c>
      <c r="Y11" s="111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551"/>
      <c r="AN11" s="32"/>
      <c r="AO11" s="87" t="s">
        <v>13</v>
      </c>
      <c r="AP11" s="89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88"/>
      <c r="P12" s="489"/>
      <c r="Q12" s="481"/>
      <c r="R12" s="483"/>
      <c r="S12" s="485"/>
      <c r="T12" s="485"/>
      <c r="U12" s="483"/>
      <c r="V12" s="481"/>
      <c r="W12" s="481"/>
      <c r="X12" s="491"/>
      <c r="Y12" s="111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551"/>
      <c r="AN12" s="32"/>
      <c r="AO12" s="87" t="s">
        <v>14</v>
      </c>
      <c r="AP12" s="90" t="str">
        <f>IFERROR(DATEVALUE(AP11),"")</f>
        <v/>
      </c>
    </row>
    <row r="13" spans="1:47" s="3" customFormat="1" ht="6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12"/>
      <c r="AN13" s="12"/>
      <c r="AO13" s="87"/>
      <c r="AP13" s="41"/>
    </row>
    <row r="14" spans="1:47" s="3" customFormat="1" ht="14.25" customHeight="1" x14ac:dyDescent="0.4">
      <c r="A14" s="101"/>
      <c r="B14" s="107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549" t="s">
        <v>17</v>
      </c>
      <c r="R14" s="496"/>
      <c r="S14" s="496"/>
      <c r="T14" s="496"/>
      <c r="U14" s="496"/>
      <c r="V14" s="496"/>
      <c r="W14" s="496"/>
      <c r="X14" s="497"/>
      <c r="Y14" s="109"/>
      <c r="Z14" s="550" t="s">
        <v>136</v>
      </c>
      <c r="AA14" s="479"/>
      <c r="AB14" s="479"/>
      <c r="AC14" s="479"/>
      <c r="AD14" s="479"/>
      <c r="AE14" s="479"/>
      <c r="AF14" s="479"/>
      <c r="AG14" s="479"/>
      <c r="AH14" s="479"/>
      <c r="AI14" s="479"/>
      <c r="AJ14" s="479"/>
      <c r="AK14" s="479"/>
      <c r="AL14" s="479"/>
      <c r="AM14" s="551"/>
      <c r="AN14" s="12"/>
      <c r="AO14" s="87"/>
      <c r="AP14" s="89"/>
      <c r="AQ14" s="1"/>
      <c r="AR14" s="1"/>
      <c r="AS14" s="1"/>
      <c r="AT14" s="1"/>
      <c r="AU14" s="1"/>
    </row>
    <row r="15" spans="1:47" s="3" customFormat="1" ht="14.25" customHeight="1" x14ac:dyDescent="0.4">
      <c r="A15" s="101"/>
      <c r="B15" s="107"/>
      <c r="C15" s="108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552" t="s">
        <v>9</v>
      </c>
      <c r="R15" s="553" t="s">
        <v>15</v>
      </c>
      <c r="S15" s="553"/>
      <c r="T15" s="523" t="s">
        <v>138</v>
      </c>
      <c r="U15" s="555" t="s">
        <v>11</v>
      </c>
      <c r="V15" s="523"/>
      <c r="W15" s="523"/>
      <c r="X15" s="543" t="s">
        <v>12</v>
      </c>
      <c r="Y15" s="10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551"/>
      <c r="AN15" s="12"/>
      <c r="AO15" s="87"/>
      <c r="AP15" s="90"/>
      <c r="AQ15" s="1"/>
      <c r="AR15" s="1"/>
      <c r="AS15" s="1"/>
      <c r="AT15" s="1"/>
      <c r="AU15" s="1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20"/>
      <c r="R16" s="554"/>
      <c r="S16" s="554"/>
      <c r="T16" s="384"/>
      <c r="U16" s="556"/>
      <c r="V16" s="384"/>
      <c r="W16" s="384"/>
      <c r="X16" s="544"/>
      <c r="Y16" s="109"/>
      <c r="Z16" s="479"/>
      <c r="AA16" s="479"/>
      <c r="AB16" s="479"/>
      <c r="AC16" s="479"/>
      <c r="AD16" s="479"/>
      <c r="AE16" s="479"/>
      <c r="AF16" s="479"/>
      <c r="AG16" s="479"/>
      <c r="AH16" s="479"/>
      <c r="AI16" s="479"/>
      <c r="AJ16" s="479"/>
      <c r="AK16" s="479"/>
      <c r="AL16" s="479"/>
      <c r="AM16" s="551"/>
      <c r="AN16" s="12"/>
      <c r="AO16" s="87"/>
      <c r="AP16" s="87"/>
      <c r="AQ16" s="1"/>
      <c r="AR16" s="1"/>
      <c r="AS16" s="1"/>
      <c r="AT16" s="1"/>
      <c r="AU16" s="1"/>
    </row>
    <row r="17" spans="1:47" s="3" customFormat="1" ht="0.75" customHeight="1" x14ac:dyDescent="0.4">
      <c r="A17" s="101"/>
      <c r="B17" s="107"/>
      <c r="C17" s="108"/>
      <c r="D17" s="108"/>
      <c r="E17" s="42"/>
      <c r="F17" s="42"/>
      <c r="G17" s="42"/>
      <c r="H17" s="42"/>
      <c r="I17" s="42"/>
      <c r="J17" s="42"/>
      <c r="K17" s="42"/>
      <c r="L17" s="42"/>
      <c r="M17" s="109"/>
      <c r="N17" s="108"/>
      <c r="O17" s="116"/>
      <c r="P17" s="117"/>
      <c r="Q17" s="6"/>
      <c r="R17" s="6"/>
      <c r="S17" s="6"/>
      <c r="T17" s="43"/>
      <c r="U17" s="43"/>
      <c r="V17" s="43"/>
      <c r="W17" s="43"/>
      <c r="X17" s="4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4"/>
      <c r="AK17" s="114"/>
      <c r="AL17" s="108"/>
      <c r="AM17" s="112"/>
      <c r="AN17" s="12"/>
      <c r="AO17" s="91"/>
      <c r="AP17" s="32"/>
      <c r="AQ17" s="1"/>
      <c r="AR17" s="1"/>
      <c r="AS17" s="1"/>
      <c r="AT17" s="1"/>
      <c r="AU17" s="1"/>
    </row>
    <row r="18" spans="1:47" ht="14.25" customHeight="1" x14ac:dyDescent="0.4">
      <c r="A18" s="101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15"/>
      <c r="R18" s="115"/>
      <c r="S18" s="115"/>
      <c r="T18" s="115"/>
      <c r="U18" s="115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12"/>
      <c r="AN18" s="32"/>
      <c r="AO18" s="91"/>
      <c r="AP18" s="32"/>
    </row>
    <row r="19" spans="1:47" ht="17.25" customHeight="1" x14ac:dyDescent="0.4">
      <c r="A19" s="101"/>
      <c r="B19" s="107"/>
      <c r="C19" s="108"/>
      <c r="D19" s="108"/>
      <c r="E19" s="545" t="s">
        <v>43</v>
      </c>
      <c r="F19" s="517"/>
      <c r="G19" s="517"/>
      <c r="H19" s="517"/>
      <c r="I19" s="517"/>
      <c r="J19" s="517"/>
      <c r="K19" s="517"/>
      <c r="L19" s="517"/>
      <c r="M19" s="517"/>
      <c r="N19" s="518"/>
      <c r="O19" s="110"/>
      <c r="P19" s="108"/>
      <c r="Q19" s="546" t="s">
        <v>39</v>
      </c>
      <c r="R19" s="547"/>
      <c r="S19" s="547"/>
      <c r="T19" s="547"/>
      <c r="U19" s="548"/>
      <c r="V19" s="108"/>
      <c r="W19" s="108"/>
      <c r="X19" s="495" t="s">
        <v>40</v>
      </c>
      <c r="Y19" s="517"/>
      <c r="Z19" s="517"/>
      <c r="AA19" s="517"/>
      <c r="AB19" s="517"/>
      <c r="AC19" s="517"/>
      <c r="AD19" s="517"/>
      <c r="AE19" s="517"/>
      <c r="AF19" s="517"/>
      <c r="AG19" s="517"/>
      <c r="AH19" s="518"/>
      <c r="AI19" s="118"/>
      <c r="AJ19" s="118"/>
      <c r="AK19" s="118"/>
      <c r="AL19" s="118"/>
      <c r="AM19" s="112"/>
      <c r="AN19" s="32"/>
      <c r="AO19" s="32"/>
      <c r="AP19" s="32"/>
    </row>
    <row r="20" spans="1:47" ht="9.75" customHeight="1" x14ac:dyDescent="0.4">
      <c r="A20" s="101"/>
      <c r="B20" s="107"/>
      <c r="C20" s="108"/>
      <c r="D20" s="108"/>
      <c r="E20" s="519" t="s">
        <v>8</v>
      </c>
      <c r="F20" s="383"/>
      <c r="G20" s="383"/>
      <c r="H20" s="383"/>
      <c r="I20" s="383"/>
      <c r="J20" s="383"/>
      <c r="K20" s="383"/>
      <c r="L20" s="383"/>
      <c r="M20" s="505" t="s">
        <v>0</v>
      </c>
      <c r="N20" s="512"/>
      <c r="O20" s="515" t="s">
        <v>5</v>
      </c>
      <c r="P20" s="515"/>
      <c r="Q20" s="519" t="s">
        <v>6</v>
      </c>
      <c r="R20" s="524"/>
      <c r="S20" s="525"/>
      <c r="T20" s="539" t="s">
        <v>2</v>
      </c>
      <c r="U20" s="540"/>
      <c r="V20" s="516" t="s">
        <v>1</v>
      </c>
      <c r="W20" s="516"/>
      <c r="X20" s="519" t="s">
        <v>7</v>
      </c>
      <c r="Y20" s="521" t="str">
        <f>IF(R20="","",ROUNDUP(F20/R20,0))</f>
        <v/>
      </c>
      <c r="Z20" s="521"/>
      <c r="AA20" s="521"/>
      <c r="AB20" s="521"/>
      <c r="AC20" s="521"/>
      <c r="AD20" s="521"/>
      <c r="AE20" s="521"/>
      <c r="AF20" s="521"/>
      <c r="AG20" s="505" t="s">
        <v>0</v>
      </c>
      <c r="AH20" s="512"/>
      <c r="AI20" s="119"/>
      <c r="AJ20" s="119"/>
      <c r="AK20" s="119"/>
      <c r="AL20" s="119"/>
      <c r="AM20" s="112"/>
      <c r="AN20" s="32"/>
      <c r="AO20" s="32"/>
      <c r="AP20" s="32"/>
    </row>
    <row r="21" spans="1:47" ht="9.75" customHeight="1" x14ac:dyDescent="0.4">
      <c r="A21" s="101"/>
      <c r="B21" s="107"/>
      <c r="C21" s="108"/>
      <c r="D21" s="108"/>
      <c r="E21" s="519"/>
      <c r="F21" s="523"/>
      <c r="G21" s="523"/>
      <c r="H21" s="523"/>
      <c r="I21" s="523"/>
      <c r="J21" s="523"/>
      <c r="K21" s="523"/>
      <c r="L21" s="523"/>
      <c r="M21" s="505"/>
      <c r="N21" s="512"/>
      <c r="O21" s="515"/>
      <c r="P21" s="515"/>
      <c r="Q21" s="519"/>
      <c r="R21" s="526"/>
      <c r="S21" s="527"/>
      <c r="T21" s="539"/>
      <c r="U21" s="540"/>
      <c r="V21" s="516"/>
      <c r="W21" s="516"/>
      <c r="X21" s="519"/>
      <c r="Y21" s="542"/>
      <c r="Z21" s="542"/>
      <c r="AA21" s="542"/>
      <c r="AB21" s="542"/>
      <c r="AC21" s="542"/>
      <c r="AD21" s="542"/>
      <c r="AE21" s="542"/>
      <c r="AF21" s="542"/>
      <c r="AG21" s="505"/>
      <c r="AH21" s="512"/>
      <c r="AI21" s="119"/>
      <c r="AJ21" s="119"/>
      <c r="AK21" s="119"/>
      <c r="AL21" s="119"/>
      <c r="AM21" s="112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19"/>
      <c r="F22" s="523"/>
      <c r="G22" s="523"/>
      <c r="H22" s="523"/>
      <c r="I22" s="523"/>
      <c r="J22" s="523"/>
      <c r="K22" s="523"/>
      <c r="L22" s="523"/>
      <c r="M22" s="505"/>
      <c r="N22" s="512"/>
      <c r="O22" s="515"/>
      <c r="P22" s="515"/>
      <c r="Q22" s="519"/>
      <c r="R22" s="528"/>
      <c r="S22" s="529"/>
      <c r="T22" s="539"/>
      <c r="U22" s="540"/>
      <c r="V22" s="516"/>
      <c r="W22" s="516"/>
      <c r="X22" s="519"/>
      <c r="Y22" s="542"/>
      <c r="Z22" s="542"/>
      <c r="AA22" s="542"/>
      <c r="AB22" s="542"/>
      <c r="AC22" s="542"/>
      <c r="AD22" s="542"/>
      <c r="AE22" s="542"/>
      <c r="AF22" s="542"/>
      <c r="AG22" s="505"/>
      <c r="AH22" s="512"/>
      <c r="AI22" s="119"/>
      <c r="AJ22" s="119"/>
      <c r="AK22" s="119"/>
      <c r="AL22" s="119"/>
      <c r="AM22" s="112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20"/>
      <c r="F23" s="384"/>
      <c r="G23" s="384"/>
      <c r="H23" s="384"/>
      <c r="I23" s="384"/>
      <c r="J23" s="384"/>
      <c r="K23" s="384"/>
      <c r="L23" s="384"/>
      <c r="M23" s="513"/>
      <c r="N23" s="514"/>
      <c r="O23" s="515"/>
      <c r="P23" s="515"/>
      <c r="Q23" s="520"/>
      <c r="R23" s="530"/>
      <c r="S23" s="531"/>
      <c r="T23" s="536"/>
      <c r="U23" s="541"/>
      <c r="V23" s="516"/>
      <c r="W23" s="516"/>
      <c r="X23" s="520"/>
      <c r="Y23" s="522"/>
      <c r="Z23" s="522"/>
      <c r="AA23" s="522"/>
      <c r="AB23" s="522"/>
      <c r="AC23" s="522"/>
      <c r="AD23" s="522"/>
      <c r="AE23" s="522"/>
      <c r="AF23" s="522"/>
      <c r="AG23" s="513"/>
      <c r="AH23" s="514"/>
      <c r="AI23" s="119"/>
      <c r="AJ23" s="119"/>
      <c r="AK23" s="119"/>
      <c r="AL23" s="119"/>
      <c r="AM23" s="112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21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532" t="s">
        <v>41</v>
      </c>
      <c r="AC24" s="532"/>
      <c r="AD24" s="532"/>
      <c r="AE24" s="532"/>
      <c r="AF24" s="532"/>
      <c r="AG24" s="532"/>
      <c r="AH24" s="532"/>
      <c r="AI24" s="120"/>
      <c r="AJ24" s="120"/>
      <c r="AK24" s="120"/>
      <c r="AL24" s="120"/>
      <c r="AM24" s="112"/>
      <c r="AN24" s="32"/>
      <c r="AO24" s="32"/>
      <c r="AP24" s="32"/>
    </row>
    <row r="25" spans="1:47" ht="18.75" customHeight="1" x14ac:dyDescent="0.4">
      <c r="A25" s="101"/>
      <c r="B25" s="107"/>
      <c r="C25" s="108"/>
      <c r="D25" s="108"/>
      <c r="E25" s="495" t="s">
        <v>40</v>
      </c>
      <c r="F25" s="517"/>
      <c r="G25" s="517"/>
      <c r="H25" s="517"/>
      <c r="I25" s="517"/>
      <c r="J25" s="517"/>
      <c r="K25" s="517"/>
      <c r="L25" s="517"/>
      <c r="M25" s="517"/>
      <c r="N25" s="517"/>
      <c r="O25" s="518"/>
      <c r="P25" s="108"/>
      <c r="Q25" s="108"/>
      <c r="R25" s="108"/>
      <c r="S25" s="108"/>
      <c r="T25" s="108"/>
      <c r="U25" s="108"/>
      <c r="V25" s="108"/>
      <c r="W25" s="108"/>
      <c r="X25" s="495" t="s">
        <v>31</v>
      </c>
      <c r="Y25" s="517"/>
      <c r="Z25" s="517"/>
      <c r="AA25" s="517"/>
      <c r="AB25" s="517"/>
      <c r="AC25" s="517"/>
      <c r="AD25" s="517"/>
      <c r="AE25" s="517"/>
      <c r="AF25" s="517"/>
      <c r="AG25" s="517"/>
      <c r="AH25" s="518"/>
      <c r="AI25" s="118"/>
      <c r="AJ25" s="118"/>
      <c r="AK25" s="118"/>
      <c r="AL25" s="118"/>
      <c r="AM25" s="112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519" t="s">
        <v>7</v>
      </c>
      <c r="F26" s="521" t="str">
        <f>Y20</f>
        <v/>
      </c>
      <c r="G26" s="521"/>
      <c r="H26" s="521"/>
      <c r="I26" s="521"/>
      <c r="J26" s="521"/>
      <c r="K26" s="521"/>
      <c r="L26" s="521"/>
      <c r="M26" s="521"/>
      <c r="N26" s="505" t="s">
        <v>0</v>
      </c>
      <c r="O26" s="512"/>
      <c r="P26" s="515" t="s">
        <v>3</v>
      </c>
      <c r="Q26" s="515"/>
      <c r="R26" s="122"/>
      <c r="S26" s="515">
        <v>0.3</v>
      </c>
      <c r="T26" s="515"/>
      <c r="U26" s="515"/>
      <c r="V26" s="516" t="s">
        <v>1</v>
      </c>
      <c r="W26" s="516"/>
      <c r="X26" s="533" t="str">
        <f>IF(F20="","",IFERROR(IF(R20="","",ROUNDUP(F26*S26,0)),""))</f>
        <v/>
      </c>
      <c r="Y26" s="534"/>
      <c r="Z26" s="534"/>
      <c r="AA26" s="534"/>
      <c r="AB26" s="534"/>
      <c r="AC26" s="534"/>
      <c r="AD26" s="534"/>
      <c r="AE26" s="534"/>
      <c r="AF26" s="534"/>
      <c r="AG26" s="505" t="s">
        <v>0</v>
      </c>
      <c r="AH26" s="512"/>
      <c r="AI26" s="119"/>
      <c r="AJ26" s="119"/>
      <c r="AK26" s="119"/>
      <c r="AL26" s="119"/>
      <c r="AM26" s="112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20"/>
      <c r="F27" s="522"/>
      <c r="G27" s="522"/>
      <c r="H27" s="522"/>
      <c r="I27" s="522"/>
      <c r="J27" s="522"/>
      <c r="K27" s="522"/>
      <c r="L27" s="522"/>
      <c r="M27" s="522"/>
      <c r="N27" s="513"/>
      <c r="O27" s="514"/>
      <c r="P27" s="515"/>
      <c r="Q27" s="515"/>
      <c r="R27" s="122"/>
      <c r="S27" s="515"/>
      <c r="T27" s="515"/>
      <c r="U27" s="515"/>
      <c r="V27" s="516"/>
      <c r="W27" s="516"/>
      <c r="X27" s="535"/>
      <c r="Y27" s="536"/>
      <c r="Z27" s="536"/>
      <c r="AA27" s="536"/>
      <c r="AB27" s="536"/>
      <c r="AC27" s="536"/>
      <c r="AD27" s="536"/>
      <c r="AE27" s="536"/>
      <c r="AF27" s="536"/>
      <c r="AG27" s="513"/>
      <c r="AH27" s="514"/>
      <c r="AI27" s="119"/>
      <c r="AJ27" s="119"/>
      <c r="AK27" s="119"/>
      <c r="AL27" s="119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465" t="s">
        <v>102</v>
      </c>
      <c r="AC28" s="465"/>
      <c r="AD28" s="465"/>
      <c r="AE28" s="465"/>
      <c r="AF28" s="465"/>
      <c r="AG28" s="465"/>
      <c r="AH28" s="465"/>
      <c r="AI28" s="537"/>
      <c r="AJ28" s="537"/>
      <c r="AK28" s="537"/>
      <c r="AL28" s="537"/>
      <c r="AM28" s="112"/>
      <c r="AN28" s="32"/>
      <c r="AO28" s="32"/>
      <c r="AP28" s="32"/>
    </row>
    <row r="29" spans="1:47" ht="14.25" customHeight="1" thickBot="1" x14ac:dyDescent="0.45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538"/>
      <c r="AC29" s="538"/>
      <c r="AD29" s="538"/>
      <c r="AE29" s="538"/>
      <c r="AF29" s="538"/>
      <c r="AG29" s="538"/>
      <c r="AH29" s="538"/>
      <c r="AI29" s="537"/>
      <c r="AJ29" s="537"/>
      <c r="AK29" s="537"/>
      <c r="AL29" s="537"/>
      <c r="AM29" s="112"/>
      <c r="AN29" s="32"/>
      <c r="AO29" s="32"/>
      <c r="AP29" s="32"/>
    </row>
    <row r="30" spans="1:47" ht="14.25" customHeight="1" thickTop="1" x14ac:dyDescent="0.4">
      <c r="A30" s="101"/>
      <c r="B30" s="107"/>
      <c r="C30" s="108"/>
      <c r="D30" s="108"/>
      <c r="E30" s="453" t="str">
        <f>IF(X26&lt;=25000,"１日当たりの支給額は一律2.5万円となります。"&amp;CHAR(10)&amp;"よって算定シートの提出は不要です。","")</f>
        <v/>
      </c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108"/>
      <c r="X30" s="498" t="s">
        <v>25</v>
      </c>
      <c r="Y30" s="499"/>
      <c r="Z30" s="499"/>
      <c r="AA30" s="499"/>
      <c r="AB30" s="499"/>
      <c r="AC30" s="499"/>
      <c r="AD30" s="499"/>
      <c r="AE30" s="499"/>
      <c r="AF30" s="499"/>
      <c r="AG30" s="499"/>
      <c r="AH30" s="500"/>
      <c r="AI30" s="123"/>
      <c r="AJ30" s="108"/>
      <c r="AK30" s="108"/>
      <c r="AL30" s="108"/>
      <c r="AM30" s="112"/>
      <c r="AN30" s="32"/>
      <c r="AO30" s="32"/>
      <c r="AP30" s="32"/>
    </row>
    <row r="31" spans="1:47" ht="14.25" customHeight="1" x14ac:dyDescent="0.4">
      <c r="A31" s="101"/>
      <c r="B31" s="107"/>
      <c r="C31" s="108"/>
      <c r="D31" s="108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108"/>
      <c r="X31" s="501" t="str">
        <f>IFERROR(IF(X26&lt;=25000,"シート不要",MIN(ROUNDUP(X26,-3),75000)),"")</f>
        <v/>
      </c>
      <c r="Y31" s="502"/>
      <c r="Z31" s="502"/>
      <c r="AA31" s="502"/>
      <c r="AB31" s="502"/>
      <c r="AC31" s="502"/>
      <c r="AD31" s="502"/>
      <c r="AE31" s="502"/>
      <c r="AF31" s="502"/>
      <c r="AG31" s="505" t="s">
        <v>0</v>
      </c>
      <c r="AH31" s="506"/>
      <c r="AI31" s="123"/>
      <c r="AJ31" s="108"/>
      <c r="AK31" s="108"/>
      <c r="AL31" s="108"/>
      <c r="AM31" s="112"/>
      <c r="AN31" s="32"/>
      <c r="AO31" s="32"/>
      <c r="AP31" s="32"/>
    </row>
    <row r="32" spans="1:47" ht="15" customHeight="1" thickBot="1" x14ac:dyDescent="0.45">
      <c r="A32" s="101"/>
      <c r="B32" s="107"/>
      <c r="C32" s="108"/>
      <c r="D32" s="108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108"/>
      <c r="X32" s="503"/>
      <c r="Y32" s="504"/>
      <c r="Z32" s="504"/>
      <c r="AA32" s="504"/>
      <c r="AB32" s="504"/>
      <c r="AC32" s="504"/>
      <c r="AD32" s="504"/>
      <c r="AE32" s="504"/>
      <c r="AF32" s="504"/>
      <c r="AG32" s="507"/>
      <c r="AH32" s="508"/>
      <c r="AI32" s="123"/>
      <c r="AJ32" s="108"/>
      <c r="AK32" s="108"/>
      <c r="AL32" s="108"/>
      <c r="AM32" s="112"/>
      <c r="AN32" s="32"/>
      <c r="AO32" s="32"/>
      <c r="AP32" s="32"/>
    </row>
    <row r="33" spans="1:42" ht="18" thickTop="1" x14ac:dyDescent="0.4">
      <c r="A33" s="101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24" t="s">
        <v>58</v>
      </c>
      <c r="AD33" s="124"/>
      <c r="AE33" s="124"/>
      <c r="AF33" s="124"/>
      <c r="AG33" s="124"/>
      <c r="AH33" s="124"/>
      <c r="AI33" s="124"/>
      <c r="AJ33" s="108"/>
      <c r="AK33" s="108"/>
      <c r="AL33" s="108"/>
      <c r="AM33" s="112"/>
      <c r="AN33" s="32"/>
      <c r="AO33" s="32"/>
      <c r="AP33" s="32"/>
    </row>
    <row r="34" spans="1:42" ht="14.25" customHeight="1" x14ac:dyDescent="0.4">
      <c r="A34" s="101"/>
      <c r="B34" s="373" t="s">
        <v>137</v>
      </c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4"/>
      <c r="AJ34" s="374"/>
      <c r="AK34" s="374"/>
      <c r="AL34" s="374"/>
      <c r="AM34" s="375"/>
      <c r="AN34" s="32"/>
      <c r="AO34" s="32"/>
      <c r="AP34" s="32"/>
    </row>
    <row r="35" spans="1:42" ht="14.25" customHeight="1" x14ac:dyDescent="0.4">
      <c r="A35" s="101"/>
      <c r="B35" s="376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4"/>
      <c r="AJ35" s="374"/>
      <c r="AK35" s="374"/>
      <c r="AL35" s="374"/>
      <c r="AM35" s="375"/>
      <c r="AN35" s="32"/>
      <c r="AO35" s="32"/>
      <c r="AP35" s="32"/>
    </row>
    <row r="36" spans="1:42" ht="14.25" customHeight="1" x14ac:dyDescent="0.4">
      <c r="A36" s="101"/>
      <c r="B36" s="377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5"/>
      <c r="AN36" s="32"/>
      <c r="AO36" s="32"/>
      <c r="AP36" s="32"/>
    </row>
    <row r="37" spans="1:42" ht="15" customHeight="1" thickBot="1" x14ac:dyDescent="0.45">
      <c r="A37" s="101"/>
      <c r="B37" s="378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80"/>
      <c r="AN37" s="32"/>
      <c r="AO37" s="32"/>
      <c r="AP37" s="32"/>
    </row>
    <row r="38" spans="1:42" ht="15" customHeight="1" x14ac:dyDescent="0.4">
      <c r="A38" s="101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32"/>
      <c r="AO38" s="87"/>
      <c r="AP38" s="41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41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41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41"/>
    </row>
    <row r="42" spans="1:42" ht="15.75" customHeight="1" x14ac:dyDescent="0.4">
      <c r="A42" s="101"/>
      <c r="B42" s="511" t="s">
        <v>61</v>
      </c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1"/>
      <c r="AL42" s="511"/>
      <c r="AM42" s="511"/>
      <c r="AN42" s="126"/>
      <c r="AO42" s="126"/>
      <c r="AP42" s="126"/>
    </row>
    <row r="43" spans="1:42" ht="15.75" customHeight="1" x14ac:dyDescent="0.4">
      <c r="A43" s="101"/>
      <c r="B43" s="511"/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126"/>
      <c r="AO43" s="126"/>
      <c r="AP43" s="126"/>
    </row>
    <row r="44" spans="1:42" ht="15.75" customHeight="1" x14ac:dyDescent="0.4">
      <c r="A44" s="101"/>
      <c r="B44" s="101" t="s">
        <v>42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9"/>
      <c r="AN44" s="92"/>
      <c r="AO44" s="92"/>
      <c r="AP44" s="92"/>
    </row>
    <row r="45" spans="1:42" ht="18.75" customHeight="1" x14ac:dyDescent="0.15">
      <c r="A45" s="101"/>
      <c r="B45" s="509" t="s">
        <v>103</v>
      </c>
      <c r="C45" s="509"/>
      <c r="D45" s="509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9"/>
      <c r="V45" s="509"/>
      <c r="W45" s="509"/>
      <c r="X45" s="509"/>
      <c r="Y45" s="509"/>
      <c r="Z45" s="509"/>
      <c r="AA45" s="509"/>
      <c r="AB45" s="509"/>
      <c r="AC45" s="509"/>
      <c r="AD45" s="509"/>
      <c r="AE45" s="509"/>
      <c r="AF45" s="509"/>
      <c r="AG45" s="509"/>
      <c r="AH45" s="509"/>
      <c r="AI45" s="509"/>
      <c r="AJ45" s="509"/>
      <c r="AK45" s="130"/>
      <c r="AL45" s="130"/>
      <c r="AM45" s="130"/>
      <c r="AN45" s="93"/>
      <c r="AO45" s="93"/>
      <c r="AP45" s="94"/>
    </row>
    <row r="46" spans="1:42" ht="15.75" customHeight="1" x14ac:dyDescent="0.4">
      <c r="A46" s="101"/>
      <c r="B46" s="129"/>
      <c r="C46" s="131" t="s">
        <v>70</v>
      </c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92"/>
      <c r="AO46" s="92"/>
      <c r="AP46" s="92"/>
    </row>
    <row r="47" spans="1:42" ht="15.75" customHeight="1" x14ac:dyDescent="0.4">
      <c r="A47" s="101"/>
      <c r="B47" s="129"/>
      <c r="C47" s="510"/>
      <c r="D47" s="510"/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510"/>
      <c r="P47" s="510"/>
      <c r="Q47" s="510"/>
      <c r="R47" s="510"/>
      <c r="S47" s="510"/>
      <c r="T47" s="510"/>
      <c r="U47" s="510"/>
      <c r="V47" s="510"/>
      <c r="W47" s="510"/>
      <c r="X47" s="510"/>
      <c r="Y47" s="510"/>
      <c r="Z47" s="510"/>
      <c r="AA47" s="510"/>
      <c r="AB47" s="510"/>
      <c r="AC47" s="510"/>
      <c r="AD47" s="510"/>
      <c r="AE47" s="510"/>
      <c r="AF47" s="510"/>
      <c r="AG47" s="510"/>
      <c r="AH47" s="510"/>
      <c r="AI47" s="510"/>
      <c r="AJ47" s="510"/>
      <c r="AK47" s="510"/>
      <c r="AL47" s="510"/>
      <c r="AM47" s="129"/>
      <c r="AN47" s="92"/>
      <c r="AO47" s="92"/>
      <c r="AP47" s="92"/>
    </row>
    <row r="48" spans="1:42" x14ac:dyDescent="0.15">
      <c r="A48" s="101"/>
      <c r="B48" s="101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0"/>
      <c r="AM48" s="130"/>
      <c r="AN48" s="93"/>
      <c r="AO48" s="93"/>
      <c r="AP48" s="93"/>
    </row>
    <row r="49" spans="1:66" x14ac:dyDescent="0.15">
      <c r="A49" s="101"/>
      <c r="B49" s="101" t="s">
        <v>117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0"/>
      <c r="AM49" s="130"/>
      <c r="AN49" s="93"/>
      <c r="AO49" s="93"/>
      <c r="AP49" s="93"/>
    </row>
    <row r="50" spans="1:66" x14ac:dyDescent="0.15">
      <c r="A50" s="101"/>
      <c r="B50" s="101" t="s">
        <v>113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0"/>
      <c r="AM50" s="130"/>
      <c r="AN50" s="93"/>
      <c r="AO50" s="93"/>
      <c r="AP50" s="93"/>
    </row>
    <row r="51" spans="1:66" ht="14.25" customHeight="1" x14ac:dyDescent="0.4">
      <c r="A51" s="101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495" t="s">
        <v>16</v>
      </c>
      <c r="P51" s="496"/>
      <c r="Q51" s="496"/>
      <c r="R51" s="496"/>
      <c r="S51" s="496"/>
      <c r="T51" s="496"/>
      <c r="U51" s="496"/>
      <c r="V51" s="496"/>
      <c r="W51" s="496"/>
      <c r="X51" s="497"/>
      <c r="Y51" s="110"/>
      <c r="Z51" s="108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08"/>
      <c r="AM51" s="108"/>
      <c r="AN51" s="32"/>
      <c r="AO51" s="32"/>
      <c r="AP51" s="32"/>
    </row>
    <row r="52" spans="1:66" ht="14.25" customHeight="1" x14ac:dyDescent="0.4">
      <c r="A52" s="101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486" t="s">
        <v>15</v>
      </c>
      <c r="P52" s="487"/>
      <c r="Q52" s="480" t="s">
        <v>138</v>
      </c>
      <c r="R52" s="482" t="s">
        <v>11</v>
      </c>
      <c r="S52" s="480"/>
      <c r="T52" s="484"/>
      <c r="U52" s="482" t="s">
        <v>12</v>
      </c>
      <c r="V52" s="480"/>
      <c r="W52" s="480"/>
      <c r="X52" s="490" t="s">
        <v>2</v>
      </c>
      <c r="Y52" s="492" t="s">
        <v>18</v>
      </c>
      <c r="Z52" s="493"/>
      <c r="AA52" s="493"/>
      <c r="AB52" s="493"/>
      <c r="AC52" s="493"/>
      <c r="AD52" s="494" t="s">
        <v>134</v>
      </c>
      <c r="AE52" s="494"/>
      <c r="AF52" s="494"/>
      <c r="AG52" s="494"/>
      <c r="AH52" s="494"/>
      <c r="AI52" s="494"/>
      <c r="AJ52" s="494"/>
      <c r="AK52" s="494"/>
      <c r="AL52" s="494"/>
      <c r="AM52" s="108"/>
      <c r="AN52" s="32"/>
      <c r="AO52" s="87" t="s">
        <v>13</v>
      </c>
      <c r="AP52" s="89" t="str">
        <f>O52&amp;Q52&amp;R52&amp;S52&amp;U52&amp;V52&amp;X52</f>
        <v>令和　年月日</v>
      </c>
    </row>
    <row r="53" spans="1:66" ht="14.25" customHeight="1" x14ac:dyDescent="0.4">
      <c r="A53" s="101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488"/>
      <c r="P53" s="489"/>
      <c r="Q53" s="481"/>
      <c r="R53" s="483"/>
      <c r="S53" s="485"/>
      <c r="T53" s="485"/>
      <c r="U53" s="483"/>
      <c r="V53" s="481"/>
      <c r="W53" s="481"/>
      <c r="X53" s="491"/>
      <c r="Y53" s="492"/>
      <c r="Z53" s="493"/>
      <c r="AA53" s="493"/>
      <c r="AB53" s="493"/>
      <c r="AC53" s="493"/>
      <c r="AD53" s="494"/>
      <c r="AE53" s="494"/>
      <c r="AF53" s="494"/>
      <c r="AG53" s="494"/>
      <c r="AH53" s="494"/>
      <c r="AI53" s="494"/>
      <c r="AJ53" s="494"/>
      <c r="AK53" s="494"/>
      <c r="AL53" s="494"/>
      <c r="AM53" s="108"/>
      <c r="AN53" s="32"/>
      <c r="AO53" s="87" t="s">
        <v>14</v>
      </c>
      <c r="AP53" s="90" t="str">
        <f>IFERROR(DATEVALUE(AP52),"")</f>
        <v/>
      </c>
    </row>
    <row r="54" spans="1:66" ht="9.9499999999999993" customHeight="1" x14ac:dyDescent="0.15">
      <c r="A54" s="101"/>
      <c r="B54" s="108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3"/>
      <c r="AA54" s="134"/>
      <c r="AB54" s="134"/>
      <c r="AC54" s="134"/>
      <c r="AD54" s="134"/>
      <c r="AE54" s="134"/>
      <c r="AF54" s="134"/>
      <c r="AG54" s="135"/>
      <c r="AH54" s="135"/>
      <c r="AI54" s="136"/>
      <c r="AJ54" s="136"/>
      <c r="AK54" s="136"/>
      <c r="AL54" s="136"/>
      <c r="AM54" s="136"/>
      <c r="AN54" s="32"/>
      <c r="AO54" s="87"/>
      <c r="AP54" s="41" t="str">
        <f>IFERROR((DATE(2022,2,28)-AP53+1),"")</f>
        <v/>
      </c>
    </row>
    <row r="55" spans="1:66" s="5" customFormat="1" ht="18.75" customHeight="1" x14ac:dyDescent="0.4">
      <c r="A55" s="138"/>
      <c r="B55" s="114" t="s">
        <v>30</v>
      </c>
      <c r="C55" s="139"/>
      <c r="D55" s="139"/>
      <c r="E55" s="139"/>
      <c r="F55" s="139"/>
      <c r="G55" s="139"/>
      <c r="H55" s="139"/>
      <c r="I55" s="139"/>
      <c r="J55" s="139"/>
      <c r="K55" s="478" t="s">
        <v>38</v>
      </c>
      <c r="L55" s="479"/>
      <c r="M55" s="479"/>
      <c r="N55" s="479"/>
      <c r="O55" s="479"/>
      <c r="P55" s="479"/>
      <c r="Q55" s="479"/>
      <c r="R55" s="479"/>
      <c r="S55" s="479"/>
      <c r="T55" s="479"/>
      <c r="U55" s="479"/>
      <c r="V55" s="479"/>
      <c r="W55" s="479"/>
      <c r="X55" s="479"/>
      <c r="Y55" s="479"/>
      <c r="Z55" s="479"/>
      <c r="AA55" s="479"/>
      <c r="AB55" s="479"/>
      <c r="AC55" s="479"/>
      <c r="AD55" s="479"/>
      <c r="AE55" s="114"/>
      <c r="AF55" s="114"/>
      <c r="AG55" s="114"/>
      <c r="AH55" s="114"/>
      <c r="AI55" s="114"/>
      <c r="AJ55" s="114"/>
      <c r="AK55" s="114"/>
      <c r="AL55" s="114"/>
      <c r="AM55" s="114"/>
      <c r="AN55" s="32"/>
      <c r="AO55" s="32"/>
      <c r="AP55" s="32"/>
      <c r="AR55" s="20"/>
    </row>
    <row r="56" spans="1:66" s="5" customFormat="1" ht="18.75" customHeight="1" x14ac:dyDescent="0.15">
      <c r="A56" s="138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457"/>
      <c r="O56" s="458"/>
      <c r="P56" s="458"/>
      <c r="Q56" s="458"/>
      <c r="R56" s="458"/>
      <c r="S56" s="458"/>
      <c r="T56" s="458"/>
      <c r="U56" s="459" t="s">
        <v>0</v>
      </c>
      <c r="V56" s="460"/>
      <c r="W56" s="114" t="s">
        <v>5</v>
      </c>
      <c r="X56" s="461" t="str">
        <f>AP54</f>
        <v/>
      </c>
      <c r="Y56" s="462"/>
      <c r="Z56" s="462"/>
      <c r="AA56" s="459" t="s">
        <v>2</v>
      </c>
      <c r="AB56" s="460"/>
      <c r="AC56" s="151" t="s">
        <v>1</v>
      </c>
      <c r="AD56" s="463" t="str">
        <f>IF(X56="","",ROUNDUP(N56/X56,0))</f>
        <v/>
      </c>
      <c r="AE56" s="464"/>
      <c r="AF56" s="464"/>
      <c r="AG56" s="464"/>
      <c r="AH56" s="464"/>
      <c r="AI56" s="464"/>
      <c r="AJ56" s="459" t="s">
        <v>0</v>
      </c>
      <c r="AK56" s="460"/>
      <c r="AL56" s="137"/>
      <c r="AM56" s="101"/>
      <c r="AN56" s="32"/>
      <c r="AO56" s="32"/>
      <c r="AP56" s="94"/>
      <c r="AQ56" s="7"/>
      <c r="AS56" s="11"/>
      <c r="AT56" s="11"/>
      <c r="AU56" s="11"/>
      <c r="AV56" s="11"/>
      <c r="AW56" s="11"/>
    </row>
    <row r="57" spans="1:66" s="5" customFormat="1" ht="18.75" customHeight="1" thickBot="1" x14ac:dyDescent="0.2">
      <c r="A57" s="138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46" t="s">
        <v>28</v>
      </c>
      <c r="O57" s="114"/>
      <c r="P57" s="114"/>
      <c r="Q57" s="114"/>
      <c r="R57" s="114"/>
      <c r="S57" s="114"/>
      <c r="T57" s="114"/>
      <c r="U57" s="114"/>
      <c r="V57" s="114"/>
      <c r="W57" s="114"/>
      <c r="X57" s="144"/>
      <c r="Y57" s="144"/>
      <c r="Z57" s="144"/>
      <c r="AA57" s="144"/>
      <c r="AB57" s="144"/>
      <c r="AC57" s="144"/>
      <c r="AD57" s="144"/>
      <c r="AE57" s="147"/>
      <c r="AF57" s="475" t="s">
        <v>23</v>
      </c>
      <c r="AG57" s="476"/>
      <c r="AH57" s="476"/>
      <c r="AI57" s="476"/>
      <c r="AJ57" s="476"/>
      <c r="AK57" s="476"/>
      <c r="AL57" s="477"/>
      <c r="AM57" s="148"/>
      <c r="AN57" s="91"/>
      <c r="AO57" s="22"/>
      <c r="AP57" s="94"/>
      <c r="AQ57" s="7"/>
      <c r="AR57" s="7"/>
      <c r="AT57" s="11"/>
      <c r="AU57" s="11"/>
      <c r="AV57" s="11"/>
      <c r="AW57" s="11"/>
      <c r="AX57" s="11"/>
    </row>
    <row r="58" spans="1:66" s="5" customFormat="1" ht="21.75" thickBot="1" x14ac:dyDescent="0.45">
      <c r="A58" s="138"/>
      <c r="B58" s="138"/>
      <c r="C58" s="138"/>
      <c r="D58" s="138"/>
      <c r="E58" s="140" t="s">
        <v>93</v>
      </c>
      <c r="F58" s="138"/>
      <c r="G58" s="138"/>
      <c r="H58" s="138"/>
      <c r="I58" s="140"/>
      <c r="J58" s="138"/>
      <c r="K58" s="138"/>
      <c r="L58" s="138"/>
      <c r="M58" s="138"/>
      <c r="N58" s="454" t="s">
        <v>48</v>
      </c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6"/>
      <c r="AD58" s="473" t="str">
        <f>IF(N56="","",IFERROR(IF(X56="","",ROUNDUP(AD56*0.3,0)),""))</f>
        <v/>
      </c>
      <c r="AE58" s="474"/>
      <c r="AF58" s="474"/>
      <c r="AG58" s="474"/>
      <c r="AH58" s="474"/>
      <c r="AI58" s="474"/>
      <c r="AJ58" s="470" t="s">
        <v>0</v>
      </c>
      <c r="AK58" s="471"/>
      <c r="AL58" s="149"/>
      <c r="AM58" s="150"/>
      <c r="AN58" s="91"/>
      <c r="AO58" s="91"/>
      <c r="AP58" s="97"/>
      <c r="AQ58" s="11"/>
      <c r="AR58" s="11"/>
      <c r="AS58" s="11"/>
      <c r="AT58" s="11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</row>
    <row r="59" spans="1:66" s="5" customFormat="1" ht="17.25" customHeight="1" x14ac:dyDescent="0.4">
      <c r="A59" s="138"/>
      <c r="B59" s="138"/>
      <c r="C59" s="138"/>
      <c r="D59" s="138"/>
      <c r="E59" s="138"/>
      <c r="F59" s="138"/>
      <c r="G59" s="138"/>
      <c r="H59" s="138"/>
      <c r="I59" s="140"/>
      <c r="J59" s="138"/>
      <c r="K59" s="138"/>
      <c r="L59" s="138"/>
      <c r="M59" s="138"/>
      <c r="N59" s="141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3"/>
      <c r="AD59" s="145"/>
      <c r="AE59" s="465" t="s">
        <v>102</v>
      </c>
      <c r="AF59" s="466"/>
      <c r="AG59" s="466"/>
      <c r="AH59" s="466"/>
      <c r="AI59" s="466"/>
      <c r="AJ59" s="466"/>
      <c r="AK59" s="466"/>
      <c r="AL59" s="466"/>
      <c r="AM59" s="467"/>
      <c r="AN59" s="91"/>
      <c r="AO59" s="91"/>
      <c r="AP59" s="97"/>
      <c r="AQ59" s="11"/>
      <c r="AR59" s="11"/>
      <c r="AS59" s="11"/>
      <c r="AT59" s="11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</row>
    <row r="60" spans="1:66" s="5" customFormat="1" ht="19.5" customHeight="1" thickBot="1" x14ac:dyDescent="0.45">
      <c r="A60" s="138"/>
      <c r="B60" s="138"/>
      <c r="C60" s="138"/>
      <c r="D60" s="138"/>
      <c r="E60" s="453" t="str">
        <f>IF(AD58&lt;=25000,"１日当たりの支給額は一律2.5万円となります。"&amp;CHAR(10)&amp;"よって算定シートの提出は不要です。","")</f>
        <v/>
      </c>
      <c r="F60" s="453"/>
      <c r="G60" s="453"/>
      <c r="H60" s="453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142"/>
      <c r="W60" s="142"/>
      <c r="X60" s="142"/>
      <c r="Y60" s="142"/>
      <c r="Z60" s="142"/>
      <c r="AA60" s="142"/>
      <c r="AB60" s="142"/>
      <c r="AC60" s="143"/>
      <c r="AD60" s="145"/>
      <c r="AE60" s="466"/>
      <c r="AF60" s="466"/>
      <c r="AG60" s="466"/>
      <c r="AH60" s="466"/>
      <c r="AI60" s="466"/>
      <c r="AJ60" s="466"/>
      <c r="AK60" s="466"/>
      <c r="AL60" s="466"/>
      <c r="AM60" s="467"/>
      <c r="AN60" s="91"/>
      <c r="AO60" s="91"/>
      <c r="AP60" s="97"/>
      <c r="AQ60" s="11"/>
      <c r="AR60" s="11"/>
      <c r="AS60" s="11"/>
      <c r="AT60" s="11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</row>
    <row r="61" spans="1:66" s="5" customFormat="1" ht="18.75" customHeight="1" thickBot="1" x14ac:dyDescent="0.2">
      <c r="A61" s="138"/>
      <c r="B61" s="138"/>
      <c r="C61" s="114"/>
      <c r="D61" s="114"/>
      <c r="E61" s="453"/>
      <c r="F61" s="453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113" t="s">
        <v>91</v>
      </c>
      <c r="W61" s="144"/>
      <c r="X61" s="144"/>
      <c r="Y61" s="144"/>
      <c r="Z61" s="144"/>
      <c r="AA61" s="144"/>
      <c r="AB61" s="144"/>
      <c r="AC61" s="144"/>
      <c r="AD61" s="468" t="str">
        <f>IFERROR(IF(AD58&lt;=25000,"シート不要",MIN(ROUNDUP(AD58,-3),75000)),"")</f>
        <v/>
      </c>
      <c r="AE61" s="469"/>
      <c r="AF61" s="469"/>
      <c r="AG61" s="469"/>
      <c r="AH61" s="469"/>
      <c r="AI61" s="469"/>
      <c r="AJ61" s="470" t="s">
        <v>0</v>
      </c>
      <c r="AK61" s="471"/>
      <c r="AL61" s="148"/>
      <c r="AM61" s="148"/>
      <c r="AN61" s="22"/>
      <c r="AO61" s="94"/>
      <c r="AP61" s="94"/>
      <c r="AQ61" s="7"/>
      <c r="AS61" s="11"/>
      <c r="AT61" s="11"/>
      <c r="AU61" s="11"/>
      <c r="AV61" s="11"/>
      <c r="AW61" s="11"/>
    </row>
    <row r="62" spans="1:66" ht="17.25" x14ac:dyDescent="0.4">
      <c r="A62" s="101"/>
      <c r="B62" s="108"/>
      <c r="C62" s="108"/>
      <c r="D62" s="108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08"/>
      <c r="W62" s="108"/>
      <c r="X62" s="108"/>
      <c r="Y62" s="108"/>
      <c r="Z62" s="108"/>
      <c r="AA62" s="108"/>
      <c r="AB62" s="108"/>
      <c r="AC62" s="108"/>
      <c r="AD62" s="108"/>
      <c r="AE62" s="472" t="s">
        <v>58</v>
      </c>
      <c r="AF62" s="472"/>
      <c r="AG62" s="472"/>
      <c r="AH62" s="472"/>
      <c r="AI62" s="472"/>
      <c r="AJ62" s="472"/>
      <c r="AK62" s="472"/>
      <c r="AL62" s="108"/>
      <c r="AM62" s="101"/>
      <c r="AN62" s="32"/>
      <c r="AO62" s="32"/>
      <c r="AP62" s="32"/>
    </row>
    <row r="63" spans="1:66" x14ac:dyDescent="0.4">
      <c r="A63" s="101"/>
      <c r="B63" s="101"/>
      <c r="C63" s="101"/>
      <c r="D63" s="101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32"/>
      <c r="AO63" s="32"/>
      <c r="AP63" s="32"/>
    </row>
  </sheetData>
  <sheetProtection algorithmName="SHA-512" hashValue="k2PjrK+nF8bI5bzWBZwW+EZUxxFveb10/KJ8p/A7GWwZEzf4UAjBVuxPPPV4zUxDJsbA5n/Gi4d2ePVxy9Y/6g==" saltValue="Xp+WjCLfphv+cFJR+3R2cA==" spinCount="100000" sheet="1" objects="1" scenarios="1"/>
  <mergeCells count="85">
    <mergeCell ref="B8:AM8"/>
    <mergeCell ref="O10:X10"/>
    <mergeCell ref="O11:P12"/>
    <mergeCell ref="Q11:Q12"/>
    <mergeCell ref="R11:R12"/>
    <mergeCell ref="S11:T12"/>
    <mergeCell ref="U11:U12"/>
    <mergeCell ref="V11:W12"/>
    <mergeCell ref="X11:X12"/>
    <mergeCell ref="Z10:AM12"/>
    <mergeCell ref="B7:W7"/>
    <mergeCell ref="X7:AM7"/>
    <mergeCell ref="A1:AM1"/>
    <mergeCell ref="A2:AM2"/>
    <mergeCell ref="B3:AM4"/>
    <mergeCell ref="B5:N5"/>
    <mergeCell ref="O5:AM5"/>
    <mergeCell ref="X15:X16"/>
    <mergeCell ref="E19:N19"/>
    <mergeCell ref="Q19:U19"/>
    <mergeCell ref="X19:AH19"/>
    <mergeCell ref="Q14:X14"/>
    <mergeCell ref="Z14:AM16"/>
    <mergeCell ref="Q15:Q16"/>
    <mergeCell ref="R15:S16"/>
    <mergeCell ref="T15:T16"/>
    <mergeCell ref="U15:U16"/>
    <mergeCell ref="V15:W16"/>
    <mergeCell ref="R20:S23"/>
    <mergeCell ref="AB24:AH24"/>
    <mergeCell ref="X26:AF27"/>
    <mergeCell ref="AG26:AH27"/>
    <mergeCell ref="AB28:AL29"/>
    <mergeCell ref="T20:U23"/>
    <mergeCell ref="V20:W23"/>
    <mergeCell ref="X20:X23"/>
    <mergeCell ref="Y20:AF23"/>
    <mergeCell ref="AG20:AH23"/>
    <mergeCell ref="X25:AH25"/>
    <mergeCell ref="E20:E23"/>
    <mergeCell ref="F20:L23"/>
    <mergeCell ref="M20:N23"/>
    <mergeCell ref="O20:P23"/>
    <mergeCell ref="Q20:Q23"/>
    <mergeCell ref="N26:O27"/>
    <mergeCell ref="P26:Q27"/>
    <mergeCell ref="S26:U27"/>
    <mergeCell ref="V26:W27"/>
    <mergeCell ref="E25:O25"/>
    <mergeCell ref="E26:E27"/>
    <mergeCell ref="F26:M27"/>
    <mergeCell ref="B34:AM37"/>
    <mergeCell ref="O51:X51"/>
    <mergeCell ref="X30:AH30"/>
    <mergeCell ref="X31:AF32"/>
    <mergeCell ref="AG31:AH32"/>
    <mergeCell ref="B45:AJ45"/>
    <mergeCell ref="C47:AL48"/>
    <mergeCell ref="B42:AM43"/>
    <mergeCell ref="E30:V32"/>
    <mergeCell ref="K55:AD55"/>
    <mergeCell ref="Q52:Q53"/>
    <mergeCell ref="R52:R53"/>
    <mergeCell ref="S52:T53"/>
    <mergeCell ref="U52:U53"/>
    <mergeCell ref="V52:W53"/>
    <mergeCell ref="O52:P53"/>
    <mergeCell ref="X52:X53"/>
    <mergeCell ref="Y52:AC53"/>
    <mergeCell ref="AD52:AL53"/>
    <mergeCell ref="AD56:AI56"/>
    <mergeCell ref="AE59:AM60"/>
    <mergeCell ref="AD61:AI61"/>
    <mergeCell ref="AJ61:AK61"/>
    <mergeCell ref="AE62:AK62"/>
    <mergeCell ref="AJ56:AK56"/>
    <mergeCell ref="AD58:AI58"/>
    <mergeCell ref="AJ58:AK58"/>
    <mergeCell ref="AF57:AL57"/>
    <mergeCell ref="E60:U61"/>
    <mergeCell ref="N58:AC58"/>
    <mergeCell ref="N56:T56"/>
    <mergeCell ref="U56:V56"/>
    <mergeCell ref="X56:Z56"/>
    <mergeCell ref="AA56:AB56"/>
  </mergeCells>
  <phoneticPr fontId="3"/>
  <dataValidations count="3">
    <dataValidation type="list" showInputMessage="1" showErrorMessage="1" sqref="R15 O52:P53 O11:P12">
      <formula1>"　,令和"</formula1>
    </dataValidation>
    <dataValidation type="list" allowBlank="1" showInputMessage="1" showErrorMessage="1" sqref="Q11:Q12">
      <formula1>"3,4"</formula1>
    </dataValidation>
    <dataValidation type="list" allowBlank="1" showInputMessage="1" showErrorMessage="1" sqref="T15:T16 Q52:Q53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rowBreaks count="1" manualBreakCount="1">
    <brk id="15" max="38" man="1"/>
  </rowBreaks>
  <colBreaks count="1" manualBreakCount="1">
    <brk id="17" max="6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71"/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3"/>
      <c r="AH1" s="573"/>
      <c r="AI1" s="573"/>
      <c r="AJ1" s="573"/>
      <c r="AK1" s="573"/>
      <c r="AL1" s="573"/>
      <c r="AM1" s="573"/>
      <c r="AN1" s="32"/>
      <c r="AO1" s="32"/>
      <c r="AP1" s="32"/>
      <c r="AR1" s="30"/>
      <c r="AS1" s="30"/>
    </row>
    <row r="2" spans="1:47" ht="32.25" x14ac:dyDescent="0.4">
      <c r="A2" s="574" t="s">
        <v>120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1"/>
      <c r="AH2" s="561"/>
      <c r="AI2" s="561"/>
      <c r="AJ2" s="561"/>
      <c r="AK2" s="561"/>
      <c r="AL2" s="561"/>
      <c r="AM2" s="562"/>
      <c r="AN2" s="32"/>
      <c r="AO2" s="85"/>
      <c r="AP2" s="85"/>
    </row>
    <row r="3" spans="1:47" ht="55.5" customHeight="1" thickBot="1" x14ac:dyDescent="0.45">
      <c r="A3" s="575" t="s">
        <v>115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7"/>
      <c r="AH3" s="577"/>
      <c r="AI3" s="577"/>
      <c r="AJ3" s="577"/>
      <c r="AK3" s="577"/>
      <c r="AL3" s="577"/>
      <c r="AM3" s="578"/>
      <c r="AN3" s="32"/>
      <c r="AO3" s="85"/>
      <c r="AP3" s="85"/>
    </row>
    <row r="4" spans="1:47" ht="25.5" customHeight="1" x14ac:dyDescent="0.4">
      <c r="A4" s="579" t="s">
        <v>107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32"/>
      <c r="AO4" s="32"/>
      <c r="AP4" s="32"/>
      <c r="AR4" s="30"/>
      <c r="AS4" s="30"/>
    </row>
    <row r="5" spans="1:47" ht="24.75" customHeight="1" x14ac:dyDescent="0.4">
      <c r="A5" s="101"/>
      <c r="B5" s="566" t="s">
        <v>78</v>
      </c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6"/>
      <c r="AE5" s="566"/>
      <c r="AF5" s="566"/>
      <c r="AG5" s="566"/>
      <c r="AH5" s="566"/>
      <c r="AI5" s="566"/>
      <c r="AJ5" s="566"/>
      <c r="AK5" s="566"/>
      <c r="AL5" s="566"/>
      <c r="AM5" s="566"/>
      <c r="AN5" s="32"/>
      <c r="AO5" s="32"/>
      <c r="AP5" s="32"/>
    </row>
    <row r="6" spans="1:47" ht="44.25" customHeight="1" x14ac:dyDescent="0.4">
      <c r="A6" s="101"/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6"/>
      <c r="AA6" s="566"/>
      <c r="AB6" s="566"/>
      <c r="AC6" s="566"/>
      <c r="AD6" s="566"/>
      <c r="AE6" s="566"/>
      <c r="AF6" s="566"/>
      <c r="AG6" s="566"/>
      <c r="AH6" s="566"/>
      <c r="AI6" s="566"/>
      <c r="AJ6" s="566"/>
      <c r="AK6" s="566"/>
      <c r="AL6" s="566"/>
      <c r="AM6" s="566"/>
      <c r="AN6" s="32"/>
      <c r="AO6" s="32"/>
      <c r="AP6" s="32"/>
    </row>
    <row r="7" spans="1:47" ht="24.75" customHeight="1" x14ac:dyDescent="0.4">
      <c r="A7" s="101"/>
      <c r="B7" s="567" t="s">
        <v>19</v>
      </c>
      <c r="C7" s="567"/>
      <c r="D7" s="567"/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400" t="s">
        <v>20</v>
      </c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32"/>
      <c r="AO7" s="85"/>
      <c r="AP7" s="85"/>
    </row>
    <row r="8" spans="1:47" ht="9" customHeight="1" x14ac:dyDescent="0.4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32"/>
      <c r="AO8" s="85"/>
      <c r="AP8" s="85"/>
    </row>
    <row r="9" spans="1:47" s="35" customFormat="1" ht="30" customHeight="1" thickBot="1" x14ac:dyDescent="0.45">
      <c r="A9" s="103"/>
      <c r="B9" s="557" t="s">
        <v>60</v>
      </c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7"/>
      <c r="X9" s="558" t="s">
        <v>74</v>
      </c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558"/>
      <c r="AL9" s="558"/>
      <c r="AM9" s="558"/>
      <c r="AN9" s="86"/>
      <c r="AO9" s="87"/>
      <c r="AP9" s="88"/>
      <c r="AQ9" s="4"/>
      <c r="AR9" s="4"/>
      <c r="AS9" s="4"/>
      <c r="AT9" s="4"/>
      <c r="AU9" s="4"/>
    </row>
    <row r="10" spans="1:47" s="4" customFormat="1" ht="26.25" customHeight="1" x14ac:dyDescent="0.4">
      <c r="A10" s="101"/>
      <c r="B10" s="568" t="s">
        <v>26</v>
      </c>
      <c r="C10" s="569"/>
      <c r="D10" s="569"/>
      <c r="E10" s="569"/>
      <c r="F10" s="569"/>
      <c r="G10" s="569"/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69"/>
      <c r="AB10" s="569"/>
      <c r="AC10" s="569"/>
      <c r="AD10" s="569"/>
      <c r="AE10" s="569"/>
      <c r="AF10" s="569"/>
      <c r="AG10" s="569"/>
      <c r="AH10" s="569"/>
      <c r="AI10" s="569"/>
      <c r="AJ10" s="569"/>
      <c r="AK10" s="569"/>
      <c r="AL10" s="569"/>
      <c r="AM10" s="570"/>
      <c r="AN10" s="88"/>
      <c r="AO10" s="87"/>
      <c r="AP10" s="88"/>
    </row>
    <row r="11" spans="1:47" s="3" customFormat="1" ht="6" customHeight="1" x14ac:dyDescent="0.4">
      <c r="A11" s="101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2"/>
      <c r="AO11" s="87"/>
      <c r="AP11" s="292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95" t="s">
        <v>16</v>
      </c>
      <c r="P12" s="496"/>
      <c r="Q12" s="496"/>
      <c r="R12" s="496"/>
      <c r="S12" s="496"/>
      <c r="T12" s="496"/>
      <c r="U12" s="496"/>
      <c r="V12" s="496"/>
      <c r="W12" s="496"/>
      <c r="X12" s="497"/>
      <c r="Y12" s="110"/>
      <c r="Z12" s="550" t="s">
        <v>101</v>
      </c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551"/>
      <c r="AN12" s="32"/>
      <c r="AO12" s="32"/>
      <c r="AP12" s="3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580" t="s">
        <v>15</v>
      </c>
      <c r="P13" s="581"/>
      <c r="Q13" s="581"/>
      <c r="R13" s="487" t="s">
        <v>11</v>
      </c>
      <c r="S13" s="581"/>
      <c r="T13" s="584"/>
      <c r="U13" s="487" t="s">
        <v>12</v>
      </c>
      <c r="V13" s="581"/>
      <c r="W13" s="581"/>
      <c r="X13" s="490" t="s">
        <v>2</v>
      </c>
      <c r="Y13" s="297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551"/>
      <c r="AN13" s="32"/>
      <c r="AO13" s="87" t="s">
        <v>13</v>
      </c>
      <c r="AP13" s="89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82"/>
      <c r="P14" s="583"/>
      <c r="Q14" s="583"/>
      <c r="R14" s="489"/>
      <c r="S14" s="585"/>
      <c r="T14" s="585"/>
      <c r="U14" s="489"/>
      <c r="V14" s="583"/>
      <c r="W14" s="583"/>
      <c r="X14" s="491"/>
      <c r="Y14" s="297"/>
      <c r="Z14" s="479"/>
      <c r="AA14" s="479"/>
      <c r="AB14" s="479"/>
      <c r="AC14" s="479"/>
      <c r="AD14" s="479"/>
      <c r="AE14" s="479"/>
      <c r="AF14" s="479"/>
      <c r="AG14" s="479"/>
      <c r="AH14" s="479"/>
      <c r="AI14" s="479"/>
      <c r="AJ14" s="479"/>
      <c r="AK14" s="479"/>
      <c r="AL14" s="479"/>
      <c r="AM14" s="551"/>
      <c r="AN14" s="32"/>
      <c r="AO14" s="87" t="s">
        <v>14</v>
      </c>
      <c r="AP14" s="90" t="str">
        <f>IFERROR(DATEVALUE(AP13),"")</f>
        <v/>
      </c>
    </row>
    <row r="15" spans="1:47" s="3" customFormat="1" ht="6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12"/>
      <c r="AN15" s="12"/>
      <c r="AO15" s="87"/>
      <c r="AP15" s="292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49" t="s">
        <v>17</v>
      </c>
      <c r="R16" s="496"/>
      <c r="S16" s="496"/>
      <c r="T16" s="496"/>
      <c r="U16" s="496"/>
      <c r="V16" s="496"/>
      <c r="W16" s="496"/>
      <c r="X16" s="497"/>
      <c r="Y16" s="109"/>
      <c r="Z16" s="550" t="s">
        <v>116</v>
      </c>
      <c r="AA16" s="479"/>
      <c r="AB16" s="479"/>
      <c r="AC16" s="479"/>
      <c r="AD16" s="479"/>
      <c r="AE16" s="479"/>
      <c r="AF16" s="479"/>
      <c r="AG16" s="479"/>
      <c r="AH16" s="479"/>
      <c r="AI16" s="479"/>
      <c r="AJ16" s="479"/>
      <c r="AK16" s="479"/>
      <c r="AL16" s="479"/>
      <c r="AM16" s="551"/>
      <c r="AN16" s="12"/>
      <c r="AO16" s="87"/>
      <c r="AP16" s="89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52" t="s">
        <v>9</v>
      </c>
      <c r="R17" s="586" t="s">
        <v>15</v>
      </c>
      <c r="S17" s="586"/>
      <c r="T17" s="586"/>
      <c r="U17" s="553" t="s">
        <v>11</v>
      </c>
      <c r="V17" s="586"/>
      <c r="W17" s="586"/>
      <c r="X17" s="543" t="s">
        <v>12</v>
      </c>
      <c r="Y17" s="109"/>
      <c r="Z17" s="479"/>
      <c r="AA17" s="479"/>
      <c r="AB17" s="479"/>
      <c r="AC17" s="479"/>
      <c r="AD17" s="479"/>
      <c r="AE17" s="479"/>
      <c r="AF17" s="479"/>
      <c r="AG17" s="479"/>
      <c r="AH17" s="479"/>
      <c r="AI17" s="479"/>
      <c r="AJ17" s="479"/>
      <c r="AK17" s="479"/>
      <c r="AL17" s="479"/>
      <c r="AM17" s="551"/>
      <c r="AN17" s="12"/>
      <c r="AO17" s="87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20"/>
      <c r="R18" s="587"/>
      <c r="S18" s="587"/>
      <c r="T18" s="587"/>
      <c r="U18" s="554"/>
      <c r="V18" s="587"/>
      <c r="W18" s="587"/>
      <c r="X18" s="544"/>
      <c r="Y18" s="10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79"/>
      <c r="AK18" s="479"/>
      <c r="AL18" s="479"/>
      <c r="AM18" s="551"/>
      <c r="AN18" s="12"/>
      <c r="AO18" s="87"/>
      <c r="AP18" s="87"/>
      <c r="AQ18" s="1"/>
      <c r="AR18" s="1"/>
      <c r="AS18" s="1"/>
      <c r="AT18" s="1"/>
      <c r="AU18" s="1"/>
    </row>
    <row r="19" spans="1:47" s="3" customFormat="1" ht="0.75" customHeight="1" x14ac:dyDescent="0.4">
      <c r="A19" s="101"/>
      <c r="B19" s="107"/>
      <c r="C19" s="108"/>
      <c r="D19" s="108"/>
      <c r="E19" s="42"/>
      <c r="F19" s="42"/>
      <c r="G19" s="42"/>
      <c r="H19" s="42"/>
      <c r="I19" s="42"/>
      <c r="J19" s="42"/>
      <c r="K19" s="42"/>
      <c r="L19" s="42"/>
      <c r="M19" s="109"/>
      <c r="N19" s="108"/>
      <c r="O19" s="116"/>
      <c r="P19" s="117"/>
      <c r="Q19" s="6"/>
      <c r="R19" s="6"/>
      <c r="S19" s="6"/>
      <c r="T19" s="43"/>
      <c r="U19" s="43"/>
      <c r="V19" s="43"/>
      <c r="W19" s="43"/>
      <c r="X19" s="43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114"/>
      <c r="AK19" s="114"/>
      <c r="AL19" s="108"/>
      <c r="AM19" s="112"/>
      <c r="AN19" s="12"/>
      <c r="AO19" s="91"/>
      <c r="AP19" s="32"/>
      <c r="AQ19" s="1"/>
      <c r="AR19" s="1"/>
      <c r="AS19" s="1"/>
      <c r="AT19" s="1"/>
      <c r="AU19" s="1"/>
    </row>
    <row r="20" spans="1:47" ht="14.25" customHeight="1" x14ac:dyDescent="0.4">
      <c r="A20" s="10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15"/>
      <c r="R20" s="115"/>
      <c r="S20" s="115"/>
      <c r="T20" s="115"/>
      <c r="U20" s="115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12"/>
      <c r="AN20" s="32"/>
      <c r="AO20" s="91"/>
      <c r="AP20" s="32"/>
    </row>
    <row r="21" spans="1:47" ht="17.25" customHeight="1" x14ac:dyDescent="0.4">
      <c r="A21" s="101"/>
      <c r="B21" s="107"/>
      <c r="C21" s="108"/>
      <c r="D21" s="108"/>
      <c r="E21" s="545" t="s">
        <v>43</v>
      </c>
      <c r="F21" s="517"/>
      <c r="G21" s="517"/>
      <c r="H21" s="517"/>
      <c r="I21" s="517"/>
      <c r="J21" s="517"/>
      <c r="K21" s="517"/>
      <c r="L21" s="517"/>
      <c r="M21" s="517"/>
      <c r="N21" s="518"/>
      <c r="O21" s="110"/>
      <c r="P21" s="108"/>
      <c r="Q21" s="546" t="s">
        <v>39</v>
      </c>
      <c r="R21" s="547"/>
      <c r="S21" s="547"/>
      <c r="T21" s="547"/>
      <c r="U21" s="548"/>
      <c r="V21" s="108"/>
      <c r="W21" s="108"/>
      <c r="X21" s="495" t="s">
        <v>40</v>
      </c>
      <c r="Y21" s="517"/>
      <c r="Z21" s="517"/>
      <c r="AA21" s="517"/>
      <c r="AB21" s="517"/>
      <c r="AC21" s="517"/>
      <c r="AD21" s="517"/>
      <c r="AE21" s="517"/>
      <c r="AF21" s="517"/>
      <c r="AG21" s="517"/>
      <c r="AH21" s="518"/>
      <c r="AI21" s="118"/>
      <c r="AJ21" s="118"/>
      <c r="AK21" s="118"/>
      <c r="AL21" s="118"/>
      <c r="AM21" s="112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19" t="s">
        <v>8</v>
      </c>
      <c r="F22" s="419"/>
      <c r="G22" s="419"/>
      <c r="H22" s="419"/>
      <c r="I22" s="419"/>
      <c r="J22" s="419"/>
      <c r="K22" s="419"/>
      <c r="L22" s="419"/>
      <c r="M22" s="505" t="s">
        <v>0</v>
      </c>
      <c r="N22" s="512"/>
      <c r="O22" s="515" t="s">
        <v>5</v>
      </c>
      <c r="P22" s="515"/>
      <c r="Q22" s="519" t="s">
        <v>6</v>
      </c>
      <c r="R22" s="422"/>
      <c r="S22" s="423"/>
      <c r="T22" s="539" t="s">
        <v>2</v>
      </c>
      <c r="U22" s="540"/>
      <c r="V22" s="516" t="s">
        <v>1</v>
      </c>
      <c r="W22" s="516"/>
      <c r="X22" s="519" t="s">
        <v>7</v>
      </c>
      <c r="Y22" s="431" t="str">
        <f>IF(R22="","",ROUNDUP(F22/R22,0))</f>
        <v/>
      </c>
      <c r="Z22" s="431"/>
      <c r="AA22" s="431"/>
      <c r="AB22" s="431"/>
      <c r="AC22" s="431"/>
      <c r="AD22" s="431"/>
      <c r="AE22" s="431"/>
      <c r="AF22" s="431"/>
      <c r="AG22" s="505" t="s">
        <v>0</v>
      </c>
      <c r="AH22" s="512"/>
      <c r="AI22" s="119"/>
      <c r="AJ22" s="119"/>
      <c r="AK22" s="119"/>
      <c r="AL22" s="119"/>
      <c r="AM22" s="112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19"/>
      <c r="F23" s="420"/>
      <c r="G23" s="420"/>
      <c r="H23" s="420"/>
      <c r="I23" s="420"/>
      <c r="J23" s="420"/>
      <c r="K23" s="420"/>
      <c r="L23" s="420"/>
      <c r="M23" s="505"/>
      <c r="N23" s="512"/>
      <c r="O23" s="515"/>
      <c r="P23" s="515"/>
      <c r="Q23" s="519"/>
      <c r="R23" s="424"/>
      <c r="S23" s="425"/>
      <c r="T23" s="539"/>
      <c r="U23" s="540"/>
      <c r="V23" s="516"/>
      <c r="W23" s="516"/>
      <c r="X23" s="519"/>
      <c r="Y23" s="592"/>
      <c r="Z23" s="592"/>
      <c r="AA23" s="592"/>
      <c r="AB23" s="592"/>
      <c r="AC23" s="592"/>
      <c r="AD23" s="592"/>
      <c r="AE23" s="592"/>
      <c r="AF23" s="592"/>
      <c r="AG23" s="505"/>
      <c r="AH23" s="512"/>
      <c r="AI23" s="119"/>
      <c r="AJ23" s="119"/>
      <c r="AK23" s="119"/>
      <c r="AL23" s="119"/>
      <c r="AM23" s="112"/>
      <c r="AN23" s="32"/>
      <c r="AO23" s="32"/>
      <c r="AP23" s="32"/>
    </row>
    <row r="24" spans="1:47" ht="9.75" customHeight="1" x14ac:dyDescent="0.4">
      <c r="A24" s="101"/>
      <c r="B24" s="107"/>
      <c r="C24" s="108"/>
      <c r="D24" s="108"/>
      <c r="E24" s="519"/>
      <c r="F24" s="420"/>
      <c r="G24" s="420"/>
      <c r="H24" s="420"/>
      <c r="I24" s="420"/>
      <c r="J24" s="420"/>
      <c r="K24" s="420"/>
      <c r="L24" s="420"/>
      <c r="M24" s="505"/>
      <c r="N24" s="512"/>
      <c r="O24" s="515"/>
      <c r="P24" s="515"/>
      <c r="Q24" s="519"/>
      <c r="R24" s="588"/>
      <c r="S24" s="589"/>
      <c r="T24" s="539"/>
      <c r="U24" s="540"/>
      <c r="V24" s="516"/>
      <c r="W24" s="516"/>
      <c r="X24" s="519"/>
      <c r="Y24" s="592"/>
      <c r="Z24" s="592"/>
      <c r="AA24" s="592"/>
      <c r="AB24" s="592"/>
      <c r="AC24" s="592"/>
      <c r="AD24" s="592"/>
      <c r="AE24" s="592"/>
      <c r="AF24" s="592"/>
      <c r="AG24" s="505"/>
      <c r="AH24" s="512"/>
      <c r="AI24" s="119"/>
      <c r="AJ24" s="119"/>
      <c r="AK24" s="119"/>
      <c r="AL24" s="119"/>
      <c r="AM24" s="112"/>
      <c r="AN24" s="32"/>
      <c r="AO24" s="32"/>
      <c r="AP24" s="32"/>
    </row>
    <row r="25" spans="1:47" ht="9.75" customHeight="1" x14ac:dyDescent="0.4">
      <c r="A25" s="101"/>
      <c r="B25" s="107"/>
      <c r="C25" s="108"/>
      <c r="D25" s="108"/>
      <c r="E25" s="520"/>
      <c r="F25" s="421"/>
      <c r="G25" s="421"/>
      <c r="H25" s="421"/>
      <c r="I25" s="421"/>
      <c r="J25" s="421"/>
      <c r="K25" s="421"/>
      <c r="L25" s="421"/>
      <c r="M25" s="513"/>
      <c r="N25" s="514"/>
      <c r="O25" s="515"/>
      <c r="P25" s="515"/>
      <c r="Q25" s="520"/>
      <c r="R25" s="590"/>
      <c r="S25" s="591"/>
      <c r="T25" s="536"/>
      <c r="U25" s="541"/>
      <c r="V25" s="516"/>
      <c r="W25" s="516"/>
      <c r="X25" s="520"/>
      <c r="Y25" s="432"/>
      <c r="Z25" s="432"/>
      <c r="AA25" s="432"/>
      <c r="AB25" s="432"/>
      <c r="AC25" s="432"/>
      <c r="AD25" s="432"/>
      <c r="AE25" s="432"/>
      <c r="AF25" s="432"/>
      <c r="AG25" s="513"/>
      <c r="AH25" s="514"/>
      <c r="AI25" s="119"/>
      <c r="AJ25" s="119"/>
      <c r="AK25" s="119"/>
      <c r="AL25" s="119"/>
      <c r="AM25" s="112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21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532" t="s">
        <v>41</v>
      </c>
      <c r="AC26" s="532"/>
      <c r="AD26" s="532"/>
      <c r="AE26" s="532"/>
      <c r="AF26" s="532"/>
      <c r="AG26" s="532"/>
      <c r="AH26" s="532"/>
      <c r="AI26" s="120"/>
      <c r="AJ26" s="120"/>
      <c r="AK26" s="120"/>
      <c r="AL26" s="120"/>
      <c r="AM26" s="112"/>
      <c r="AN26" s="32"/>
      <c r="AO26" s="32"/>
      <c r="AP26" s="32"/>
    </row>
    <row r="27" spans="1:47" ht="18.75" customHeight="1" x14ac:dyDescent="0.4">
      <c r="A27" s="101"/>
      <c r="B27" s="107"/>
      <c r="C27" s="108"/>
      <c r="D27" s="108"/>
      <c r="E27" s="495" t="s">
        <v>40</v>
      </c>
      <c r="F27" s="517"/>
      <c r="G27" s="517"/>
      <c r="H27" s="517"/>
      <c r="I27" s="517"/>
      <c r="J27" s="517"/>
      <c r="K27" s="517"/>
      <c r="L27" s="517"/>
      <c r="M27" s="517"/>
      <c r="N27" s="517"/>
      <c r="O27" s="518"/>
      <c r="P27" s="108"/>
      <c r="Q27" s="108"/>
      <c r="R27" s="108"/>
      <c r="S27" s="108"/>
      <c r="T27" s="108"/>
      <c r="U27" s="108"/>
      <c r="V27" s="108"/>
      <c r="W27" s="108"/>
      <c r="X27" s="495" t="s">
        <v>31</v>
      </c>
      <c r="Y27" s="517"/>
      <c r="Z27" s="517"/>
      <c r="AA27" s="517"/>
      <c r="AB27" s="517"/>
      <c r="AC27" s="517"/>
      <c r="AD27" s="517"/>
      <c r="AE27" s="517"/>
      <c r="AF27" s="517"/>
      <c r="AG27" s="517"/>
      <c r="AH27" s="518"/>
      <c r="AI27" s="118"/>
      <c r="AJ27" s="118"/>
      <c r="AK27" s="118"/>
      <c r="AL27" s="118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9" t="s">
        <v>7</v>
      </c>
      <c r="F28" s="431" t="str">
        <f>Y22</f>
        <v/>
      </c>
      <c r="G28" s="431"/>
      <c r="H28" s="431"/>
      <c r="I28" s="431"/>
      <c r="J28" s="431"/>
      <c r="K28" s="431"/>
      <c r="L28" s="431"/>
      <c r="M28" s="431"/>
      <c r="N28" s="505" t="s">
        <v>0</v>
      </c>
      <c r="O28" s="512"/>
      <c r="P28" s="515" t="s">
        <v>3</v>
      </c>
      <c r="Q28" s="515"/>
      <c r="R28" s="294"/>
      <c r="S28" s="515">
        <v>0.3</v>
      </c>
      <c r="T28" s="515"/>
      <c r="U28" s="515"/>
      <c r="V28" s="516" t="s">
        <v>1</v>
      </c>
      <c r="W28" s="516"/>
      <c r="X28" s="433" t="str">
        <f>IF(F22="","",IFERROR(IF(R22="","",ROUNDUP(F28*S28,0)),""))</f>
        <v/>
      </c>
      <c r="Y28" s="417"/>
      <c r="Z28" s="417"/>
      <c r="AA28" s="417"/>
      <c r="AB28" s="417"/>
      <c r="AC28" s="417"/>
      <c r="AD28" s="417"/>
      <c r="AE28" s="417"/>
      <c r="AF28" s="417"/>
      <c r="AG28" s="505" t="s">
        <v>0</v>
      </c>
      <c r="AH28" s="512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520"/>
      <c r="F29" s="432"/>
      <c r="G29" s="432"/>
      <c r="H29" s="432"/>
      <c r="I29" s="432"/>
      <c r="J29" s="432"/>
      <c r="K29" s="432"/>
      <c r="L29" s="432"/>
      <c r="M29" s="432"/>
      <c r="N29" s="513"/>
      <c r="O29" s="514"/>
      <c r="P29" s="515"/>
      <c r="Q29" s="515"/>
      <c r="R29" s="294"/>
      <c r="S29" s="515"/>
      <c r="T29" s="515"/>
      <c r="U29" s="515"/>
      <c r="V29" s="516"/>
      <c r="W29" s="516"/>
      <c r="X29" s="434"/>
      <c r="Y29" s="418"/>
      <c r="Z29" s="418"/>
      <c r="AA29" s="418"/>
      <c r="AB29" s="418"/>
      <c r="AC29" s="418"/>
      <c r="AD29" s="418"/>
      <c r="AE29" s="418"/>
      <c r="AF29" s="418"/>
      <c r="AG29" s="513"/>
      <c r="AH29" s="514"/>
      <c r="AI29" s="119"/>
      <c r="AJ29" s="119"/>
      <c r="AK29" s="119"/>
      <c r="AL29" s="119"/>
      <c r="AM29" s="112"/>
      <c r="AN29" s="32"/>
      <c r="AO29" s="32"/>
      <c r="AP29" s="32"/>
    </row>
    <row r="30" spans="1:47" ht="14.25" customHeight="1" x14ac:dyDescent="0.4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465" t="s">
        <v>102</v>
      </c>
      <c r="AC30" s="465"/>
      <c r="AD30" s="465"/>
      <c r="AE30" s="465"/>
      <c r="AF30" s="465"/>
      <c r="AG30" s="465"/>
      <c r="AH30" s="465"/>
      <c r="AI30" s="537"/>
      <c r="AJ30" s="537"/>
      <c r="AK30" s="537"/>
      <c r="AL30" s="537"/>
      <c r="AM30" s="112"/>
      <c r="AN30" s="32"/>
      <c r="AO30" s="32"/>
      <c r="AP30" s="32"/>
    </row>
    <row r="31" spans="1:47" ht="14.25" customHeight="1" thickBot="1" x14ac:dyDescent="0.45">
      <c r="A31" s="10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38"/>
      <c r="AC31" s="538"/>
      <c r="AD31" s="538"/>
      <c r="AE31" s="538"/>
      <c r="AF31" s="538"/>
      <c r="AG31" s="538"/>
      <c r="AH31" s="538"/>
      <c r="AI31" s="537"/>
      <c r="AJ31" s="537"/>
      <c r="AK31" s="537"/>
      <c r="AL31" s="537"/>
      <c r="AM31" s="112"/>
      <c r="AN31" s="32"/>
      <c r="AO31" s="32"/>
      <c r="AP31" s="32"/>
    </row>
    <row r="32" spans="1:47" ht="14.25" customHeight="1" thickTop="1" x14ac:dyDescent="0.4">
      <c r="A32" s="101"/>
      <c r="B32" s="107"/>
      <c r="C32" s="108"/>
      <c r="D32" s="108"/>
      <c r="E32" s="125" t="str">
        <f>IF(X28&lt;=25000,"１日当たりの支給額は一律2.5万円となります。"&amp;CHAR(10)&amp;"よって算定シートの提出は不要です。","")</f>
        <v/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98" t="s">
        <v>25</v>
      </c>
      <c r="Y32" s="499"/>
      <c r="Z32" s="499"/>
      <c r="AA32" s="499"/>
      <c r="AB32" s="499"/>
      <c r="AC32" s="499"/>
      <c r="AD32" s="499"/>
      <c r="AE32" s="499"/>
      <c r="AF32" s="499"/>
      <c r="AG32" s="499"/>
      <c r="AH32" s="500"/>
      <c r="AI32" s="123"/>
      <c r="AJ32" s="108"/>
      <c r="AK32" s="108"/>
      <c r="AL32" s="108"/>
      <c r="AM32" s="112"/>
      <c r="AN32" s="32"/>
      <c r="AO32" s="32"/>
      <c r="AP32" s="32"/>
    </row>
    <row r="33" spans="1:42" ht="14.25" customHeight="1" x14ac:dyDescent="0.4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5" t="str">
        <f>IFERROR(IF(X28&lt;=25000,"ERROR",MIN(ROUNDUP(X28,-3),75000)),"")</f>
        <v/>
      </c>
      <c r="Y33" s="436"/>
      <c r="Z33" s="436"/>
      <c r="AA33" s="436"/>
      <c r="AB33" s="436"/>
      <c r="AC33" s="436"/>
      <c r="AD33" s="436"/>
      <c r="AE33" s="436"/>
      <c r="AF33" s="436"/>
      <c r="AG33" s="505" t="s">
        <v>0</v>
      </c>
      <c r="AH33" s="506"/>
      <c r="AI33" s="123"/>
      <c r="AJ33" s="108"/>
      <c r="AK33" s="108"/>
      <c r="AL33" s="108"/>
      <c r="AM33" s="112"/>
      <c r="AN33" s="32"/>
      <c r="AO33" s="32"/>
      <c r="AP33" s="32"/>
    </row>
    <row r="34" spans="1:42" ht="15" customHeight="1" thickBot="1" x14ac:dyDescent="0.45">
      <c r="A34" s="101"/>
      <c r="B34" s="107"/>
      <c r="C34" s="108"/>
      <c r="D34" s="10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08"/>
      <c r="W34" s="108"/>
      <c r="X34" s="437"/>
      <c r="Y34" s="438"/>
      <c r="Z34" s="438"/>
      <c r="AA34" s="438"/>
      <c r="AB34" s="438"/>
      <c r="AC34" s="438"/>
      <c r="AD34" s="438"/>
      <c r="AE34" s="438"/>
      <c r="AF34" s="438"/>
      <c r="AG34" s="507"/>
      <c r="AH34" s="508"/>
      <c r="AI34" s="123"/>
      <c r="AJ34" s="108"/>
      <c r="AK34" s="108"/>
      <c r="AL34" s="108"/>
      <c r="AM34" s="112"/>
      <c r="AN34" s="32"/>
      <c r="AO34" s="32"/>
      <c r="AP34" s="32"/>
    </row>
    <row r="35" spans="1:42" ht="18" thickTop="1" x14ac:dyDescent="0.4">
      <c r="A35" s="10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299" t="s">
        <v>58</v>
      </c>
      <c r="AD35" s="299"/>
      <c r="AE35" s="299"/>
      <c r="AF35" s="299"/>
      <c r="AG35" s="299"/>
      <c r="AH35" s="299"/>
      <c r="AI35" s="299"/>
      <c r="AJ35" s="108"/>
      <c r="AK35" s="108"/>
      <c r="AL35" s="108"/>
      <c r="AM35" s="112"/>
      <c r="AN35" s="32"/>
      <c r="AO35" s="32"/>
      <c r="AP35" s="32"/>
    </row>
    <row r="36" spans="1:42" x14ac:dyDescent="0.4">
      <c r="A36" s="101"/>
      <c r="B36" s="373" t="s">
        <v>65</v>
      </c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39"/>
      <c r="AK36" s="439"/>
      <c r="AL36" s="439"/>
      <c r="AM36" s="375"/>
      <c r="AN36" s="32"/>
      <c r="AO36" s="32"/>
      <c r="AP36" s="32"/>
    </row>
    <row r="37" spans="1:42" x14ac:dyDescent="0.4">
      <c r="A37" s="101"/>
      <c r="B37" s="376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375"/>
      <c r="AN37" s="32"/>
      <c r="AO37" s="32"/>
      <c r="AP37" s="32"/>
    </row>
    <row r="38" spans="1:42" x14ac:dyDescent="0.4">
      <c r="A38" s="101"/>
      <c r="B38" s="377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39"/>
      <c r="AI38" s="439"/>
      <c r="AJ38" s="439"/>
      <c r="AK38" s="439"/>
      <c r="AL38" s="439"/>
      <c r="AM38" s="375"/>
      <c r="AN38" s="32"/>
      <c r="AO38" s="32"/>
      <c r="AP38" s="32"/>
    </row>
    <row r="39" spans="1:42" ht="15" customHeight="1" thickBot="1" x14ac:dyDescent="0.45">
      <c r="A39" s="101"/>
      <c r="B39" s="378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80"/>
      <c r="AN39" s="32"/>
      <c r="AO39" s="32"/>
      <c r="AP39" s="3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" customHeight="1" x14ac:dyDescent="0.4">
      <c r="A43" s="101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32"/>
      <c r="AO43" s="87"/>
      <c r="AP43" s="292"/>
    </row>
    <row r="44" spans="1:42" ht="15.75" customHeight="1" x14ac:dyDescent="0.4">
      <c r="A44" s="101"/>
      <c r="B44" s="511" t="s">
        <v>61</v>
      </c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126"/>
      <c r="AO44" s="126"/>
      <c r="AP44" s="126"/>
    </row>
    <row r="45" spans="1:42" ht="15.75" customHeight="1" x14ac:dyDescent="0.4">
      <c r="A45" s="101"/>
      <c r="B45" s="511"/>
      <c r="C45" s="511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126"/>
      <c r="AO45" s="126"/>
      <c r="AP45" s="126"/>
    </row>
    <row r="46" spans="1:42" ht="15.75" customHeight="1" x14ac:dyDescent="0.4">
      <c r="A46" s="101"/>
      <c r="B46" s="101" t="s">
        <v>42</v>
      </c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129"/>
      <c r="AN46" s="92"/>
      <c r="AO46" s="92"/>
      <c r="AP46" s="92"/>
    </row>
    <row r="47" spans="1:42" ht="18.75" customHeight="1" x14ac:dyDescent="0.15">
      <c r="A47" s="101"/>
      <c r="B47" s="509" t="s">
        <v>103</v>
      </c>
      <c r="C47" s="509"/>
      <c r="D47" s="509"/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  <c r="S47" s="509"/>
      <c r="T47" s="509"/>
      <c r="U47" s="509"/>
      <c r="V47" s="509"/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09"/>
      <c r="AH47" s="509"/>
      <c r="AI47" s="509"/>
      <c r="AJ47" s="509"/>
      <c r="AK47" s="130"/>
      <c r="AL47" s="130"/>
      <c r="AM47" s="130"/>
      <c r="AN47" s="93"/>
      <c r="AO47" s="93"/>
      <c r="AP47" s="94"/>
    </row>
    <row r="48" spans="1:42" ht="15.75" customHeight="1" x14ac:dyDescent="0.4">
      <c r="A48" s="101"/>
      <c r="B48" s="129"/>
      <c r="C48" s="131" t="s">
        <v>70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92"/>
      <c r="AO48" s="92"/>
      <c r="AP48" s="92"/>
    </row>
    <row r="49" spans="1:66" ht="15.75" customHeight="1" x14ac:dyDescent="0.4">
      <c r="A49" s="101"/>
      <c r="B49" s="129"/>
      <c r="C49" s="593" t="s">
        <v>105</v>
      </c>
      <c r="D49" s="594"/>
      <c r="E49" s="594"/>
      <c r="F49" s="594"/>
      <c r="G49" s="594"/>
      <c r="H49" s="594"/>
      <c r="I49" s="594"/>
      <c r="J49" s="594"/>
      <c r="K49" s="594"/>
      <c r="L49" s="594"/>
      <c r="M49" s="59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92"/>
      <c r="AO49" s="92"/>
      <c r="AP49" s="92"/>
    </row>
    <row r="50" spans="1:66" ht="15.75" customHeight="1" x14ac:dyDescent="0.4">
      <c r="A50" s="101"/>
      <c r="B50" s="129"/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4"/>
      <c r="N50" s="594"/>
      <c r="O50" s="594"/>
      <c r="P50" s="594"/>
      <c r="Q50" s="594"/>
      <c r="R50" s="594"/>
      <c r="S50" s="594"/>
      <c r="T50" s="594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92"/>
      <c r="AO50" s="92"/>
      <c r="AP50" s="92"/>
    </row>
    <row r="51" spans="1:66" ht="15.75" customHeight="1" x14ac:dyDescent="0.4">
      <c r="A51" s="101"/>
      <c r="B51" s="129"/>
      <c r="C51" s="595"/>
      <c r="D51" s="595"/>
      <c r="E51" s="595"/>
      <c r="F51" s="595"/>
      <c r="G51" s="595"/>
      <c r="H51" s="595"/>
      <c r="I51" s="595"/>
      <c r="J51" s="595"/>
      <c r="K51" s="595"/>
      <c r="L51" s="595"/>
      <c r="M51" s="595"/>
      <c r="N51" s="595"/>
      <c r="O51" s="595"/>
      <c r="P51" s="595"/>
      <c r="Q51" s="595"/>
      <c r="R51" s="595"/>
      <c r="S51" s="595"/>
      <c r="T51" s="595"/>
      <c r="U51" s="595"/>
      <c r="V51" s="595"/>
      <c r="W51" s="595"/>
      <c r="X51" s="595"/>
      <c r="Y51" s="595"/>
      <c r="Z51" s="595"/>
      <c r="AA51" s="595"/>
      <c r="AB51" s="595"/>
      <c r="AC51" s="595"/>
      <c r="AD51" s="595"/>
      <c r="AE51" s="595"/>
      <c r="AF51" s="595"/>
      <c r="AG51" s="595"/>
      <c r="AH51" s="595"/>
      <c r="AI51" s="595"/>
      <c r="AJ51" s="595"/>
      <c r="AK51" s="595"/>
      <c r="AL51" s="595"/>
      <c r="AM51" s="129"/>
      <c r="AN51" s="92"/>
      <c r="AO51" s="92"/>
      <c r="AP51" s="92"/>
    </row>
    <row r="52" spans="1:66" x14ac:dyDescent="0.15">
      <c r="A52" s="101"/>
      <c r="B52" s="101"/>
      <c r="C52" s="595"/>
      <c r="D52" s="595"/>
      <c r="E52" s="595"/>
      <c r="F52" s="595"/>
      <c r="G52" s="595"/>
      <c r="H52" s="595"/>
      <c r="I52" s="595"/>
      <c r="J52" s="595"/>
      <c r="K52" s="595"/>
      <c r="L52" s="595"/>
      <c r="M52" s="595"/>
      <c r="N52" s="595"/>
      <c r="O52" s="595"/>
      <c r="P52" s="595"/>
      <c r="Q52" s="595"/>
      <c r="R52" s="595"/>
      <c r="S52" s="595"/>
      <c r="T52" s="595"/>
      <c r="U52" s="595"/>
      <c r="V52" s="595"/>
      <c r="W52" s="595"/>
      <c r="X52" s="595"/>
      <c r="Y52" s="595"/>
      <c r="Z52" s="595"/>
      <c r="AA52" s="595"/>
      <c r="AB52" s="595"/>
      <c r="AC52" s="595"/>
      <c r="AD52" s="595"/>
      <c r="AE52" s="595"/>
      <c r="AF52" s="595"/>
      <c r="AG52" s="595"/>
      <c r="AH52" s="595"/>
      <c r="AI52" s="595"/>
      <c r="AJ52" s="595"/>
      <c r="AK52" s="595"/>
      <c r="AL52" s="595"/>
      <c r="AM52" s="130"/>
      <c r="AN52" s="93"/>
      <c r="AO52" s="93"/>
      <c r="AP52" s="93"/>
    </row>
    <row r="53" spans="1:66" x14ac:dyDescent="0.15">
      <c r="A53" s="101"/>
      <c r="B53" s="101" t="s">
        <v>117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x14ac:dyDescent="0.15">
      <c r="A54" s="101"/>
      <c r="B54" s="101" t="s">
        <v>113</v>
      </c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130"/>
      <c r="AM54" s="130"/>
      <c r="AN54" s="93"/>
      <c r="AO54" s="93"/>
      <c r="AP54" s="93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495" t="s">
        <v>16</v>
      </c>
      <c r="P55" s="496"/>
      <c r="Q55" s="496"/>
      <c r="R55" s="496"/>
      <c r="S55" s="496"/>
      <c r="T55" s="496"/>
      <c r="U55" s="496"/>
      <c r="V55" s="496"/>
      <c r="W55" s="496"/>
      <c r="X55" s="497"/>
      <c r="Y55" s="110"/>
      <c r="Z55" s="108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08"/>
      <c r="AM55" s="108"/>
      <c r="AN55" s="32"/>
      <c r="AO55" s="32"/>
      <c r="AP55" s="32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80" t="s">
        <v>15</v>
      </c>
      <c r="P56" s="581"/>
      <c r="Q56" s="581"/>
      <c r="R56" s="487" t="s">
        <v>11</v>
      </c>
      <c r="S56" s="581"/>
      <c r="T56" s="584"/>
      <c r="U56" s="487" t="s">
        <v>12</v>
      </c>
      <c r="V56" s="581"/>
      <c r="W56" s="581"/>
      <c r="X56" s="490" t="s">
        <v>2</v>
      </c>
      <c r="Y56" s="492" t="s">
        <v>18</v>
      </c>
      <c r="Z56" s="493"/>
      <c r="AA56" s="493"/>
      <c r="AB56" s="493"/>
      <c r="AC56" s="493"/>
      <c r="AD56" s="494" t="s">
        <v>75</v>
      </c>
      <c r="AE56" s="494"/>
      <c r="AF56" s="494"/>
      <c r="AG56" s="494"/>
      <c r="AH56" s="494"/>
      <c r="AI56" s="494"/>
      <c r="AJ56" s="494"/>
      <c r="AK56" s="494"/>
      <c r="AL56" s="494"/>
      <c r="AM56" s="108"/>
      <c r="AN56" s="32"/>
      <c r="AO56" s="87" t="s">
        <v>13</v>
      </c>
      <c r="AP56" s="89"/>
    </row>
    <row r="57" spans="1:66" ht="14.25" customHeight="1" x14ac:dyDescent="0.4">
      <c r="A57" s="10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582"/>
      <c r="P57" s="583"/>
      <c r="Q57" s="583"/>
      <c r="R57" s="489"/>
      <c r="S57" s="585"/>
      <c r="T57" s="585"/>
      <c r="U57" s="489"/>
      <c r="V57" s="583"/>
      <c r="W57" s="583"/>
      <c r="X57" s="491"/>
      <c r="Y57" s="492"/>
      <c r="Z57" s="493"/>
      <c r="AA57" s="493"/>
      <c r="AB57" s="493"/>
      <c r="AC57" s="493"/>
      <c r="AD57" s="494"/>
      <c r="AE57" s="494"/>
      <c r="AF57" s="494"/>
      <c r="AG57" s="494"/>
      <c r="AH57" s="494"/>
      <c r="AI57" s="494"/>
      <c r="AJ57" s="494"/>
      <c r="AK57" s="494"/>
      <c r="AL57" s="494"/>
      <c r="AM57" s="108"/>
      <c r="AN57" s="32"/>
      <c r="AO57" s="87" t="s">
        <v>14</v>
      </c>
      <c r="AP57" s="90" t="str">
        <f>IFERROR(DATEVALUE(AP56),"")</f>
        <v/>
      </c>
    </row>
    <row r="58" spans="1:66" ht="9.9499999999999993" customHeight="1" x14ac:dyDescent="0.15">
      <c r="A58" s="101"/>
      <c r="B58" s="108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133"/>
      <c r="AA58" s="134"/>
      <c r="AB58" s="134"/>
      <c r="AC58" s="134"/>
      <c r="AD58" s="134"/>
      <c r="AE58" s="134"/>
      <c r="AF58" s="134"/>
      <c r="AG58" s="135"/>
      <c r="AH58" s="135"/>
      <c r="AI58" s="136"/>
      <c r="AJ58" s="136"/>
      <c r="AK58" s="136"/>
      <c r="AL58" s="136"/>
      <c r="AM58" s="136"/>
      <c r="AN58" s="32"/>
      <c r="AO58" s="87"/>
      <c r="AP58" s="292" t="str">
        <f>IFERROR((DATE(2022,1,31)-AP57+1),"")</f>
        <v/>
      </c>
    </row>
    <row r="59" spans="1:66" s="5" customFormat="1" ht="18.75" customHeight="1" x14ac:dyDescent="0.4">
      <c r="A59" s="138"/>
      <c r="B59" s="114" t="s">
        <v>30</v>
      </c>
      <c r="C59" s="139"/>
      <c r="D59" s="139"/>
      <c r="E59" s="139"/>
      <c r="F59" s="139"/>
      <c r="G59" s="139"/>
      <c r="H59" s="139"/>
      <c r="I59" s="139"/>
      <c r="J59" s="139"/>
      <c r="K59" s="478" t="s">
        <v>38</v>
      </c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114"/>
      <c r="AF59" s="114"/>
      <c r="AG59" s="114"/>
      <c r="AH59" s="114"/>
      <c r="AI59" s="114"/>
      <c r="AJ59" s="114"/>
      <c r="AK59" s="114"/>
      <c r="AL59" s="114"/>
      <c r="AM59" s="114"/>
      <c r="AN59" s="32"/>
      <c r="AO59" s="32"/>
      <c r="AP59" s="32"/>
      <c r="AR59" s="20"/>
    </row>
    <row r="60" spans="1:66" s="5" customFormat="1" ht="18.75" customHeight="1" x14ac:dyDescent="0.15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457"/>
      <c r="O60" s="458"/>
      <c r="P60" s="458"/>
      <c r="Q60" s="458"/>
      <c r="R60" s="458"/>
      <c r="S60" s="458"/>
      <c r="T60" s="458"/>
      <c r="U60" s="459" t="s">
        <v>0</v>
      </c>
      <c r="V60" s="460"/>
      <c r="W60" s="114" t="s">
        <v>5</v>
      </c>
      <c r="X60" s="445" t="str">
        <f>AP58</f>
        <v/>
      </c>
      <c r="Y60" s="446"/>
      <c r="Z60" s="446"/>
      <c r="AA60" s="459" t="s">
        <v>2</v>
      </c>
      <c r="AB60" s="460"/>
      <c r="AC60" s="151" t="s">
        <v>1</v>
      </c>
      <c r="AD60" s="596" t="str">
        <f>IF(X60="","",ROUNDUP(N60/X60,0))</f>
        <v/>
      </c>
      <c r="AE60" s="597"/>
      <c r="AF60" s="597"/>
      <c r="AG60" s="597"/>
      <c r="AH60" s="597"/>
      <c r="AI60" s="597"/>
      <c r="AJ60" s="459" t="s">
        <v>0</v>
      </c>
      <c r="AK60" s="460"/>
      <c r="AL60" s="137"/>
      <c r="AM60" s="101"/>
      <c r="AN60" s="32"/>
      <c r="AO60" s="32"/>
      <c r="AP60" s="94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8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46" t="s">
        <v>28</v>
      </c>
      <c r="O61" s="114"/>
      <c r="P61" s="114"/>
      <c r="Q61" s="114"/>
      <c r="R61" s="114"/>
      <c r="S61" s="114"/>
      <c r="T61" s="114"/>
      <c r="U61" s="114"/>
      <c r="V61" s="114"/>
      <c r="W61" s="114"/>
      <c r="X61" s="144"/>
      <c r="Y61" s="144"/>
      <c r="Z61" s="144"/>
      <c r="AA61" s="144"/>
      <c r="AB61" s="144"/>
      <c r="AC61" s="144"/>
      <c r="AD61" s="144"/>
      <c r="AE61" s="293"/>
      <c r="AF61" s="475" t="s">
        <v>23</v>
      </c>
      <c r="AG61" s="476"/>
      <c r="AH61" s="476"/>
      <c r="AI61" s="476"/>
      <c r="AJ61" s="476"/>
      <c r="AK61" s="476"/>
      <c r="AL61" s="477"/>
      <c r="AM61" s="148"/>
      <c r="AN61" s="91"/>
      <c r="AO61" s="22"/>
      <c r="AP61" s="94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8"/>
      <c r="B62" s="138"/>
      <c r="C62" s="138"/>
      <c r="D62" s="138"/>
      <c r="E62" s="140" t="s">
        <v>93</v>
      </c>
      <c r="F62" s="138"/>
      <c r="G62" s="138"/>
      <c r="H62" s="138"/>
      <c r="I62" s="140"/>
      <c r="J62" s="138"/>
      <c r="K62" s="138"/>
      <c r="L62" s="138"/>
      <c r="M62" s="138"/>
      <c r="N62" s="454" t="s">
        <v>48</v>
      </c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6"/>
      <c r="AD62" s="449" t="str">
        <f>IF(N60="","",IFERROR(IF(X60="","",ROUNDUP(AD60*0.4,0)),""))</f>
        <v/>
      </c>
      <c r="AE62" s="450"/>
      <c r="AF62" s="450"/>
      <c r="AG62" s="450"/>
      <c r="AH62" s="450"/>
      <c r="AI62" s="450"/>
      <c r="AJ62" s="470" t="s">
        <v>0</v>
      </c>
      <c r="AK62" s="471"/>
      <c r="AL62" s="149"/>
      <c r="AM62" s="150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5" t="s">
        <v>102</v>
      </c>
      <c r="AF63" s="466"/>
      <c r="AG63" s="466"/>
      <c r="AH63" s="466"/>
      <c r="AI63" s="466"/>
      <c r="AJ63" s="466"/>
      <c r="AK63" s="466"/>
      <c r="AL63" s="466"/>
      <c r="AM63" s="467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8"/>
      <c r="B64" s="138"/>
      <c r="C64" s="138"/>
      <c r="D64" s="138"/>
      <c r="E64" s="138"/>
      <c r="F64" s="138"/>
      <c r="G64" s="138"/>
      <c r="H64" s="138"/>
      <c r="I64" s="140"/>
      <c r="J64" s="138"/>
      <c r="K64" s="138"/>
      <c r="L64" s="138"/>
      <c r="M64" s="138"/>
      <c r="N64" s="141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3"/>
      <c r="AD64" s="145"/>
      <c r="AE64" s="466"/>
      <c r="AF64" s="466"/>
      <c r="AG64" s="466"/>
      <c r="AH64" s="466"/>
      <c r="AI64" s="466"/>
      <c r="AJ64" s="466"/>
      <c r="AK64" s="466"/>
      <c r="AL64" s="466"/>
      <c r="AM64" s="467"/>
      <c r="AN64" s="91"/>
      <c r="AO64" s="91"/>
      <c r="AP64" s="97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8"/>
      <c r="B65" s="138"/>
      <c r="C65" s="114"/>
      <c r="D65" s="114"/>
      <c r="E65" s="125" t="str">
        <f>IF(AD62&lt;=25000,"１日当たりの支給額は一律2.5万円となります。"&amp;CHAR(10)&amp;"よって算定シートの提出は不要です。","")</f>
        <v/>
      </c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298" t="s">
        <v>91</v>
      </c>
      <c r="W65" s="144"/>
      <c r="X65" s="144"/>
      <c r="Y65" s="144"/>
      <c r="Z65" s="144"/>
      <c r="AA65" s="144"/>
      <c r="AB65" s="144"/>
      <c r="AC65" s="144"/>
      <c r="AD65" s="451" t="str">
        <f>IFERROR(IF(AD62&lt;=25000,"ERROR",MIN(ROUNDUP(AD62,-3),75000)),"")</f>
        <v/>
      </c>
      <c r="AE65" s="452"/>
      <c r="AF65" s="452"/>
      <c r="AG65" s="452"/>
      <c r="AH65" s="452"/>
      <c r="AI65" s="452"/>
      <c r="AJ65" s="470" t="s">
        <v>0</v>
      </c>
      <c r="AK65" s="471"/>
      <c r="AL65" s="148"/>
      <c r="AM65" s="148"/>
      <c r="AN65" s="22"/>
      <c r="AO65" s="94"/>
      <c r="AP65" s="94"/>
      <c r="AQ65" s="7"/>
      <c r="AS65" s="11"/>
      <c r="AT65" s="11"/>
      <c r="AU65" s="11"/>
      <c r="AV65" s="11"/>
      <c r="AW65" s="11"/>
    </row>
    <row r="66" spans="1:49" ht="17.25" x14ac:dyDescent="0.4">
      <c r="A66" s="101"/>
      <c r="B66" s="108"/>
      <c r="C66" s="108"/>
      <c r="D66" s="108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8"/>
      <c r="W66" s="108"/>
      <c r="X66" s="108"/>
      <c r="Y66" s="108"/>
      <c r="Z66" s="108"/>
      <c r="AA66" s="108"/>
      <c r="AB66" s="108"/>
      <c r="AC66" s="108"/>
      <c r="AD66" s="108"/>
      <c r="AE66" s="472" t="s">
        <v>58</v>
      </c>
      <c r="AF66" s="472"/>
      <c r="AG66" s="472"/>
      <c r="AH66" s="472"/>
      <c r="AI66" s="472"/>
      <c r="AJ66" s="472"/>
      <c r="AK66" s="472"/>
      <c r="AL66" s="108"/>
      <c r="AM66" s="101"/>
      <c r="AN66" s="32"/>
      <c r="AO66" s="32"/>
      <c r="AP66" s="32"/>
    </row>
    <row r="67" spans="1:49" x14ac:dyDescent="0.4">
      <c r="A67" s="101"/>
      <c r="B67" s="101"/>
      <c r="C67" s="101"/>
      <c r="D67" s="101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2"/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4"/>
      <c r="AH1" s="664"/>
      <c r="AI1" s="664"/>
      <c r="AJ1" s="664"/>
      <c r="AK1" s="664"/>
      <c r="AL1" s="664"/>
      <c r="AM1" s="664"/>
      <c r="AN1" s="665"/>
      <c r="AO1" s="665"/>
      <c r="AP1" s="665"/>
      <c r="AQ1" s="665"/>
      <c r="AR1" s="30"/>
      <c r="AS1" s="30"/>
    </row>
    <row r="2" spans="1:54" ht="45" thickTop="1" x14ac:dyDescent="0.4">
      <c r="A2" s="666" t="s">
        <v>122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667"/>
      <c r="AA2" s="667"/>
      <c r="AB2" s="667"/>
      <c r="AC2" s="667"/>
      <c r="AD2" s="667"/>
      <c r="AE2" s="667"/>
      <c r="AF2" s="667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9"/>
    </row>
    <row r="3" spans="1:54" ht="62.25" customHeight="1" thickBot="1" x14ac:dyDescent="0.45">
      <c r="A3" s="670" t="s">
        <v>121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2"/>
      <c r="AH3" s="672"/>
      <c r="AI3" s="672"/>
      <c r="AJ3" s="672"/>
      <c r="AK3" s="672"/>
      <c r="AL3" s="672"/>
      <c r="AM3" s="672"/>
      <c r="AN3" s="672"/>
      <c r="AO3" s="672"/>
      <c r="AP3" s="672"/>
      <c r="AQ3" s="673"/>
    </row>
    <row r="4" spans="1:54" ht="25.5" customHeight="1" thickTop="1" x14ac:dyDescent="0.4">
      <c r="A4" s="674" t="s">
        <v>107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204"/>
      <c r="AO4" s="204"/>
      <c r="AP4" s="204"/>
      <c r="AQ4" s="204"/>
      <c r="AR4" s="30"/>
      <c r="AS4" s="30"/>
    </row>
    <row r="5" spans="1:54" ht="17.25" customHeight="1" x14ac:dyDescent="0.4">
      <c r="A5" s="205"/>
      <c r="B5" s="675" t="s">
        <v>96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675"/>
      <c r="AN5" s="675"/>
      <c r="AO5" s="675"/>
      <c r="AP5" s="205"/>
      <c r="AQ5" s="205"/>
    </row>
    <row r="6" spans="1:54" ht="28.5" customHeight="1" x14ac:dyDescent="0.4">
      <c r="A6" s="205"/>
      <c r="B6" s="675"/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5"/>
      <c r="AK6" s="675"/>
      <c r="AL6" s="675"/>
      <c r="AM6" s="675"/>
      <c r="AN6" s="675"/>
      <c r="AO6" s="675"/>
      <c r="AP6" s="205"/>
      <c r="AQ6" s="205"/>
    </row>
    <row r="7" spans="1:54" ht="24.75" customHeight="1" x14ac:dyDescent="0.4">
      <c r="A7" s="205"/>
      <c r="B7" s="676" t="s">
        <v>19</v>
      </c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7" t="s">
        <v>20</v>
      </c>
      <c r="R7" s="677"/>
      <c r="S7" s="677"/>
      <c r="T7" s="677"/>
      <c r="U7" s="677"/>
      <c r="V7" s="677"/>
      <c r="W7" s="677"/>
      <c r="X7" s="677"/>
      <c r="Y7" s="677"/>
      <c r="Z7" s="677"/>
      <c r="AA7" s="677"/>
      <c r="AB7" s="677"/>
      <c r="AC7" s="677"/>
      <c r="AD7" s="677"/>
      <c r="AE7" s="677"/>
      <c r="AF7" s="677"/>
      <c r="AG7" s="677"/>
      <c r="AH7" s="677"/>
      <c r="AI7" s="677"/>
      <c r="AJ7" s="677"/>
      <c r="AK7" s="677"/>
      <c r="AL7" s="677"/>
      <c r="AM7" s="677"/>
      <c r="AN7" s="677"/>
      <c r="AO7" s="677"/>
      <c r="AP7" s="678"/>
      <c r="AQ7" s="678"/>
      <c r="AS7" s="30"/>
      <c r="AT7" s="30"/>
    </row>
    <row r="8" spans="1:54" ht="30" customHeight="1" thickBot="1" x14ac:dyDescent="0.45">
      <c r="A8" s="205"/>
      <c r="B8" s="679" t="s">
        <v>46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80" t="s">
        <v>97</v>
      </c>
      <c r="X8" s="680"/>
      <c r="Y8" s="680"/>
      <c r="Z8" s="680"/>
      <c r="AA8" s="680"/>
      <c r="AB8" s="680"/>
      <c r="AC8" s="680"/>
      <c r="AD8" s="680"/>
      <c r="AE8" s="680"/>
      <c r="AF8" s="680"/>
      <c r="AG8" s="680"/>
      <c r="AH8" s="680"/>
      <c r="AI8" s="680"/>
      <c r="AJ8" s="680"/>
      <c r="AK8" s="680"/>
      <c r="AL8" s="680"/>
      <c r="AM8" s="680"/>
      <c r="AN8" s="680"/>
      <c r="AO8" s="680"/>
      <c r="AP8" s="680"/>
      <c r="AQ8" s="681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5"/>
      <c r="B9" s="682" t="s">
        <v>26</v>
      </c>
      <c r="C9" s="683"/>
      <c r="D9" s="683"/>
      <c r="E9" s="683"/>
      <c r="F9" s="683"/>
      <c r="G9" s="683"/>
      <c r="H9" s="683"/>
      <c r="I9" s="683"/>
      <c r="J9" s="683"/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683"/>
      <c r="AK9" s="683"/>
      <c r="AL9" s="683"/>
      <c r="AM9" s="683"/>
      <c r="AN9" s="683"/>
      <c r="AO9" s="683"/>
      <c r="AP9" s="683"/>
      <c r="AQ9" s="684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5"/>
      <c r="B10" s="206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8"/>
      <c r="S10" s="208"/>
      <c r="T10" s="208"/>
      <c r="U10" s="208"/>
      <c r="V10" s="208"/>
      <c r="W10" s="208"/>
      <c r="X10" s="208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313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5"/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495" t="s">
        <v>16</v>
      </c>
      <c r="P11" s="496"/>
      <c r="Q11" s="496"/>
      <c r="R11" s="496"/>
      <c r="S11" s="496"/>
      <c r="T11" s="496"/>
      <c r="U11" s="496"/>
      <c r="V11" s="496"/>
      <c r="W11" s="496"/>
      <c r="X11" s="497"/>
      <c r="Y11" s="211"/>
      <c r="Z11" s="685" t="s">
        <v>101</v>
      </c>
      <c r="AA11" s="686"/>
      <c r="AB11" s="686"/>
      <c r="AC11" s="686"/>
      <c r="AD11" s="686"/>
      <c r="AE11" s="686"/>
      <c r="AF11" s="686"/>
      <c r="AG11" s="686"/>
      <c r="AH11" s="686"/>
      <c r="AI11" s="686"/>
      <c r="AJ11" s="686"/>
      <c r="AK11" s="686"/>
      <c r="AL11" s="686"/>
      <c r="AM11" s="686"/>
      <c r="AN11" s="210"/>
      <c r="AO11" s="210"/>
      <c r="AP11" s="210"/>
      <c r="AQ11" s="212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687" t="s">
        <v>15</v>
      </c>
      <c r="P12" s="688"/>
      <c r="Q12" s="688"/>
      <c r="R12" s="487" t="s">
        <v>11</v>
      </c>
      <c r="S12" s="688"/>
      <c r="T12" s="691"/>
      <c r="U12" s="487" t="s">
        <v>12</v>
      </c>
      <c r="V12" s="688"/>
      <c r="W12" s="688"/>
      <c r="X12" s="490" t="s">
        <v>2</v>
      </c>
      <c r="Y12" s="318"/>
      <c r="Z12" s="686"/>
      <c r="AA12" s="686"/>
      <c r="AB12" s="686"/>
      <c r="AC12" s="686"/>
      <c r="AD12" s="686"/>
      <c r="AE12" s="686"/>
      <c r="AF12" s="686"/>
      <c r="AG12" s="686"/>
      <c r="AH12" s="686"/>
      <c r="AI12" s="686"/>
      <c r="AJ12" s="686"/>
      <c r="AK12" s="686"/>
      <c r="AL12" s="686"/>
      <c r="AM12" s="686"/>
      <c r="AN12" s="210"/>
      <c r="AO12" s="213"/>
      <c r="AP12" s="214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89"/>
      <c r="P13" s="690"/>
      <c r="Q13" s="690"/>
      <c r="R13" s="489"/>
      <c r="S13" s="692"/>
      <c r="T13" s="692"/>
      <c r="U13" s="489"/>
      <c r="V13" s="690"/>
      <c r="W13" s="690"/>
      <c r="X13" s="491"/>
      <c r="Y13" s="318"/>
      <c r="Z13" s="686"/>
      <c r="AA13" s="686"/>
      <c r="AB13" s="686"/>
      <c r="AC13" s="686"/>
      <c r="AD13" s="686"/>
      <c r="AE13" s="686"/>
      <c r="AF13" s="686"/>
      <c r="AG13" s="686"/>
      <c r="AH13" s="686"/>
      <c r="AI13" s="686"/>
      <c r="AJ13" s="686"/>
      <c r="AK13" s="686"/>
      <c r="AL13" s="686"/>
      <c r="AM13" s="686"/>
      <c r="AN13" s="210"/>
      <c r="AO13" s="213"/>
      <c r="AP13" s="215" t="str">
        <f>IFERROR(DATEVALUE(AP12),"")</f>
        <v/>
      </c>
      <c r="AQ13" s="212"/>
    </row>
    <row r="14" spans="1:54" x14ac:dyDescent="0.4">
      <c r="A14" s="205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208"/>
      <c r="T14" s="208"/>
      <c r="U14" s="208"/>
      <c r="V14" s="208"/>
      <c r="W14" s="208"/>
      <c r="X14" s="208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313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5"/>
      <c r="B15" s="209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495" t="s">
        <v>17</v>
      </c>
      <c r="S15" s="517"/>
      <c r="T15" s="517"/>
      <c r="U15" s="517"/>
      <c r="V15" s="517"/>
      <c r="W15" s="517"/>
      <c r="X15" s="518"/>
      <c r="Y15" s="216"/>
      <c r="Z15" s="685" t="s">
        <v>116</v>
      </c>
      <c r="AA15" s="686"/>
      <c r="AB15" s="686"/>
      <c r="AC15" s="686"/>
      <c r="AD15" s="686"/>
      <c r="AE15" s="686"/>
      <c r="AF15" s="686"/>
      <c r="AG15" s="686"/>
      <c r="AH15" s="686"/>
      <c r="AI15" s="686"/>
      <c r="AJ15" s="686"/>
      <c r="AK15" s="686"/>
      <c r="AL15" s="686"/>
      <c r="AM15" s="686"/>
      <c r="AN15" s="210"/>
      <c r="AO15" s="216"/>
      <c r="AP15" s="216"/>
      <c r="AQ15" s="217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693" t="s">
        <v>15</v>
      </c>
      <c r="S16" s="694"/>
      <c r="T16" s="697"/>
      <c r="U16" s="553" t="s">
        <v>11</v>
      </c>
      <c r="V16" s="699"/>
      <c r="W16" s="699"/>
      <c r="X16" s="543" t="s">
        <v>12</v>
      </c>
      <c r="Y16" s="216"/>
      <c r="Z16" s="686"/>
      <c r="AA16" s="686"/>
      <c r="AB16" s="686"/>
      <c r="AC16" s="686"/>
      <c r="AD16" s="686"/>
      <c r="AE16" s="686"/>
      <c r="AF16" s="686"/>
      <c r="AG16" s="686"/>
      <c r="AH16" s="686"/>
      <c r="AI16" s="686"/>
      <c r="AJ16" s="686"/>
      <c r="AK16" s="686"/>
      <c r="AL16" s="686"/>
      <c r="AM16" s="686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95"/>
      <c r="S17" s="696"/>
      <c r="T17" s="698"/>
      <c r="U17" s="554"/>
      <c r="V17" s="698"/>
      <c r="W17" s="698"/>
      <c r="X17" s="544"/>
      <c r="Y17" s="216"/>
      <c r="Z17" s="686"/>
      <c r="AA17" s="686"/>
      <c r="AB17" s="686"/>
      <c r="AC17" s="686"/>
      <c r="AD17" s="686"/>
      <c r="AE17" s="686"/>
      <c r="AF17" s="686"/>
      <c r="AG17" s="686"/>
      <c r="AH17" s="686"/>
      <c r="AI17" s="686"/>
      <c r="AJ17" s="686"/>
      <c r="AK17" s="686"/>
      <c r="AL17" s="686"/>
      <c r="AM17" s="686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5"/>
      <c r="B18" s="209"/>
      <c r="C18" s="218"/>
      <c r="D18" s="218"/>
      <c r="E18" s="218"/>
      <c r="F18" s="218"/>
      <c r="G18" s="218"/>
      <c r="H18" s="218"/>
      <c r="I18" s="218"/>
      <c r="J18" s="218"/>
      <c r="K18" s="216"/>
      <c r="L18" s="210"/>
      <c r="M18" s="219"/>
      <c r="N18" s="220"/>
      <c r="O18" s="220"/>
      <c r="P18" s="220"/>
      <c r="Q18" s="220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221"/>
      <c r="AI18" s="221"/>
      <c r="AJ18" s="210"/>
      <c r="AK18" s="210"/>
      <c r="AL18" s="210"/>
      <c r="AM18" s="210"/>
      <c r="AN18" s="210"/>
      <c r="AO18" s="216"/>
      <c r="AP18" s="216"/>
      <c r="AQ18" s="217"/>
      <c r="AR18" s="5"/>
      <c r="AS18" s="1"/>
      <c r="AT18" s="1"/>
      <c r="AU18" s="1"/>
      <c r="AV18" s="1"/>
      <c r="AW18" s="1"/>
    </row>
    <row r="19" spans="1:49" ht="14.25" customHeight="1" x14ac:dyDescent="0.4">
      <c r="A19" s="205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22"/>
      <c r="Q19" s="222"/>
      <c r="R19" s="222"/>
      <c r="S19" s="222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2"/>
      <c r="AR19" s="5"/>
    </row>
    <row r="20" spans="1:49" ht="14.25" customHeight="1" x14ac:dyDescent="0.4">
      <c r="A20" s="205"/>
      <c r="B20" s="209"/>
      <c r="C20" s="210"/>
      <c r="D20" s="495" t="s">
        <v>21</v>
      </c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8"/>
      <c r="Q20" s="210"/>
      <c r="R20" s="210"/>
      <c r="S20" s="546" t="s">
        <v>62</v>
      </c>
      <c r="T20" s="547"/>
      <c r="U20" s="547"/>
      <c r="V20" s="547"/>
      <c r="W20" s="548"/>
      <c r="X20" s="210"/>
      <c r="Y20" s="210"/>
      <c r="Z20" s="614" t="s">
        <v>27</v>
      </c>
      <c r="AA20" s="615"/>
      <c r="AB20" s="615"/>
      <c r="AC20" s="615"/>
      <c r="AD20" s="615"/>
      <c r="AE20" s="615"/>
      <c r="AF20" s="615"/>
      <c r="AG20" s="615"/>
      <c r="AH20" s="615"/>
      <c r="AI20" s="615"/>
      <c r="AJ20" s="615"/>
      <c r="AK20" s="615"/>
      <c r="AL20" s="616"/>
      <c r="AM20" s="210"/>
      <c r="AN20" s="210"/>
      <c r="AO20" s="210"/>
      <c r="AP20" s="210"/>
      <c r="AQ20" s="212"/>
    </row>
    <row r="21" spans="1:49" ht="14.25" customHeight="1" x14ac:dyDescent="0.4">
      <c r="A21" s="205"/>
      <c r="B21" s="209"/>
      <c r="C21" s="210"/>
      <c r="D21" s="552" t="s">
        <v>8</v>
      </c>
      <c r="E21" s="707"/>
      <c r="F21" s="707"/>
      <c r="G21" s="707"/>
      <c r="H21" s="707"/>
      <c r="I21" s="707"/>
      <c r="J21" s="707"/>
      <c r="K21" s="707"/>
      <c r="L21" s="707"/>
      <c r="M21" s="707"/>
      <c r="N21" s="707"/>
      <c r="O21" s="505" t="s">
        <v>0</v>
      </c>
      <c r="P21" s="512"/>
      <c r="Q21" s="709" t="s">
        <v>5</v>
      </c>
      <c r="R21" s="709"/>
      <c r="S21" s="519" t="s">
        <v>6</v>
      </c>
      <c r="T21" s="710"/>
      <c r="U21" s="710"/>
      <c r="V21" s="539" t="s">
        <v>2</v>
      </c>
      <c r="W21" s="540"/>
      <c r="X21" s="700" t="s">
        <v>1</v>
      </c>
      <c r="Y21" s="700"/>
      <c r="Z21" s="519" t="s">
        <v>7</v>
      </c>
      <c r="AA21" s="701" t="str">
        <f>IFERROR(ROUNDUP(E21/T21,0),"")</f>
        <v/>
      </c>
      <c r="AB21" s="701"/>
      <c r="AC21" s="701"/>
      <c r="AD21" s="701"/>
      <c r="AE21" s="701"/>
      <c r="AF21" s="701"/>
      <c r="AG21" s="701"/>
      <c r="AH21" s="701"/>
      <c r="AI21" s="701"/>
      <c r="AJ21" s="701"/>
      <c r="AK21" s="619" t="s">
        <v>0</v>
      </c>
      <c r="AL21" s="620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20"/>
      <c r="E22" s="708"/>
      <c r="F22" s="708"/>
      <c r="G22" s="708"/>
      <c r="H22" s="708"/>
      <c r="I22" s="708"/>
      <c r="J22" s="708"/>
      <c r="K22" s="708"/>
      <c r="L22" s="708"/>
      <c r="M22" s="708"/>
      <c r="N22" s="708"/>
      <c r="O22" s="513"/>
      <c r="P22" s="514"/>
      <c r="Q22" s="709"/>
      <c r="R22" s="709"/>
      <c r="S22" s="520"/>
      <c r="T22" s="711"/>
      <c r="U22" s="711"/>
      <c r="V22" s="536"/>
      <c r="W22" s="541"/>
      <c r="X22" s="700"/>
      <c r="Y22" s="700"/>
      <c r="Z22" s="520"/>
      <c r="AA22" s="702"/>
      <c r="AB22" s="702"/>
      <c r="AC22" s="702"/>
      <c r="AD22" s="702"/>
      <c r="AE22" s="702"/>
      <c r="AF22" s="702"/>
      <c r="AG22" s="702"/>
      <c r="AH22" s="702"/>
      <c r="AI22" s="702"/>
      <c r="AJ22" s="702"/>
      <c r="AK22" s="513"/>
      <c r="AL22" s="514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23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703" t="s">
        <v>41</v>
      </c>
      <c r="AF23" s="704"/>
      <c r="AG23" s="704"/>
      <c r="AH23" s="704"/>
      <c r="AI23" s="704"/>
      <c r="AJ23" s="704"/>
      <c r="AK23" s="704"/>
      <c r="AL23" s="210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621" t="s">
        <v>98</v>
      </c>
      <c r="E25" s="547"/>
      <c r="F25" s="547"/>
      <c r="G25" s="547"/>
      <c r="H25" s="547"/>
      <c r="I25" s="547"/>
      <c r="J25" s="547"/>
      <c r="K25" s="547"/>
      <c r="L25" s="547"/>
      <c r="M25" s="547"/>
      <c r="N25" s="547"/>
      <c r="O25" s="547"/>
      <c r="P25" s="548"/>
      <c r="Q25" s="210"/>
      <c r="R25" s="210"/>
      <c r="S25" s="622" t="s">
        <v>86</v>
      </c>
      <c r="T25" s="705"/>
      <c r="U25" s="705"/>
      <c r="V25" s="705"/>
      <c r="W25" s="706"/>
      <c r="X25" s="210"/>
      <c r="Y25" s="210"/>
      <c r="Z25" s="621" t="s">
        <v>99</v>
      </c>
      <c r="AA25" s="547"/>
      <c r="AB25" s="547"/>
      <c r="AC25" s="547"/>
      <c r="AD25" s="547"/>
      <c r="AE25" s="547"/>
      <c r="AF25" s="547"/>
      <c r="AG25" s="547"/>
      <c r="AH25" s="547"/>
      <c r="AI25" s="547"/>
      <c r="AJ25" s="547"/>
      <c r="AK25" s="547"/>
      <c r="AL25" s="548"/>
      <c r="AM25" s="211"/>
      <c r="AN25" s="211"/>
      <c r="AO25" s="211"/>
      <c r="AP25" s="211"/>
      <c r="AQ25" s="224"/>
    </row>
    <row r="26" spans="1:49" ht="14.25" customHeight="1" x14ac:dyDescent="0.2">
      <c r="A26" s="205"/>
      <c r="B26" s="209"/>
      <c r="C26" s="210"/>
      <c r="D26" s="552" t="s">
        <v>4</v>
      </c>
      <c r="E26" s="712"/>
      <c r="F26" s="712"/>
      <c r="G26" s="712"/>
      <c r="H26" s="712"/>
      <c r="I26" s="712"/>
      <c r="J26" s="712"/>
      <c r="K26" s="712"/>
      <c r="L26" s="712"/>
      <c r="M26" s="712"/>
      <c r="N26" s="712"/>
      <c r="O26" s="505" t="s">
        <v>0</v>
      </c>
      <c r="P26" s="512"/>
      <c r="Q26" s="709" t="s">
        <v>5</v>
      </c>
      <c r="R26" s="709"/>
      <c r="S26" s="519" t="s">
        <v>44</v>
      </c>
      <c r="T26" s="534">
        <v>28</v>
      </c>
      <c r="U26" s="534"/>
      <c r="V26" s="539" t="s">
        <v>2</v>
      </c>
      <c r="W26" s="540"/>
      <c r="X26" s="700" t="s">
        <v>1</v>
      </c>
      <c r="Y26" s="700"/>
      <c r="Z26" s="519" t="s">
        <v>45</v>
      </c>
      <c r="AA26" s="710">
        <f>IFERROR(ROUNDUP(E26/T26,0),"")</f>
        <v>0</v>
      </c>
      <c r="AB26" s="710"/>
      <c r="AC26" s="710"/>
      <c r="AD26" s="710"/>
      <c r="AE26" s="710"/>
      <c r="AF26" s="710"/>
      <c r="AG26" s="710"/>
      <c r="AH26" s="710"/>
      <c r="AI26" s="710"/>
      <c r="AJ26" s="710"/>
      <c r="AK26" s="619" t="s">
        <v>0</v>
      </c>
      <c r="AL26" s="620"/>
      <c r="AM26" s="225"/>
      <c r="AN26" s="225"/>
      <c r="AO26" s="225"/>
      <c r="AP26" s="226"/>
      <c r="AQ26" s="227"/>
    </row>
    <row r="27" spans="1:49" ht="14.25" customHeight="1" x14ac:dyDescent="0.2">
      <c r="A27" s="205"/>
      <c r="B27" s="209"/>
      <c r="C27" s="210"/>
      <c r="D27" s="520"/>
      <c r="E27" s="713"/>
      <c r="F27" s="713"/>
      <c r="G27" s="713"/>
      <c r="H27" s="713"/>
      <c r="I27" s="713"/>
      <c r="J27" s="713"/>
      <c r="K27" s="713"/>
      <c r="L27" s="713"/>
      <c r="M27" s="713"/>
      <c r="N27" s="713"/>
      <c r="O27" s="513"/>
      <c r="P27" s="514"/>
      <c r="Q27" s="709"/>
      <c r="R27" s="709"/>
      <c r="S27" s="520"/>
      <c r="T27" s="536"/>
      <c r="U27" s="536"/>
      <c r="V27" s="536"/>
      <c r="W27" s="541"/>
      <c r="X27" s="700"/>
      <c r="Y27" s="700"/>
      <c r="Z27" s="520"/>
      <c r="AA27" s="711"/>
      <c r="AB27" s="711"/>
      <c r="AC27" s="711"/>
      <c r="AD27" s="711"/>
      <c r="AE27" s="711"/>
      <c r="AF27" s="711"/>
      <c r="AG27" s="711"/>
      <c r="AH27" s="711"/>
      <c r="AI27" s="711"/>
      <c r="AJ27" s="711"/>
      <c r="AK27" s="513"/>
      <c r="AL27" s="514"/>
      <c r="AM27" s="225"/>
      <c r="AN27" s="225"/>
      <c r="AO27" s="225"/>
      <c r="AP27" s="226"/>
      <c r="AQ27" s="227"/>
    </row>
    <row r="28" spans="1:49" ht="14.25" customHeight="1" x14ac:dyDescent="0.4">
      <c r="A28" s="205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23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703" t="s">
        <v>41</v>
      </c>
      <c r="AF28" s="704"/>
      <c r="AG28" s="704"/>
      <c r="AH28" s="704"/>
      <c r="AI28" s="704"/>
      <c r="AJ28" s="704"/>
      <c r="AK28" s="704"/>
      <c r="AL28" s="210"/>
      <c r="AM28" s="210"/>
      <c r="AN28" s="210"/>
      <c r="AO28" s="210"/>
      <c r="AP28" s="210"/>
      <c r="AQ28" s="212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28"/>
      <c r="AQ29" s="212"/>
    </row>
    <row r="30" spans="1:49" ht="14.25" customHeight="1" x14ac:dyDescent="0.4">
      <c r="A30" s="205"/>
      <c r="B30" s="209"/>
      <c r="C30" s="614" t="s">
        <v>27</v>
      </c>
      <c r="D30" s="615"/>
      <c r="E30" s="615"/>
      <c r="F30" s="615"/>
      <c r="G30" s="615"/>
      <c r="H30" s="615"/>
      <c r="I30" s="615"/>
      <c r="J30" s="615"/>
      <c r="K30" s="615"/>
      <c r="L30" s="615"/>
      <c r="M30" s="616"/>
      <c r="N30" s="211"/>
      <c r="O30" s="210"/>
      <c r="P30" s="614" t="s">
        <v>88</v>
      </c>
      <c r="Q30" s="615"/>
      <c r="R30" s="615"/>
      <c r="S30" s="615"/>
      <c r="T30" s="615"/>
      <c r="U30" s="615"/>
      <c r="V30" s="615"/>
      <c r="W30" s="615"/>
      <c r="X30" s="615"/>
      <c r="Y30" s="615"/>
      <c r="Z30" s="616"/>
      <c r="AA30" s="210"/>
      <c r="AB30" s="229"/>
      <c r="AC30" s="210"/>
      <c r="AD30" s="210"/>
      <c r="AE30" s="210"/>
      <c r="AF30" s="210"/>
      <c r="AG30" s="211"/>
      <c r="AH30" s="614" t="s">
        <v>49</v>
      </c>
      <c r="AI30" s="615"/>
      <c r="AJ30" s="615"/>
      <c r="AK30" s="615"/>
      <c r="AL30" s="615"/>
      <c r="AM30" s="615"/>
      <c r="AN30" s="615"/>
      <c r="AO30" s="615"/>
      <c r="AP30" s="616"/>
      <c r="AQ30" s="212"/>
    </row>
    <row r="31" spans="1:49" ht="14.25" customHeight="1" x14ac:dyDescent="0.4">
      <c r="A31" s="205"/>
      <c r="B31" s="209"/>
      <c r="C31" s="519" t="s">
        <v>7</v>
      </c>
      <c r="D31" s="722" t="str">
        <f>AA21</f>
        <v/>
      </c>
      <c r="E31" s="722"/>
      <c r="F31" s="722"/>
      <c r="G31" s="722"/>
      <c r="H31" s="722"/>
      <c r="I31" s="722"/>
      <c r="J31" s="722"/>
      <c r="K31" s="722"/>
      <c r="L31" s="505" t="s">
        <v>0</v>
      </c>
      <c r="M31" s="512"/>
      <c r="N31" s="709" t="s">
        <v>10</v>
      </c>
      <c r="O31" s="709"/>
      <c r="P31" s="519" t="s">
        <v>45</v>
      </c>
      <c r="Q31" s="722">
        <f>AA26</f>
        <v>0</v>
      </c>
      <c r="R31" s="722"/>
      <c r="S31" s="722"/>
      <c r="T31" s="722"/>
      <c r="U31" s="722"/>
      <c r="V31" s="722"/>
      <c r="W31" s="722"/>
      <c r="X31" s="722"/>
      <c r="Y31" s="505" t="s">
        <v>0</v>
      </c>
      <c r="Z31" s="512"/>
      <c r="AA31" s="714" t="s">
        <v>3</v>
      </c>
      <c r="AB31" s="714"/>
      <c r="AC31" s="709">
        <v>0.4</v>
      </c>
      <c r="AD31" s="709"/>
      <c r="AE31" s="709"/>
      <c r="AF31" s="700" t="s">
        <v>1</v>
      </c>
      <c r="AG31" s="715"/>
      <c r="AH31" s="716" t="str">
        <f>IF(E21="","",IFERROR(ROUNDUP((D31-Q31)*AC31,0),""))</f>
        <v/>
      </c>
      <c r="AI31" s="717"/>
      <c r="AJ31" s="717"/>
      <c r="AK31" s="717"/>
      <c r="AL31" s="717"/>
      <c r="AM31" s="717"/>
      <c r="AN31" s="717"/>
      <c r="AO31" s="505" t="s">
        <v>0</v>
      </c>
      <c r="AP31" s="512"/>
      <c r="AQ31" s="212"/>
    </row>
    <row r="32" spans="1:49" ht="14.25" customHeight="1" x14ac:dyDescent="0.4">
      <c r="A32" s="205"/>
      <c r="B32" s="209"/>
      <c r="C32" s="520"/>
      <c r="D32" s="708"/>
      <c r="E32" s="708"/>
      <c r="F32" s="708"/>
      <c r="G32" s="708"/>
      <c r="H32" s="708"/>
      <c r="I32" s="708"/>
      <c r="J32" s="708"/>
      <c r="K32" s="708"/>
      <c r="L32" s="513"/>
      <c r="M32" s="514"/>
      <c r="N32" s="709"/>
      <c r="O32" s="709"/>
      <c r="P32" s="520"/>
      <c r="Q32" s="708"/>
      <c r="R32" s="708"/>
      <c r="S32" s="708"/>
      <c r="T32" s="708"/>
      <c r="U32" s="708"/>
      <c r="V32" s="708"/>
      <c r="W32" s="708"/>
      <c r="X32" s="708"/>
      <c r="Y32" s="513"/>
      <c r="Z32" s="514"/>
      <c r="AA32" s="714"/>
      <c r="AB32" s="714"/>
      <c r="AC32" s="709"/>
      <c r="AD32" s="709"/>
      <c r="AE32" s="709"/>
      <c r="AF32" s="715"/>
      <c r="AG32" s="715"/>
      <c r="AH32" s="718"/>
      <c r="AI32" s="719"/>
      <c r="AJ32" s="719"/>
      <c r="AK32" s="719"/>
      <c r="AL32" s="719"/>
      <c r="AM32" s="719"/>
      <c r="AN32" s="719"/>
      <c r="AO32" s="513"/>
      <c r="AP32" s="514"/>
      <c r="AQ32" s="212"/>
    </row>
    <row r="33" spans="1:44" s="32" customFormat="1" ht="14.25" customHeight="1" x14ac:dyDescent="0.2">
      <c r="A33" s="205"/>
      <c r="B33" s="209"/>
      <c r="C33" s="230"/>
      <c r="D33" s="231"/>
      <c r="E33" s="231"/>
      <c r="F33" s="231"/>
      <c r="G33" s="231"/>
      <c r="H33" s="231"/>
      <c r="I33" s="231"/>
      <c r="J33" s="231"/>
      <c r="K33" s="231"/>
      <c r="L33" s="232"/>
      <c r="M33" s="232"/>
      <c r="N33" s="314"/>
      <c r="O33" s="314"/>
      <c r="P33" s="230"/>
      <c r="Q33" s="231"/>
      <c r="R33" s="231"/>
      <c r="S33" s="231"/>
      <c r="T33" s="231"/>
      <c r="U33" s="231"/>
      <c r="V33" s="231"/>
      <c r="W33" s="232"/>
      <c r="X33" s="232"/>
      <c r="Y33" s="322"/>
      <c r="Z33" s="322"/>
      <c r="AA33" s="314"/>
      <c r="AB33" s="314"/>
      <c r="AC33" s="314"/>
      <c r="AD33" s="315"/>
      <c r="AE33" s="315"/>
      <c r="AF33" s="315"/>
      <c r="AG33" s="315"/>
      <c r="AH33" s="230"/>
      <c r="AI33" s="720" t="s">
        <v>55</v>
      </c>
      <c r="AJ33" s="686"/>
      <c r="AK33" s="686"/>
      <c r="AL33" s="686"/>
      <c r="AM33" s="686"/>
      <c r="AN33" s="686"/>
      <c r="AO33" s="686"/>
      <c r="AP33" s="686"/>
      <c r="AQ33" s="721"/>
      <c r="AR33" s="38"/>
    </row>
    <row r="34" spans="1:44" ht="14.25" customHeight="1" x14ac:dyDescent="0.4">
      <c r="A34" s="205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686"/>
      <c r="AJ34" s="686"/>
      <c r="AK34" s="686"/>
      <c r="AL34" s="686"/>
      <c r="AM34" s="686"/>
      <c r="AN34" s="686"/>
      <c r="AO34" s="686"/>
      <c r="AP34" s="686"/>
      <c r="AQ34" s="721"/>
      <c r="AR34" s="38"/>
    </row>
    <row r="35" spans="1:44" ht="14.25" customHeight="1" x14ac:dyDescent="0.4">
      <c r="A35" s="205"/>
      <c r="B35" s="209"/>
      <c r="C35" s="210"/>
      <c r="D35" s="210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629" t="s">
        <v>50</v>
      </c>
      <c r="AI35" s="615"/>
      <c r="AJ35" s="615"/>
      <c r="AK35" s="615"/>
      <c r="AL35" s="615"/>
      <c r="AM35" s="615"/>
      <c r="AN35" s="615"/>
      <c r="AO35" s="615"/>
      <c r="AP35" s="616"/>
      <c r="AQ35" s="212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716" t="str">
        <f>IFERROR(IF(AH31&lt;=0,"ERROR",MIN(ROUNDUP(AH31,-4),200000)),"")</f>
        <v/>
      </c>
      <c r="AI36" s="707"/>
      <c r="AJ36" s="707"/>
      <c r="AK36" s="707"/>
      <c r="AL36" s="707"/>
      <c r="AM36" s="707"/>
      <c r="AN36" s="707"/>
      <c r="AO36" s="505" t="s">
        <v>0</v>
      </c>
      <c r="AP36" s="512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23"/>
      <c r="AI37" s="708"/>
      <c r="AJ37" s="708"/>
      <c r="AK37" s="708"/>
      <c r="AL37" s="708"/>
      <c r="AM37" s="708"/>
      <c r="AN37" s="708"/>
      <c r="AO37" s="513"/>
      <c r="AP37" s="514"/>
      <c r="AQ37" s="212"/>
    </row>
    <row r="38" spans="1:44" ht="14.25" customHeight="1" x14ac:dyDescent="0.2">
      <c r="A38" s="205"/>
      <c r="B38" s="209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311"/>
      <c r="W38" s="311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30"/>
      <c r="AI38" s="231"/>
      <c r="AJ38" s="231"/>
      <c r="AK38" s="231"/>
      <c r="AL38" s="231"/>
      <c r="AM38" s="231"/>
      <c r="AN38" s="231"/>
      <c r="AO38" s="232"/>
      <c r="AP38" s="232"/>
      <c r="AQ38" s="212"/>
    </row>
    <row r="39" spans="1:44" ht="14.25" customHeight="1" x14ac:dyDescent="0.4">
      <c r="A39" s="205"/>
      <c r="B39" s="209"/>
      <c r="C39" s="614" t="s">
        <v>27</v>
      </c>
      <c r="D39" s="615"/>
      <c r="E39" s="615"/>
      <c r="F39" s="615"/>
      <c r="G39" s="615"/>
      <c r="H39" s="615"/>
      <c r="I39" s="615"/>
      <c r="J39" s="615"/>
      <c r="K39" s="615"/>
      <c r="L39" s="615"/>
      <c r="M39" s="616"/>
      <c r="N39" s="210"/>
      <c r="O39" s="210"/>
      <c r="P39" s="210"/>
      <c r="Q39" s="210"/>
      <c r="R39" s="210"/>
      <c r="S39" s="210"/>
      <c r="T39" s="210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05"/>
      <c r="AG39" s="210"/>
      <c r="AH39" s="629" t="s">
        <v>51</v>
      </c>
      <c r="AI39" s="615"/>
      <c r="AJ39" s="615"/>
      <c r="AK39" s="615"/>
      <c r="AL39" s="615"/>
      <c r="AM39" s="615"/>
      <c r="AN39" s="615"/>
      <c r="AO39" s="615"/>
      <c r="AP39" s="616"/>
      <c r="AQ39" s="212"/>
    </row>
    <row r="40" spans="1:44" ht="14.25" customHeight="1" x14ac:dyDescent="0.4">
      <c r="A40" s="205"/>
      <c r="B40" s="209"/>
      <c r="C40" s="519" t="s">
        <v>7</v>
      </c>
      <c r="D40" s="724" t="str">
        <f>AA21</f>
        <v/>
      </c>
      <c r="E40" s="724"/>
      <c r="F40" s="724"/>
      <c r="G40" s="724"/>
      <c r="H40" s="724"/>
      <c r="I40" s="724"/>
      <c r="J40" s="724"/>
      <c r="K40" s="724"/>
      <c r="L40" s="505" t="s">
        <v>0</v>
      </c>
      <c r="M40" s="512"/>
      <c r="N40" s="709" t="s">
        <v>3</v>
      </c>
      <c r="O40" s="709"/>
      <c r="P40" s="709">
        <v>0.3</v>
      </c>
      <c r="Q40" s="709"/>
      <c r="R40" s="709"/>
      <c r="S40" s="700" t="s">
        <v>1</v>
      </c>
      <c r="T40" s="731"/>
      <c r="U40" s="732" t="str">
        <f>IF(E21="","",IFERROR(IF(T21="","",ROUNDUP(D40*P40,0)),""))</f>
        <v/>
      </c>
      <c r="V40" s="699"/>
      <c r="W40" s="699"/>
      <c r="X40" s="699"/>
      <c r="Y40" s="699"/>
      <c r="Z40" s="699"/>
      <c r="AA40" s="699"/>
      <c r="AB40" s="699"/>
      <c r="AC40" s="699"/>
      <c r="AD40" s="505" t="s">
        <v>0</v>
      </c>
      <c r="AE40" s="512"/>
      <c r="AF40" s="205"/>
      <c r="AG40" s="210"/>
      <c r="AH40" s="716" t="str">
        <f>IFERROR((MIN(ROUNDUP(U40,-3),200000)),"")</f>
        <v/>
      </c>
      <c r="AI40" s="707"/>
      <c r="AJ40" s="707"/>
      <c r="AK40" s="707"/>
      <c r="AL40" s="707"/>
      <c r="AM40" s="707"/>
      <c r="AN40" s="707"/>
      <c r="AO40" s="505" t="s">
        <v>0</v>
      </c>
      <c r="AP40" s="512"/>
      <c r="AQ40" s="212"/>
    </row>
    <row r="41" spans="1:44" ht="14.25" customHeight="1" x14ac:dyDescent="0.4">
      <c r="A41" s="205"/>
      <c r="B41" s="209"/>
      <c r="C41" s="520"/>
      <c r="D41" s="725"/>
      <c r="E41" s="725"/>
      <c r="F41" s="725"/>
      <c r="G41" s="725"/>
      <c r="H41" s="725"/>
      <c r="I41" s="725"/>
      <c r="J41" s="725"/>
      <c r="K41" s="725"/>
      <c r="L41" s="513"/>
      <c r="M41" s="514"/>
      <c r="N41" s="709"/>
      <c r="O41" s="709"/>
      <c r="P41" s="709"/>
      <c r="Q41" s="709"/>
      <c r="R41" s="709"/>
      <c r="S41" s="700"/>
      <c r="T41" s="731"/>
      <c r="U41" s="733"/>
      <c r="V41" s="698"/>
      <c r="W41" s="698"/>
      <c r="X41" s="698"/>
      <c r="Y41" s="698"/>
      <c r="Z41" s="698"/>
      <c r="AA41" s="698"/>
      <c r="AB41" s="698"/>
      <c r="AC41" s="698"/>
      <c r="AD41" s="513"/>
      <c r="AE41" s="514"/>
      <c r="AF41" s="205"/>
      <c r="AG41" s="210"/>
      <c r="AH41" s="723"/>
      <c r="AI41" s="708"/>
      <c r="AJ41" s="708"/>
      <c r="AK41" s="708"/>
      <c r="AL41" s="708"/>
      <c r="AM41" s="708"/>
      <c r="AN41" s="708"/>
      <c r="AO41" s="513"/>
      <c r="AP41" s="514"/>
      <c r="AQ41" s="212"/>
    </row>
    <row r="42" spans="1:44" ht="14.25" customHeight="1" x14ac:dyDescent="0.4">
      <c r="A42" s="205"/>
      <c r="B42" s="209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311"/>
      <c r="W42" s="311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720" t="s">
        <v>54</v>
      </c>
      <c r="AJ42" s="686"/>
      <c r="AK42" s="686"/>
      <c r="AL42" s="686"/>
      <c r="AM42" s="686"/>
      <c r="AN42" s="686"/>
      <c r="AO42" s="686"/>
      <c r="AP42" s="686"/>
      <c r="AQ42" s="721"/>
    </row>
    <row r="43" spans="1:44" ht="14.25" customHeight="1" x14ac:dyDescent="0.4">
      <c r="A43" s="205"/>
      <c r="B43" s="209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311"/>
      <c r="W43" s="311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686"/>
      <c r="AJ43" s="686"/>
      <c r="AK43" s="686"/>
      <c r="AL43" s="686"/>
      <c r="AM43" s="686"/>
      <c r="AN43" s="686"/>
      <c r="AO43" s="686"/>
      <c r="AP43" s="686"/>
      <c r="AQ43" s="721"/>
    </row>
    <row r="44" spans="1:44" ht="14.25" customHeight="1" x14ac:dyDescent="0.4">
      <c r="A44" s="205"/>
      <c r="B44" s="209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311"/>
      <c r="W44" s="311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323"/>
      <c r="AJ44" s="323"/>
      <c r="AK44" s="323"/>
      <c r="AL44" s="323"/>
      <c r="AM44" s="323"/>
      <c r="AN44" s="323"/>
      <c r="AO44" s="323"/>
      <c r="AP44" s="323"/>
      <c r="AQ44" s="324"/>
    </row>
    <row r="45" spans="1:44" ht="14.25" customHeight="1" thickBot="1" x14ac:dyDescent="0.45">
      <c r="A45" s="205"/>
      <c r="B45" s="209"/>
      <c r="C45" s="235" t="s">
        <v>56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311"/>
      <c r="W45" s="205"/>
      <c r="X45" s="726"/>
      <c r="Y45" s="726"/>
      <c r="Z45" s="726"/>
      <c r="AA45" s="726"/>
      <c r="AB45" s="726"/>
      <c r="AC45" s="726"/>
      <c r="AD45" s="726"/>
      <c r="AE45" s="726"/>
      <c r="AF45" s="726"/>
      <c r="AG45" s="726"/>
      <c r="AH45" s="726"/>
      <c r="AI45" s="726"/>
      <c r="AJ45" s="726"/>
      <c r="AK45" s="726"/>
      <c r="AL45" s="726"/>
      <c r="AM45" s="726"/>
      <c r="AN45" s="726"/>
      <c r="AO45" s="726"/>
      <c r="AP45" s="726"/>
      <c r="AQ45" s="212"/>
      <c r="AR45" s="37">
        <f>MIN(AH36,AH40)</f>
        <v>0</v>
      </c>
    </row>
    <row r="46" spans="1:44" ht="14.25" customHeight="1" x14ac:dyDescent="0.4">
      <c r="A46" s="205"/>
      <c r="B46" s="209"/>
      <c r="C46" s="640" t="s">
        <v>92</v>
      </c>
      <c r="D46" s="641"/>
      <c r="E46" s="641"/>
      <c r="F46" s="641"/>
      <c r="G46" s="641"/>
      <c r="H46" s="641"/>
      <c r="I46" s="641"/>
      <c r="J46" s="641"/>
      <c r="K46" s="641"/>
      <c r="L46" s="641"/>
      <c r="M46" s="727" t="str">
        <f>IF(COUNT(AH36,AH40)=0,"",MIN(AH36,AH40))</f>
        <v/>
      </c>
      <c r="N46" s="727"/>
      <c r="O46" s="727"/>
      <c r="P46" s="727"/>
      <c r="Q46" s="727"/>
      <c r="R46" s="727"/>
      <c r="S46" s="727"/>
      <c r="T46" s="727"/>
      <c r="U46" s="644" t="s">
        <v>0</v>
      </c>
      <c r="V46" s="645"/>
      <c r="W46" s="205"/>
      <c r="X46" s="726"/>
      <c r="Y46" s="726"/>
      <c r="Z46" s="726"/>
      <c r="AA46" s="726"/>
      <c r="AB46" s="726"/>
      <c r="AC46" s="726"/>
      <c r="AD46" s="726"/>
      <c r="AE46" s="726"/>
      <c r="AF46" s="726"/>
      <c r="AG46" s="726"/>
      <c r="AH46" s="726"/>
      <c r="AI46" s="726"/>
      <c r="AJ46" s="726"/>
      <c r="AK46" s="726"/>
      <c r="AL46" s="726"/>
      <c r="AM46" s="726"/>
      <c r="AN46" s="726"/>
      <c r="AO46" s="726"/>
      <c r="AP46" s="726"/>
      <c r="AQ46" s="212"/>
    </row>
    <row r="47" spans="1:44" ht="14.25" customHeight="1" thickBot="1" x14ac:dyDescent="0.45">
      <c r="A47" s="205"/>
      <c r="B47" s="209"/>
      <c r="C47" s="642"/>
      <c r="D47" s="643"/>
      <c r="E47" s="643"/>
      <c r="F47" s="643"/>
      <c r="G47" s="643"/>
      <c r="H47" s="643"/>
      <c r="I47" s="643"/>
      <c r="J47" s="643"/>
      <c r="K47" s="643"/>
      <c r="L47" s="643"/>
      <c r="M47" s="728"/>
      <c r="N47" s="728"/>
      <c r="O47" s="728"/>
      <c r="P47" s="728"/>
      <c r="Q47" s="728"/>
      <c r="R47" s="728"/>
      <c r="S47" s="728"/>
      <c r="T47" s="728"/>
      <c r="U47" s="646"/>
      <c r="V47" s="647"/>
      <c r="W47" s="236"/>
      <c r="X47" s="726"/>
      <c r="Y47" s="726"/>
      <c r="Z47" s="726"/>
      <c r="AA47" s="726"/>
      <c r="AB47" s="726"/>
      <c r="AC47" s="726"/>
      <c r="AD47" s="726"/>
      <c r="AE47" s="726"/>
      <c r="AF47" s="726"/>
      <c r="AG47" s="726"/>
      <c r="AH47" s="726"/>
      <c r="AI47" s="726"/>
      <c r="AJ47" s="726"/>
      <c r="AK47" s="726"/>
      <c r="AL47" s="726"/>
      <c r="AM47" s="726"/>
      <c r="AN47" s="726"/>
      <c r="AO47" s="726"/>
      <c r="AP47" s="726"/>
      <c r="AQ47" s="212"/>
    </row>
    <row r="48" spans="1:44" ht="17.25" x14ac:dyDescent="0.4">
      <c r="A48" s="205"/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37"/>
      <c r="AL48" s="237"/>
      <c r="AM48" s="237"/>
      <c r="AN48" s="237"/>
      <c r="AO48" s="237"/>
      <c r="AP48" s="237"/>
      <c r="AQ48" s="238"/>
    </row>
    <row r="49" spans="1:44" ht="14.25" customHeight="1" x14ac:dyDescent="0.4">
      <c r="A49" s="205"/>
      <c r="B49" s="373" t="s">
        <v>87</v>
      </c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632"/>
      <c r="AA49" s="632"/>
      <c r="AB49" s="632"/>
      <c r="AC49" s="632"/>
      <c r="AD49" s="632"/>
      <c r="AE49" s="632"/>
      <c r="AF49" s="632"/>
      <c r="AG49" s="632"/>
      <c r="AH49" s="632"/>
      <c r="AI49" s="632"/>
      <c r="AJ49" s="632"/>
      <c r="AK49" s="632"/>
      <c r="AL49" s="632"/>
      <c r="AM49" s="632"/>
      <c r="AN49" s="632"/>
      <c r="AO49" s="632"/>
      <c r="AP49" s="632"/>
      <c r="AQ49" s="633"/>
    </row>
    <row r="50" spans="1:44" ht="14.25" customHeight="1" x14ac:dyDescent="0.4">
      <c r="A50" s="205"/>
      <c r="B50" s="634"/>
      <c r="C50" s="632"/>
      <c r="D50" s="632"/>
      <c r="E50" s="632"/>
      <c r="F50" s="632"/>
      <c r="G50" s="632"/>
      <c r="H50" s="632"/>
      <c r="I50" s="632"/>
      <c r="J50" s="632"/>
      <c r="K50" s="632"/>
      <c r="L50" s="632"/>
      <c r="M50" s="632"/>
      <c r="N50" s="632"/>
      <c r="O50" s="632"/>
      <c r="P50" s="632"/>
      <c r="Q50" s="632"/>
      <c r="R50" s="632"/>
      <c r="S50" s="632"/>
      <c r="T50" s="632"/>
      <c r="U50" s="632"/>
      <c r="V50" s="632"/>
      <c r="W50" s="632"/>
      <c r="X50" s="632"/>
      <c r="Y50" s="632"/>
      <c r="Z50" s="632"/>
      <c r="AA50" s="632"/>
      <c r="AB50" s="632"/>
      <c r="AC50" s="632"/>
      <c r="AD50" s="632"/>
      <c r="AE50" s="632"/>
      <c r="AF50" s="632"/>
      <c r="AG50" s="632"/>
      <c r="AH50" s="632"/>
      <c r="AI50" s="632"/>
      <c r="AJ50" s="632"/>
      <c r="AK50" s="632"/>
      <c r="AL50" s="632"/>
      <c r="AM50" s="632"/>
      <c r="AN50" s="632"/>
      <c r="AO50" s="632"/>
      <c r="AP50" s="632"/>
      <c r="AQ50" s="633"/>
    </row>
    <row r="51" spans="1:44" ht="14.25" customHeight="1" x14ac:dyDescent="0.4">
      <c r="A51" s="205"/>
      <c r="B51" s="634"/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  <c r="AJ51" s="632"/>
      <c r="AK51" s="632"/>
      <c r="AL51" s="632"/>
      <c r="AM51" s="632"/>
      <c r="AN51" s="632"/>
      <c r="AO51" s="632"/>
      <c r="AP51" s="632"/>
      <c r="AQ51" s="633"/>
    </row>
    <row r="52" spans="1:44" ht="17.25" customHeight="1" thickBot="1" x14ac:dyDescent="0.45">
      <c r="A52" s="205"/>
      <c r="B52" s="635"/>
      <c r="C52" s="636"/>
      <c r="D52" s="636"/>
      <c r="E52" s="636"/>
      <c r="F52" s="636"/>
      <c r="G52" s="636"/>
      <c r="H52" s="636"/>
      <c r="I52" s="636"/>
      <c r="J52" s="636"/>
      <c r="K52" s="636"/>
      <c r="L52" s="636"/>
      <c r="M52" s="636"/>
      <c r="N52" s="636"/>
      <c r="O52" s="636"/>
      <c r="P52" s="636"/>
      <c r="Q52" s="636"/>
      <c r="R52" s="636"/>
      <c r="S52" s="636"/>
      <c r="T52" s="636"/>
      <c r="U52" s="636"/>
      <c r="V52" s="636"/>
      <c r="W52" s="636"/>
      <c r="X52" s="636"/>
      <c r="Y52" s="636"/>
      <c r="Z52" s="636"/>
      <c r="AA52" s="636"/>
      <c r="AB52" s="636"/>
      <c r="AC52" s="636"/>
      <c r="AD52" s="636"/>
      <c r="AE52" s="636"/>
      <c r="AF52" s="636"/>
      <c r="AG52" s="636"/>
      <c r="AH52" s="636"/>
      <c r="AI52" s="636"/>
      <c r="AJ52" s="636"/>
      <c r="AK52" s="636"/>
      <c r="AL52" s="636"/>
      <c r="AM52" s="636"/>
      <c r="AN52" s="636"/>
      <c r="AO52" s="636"/>
      <c r="AP52" s="636"/>
      <c r="AQ52" s="637"/>
      <c r="AR52" s="33"/>
    </row>
    <row r="53" spans="1:44" ht="15" customHeight="1" x14ac:dyDescent="0.4">
      <c r="A53" s="205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39"/>
      <c r="Q53" s="240"/>
      <c r="R53" s="240"/>
      <c r="S53" s="240"/>
      <c r="T53" s="240"/>
      <c r="U53" s="240"/>
      <c r="V53" s="240"/>
      <c r="W53" s="240"/>
      <c r="X53" s="241"/>
      <c r="Y53" s="240"/>
      <c r="Z53" s="240"/>
      <c r="AA53" s="240"/>
      <c r="AB53" s="240"/>
      <c r="AC53" s="24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9"/>
      <c r="AN53" s="205"/>
      <c r="AO53" s="205"/>
      <c r="AP53" s="205"/>
      <c r="AQ53" s="205"/>
    </row>
    <row r="54" spans="1:44" ht="15" customHeight="1" x14ac:dyDescent="0.4">
      <c r="A54" s="205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39"/>
      <c r="Q54" s="240"/>
      <c r="R54" s="240"/>
      <c r="S54" s="240"/>
      <c r="T54" s="240"/>
      <c r="U54" s="240"/>
      <c r="V54" s="240"/>
      <c r="W54" s="240"/>
      <c r="X54" s="241"/>
      <c r="Y54" s="240"/>
      <c r="Z54" s="240"/>
      <c r="AA54" s="240"/>
      <c r="AB54" s="240"/>
      <c r="AC54" s="24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9"/>
      <c r="AN54" s="205"/>
      <c r="AO54" s="205"/>
      <c r="AP54" s="205"/>
      <c r="AQ54" s="205"/>
    </row>
    <row r="55" spans="1:44" ht="15" customHeight="1" x14ac:dyDescent="0.4">
      <c r="A55" s="205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39"/>
      <c r="Q55" s="240"/>
      <c r="R55" s="240"/>
      <c r="S55" s="240"/>
      <c r="T55" s="240"/>
      <c r="U55" s="240"/>
      <c r="V55" s="240"/>
      <c r="W55" s="240"/>
      <c r="X55" s="241"/>
      <c r="Y55" s="240"/>
      <c r="Z55" s="240"/>
      <c r="AA55" s="240"/>
      <c r="AB55" s="240"/>
      <c r="AC55" s="24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9"/>
      <c r="AN55" s="205"/>
      <c r="AO55" s="205"/>
      <c r="AP55" s="205"/>
      <c r="AQ55" s="205"/>
    </row>
    <row r="56" spans="1:44" ht="15.75" customHeight="1" x14ac:dyDescent="0.4">
      <c r="A56" s="205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05"/>
      <c r="AO56" s="205"/>
      <c r="AP56" s="205"/>
      <c r="AQ56" s="205"/>
    </row>
    <row r="57" spans="1:44" ht="15.75" customHeight="1" x14ac:dyDescent="0.4">
      <c r="A57" s="205"/>
      <c r="B57" s="729" t="s">
        <v>61</v>
      </c>
      <c r="C57" s="730"/>
      <c r="D57" s="730"/>
      <c r="E57" s="730"/>
      <c r="F57" s="730"/>
      <c r="G57" s="730"/>
      <c r="H57" s="730"/>
      <c r="I57" s="730"/>
      <c r="J57" s="730"/>
      <c r="K57" s="730"/>
      <c r="L57" s="730"/>
      <c r="M57" s="730"/>
      <c r="N57" s="730"/>
      <c r="O57" s="730"/>
      <c r="P57" s="730"/>
      <c r="Q57" s="730"/>
      <c r="R57" s="730"/>
      <c r="S57" s="730"/>
      <c r="T57" s="730"/>
      <c r="U57" s="730"/>
      <c r="V57" s="730"/>
      <c r="W57" s="730"/>
      <c r="X57" s="730"/>
      <c r="Y57" s="730"/>
      <c r="Z57" s="730"/>
      <c r="AA57" s="730"/>
      <c r="AB57" s="730"/>
      <c r="AC57" s="730"/>
      <c r="AD57" s="730"/>
      <c r="AE57" s="730"/>
      <c r="AF57" s="730"/>
      <c r="AG57" s="730"/>
      <c r="AH57" s="730"/>
      <c r="AI57" s="730"/>
      <c r="AJ57" s="730"/>
      <c r="AK57" s="730"/>
      <c r="AL57" s="730"/>
      <c r="AM57" s="730"/>
      <c r="AN57" s="730"/>
      <c r="AO57" s="730"/>
      <c r="AP57" s="730"/>
      <c r="AQ57" s="205"/>
    </row>
    <row r="58" spans="1:44" ht="15.75" customHeight="1" x14ac:dyDescent="0.4">
      <c r="A58" s="205"/>
      <c r="B58" s="730"/>
      <c r="C58" s="730"/>
      <c r="D58" s="730"/>
      <c r="E58" s="730"/>
      <c r="F58" s="730"/>
      <c r="G58" s="730"/>
      <c r="H58" s="730"/>
      <c r="I58" s="730"/>
      <c r="J58" s="730"/>
      <c r="K58" s="730"/>
      <c r="L58" s="730"/>
      <c r="M58" s="730"/>
      <c r="N58" s="730"/>
      <c r="O58" s="730"/>
      <c r="P58" s="730"/>
      <c r="Q58" s="730"/>
      <c r="R58" s="730"/>
      <c r="S58" s="730"/>
      <c r="T58" s="730"/>
      <c r="U58" s="730"/>
      <c r="V58" s="730"/>
      <c r="W58" s="730"/>
      <c r="X58" s="730"/>
      <c r="Y58" s="730"/>
      <c r="Z58" s="730"/>
      <c r="AA58" s="730"/>
      <c r="AB58" s="730"/>
      <c r="AC58" s="730"/>
      <c r="AD58" s="730"/>
      <c r="AE58" s="730"/>
      <c r="AF58" s="730"/>
      <c r="AG58" s="730"/>
      <c r="AH58" s="730"/>
      <c r="AI58" s="730"/>
      <c r="AJ58" s="730"/>
      <c r="AK58" s="730"/>
      <c r="AL58" s="730"/>
      <c r="AM58" s="730"/>
      <c r="AN58" s="730"/>
      <c r="AO58" s="730"/>
      <c r="AP58" s="730"/>
      <c r="AQ58" s="205"/>
    </row>
    <row r="59" spans="1:44" ht="15.75" customHeight="1" x14ac:dyDescent="0.4">
      <c r="A59" s="205"/>
      <c r="B59" s="205" t="s">
        <v>42</v>
      </c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320"/>
      <c r="AN59" s="320"/>
      <c r="AO59" s="320"/>
      <c r="AP59" s="320"/>
      <c r="AQ59" s="205"/>
    </row>
    <row r="60" spans="1:44" ht="18.75" customHeight="1" x14ac:dyDescent="0.15">
      <c r="A60" s="205"/>
      <c r="B60" s="743" t="s">
        <v>103</v>
      </c>
      <c r="C60" s="743"/>
      <c r="D60" s="743"/>
      <c r="E60" s="743"/>
      <c r="F60" s="743"/>
      <c r="G60" s="743"/>
      <c r="H60" s="743"/>
      <c r="I60" s="743"/>
      <c r="J60" s="743"/>
      <c r="K60" s="743"/>
      <c r="L60" s="743"/>
      <c r="M60" s="743"/>
      <c r="N60" s="743"/>
      <c r="O60" s="743"/>
      <c r="P60" s="743"/>
      <c r="Q60" s="743"/>
      <c r="R60" s="743"/>
      <c r="S60" s="743"/>
      <c r="T60" s="743"/>
      <c r="U60" s="743"/>
      <c r="V60" s="743"/>
      <c r="W60" s="743"/>
      <c r="X60" s="743"/>
      <c r="Y60" s="743"/>
      <c r="Z60" s="743"/>
      <c r="AA60" s="743"/>
      <c r="AB60" s="743"/>
      <c r="AC60" s="743"/>
      <c r="AD60" s="743"/>
      <c r="AE60" s="743"/>
      <c r="AF60" s="743"/>
      <c r="AG60" s="743"/>
      <c r="AH60" s="743"/>
      <c r="AI60" s="743"/>
      <c r="AJ60" s="743"/>
      <c r="AK60" s="243"/>
      <c r="AL60" s="243"/>
      <c r="AM60" s="243"/>
      <c r="AN60" s="243"/>
      <c r="AO60" s="243"/>
      <c r="AP60" s="244"/>
      <c r="AQ60" s="205"/>
    </row>
    <row r="61" spans="1:44" ht="15.75" customHeight="1" x14ac:dyDescent="0.4">
      <c r="A61" s="205"/>
      <c r="B61" s="320"/>
      <c r="C61" s="245" t="s">
        <v>70</v>
      </c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205"/>
    </row>
    <row r="62" spans="1:44" ht="15.75" customHeight="1" x14ac:dyDescent="0.4">
      <c r="A62" s="205"/>
      <c r="B62" s="320"/>
      <c r="C62" s="744" t="s">
        <v>106</v>
      </c>
      <c r="D62" s="745"/>
      <c r="E62" s="745"/>
      <c r="F62" s="745"/>
      <c r="G62" s="745"/>
      <c r="H62" s="745"/>
      <c r="I62" s="745"/>
      <c r="J62" s="745"/>
      <c r="K62" s="745"/>
      <c r="L62" s="745"/>
      <c r="M62" s="745"/>
      <c r="N62" s="745"/>
      <c r="O62" s="745"/>
      <c r="P62" s="745"/>
      <c r="Q62" s="745"/>
      <c r="R62" s="745"/>
      <c r="S62" s="745"/>
      <c r="T62" s="745"/>
      <c r="U62" s="745"/>
      <c r="V62" s="745"/>
      <c r="W62" s="745"/>
      <c r="X62" s="745"/>
      <c r="Y62" s="745"/>
      <c r="Z62" s="745"/>
      <c r="AA62" s="745"/>
      <c r="AB62" s="745"/>
      <c r="AC62" s="745"/>
      <c r="AD62" s="745"/>
      <c r="AE62" s="745"/>
      <c r="AF62" s="745"/>
      <c r="AG62" s="745"/>
      <c r="AH62" s="745"/>
      <c r="AI62" s="745"/>
      <c r="AJ62" s="745"/>
      <c r="AK62" s="745"/>
      <c r="AL62" s="745"/>
      <c r="AM62" s="745"/>
      <c r="AN62" s="320"/>
      <c r="AO62" s="320"/>
      <c r="AP62" s="320"/>
      <c r="AQ62" s="205"/>
    </row>
    <row r="63" spans="1:44" ht="15.75" customHeight="1" x14ac:dyDescent="0.4">
      <c r="A63" s="205"/>
      <c r="B63" s="320"/>
      <c r="C63" s="745"/>
      <c r="D63" s="745"/>
      <c r="E63" s="745"/>
      <c r="F63" s="745"/>
      <c r="G63" s="745"/>
      <c r="H63" s="745"/>
      <c r="I63" s="745"/>
      <c r="J63" s="745"/>
      <c r="K63" s="745"/>
      <c r="L63" s="745"/>
      <c r="M63" s="745"/>
      <c r="N63" s="745"/>
      <c r="O63" s="745"/>
      <c r="P63" s="745"/>
      <c r="Q63" s="745"/>
      <c r="R63" s="745"/>
      <c r="S63" s="745"/>
      <c r="T63" s="745"/>
      <c r="U63" s="745"/>
      <c r="V63" s="745"/>
      <c r="W63" s="745"/>
      <c r="X63" s="745"/>
      <c r="Y63" s="745"/>
      <c r="Z63" s="745"/>
      <c r="AA63" s="745"/>
      <c r="AB63" s="745"/>
      <c r="AC63" s="745"/>
      <c r="AD63" s="745"/>
      <c r="AE63" s="745"/>
      <c r="AF63" s="745"/>
      <c r="AG63" s="745"/>
      <c r="AH63" s="745"/>
      <c r="AI63" s="745"/>
      <c r="AJ63" s="745"/>
      <c r="AK63" s="745"/>
      <c r="AL63" s="745"/>
      <c r="AM63" s="745"/>
      <c r="AN63" s="320"/>
      <c r="AO63" s="320"/>
      <c r="AP63" s="320"/>
      <c r="AQ63" s="205"/>
    </row>
    <row r="64" spans="1:44" ht="15.75" customHeight="1" x14ac:dyDescent="0.4">
      <c r="A64" s="205"/>
      <c r="B64" s="320"/>
      <c r="C64" s="746"/>
      <c r="D64" s="746"/>
      <c r="E64" s="746"/>
      <c r="F64" s="746"/>
      <c r="G64" s="746"/>
      <c r="H64" s="746"/>
      <c r="I64" s="746"/>
      <c r="J64" s="746"/>
      <c r="K64" s="746"/>
      <c r="L64" s="746"/>
      <c r="M64" s="746"/>
      <c r="N64" s="746"/>
      <c r="O64" s="746"/>
      <c r="P64" s="746"/>
      <c r="Q64" s="746"/>
      <c r="R64" s="746"/>
      <c r="S64" s="746"/>
      <c r="T64" s="746"/>
      <c r="U64" s="746"/>
      <c r="V64" s="746"/>
      <c r="W64" s="746"/>
      <c r="X64" s="746"/>
      <c r="Y64" s="746"/>
      <c r="Z64" s="746"/>
      <c r="AA64" s="746"/>
      <c r="AB64" s="746"/>
      <c r="AC64" s="746"/>
      <c r="AD64" s="746"/>
      <c r="AE64" s="746"/>
      <c r="AF64" s="746"/>
      <c r="AG64" s="746"/>
      <c r="AH64" s="746"/>
      <c r="AI64" s="746"/>
      <c r="AJ64" s="746"/>
      <c r="AK64" s="746"/>
      <c r="AL64" s="746"/>
      <c r="AM64" s="746"/>
      <c r="AN64" s="320"/>
      <c r="AO64" s="320"/>
      <c r="AP64" s="320"/>
      <c r="AQ64" s="205"/>
    </row>
    <row r="65" spans="1:71" ht="14.25" customHeight="1" x14ac:dyDescent="0.15">
      <c r="A65" s="205"/>
      <c r="B65" s="205"/>
      <c r="C65" s="746"/>
      <c r="D65" s="746"/>
      <c r="E65" s="746"/>
      <c r="F65" s="746"/>
      <c r="G65" s="746"/>
      <c r="H65" s="746"/>
      <c r="I65" s="746"/>
      <c r="J65" s="746"/>
      <c r="K65" s="746"/>
      <c r="L65" s="746"/>
      <c r="M65" s="746"/>
      <c r="N65" s="746"/>
      <c r="O65" s="746"/>
      <c r="P65" s="746"/>
      <c r="Q65" s="746"/>
      <c r="R65" s="746"/>
      <c r="S65" s="746"/>
      <c r="T65" s="746"/>
      <c r="U65" s="746"/>
      <c r="V65" s="746"/>
      <c r="W65" s="746"/>
      <c r="X65" s="746"/>
      <c r="Y65" s="746"/>
      <c r="Z65" s="746"/>
      <c r="AA65" s="746"/>
      <c r="AB65" s="746"/>
      <c r="AC65" s="746"/>
      <c r="AD65" s="746"/>
      <c r="AE65" s="746"/>
      <c r="AF65" s="746"/>
      <c r="AG65" s="746"/>
      <c r="AH65" s="746"/>
      <c r="AI65" s="746"/>
      <c r="AJ65" s="746"/>
      <c r="AK65" s="746"/>
      <c r="AL65" s="746"/>
      <c r="AM65" s="746"/>
      <c r="AN65" s="243"/>
      <c r="AO65" s="243"/>
      <c r="AP65" s="243"/>
      <c r="AQ65" s="205"/>
    </row>
    <row r="66" spans="1:71" x14ac:dyDescent="0.15">
      <c r="A66" s="205"/>
      <c r="B66" s="205" t="s">
        <v>117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1"/>
      <c r="Z66" s="321"/>
      <c r="AA66" s="321"/>
      <c r="AB66" s="321"/>
      <c r="AC66" s="321"/>
      <c r="AD66" s="321"/>
      <c r="AE66" s="321"/>
      <c r="AF66" s="321"/>
      <c r="AG66" s="321"/>
      <c r="AH66" s="321"/>
      <c r="AI66" s="321"/>
      <c r="AJ66" s="321"/>
      <c r="AK66" s="321"/>
      <c r="AL66" s="243"/>
      <c r="AM66" s="243"/>
      <c r="AN66" s="243"/>
      <c r="AO66" s="243"/>
      <c r="AP66" s="243"/>
      <c r="AQ66" s="205"/>
    </row>
    <row r="67" spans="1:71" x14ac:dyDescent="0.15">
      <c r="A67" s="205"/>
      <c r="B67" s="205" t="s">
        <v>113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243"/>
      <c r="AM67" s="243"/>
      <c r="AN67" s="243"/>
      <c r="AO67" s="243"/>
      <c r="AP67" s="243"/>
      <c r="AQ67" s="205"/>
    </row>
    <row r="68" spans="1:71" ht="14.25" customHeight="1" x14ac:dyDescent="0.4">
      <c r="A68" s="205"/>
      <c r="B68" s="205"/>
      <c r="C68" s="210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495" t="s">
        <v>16</v>
      </c>
      <c r="Q68" s="496"/>
      <c r="R68" s="496"/>
      <c r="S68" s="496"/>
      <c r="T68" s="496"/>
      <c r="U68" s="496"/>
      <c r="V68" s="496"/>
      <c r="W68" s="496"/>
      <c r="X68" s="496"/>
      <c r="Y68" s="497"/>
      <c r="Z68" s="211"/>
      <c r="AA68" s="210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0"/>
      <c r="AN68" s="210"/>
      <c r="AO68" s="205"/>
      <c r="AP68" s="205"/>
      <c r="AQ68" s="205"/>
    </row>
    <row r="69" spans="1:71" ht="14.25" customHeight="1" x14ac:dyDescent="0.4">
      <c r="A69" s="205"/>
      <c r="B69" s="205"/>
      <c r="C69" s="210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687" t="s">
        <v>15</v>
      </c>
      <c r="Q69" s="688"/>
      <c r="R69" s="688"/>
      <c r="S69" s="487" t="s">
        <v>11</v>
      </c>
      <c r="T69" s="688"/>
      <c r="U69" s="691"/>
      <c r="V69" s="487" t="s">
        <v>12</v>
      </c>
      <c r="W69" s="688"/>
      <c r="X69" s="688"/>
      <c r="Y69" s="490" t="s">
        <v>2</v>
      </c>
      <c r="Z69" s="734" t="s">
        <v>18</v>
      </c>
      <c r="AA69" s="735"/>
      <c r="AB69" s="735"/>
      <c r="AC69" s="735"/>
      <c r="AD69" s="735"/>
      <c r="AE69" s="736" t="s">
        <v>75</v>
      </c>
      <c r="AF69" s="736"/>
      <c r="AG69" s="736"/>
      <c r="AH69" s="736"/>
      <c r="AI69" s="736"/>
      <c r="AJ69" s="736"/>
      <c r="AK69" s="736"/>
      <c r="AL69" s="736"/>
      <c r="AM69" s="736"/>
      <c r="AN69" s="210"/>
      <c r="AO69" s="205"/>
      <c r="AP69" s="205"/>
      <c r="AQ69" s="205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5"/>
      <c r="B70" s="205"/>
      <c r="C70" s="210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689"/>
      <c r="Q70" s="690"/>
      <c r="R70" s="690"/>
      <c r="S70" s="489"/>
      <c r="T70" s="692"/>
      <c r="U70" s="692"/>
      <c r="V70" s="489"/>
      <c r="W70" s="690"/>
      <c r="X70" s="690"/>
      <c r="Y70" s="491"/>
      <c r="Z70" s="734"/>
      <c r="AA70" s="735"/>
      <c r="AB70" s="735"/>
      <c r="AC70" s="735"/>
      <c r="AD70" s="735"/>
      <c r="AE70" s="736"/>
      <c r="AF70" s="736"/>
      <c r="AG70" s="736"/>
      <c r="AH70" s="736"/>
      <c r="AI70" s="736"/>
      <c r="AJ70" s="736"/>
      <c r="AK70" s="736"/>
      <c r="AL70" s="736"/>
      <c r="AM70" s="736"/>
      <c r="AN70" s="210"/>
      <c r="AO70" s="205"/>
      <c r="AP70" s="205"/>
      <c r="AQ70" s="205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5"/>
      <c r="B71" s="205"/>
      <c r="C71" s="205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246"/>
      <c r="AB71" s="247"/>
      <c r="AC71" s="247"/>
      <c r="AD71" s="247"/>
      <c r="AE71" s="247"/>
      <c r="AF71" s="247"/>
      <c r="AG71" s="247"/>
      <c r="AH71" s="207"/>
      <c r="AI71" s="207"/>
      <c r="AJ71" s="248"/>
      <c r="AK71" s="248"/>
      <c r="AL71" s="248"/>
      <c r="AM71" s="248"/>
      <c r="AN71" s="248"/>
      <c r="AO71" s="248"/>
      <c r="AP71" s="248"/>
      <c r="AQ71" s="205"/>
      <c r="AS71" s="25" t="str">
        <f>IFERROR((DATE(2022,1,31)-AT70+1),"")</f>
        <v/>
      </c>
      <c r="AT71" s="7"/>
    </row>
    <row r="72" spans="1:71" x14ac:dyDescent="0.15">
      <c r="A72" s="205"/>
      <c r="B72" s="205"/>
      <c r="C72" s="221" t="s">
        <v>32</v>
      </c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246"/>
      <c r="AB72" s="247"/>
      <c r="AC72" s="247"/>
      <c r="AD72" s="247"/>
      <c r="AE72" s="247"/>
      <c r="AF72" s="247"/>
      <c r="AG72" s="247"/>
      <c r="AH72" s="207"/>
      <c r="AI72" s="207"/>
      <c r="AJ72" s="248"/>
      <c r="AK72" s="248"/>
      <c r="AL72" s="248"/>
      <c r="AM72" s="248"/>
      <c r="AN72" s="248"/>
      <c r="AO72" s="248"/>
      <c r="AP72" s="248"/>
      <c r="AQ72" s="205"/>
      <c r="AS72" s="7"/>
      <c r="AT72" s="7"/>
    </row>
    <row r="73" spans="1:71" s="26" customFormat="1" ht="18.75" customHeight="1" x14ac:dyDescent="0.15">
      <c r="A73" s="249"/>
      <c r="B73" s="249"/>
      <c r="C73" s="205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1"/>
      <c r="O73" s="252"/>
      <c r="P73" s="656"/>
      <c r="Q73" s="657"/>
      <c r="R73" s="657"/>
      <c r="S73" s="657"/>
      <c r="T73" s="657"/>
      <c r="U73" s="657"/>
      <c r="V73" s="657"/>
      <c r="W73" s="459" t="s">
        <v>0</v>
      </c>
      <c r="X73" s="460"/>
      <c r="Y73" s="253" t="s">
        <v>5</v>
      </c>
      <c r="Z73" s="253"/>
      <c r="AA73" s="737" t="str">
        <f>AS71</f>
        <v/>
      </c>
      <c r="AB73" s="738"/>
      <c r="AC73" s="738"/>
      <c r="AD73" s="739" t="s">
        <v>2</v>
      </c>
      <c r="AE73" s="740"/>
      <c r="AF73" s="253"/>
      <c r="AG73" s="254" t="s">
        <v>1</v>
      </c>
      <c r="AH73" s="741" t="str">
        <f>IF(AA73="","",ROUNDUP(P73/AA73,0))</f>
        <v/>
      </c>
      <c r="AI73" s="742"/>
      <c r="AJ73" s="742"/>
      <c r="AK73" s="742"/>
      <c r="AL73" s="742"/>
      <c r="AM73" s="742"/>
      <c r="AN73" s="739" t="s">
        <v>0</v>
      </c>
      <c r="AO73" s="740"/>
      <c r="AP73" s="255"/>
      <c r="AQ73" s="255"/>
      <c r="AS73" s="7"/>
      <c r="AT73" s="7"/>
      <c r="AU73" s="7"/>
      <c r="AW73" s="27"/>
    </row>
    <row r="74" spans="1:71" s="26" customFormat="1" ht="18.75" customHeight="1" x14ac:dyDescent="0.15">
      <c r="A74" s="249"/>
      <c r="B74" s="249"/>
      <c r="C74" s="249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6" t="s">
        <v>28</v>
      </c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7"/>
      <c r="AB74" s="257"/>
      <c r="AC74" s="257"/>
      <c r="AD74" s="257"/>
      <c r="AE74" s="257"/>
      <c r="AF74" s="257"/>
      <c r="AG74" s="257"/>
      <c r="AH74" s="255"/>
      <c r="AI74" s="753" t="s">
        <v>23</v>
      </c>
      <c r="AJ74" s="753"/>
      <c r="AK74" s="753"/>
      <c r="AL74" s="753"/>
      <c r="AM74" s="753"/>
      <c r="AN74" s="753"/>
      <c r="AO74" s="753"/>
      <c r="AP74" s="258"/>
      <c r="AQ74" s="258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9"/>
      <c r="B75" s="259"/>
      <c r="C75" s="221" t="s">
        <v>88</v>
      </c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1" t="s">
        <v>35</v>
      </c>
      <c r="P75" s="259" t="s">
        <v>89</v>
      </c>
      <c r="Q75" s="262"/>
      <c r="R75" s="262"/>
      <c r="S75" s="262"/>
      <c r="T75" s="262"/>
      <c r="U75" s="262"/>
      <c r="V75" s="262"/>
      <c r="W75" s="262"/>
      <c r="X75" s="262"/>
      <c r="Y75" s="262"/>
      <c r="Z75" s="263"/>
      <c r="AA75" s="264"/>
      <c r="AB75" s="264"/>
      <c r="AC75" s="221"/>
      <c r="AD75" s="259"/>
      <c r="AE75" s="221"/>
      <c r="AF75" s="265"/>
      <c r="AG75" s="265"/>
      <c r="AH75" s="265"/>
      <c r="AI75" s="259"/>
      <c r="AJ75" s="266"/>
      <c r="AK75" s="266"/>
      <c r="AL75" s="266"/>
      <c r="AM75" s="266"/>
      <c r="AN75" s="266"/>
      <c r="AO75" s="259"/>
      <c r="AP75" s="259"/>
      <c r="AQ75" s="259"/>
    </row>
    <row r="76" spans="1:71" s="5" customFormat="1" ht="18.75" customHeight="1" x14ac:dyDescent="0.15">
      <c r="A76" s="259"/>
      <c r="B76" s="259"/>
      <c r="C76" s="259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656"/>
      <c r="Q76" s="657"/>
      <c r="R76" s="657"/>
      <c r="S76" s="657"/>
      <c r="T76" s="657"/>
      <c r="U76" s="657"/>
      <c r="V76" s="657"/>
      <c r="W76" s="459" t="s">
        <v>0</v>
      </c>
      <c r="X76" s="460"/>
      <c r="Y76" s="207" t="s">
        <v>5</v>
      </c>
      <c r="Z76" s="221"/>
      <c r="AA76" s="660">
        <v>28</v>
      </c>
      <c r="AB76" s="661"/>
      <c r="AC76" s="661"/>
      <c r="AD76" s="459" t="s">
        <v>2</v>
      </c>
      <c r="AE76" s="460"/>
      <c r="AF76" s="207"/>
      <c r="AG76" s="321" t="s">
        <v>1</v>
      </c>
      <c r="AH76" s="741">
        <f>IF(AA76="","",ROUNDUP(P76/AA76,0))</f>
        <v>0</v>
      </c>
      <c r="AI76" s="742"/>
      <c r="AJ76" s="742"/>
      <c r="AK76" s="742"/>
      <c r="AL76" s="742"/>
      <c r="AM76" s="742"/>
      <c r="AN76" s="459" t="s">
        <v>0</v>
      </c>
      <c r="AO76" s="460"/>
      <c r="AP76" s="259"/>
      <c r="AQ76" s="264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9"/>
      <c r="B77" s="259"/>
      <c r="C77" s="259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56" t="s">
        <v>28</v>
      </c>
      <c r="R77" s="267"/>
      <c r="S77" s="267"/>
      <c r="T77" s="267"/>
      <c r="U77" s="267"/>
      <c r="V77" s="267"/>
      <c r="W77" s="267"/>
      <c r="X77" s="207"/>
      <c r="Y77" s="207"/>
      <c r="Z77" s="221"/>
      <c r="AA77" s="268"/>
      <c r="AB77" s="269"/>
      <c r="AC77" s="269"/>
      <c r="AD77" s="207"/>
      <c r="AE77" s="207"/>
      <c r="AF77" s="246"/>
      <c r="AG77" s="246"/>
      <c r="AH77" s="221"/>
      <c r="AI77" s="703" t="s">
        <v>23</v>
      </c>
      <c r="AJ77" s="704"/>
      <c r="AK77" s="704"/>
      <c r="AL77" s="704"/>
      <c r="AM77" s="704"/>
      <c r="AN77" s="704"/>
      <c r="AO77" s="704"/>
      <c r="AP77" s="317"/>
      <c r="AQ77" s="264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9"/>
      <c r="B78" s="259"/>
      <c r="C78" s="747" t="s">
        <v>100</v>
      </c>
      <c r="D78" s="747"/>
      <c r="E78" s="747"/>
      <c r="F78" s="747"/>
      <c r="G78" s="747"/>
      <c r="H78" s="747"/>
      <c r="I78" s="747"/>
      <c r="J78" s="747"/>
      <c r="K78" s="747"/>
      <c r="L78" s="747"/>
      <c r="M78" s="747"/>
      <c r="N78" s="747"/>
      <c r="O78" s="747"/>
      <c r="P78" s="747"/>
      <c r="Q78" s="747"/>
      <c r="R78" s="747"/>
      <c r="S78" s="747"/>
      <c r="T78" s="747"/>
      <c r="U78" s="747"/>
      <c r="V78" s="747"/>
      <c r="W78" s="747"/>
      <c r="X78" s="748"/>
      <c r="Y78" s="749" t="str">
        <f>IF(O73="","",IFERROR(IF(Y76="","",ROUNDUP((AF73-AF76)*0.4,0)),""))</f>
        <v/>
      </c>
      <c r="Z78" s="750"/>
      <c r="AA78" s="750"/>
      <c r="AB78" s="750"/>
      <c r="AC78" s="750"/>
      <c r="AD78" s="750"/>
      <c r="AE78" s="658" t="s">
        <v>0</v>
      </c>
      <c r="AF78" s="659"/>
      <c r="AG78" s="270"/>
      <c r="AH78" s="751" t="s">
        <v>52</v>
      </c>
      <c r="AI78" s="752"/>
      <c r="AJ78" s="749" t="str">
        <f>IFERROR(IF(Y78&lt;=0,"ERROR",MIN(ROUNDUP(Y78,-4),200000)),"")</f>
        <v/>
      </c>
      <c r="AK78" s="750"/>
      <c r="AL78" s="750"/>
      <c r="AM78" s="750"/>
      <c r="AN78" s="750"/>
      <c r="AO78" s="750"/>
      <c r="AP78" s="470" t="s">
        <v>0</v>
      </c>
      <c r="AQ78" s="471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9"/>
      <c r="B79" s="259"/>
      <c r="C79" s="259"/>
      <c r="D79" s="259"/>
      <c r="E79" s="259"/>
      <c r="F79" s="259"/>
      <c r="G79" s="259"/>
      <c r="H79" s="271"/>
      <c r="I79" s="259"/>
      <c r="J79" s="259"/>
      <c r="K79" s="259"/>
      <c r="L79" s="259"/>
      <c r="M79" s="272"/>
      <c r="N79" s="273"/>
      <c r="O79" s="273"/>
      <c r="P79" s="273"/>
      <c r="Q79" s="259"/>
      <c r="R79" s="259"/>
      <c r="S79" s="259"/>
      <c r="T79" s="259"/>
      <c r="U79" s="259"/>
      <c r="V79" s="259"/>
      <c r="W79" s="259"/>
      <c r="X79" s="259"/>
      <c r="Y79" s="259"/>
      <c r="Z79" s="273"/>
      <c r="AA79" s="273"/>
      <c r="AB79" s="273"/>
      <c r="AC79" s="259"/>
      <c r="AD79" s="274"/>
      <c r="AE79" s="274"/>
      <c r="AF79" s="274"/>
      <c r="AG79" s="259"/>
      <c r="AH79" s="274"/>
      <c r="AI79" s="720" t="s">
        <v>54</v>
      </c>
      <c r="AJ79" s="720"/>
      <c r="AK79" s="720"/>
      <c r="AL79" s="720"/>
      <c r="AM79" s="720"/>
      <c r="AN79" s="720"/>
      <c r="AO79" s="720"/>
      <c r="AP79" s="259"/>
      <c r="AQ79" s="259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9"/>
      <c r="B80" s="259"/>
      <c r="C80" s="259"/>
      <c r="D80" s="259"/>
      <c r="E80" s="259"/>
      <c r="F80" s="259"/>
      <c r="G80" s="259"/>
      <c r="H80" s="271"/>
      <c r="I80" s="259"/>
      <c r="J80" s="259"/>
      <c r="K80" s="259"/>
      <c r="L80" s="259"/>
      <c r="M80" s="272"/>
      <c r="N80" s="273"/>
      <c r="O80" s="273"/>
      <c r="P80" s="273"/>
      <c r="Q80" s="259"/>
      <c r="R80" s="259"/>
      <c r="S80" s="259"/>
      <c r="T80" s="259"/>
      <c r="U80" s="259"/>
      <c r="V80" s="259"/>
      <c r="W80" s="259"/>
      <c r="X80" s="259"/>
      <c r="Y80" s="259"/>
      <c r="Z80" s="273"/>
      <c r="AA80" s="273"/>
      <c r="AB80" s="273"/>
      <c r="AC80" s="274"/>
      <c r="AD80" s="274"/>
      <c r="AE80" s="274"/>
      <c r="AF80" s="274"/>
      <c r="AG80" s="274"/>
      <c r="AH80" s="274"/>
      <c r="AI80" s="720"/>
      <c r="AJ80" s="720"/>
      <c r="AK80" s="720"/>
      <c r="AL80" s="720"/>
      <c r="AM80" s="720"/>
      <c r="AN80" s="720"/>
      <c r="AO80" s="720"/>
      <c r="AP80" s="259"/>
      <c r="AQ80" s="259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9"/>
      <c r="B81" s="259"/>
      <c r="C81" s="755" t="s">
        <v>47</v>
      </c>
      <c r="D81" s="755"/>
      <c r="E81" s="755"/>
      <c r="F81" s="755"/>
      <c r="G81" s="755"/>
      <c r="H81" s="755"/>
      <c r="I81" s="755"/>
      <c r="J81" s="755"/>
      <c r="K81" s="755"/>
      <c r="L81" s="755"/>
      <c r="M81" s="755"/>
      <c r="N81" s="755"/>
      <c r="O81" s="755"/>
      <c r="P81" s="755"/>
      <c r="Q81" s="755"/>
      <c r="R81" s="755"/>
      <c r="S81" s="755"/>
      <c r="T81" s="755"/>
      <c r="U81" s="755"/>
      <c r="V81" s="755"/>
      <c r="W81" s="755"/>
      <c r="X81" s="756"/>
      <c r="Y81" s="757" t="str">
        <f>IF(O73="","",IFERROR(IF(Y73="","",ROUNDUP(BB81*0.3,0)),""))</f>
        <v/>
      </c>
      <c r="Z81" s="758"/>
      <c r="AA81" s="758"/>
      <c r="AB81" s="758"/>
      <c r="AC81" s="758"/>
      <c r="AD81" s="758"/>
      <c r="AE81" s="658" t="s">
        <v>0</v>
      </c>
      <c r="AF81" s="659"/>
      <c r="AG81" s="270"/>
      <c r="AH81" s="751" t="s">
        <v>53</v>
      </c>
      <c r="AI81" s="759"/>
      <c r="AJ81" s="749" t="str">
        <f>IFERROR(IF(Y81&lt;=0,"ERROR",MIN(ROUNDUP(Y81,-3),200000)),"")</f>
        <v/>
      </c>
      <c r="AK81" s="750"/>
      <c r="AL81" s="750"/>
      <c r="AM81" s="750"/>
      <c r="AN81" s="750"/>
      <c r="AO81" s="750"/>
      <c r="AP81" s="470" t="s">
        <v>0</v>
      </c>
      <c r="AQ81" s="471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74"/>
      <c r="AE82" s="274"/>
      <c r="AF82" s="274"/>
      <c r="AG82" s="205"/>
      <c r="AH82" s="274"/>
      <c r="AI82" s="720" t="s">
        <v>54</v>
      </c>
      <c r="AJ82" s="720"/>
      <c r="AK82" s="720"/>
      <c r="AL82" s="720"/>
      <c r="AM82" s="720"/>
      <c r="AN82" s="720"/>
      <c r="AO82" s="720"/>
      <c r="AP82" s="205"/>
      <c r="AQ82" s="205"/>
    </row>
    <row r="83" spans="1:78" s="5" customFormat="1" x14ac:dyDescent="0.4">
      <c r="A83" s="259"/>
      <c r="B83" s="259"/>
      <c r="C83" s="259"/>
      <c r="D83" s="259"/>
      <c r="E83" s="259"/>
      <c r="F83" s="259"/>
      <c r="G83" s="259"/>
      <c r="H83" s="259"/>
      <c r="I83" s="271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74"/>
      <c r="AD83" s="274"/>
      <c r="AE83" s="274"/>
      <c r="AF83" s="274"/>
      <c r="AG83" s="274"/>
      <c r="AH83" s="274"/>
      <c r="AI83" s="720"/>
      <c r="AJ83" s="720"/>
      <c r="AK83" s="720"/>
      <c r="AL83" s="720"/>
      <c r="AM83" s="720"/>
      <c r="AN83" s="720"/>
      <c r="AO83" s="720"/>
      <c r="AP83" s="275"/>
      <c r="AQ83" s="259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5"/>
      <c r="B84" s="205"/>
      <c r="C84" s="235" t="s">
        <v>56</v>
      </c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311"/>
      <c r="W84" s="205"/>
      <c r="X84" s="754" t="str">
        <f>IF(Y78&lt;=0,"１日当たりの支給額は０円（若しくは０円以下）です。"&amp;CHAR(10)&amp;"申請頂くことができません。","")</f>
        <v/>
      </c>
      <c r="Y84" s="754"/>
      <c r="Z84" s="754"/>
      <c r="AA84" s="754"/>
      <c r="AB84" s="754"/>
      <c r="AC84" s="754"/>
      <c r="AD84" s="754"/>
      <c r="AE84" s="754"/>
      <c r="AF84" s="754"/>
      <c r="AG84" s="754"/>
      <c r="AH84" s="754"/>
      <c r="AI84" s="754"/>
      <c r="AJ84" s="754"/>
      <c r="AK84" s="754"/>
      <c r="AL84" s="754"/>
      <c r="AM84" s="754"/>
      <c r="AN84" s="754"/>
      <c r="AO84" s="754"/>
      <c r="AP84" s="754"/>
      <c r="AQ84" s="205"/>
      <c r="AR84" s="1" t="str">
        <f>IF(COUNT(AJ78,AJ81)=0,"",MIN(AJ78,AJ81))</f>
        <v/>
      </c>
    </row>
    <row r="85" spans="1:78" ht="14.25" customHeight="1" x14ac:dyDescent="0.4">
      <c r="A85" s="205"/>
      <c r="B85" s="205"/>
      <c r="C85" s="640" t="s">
        <v>92</v>
      </c>
      <c r="D85" s="641"/>
      <c r="E85" s="641"/>
      <c r="F85" s="641"/>
      <c r="G85" s="641"/>
      <c r="H85" s="641"/>
      <c r="I85" s="641"/>
      <c r="J85" s="641"/>
      <c r="K85" s="641"/>
      <c r="L85" s="641"/>
      <c r="M85" s="727" t="str">
        <f>IF(COUNT(AJ78,AJ81)=0,"",MIN(AJ78,AJ81))</f>
        <v/>
      </c>
      <c r="N85" s="727"/>
      <c r="O85" s="727"/>
      <c r="P85" s="727"/>
      <c r="Q85" s="727"/>
      <c r="R85" s="727"/>
      <c r="S85" s="727"/>
      <c r="T85" s="727"/>
      <c r="U85" s="644" t="s">
        <v>0</v>
      </c>
      <c r="V85" s="645"/>
      <c r="W85" s="205"/>
      <c r="X85" s="754"/>
      <c r="Y85" s="754"/>
      <c r="Z85" s="754"/>
      <c r="AA85" s="754"/>
      <c r="AB85" s="754"/>
      <c r="AC85" s="754"/>
      <c r="AD85" s="754"/>
      <c r="AE85" s="754"/>
      <c r="AF85" s="754"/>
      <c r="AG85" s="754"/>
      <c r="AH85" s="754"/>
      <c r="AI85" s="754"/>
      <c r="AJ85" s="754"/>
      <c r="AK85" s="754"/>
      <c r="AL85" s="754"/>
      <c r="AM85" s="754"/>
      <c r="AN85" s="754"/>
      <c r="AO85" s="754"/>
      <c r="AP85" s="754"/>
      <c r="AQ85" s="205"/>
    </row>
    <row r="86" spans="1:78" ht="14.25" customHeight="1" thickBot="1" x14ac:dyDescent="0.45">
      <c r="A86" s="205"/>
      <c r="B86" s="205"/>
      <c r="C86" s="642"/>
      <c r="D86" s="643"/>
      <c r="E86" s="643"/>
      <c r="F86" s="643"/>
      <c r="G86" s="643"/>
      <c r="H86" s="643"/>
      <c r="I86" s="643"/>
      <c r="J86" s="643"/>
      <c r="K86" s="643"/>
      <c r="L86" s="643"/>
      <c r="M86" s="728"/>
      <c r="N86" s="728"/>
      <c r="O86" s="728"/>
      <c r="P86" s="728"/>
      <c r="Q86" s="728"/>
      <c r="R86" s="728"/>
      <c r="S86" s="728"/>
      <c r="T86" s="728"/>
      <c r="U86" s="646"/>
      <c r="V86" s="647"/>
      <c r="W86" s="205"/>
      <c r="X86" s="754"/>
      <c r="Y86" s="754"/>
      <c r="Z86" s="754"/>
      <c r="AA86" s="754"/>
      <c r="AB86" s="754"/>
      <c r="AC86" s="754"/>
      <c r="AD86" s="754"/>
      <c r="AE86" s="754"/>
      <c r="AF86" s="754"/>
      <c r="AG86" s="754"/>
      <c r="AH86" s="754"/>
      <c r="AI86" s="754"/>
      <c r="AJ86" s="754"/>
      <c r="AK86" s="754"/>
      <c r="AL86" s="754"/>
      <c r="AM86" s="754"/>
      <c r="AN86" s="754"/>
      <c r="AO86" s="754"/>
      <c r="AP86" s="754"/>
      <c r="AQ86" s="205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1"/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3"/>
      <c r="AH1" s="403"/>
      <c r="AI1" s="403"/>
      <c r="AJ1" s="403"/>
      <c r="AK1" s="403"/>
      <c r="AL1" s="403"/>
      <c r="AM1" s="403"/>
      <c r="AN1" s="32"/>
      <c r="AO1" s="32"/>
      <c r="AR1" s="30"/>
      <c r="AS1" s="30"/>
    </row>
    <row r="2" spans="1:45" ht="32.25" x14ac:dyDescent="0.4">
      <c r="A2" s="404" t="s">
        <v>120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9"/>
      <c r="AH2" s="769"/>
      <c r="AI2" s="769"/>
      <c r="AJ2" s="769"/>
      <c r="AK2" s="769"/>
      <c r="AL2" s="769"/>
      <c r="AM2" s="770"/>
      <c r="AN2" s="32"/>
      <c r="AO2" s="32"/>
      <c r="AR2" s="30"/>
      <c r="AS2" s="30"/>
    </row>
    <row r="3" spans="1:45" ht="55.5" customHeight="1" thickBot="1" x14ac:dyDescent="0.45">
      <c r="A3" s="408" t="s">
        <v>124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10"/>
      <c r="AH3" s="410"/>
      <c r="AI3" s="410"/>
      <c r="AJ3" s="410"/>
      <c r="AK3" s="410"/>
      <c r="AL3" s="410"/>
      <c r="AM3" s="411"/>
      <c r="AN3" s="32"/>
      <c r="AO3" s="32"/>
      <c r="AR3" s="30"/>
      <c r="AS3" s="30"/>
    </row>
    <row r="4" spans="1:45" ht="25.5" customHeight="1" x14ac:dyDescent="0.4">
      <c r="A4" s="412" t="s">
        <v>108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32"/>
      <c r="AO4" s="32"/>
      <c r="AR4" s="30"/>
      <c r="AS4" s="30"/>
    </row>
    <row r="5" spans="1:45" ht="36.75" customHeight="1" x14ac:dyDescent="0.4">
      <c r="A5" s="771" t="s">
        <v>123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772"/>
      <c r="S5" s="772"/>
      <c r="T5" s="772"/>
      <c r="U5" s="772"/>
      <c r="V5" s="772"/>
      <c r="W5" s="772"/>
      <c r="X5" s="772"/>
      <c r="Y5" s="772"/>
      <c r="Z5" s="772"/>
      <c r="AA5" s="772"/>
      <c r="AB5" s="772"/>
      <c r="AC5" s="772"/>
      <c r="AD5" s="772"/>
      <c r="AE5" s="772"/>
      <c r="AF5" s="772"/>
      <c r="AG5" s="772"/>
      <c r="AH5" s="772"/>
      <c r="AI5" s="772"/>
      <c r="AJ5" s="772"/>
      <c r="AK5" s="772"/>
      <c r="AL5" s="772"/>
      <c r="AM5" s="772"/>
      <c r="AN5" s="32"/>
      <c r="AO5" s="32"/>
      <c r="AR5" s="30"/>
      <c r="AS5" s="30"/>
    </row>
    <row r="6" spans="1:45" ht="24.75" customHeight="1" x14ac:dyDescent="0.4">
      <c r="A6" s="44"/>
      <c r="B6" s="413" t="s">
        <v>77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413"/>
      <c r="AL6" s="413"/>
      <c r="AM6" s="413"/>
      <c r="AN6" s="32"/>
      <c r="AO6" s="32"/>
    </row>
    <row r="7" spans="1:45" ht="24.75" customHeight="1" x14ac:dyDescent="0.4">
      <c r="A7" s="44"/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32"/>
      <c r="AO7" s="32"/>
    </row>
    <row r="8" spans="1:45" ht="24.75" customHeight="1" x14ac:dyDescent="0.4">
      <c r="A8" s="44"/>
      <c r="B8" s="338" t="s">
        <v>19</v>
      </c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773" t="s">
        <v>20</v>
      </c>
      <c r="P8" s="773"/>
      <c r="Q8" s="773"/>
      <c r="R8" s="773"/>
      <c r="S8" s="773"/>
      <c r="T8" s="773"/>
      <c r="U8" s="773"/>
      <c r="V8" s="773"/>
      <c r="W8" s="773"/>
      <c r="X8" s="773"/>
      <c r="Y8" s="773"/>
      <c r="Z8" s="773"/>
      <c r="AA8" s="773"/>
      <c r="AB8" s="773"/>
      <c r="AC8" s="773"/>
      <c r="AD8" s="773"/>
      <c r="AE8" s="773"/>
      <c r="AF8" s="773"/>
      <c r="AG8" s="773"/>
      <c r="AH8" s="773"/>
      <c r="AI8" s="773"/>
      <c r="AJ8" s="773"/>
      <c r="AK8" s="773"/>
      <c r="AL8" s="773"/>
      <c r="AM8" s="773"/>
      <c r="AN8" s="32"/>
      <c r="AO8" s="32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2"/>
      <c r="AO9" s="32"/>
      <c r="AR9" s="30"/>
      <c r="AS9" s="30"/>
    </row>
    <row r="10" spans="1:45" s="35" customFormat="1" ht="30" customHeight="1" thickBot="1" x14ac:dyDescent="0.45">
      <c r="A10" s="46"/>
      <c r="B10" s="414" t="s">
        <v>71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558" t="s">
        <v>67</v>
      </c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8"/>
      <c r="AN10" s="86"/>
      <c r="AO10" s="86"/>
    </row>
    <row r="11" spans="1:45" s="4" customFormat="1" ht="26.25" customHeight="1" x14ac:dyDescent="0.4">
      <c r="A11" s="44"/>
      <c r="B11" s="327" t="s">
        <v>26</v>
      </c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29"/>
      <c r="AN11" s="32"/>
      <c r="AO11" s="88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32"/>
      <c r="AO12" s="12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605" t="s">
        <v>24</v>
      </c>
      <c r="Q13" s="605"/>
      <c r="R13" s="605"/>
      <c r="S13" s="605"/>
      <c r="T13" s="605"/>
      <c r="U13" s="605"/>
      <c r="V13" s="605"/>
      <c r="W13" s="606"/>
      <c r="X13" s="606"/>
      <c r="Y13" s="51"/>
      <c r="Z13" s="340" t="s">
        <v>66</v>
      </c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416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552" t="s">
        <v>9</v>
      </c>
      <c r="Q14" s="417"/>
      <c r="R14" s="417"/>
      <c r="S14" s="417"/>
      <c r="T14" s="417"/>
      <c r="U14" s="417"/>
      <c r="V14" s="417"/>
      <c r="W14" s="609" t="s">
        <v>11</v>
      </c>
      <c r="X14" s="610"/>
      <c r="Y14" s="51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416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520"/>
      <c r="Q15" s="418"/>
      <c r="R15" s="418"/>
      <c r="S15" s="418"/>
      <c r="T15" s="418"/>
      <c r="U15" s="418"/>
      <c r="V15" s="418"/>
      <c r="W15" s="611"/>
      <c r="X15" s="612"/>
      <c r="Y15" s="51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416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12"/>
      <c r="AO17" s="32"/>
      <c r="AP17" s="1"/>
    </row>
    <row r="18" spans="1:42" ht="17.25" customHeight="1" x14ac:dyDescent="0.4">
      <c r="A18" s="44"/>
      <c r="B18" s="50"/>
      <c r="C18" s="51"/>
      <c r="D18" s="51"/>
      <c r="E18" s="545" t="s">
        <v>63</v>
      </c>
      <c r="F18" s="517"/>
      <c r="G18" s="517"/>
      <c r="H18" s="517"/>
      <c r="I18" s="517"/>
      <c r="J18" s="517"/>
      <c r="K18" s="517"/>
      <c r="L18" s="517"/>
      <c r="M18" s="517"/>
      <c r="N18" s="518"/>
      <c r="O18" s="65"/>
      <c r="P18" s="51"/>
      <c r="Q18" s="546" t="s">
        <v>68</v>
      </c>
      <c r="R18" s="547"/>
      <c r="S18" s="547"/>
      <c r="T18" s="547"/>
      <c r="U18" s="548"/>
      <c r="V18" s="51"/>
      <c r="W18" s="51"/>
      <c r="X18" s="495" t="s">
        <v>40</v>
      </c>
      <c r="Y18" s="517"/>
      <c r="Z18" s="517"/>
      <c r="AA18" s="517"/>
      <c r="AB18" s="517"/>
      <c r="AC18" s="517"/>
      <c r="AD18" s="517"/>
      <c r="AE18" s="517"/>
      <c r="AF18" s="517"/>
      <c r="AG18" s="517"/>
      <c r="AH18" s="518"/>
      <c r="AI18" s="63"/>
      <c r="AJ18" s="63"/>
      <c r="AK18" s="63"/>
      <c r="AL18" s="63"/>
      <c r="AM18" s="55"/>
      <c r="AN18" s="32"/>
      <c r="AO18" s="91"/>
    </row>
    <row r="19" spans="1:42" ht="9.9499999999999993" customHeight="1" x14ac:dyDescent="0.4">
      <c r="A19" s="44"/>
      <c r="B19" s="50"/>
      <c r="C19" s="51"/>
      <c r="D19" s="51"/>
      <c r="E19" s="519" t="s">
        <v>8</v>
      </c>
      <c r="F19" s="419"/>
      <c r="G19" s="419"/>
      <c r="H19" s="419"/>
      <c r="I19" s="419"/>
      <c r="J19" s="419"/>
      <c r="K19" s="419"/>
      <c r="L19" s="419"/>
      <c r="M19" s="505" t="s">
        <v>0</v>
      </c>
      <c r="N19" s="512"/>
      <c r="O19" s="352" t="s">
        <v>5</v>
      </c>
      <c r="P19" s="352"/>
      <c r="Q19" s="552" t="s">
        <v>6</v>
      </c>
      <c r="R19" s="422">
        <v>28</v>
      </c>
      <c r="S19" s="423"/>
      <c r="T19" s="534" t="s">
        <v>2</v>
      </c>
      <c r="U19" s="763"/>
      <c r="V19" s="359" t="s">
        <v>1</v>
      </c>
      <c r="W19" s="359"/>
      <c r="X19" s="519" t="s">
        <v>7</v>
      </c>
      <c r="Y19" s="426"/>
      <c r="Z19" s="426"/>
      <c r="AA19" s="426"/>
      <c r="AB19" s="426"/>
      <c r="AC19" s="426"/>
      <c r="AD19" s="426"/>
      <c r="AE19" s="426"/>
      <c r="AF19" s="426"/>
      <c r="AG19" s="505" t="s">
        <v>0</v>
      </c>
      <c r="AH19" s="512"/>
      <c r="AI19" s="64"/>
      <c r="AJ19" s="64"/>
      <c r="AK19" s="64"/>
      <c r="AL19" s="64"/>
      <c r="AM19" s="55"/>
      <c r="AN19" s="32"/>
      <c r="AO19" s="99"/>
      <c r="AP19" s="30"/>
    </row>
    <row r="20" spans="1:42" ht="9.9499999999999993" customHeight="1" x14ac:dyDescent="0.4">
      <c r="A20" s="44"/>
      <c r="B20" s="50"/>
      <c r="C20" s="51"/>
      <c r="D20" s="51"/>
      <c r="E20" s="519"/>
      <c r="F20" s="420"/>
      <c r="G20" s="420"/>
      <c r="H20" s="420"/>
      <c r="I20" s="420"/>
      <c r="J20" s="420"/>
      <c r="K20" s="420"/>
      <c r="L20" s="420"/>
      <c r="M20" s="505"/>
      <c r="N20" s="512"/>
      <c r="O20" s="352"/>
      <c r="P20" s="352"/>
      <c r="Q20" s="519"/>
      <c r="R20" s="424"/>
      <c r="S20" s="425"/>
      <c r="T20" s="539"/>
      <c r="U20" s="540"/>
      <c r="V20" s="359"/>
      <c r="W20" s="359"/>
      <c r="X20" s="519"/>
      <c r="Y20" s="427"/>
      <c r="Z20" s="427"/>
      <c r="AA20" s="427"/>
      <c r="AB20" s="427"/>
      <c r="AC20" s="427"/>
      <c r="AD20" s="427"/>
      <c r="AE20" s="427"/>
      <c r="AF20" s="427"/>
      <c r="AG20" s="505"/>
      <c r="AH20" s="512"/>
      <c r="AI20" s="64"/>
      <c r="AJ20" s="64"/>
      <c r="AK20" s="64"/>
      <c r="AL20" s="64"/>
      <c r="AM20" s="55"/>
      <c r="AN20" s="32"/>
      <c r="AO20" s="99"/>
      <c r="AP20" s="30"/>
    </row>
    <row r="21" spans="1:42" ht="9.9499999999999993" customHeight="1" x14ac:dyDescent="0.4">
      <c r="A21" s="44"/>
      <c r="B21" s="50"/>
      <c r="C21" s="51"/>
      <c r="D21" s="51"/>
      <c r="E21" s="519"/>
      <c r="F21" s="420"/>
      <c r="G21" s="420"/>
      <c r="H21" s="420"/>
      <c r="I21" s="420"/>
      <c r="J21" s="420"/>
      <c r="K21" s="420"/>
      <c r="L21" s="420"/>
      <c r="M21" s="505"/>
      <c r="N21" s="512"/>
      <c r="O21" s="352"/>
      <c r="P21" s="352"/>
      <c r="Q21" s="519"/>
      <c r="R21" s="422">
        <v>29</v>
      </c>
      <c r="S21" s="423"/>
      <c r="T21" s="539"/>
      <c r="U21" s="540"/>
      <c r="V21" s="359"/>
      <c r="W21" s="359"/>
      <c r="X21" s="519"/>
      <c r="Y21" s="427"/>
      <c r="Z21" s="427"/>
      <c r="AA21" s="427"/>
      <c r="AB21" s="427"/>
      <c r="AC21" s="427"/>
      <c r="AD21" s="427"/>
      <c r="AE21" s="427"/>
      <c r="AF21" s="427"/>
      <c r="AG21" s="505"/>
      <c r="AH21" s="512"/>
      <c r="AI21" s="64"/>
      <c r="AJ21" s="64"/>
      <c r="AK21" s="64"/>
      <c r="AL21" s="64"/>
      <c r="AM21" s="55"/>
      <c r="AN21" s="32"/>
      <c r="AO21" s="99"/>
      <c r="AP21" s="30"/>
    </row>
    <row r="22" spans="1:42" ht="9.9499999999999993" customHeight="1" x14ac:dyDescent="0.4">
      <c r="A22" s="44"/>
      <c r="B22" s="50"/>
      <c r="C22" s="51"/>
      <c r="D22" s="51"/>
      <c r="E22" s="520"/>
      <c r="F22" s="421"/>
      <c r="G22" s="421"/>
      <c r="H22" s="421"/>
      <c r="I22" s="421"/>
      <c r="J22" s="421"/>
      <c r="K22" s="421"/>
      <c r="L22" s="421"/>
      <c r="M22" s="513"/>
      <c r="N22" s="514"/>
      <c r="O22" s="352"/>
      <c r="P22" s="352"/>
      <c r="Q22" s="520"/>
      <c r="R22" s="429"/>
      <c r="S22" s="430"/>
      <c r="T22" s="536"/>
      <c r="U22" s="541"/>
      <c r="V22" s="359"/>
      <c r="W22" s="359"/>
      <c r="X22" s="520"/>
      <c r="Y22" s="428"/>
      <c r="Z22" s="428"/>
      <c r="AA22" s="428"/>
      <c r="AB22" s="428"/>
      <c r="AC22" s="428"/>
      <c r="AD22" s="428"/>
      <c r="AE22" s="428"/>
      <c r="AF22" s="428"/>
      <c r="AG22" s="513"/>
      <c r="AH22" s="514"/>
      <c r="AI22" s="64"/>
      <c r="AJ22" s="64"/>
      <c r="AK22" s="64"/>
      <c r="AL22" s="64"/>
      <c r="AM22" s="55"/>
      <c r="AN22" s="32"/>
      <c r="AO22" s="32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1" t="s">
        <v>41</v>
      </c>
      <c r="AC23" s="361"/>
      <c r="AD23" s="361"/>
      <c r="AE23" s="361"/>
      <c r="AF23" s="361"/>
      <c r="AG23" s="361"/>
      <c r="AH23" s="361"/>
      <c r="AI23" s="62"/>
      <c r="AJ23" s="62"/>
      <c r="AK23" s="62"/>
      <c r="AL23" s="62"/>
      <c r="AM23" s="55"/>
      <c r="AN23" s="32"/>
      <c r="AO23" s="32"/>
    </row>
    <row r="24" spans="1:42" ht="18.75" customHeight="1" x14ac:dyDescent="0.4">
      <c r="A24" s="44"/>
      <c r="B24" s="50"/>
      <c r="C24" s="51"/>
      <c r="D24" s="51"/>
      <c r="E24" s="495" t="s">
        <v>40</v>
      </c>
      <c r="F24" s="517"/>
      <c r="G24" s="517"/>
      <c r="H24" s="517"/>
      <c r="I24" s="517"/>
      <c r="J24" s="517"/>
      <c r="K24" s="517"/>
      <c r="L24" s="517"/>
      <c r="M24" s="517"/>
      <c r="N24" s="517"/>
      <c r="O24" s="518"/>
      <c r="P24" s="51"/>
      <c r="Q24" s="51"/>
      <c r="R24" s="51"/>
      <c r="S24" s="51"/>
      <c r="T24" s="51"/>
      <c r="U24" s="51"/>
      <c r="V24" s="51"/>
      <c r="W24" s="51"/>
      <c r="X24" s="495" t="s">
        <v>31</v>
      </c>
      <c r="Y24" s="517"/>
      <c r="Z24" s="517"/>
      <c r="AA24" s="517"/>
      <c r="AB24" s="517"/>
      <c r="AC24" s="517"/>
      <c r="AD24" s="517"/>
      <c r="AE24" s="517"/>
      <c r="AF24" s="517"/>
      <c r="AG24" s="517"/>
      <c r="AH24" s="518"/>
      <c r="AI24" s="63"/>
      <c r="AJ24" s="63"/>
      <c r="AK24" s="63"/>
      <c r="AL24" s="63"/>
      <c r="AM24" s="55"/>
      <c r="AN24" s="32"/>
      <c r="AO24" s="32"/>
    </row>
    <row r="25" spans="1:42" ht="14.25" customHeight="1" x14ac:dyDescent="0.4">
      <c r="A25" s="44"/>
      <c r="B25" s="50"/>
      <c r="C25" s="51"/>
      <c r="D25" s="51"/>
      <c r="E25" s="519" t="s">
        <v>7</v>
      </c>
      <c r="F25" s="431"/>
      <c r="G25" s="431"/>
      <c r="H25" s="431"/>
      <c r="I25" s="431"/>
      <c r="J25" s="431"/>
      <c r="K25" s="431"/>
      <c r="L25" s="431"/>
      <c r="M25" s="431"/>
      <c r="N25" s="505" t="s">
        <v>0</v>
      </c>
      <c r="O25" s="512"/>
      <c r="P25" s="352" t="s">
        <v>3</v>
      </c>
      <c r="Q25" s="352"/>
      <c r="R25" s="288"/>
      <c r="S25" s="352">
        <v>0.4</v>
      </c>
      <c r="T25" s="352"/>
      <c r="U25" s="352"/>
      <c r="V25" s="359" t="s">
        <v>1</v>
      </c>
      <c r="W25" s="359"/>
      <c r="X25" s="433" t="str">
        <f>IF(F19="","",IFERROR(IF(R21="","",ROUNDUP(F25*S25,0)),""))</f>
        <v/>
      </c>
      <c r="Y25" s="417"/>
      <c r="Z25" s="417"/>
      <c r="AA25" s="417"/>
      <c r="AB25" s="417"/>
      <c r="AC25" s="417"/>
      <c r="AD25" s="417"/>
      <c r="AE25" s="417"/>
      <c r="AF25" s="417"/>
      <c r="AG25" s="505" t="s">
        <v>0</v>
      </c>
      <c r="AH25" s="512"/>
      <c r="AI25" s="64"/>
      <c r="AJ25" s="64"/>
      <c r="AK25" s="64"/>
      <c r="AL25" s="64"/>
      <c r="AM25" s="55"/>
      <c r="AN25" s="32"/>
      <c r="AO25" s="32"/>
    </row>
    <row r="26" spans="1:42" ht="14.25" customHeight="1" x14ac:dyDescent="0.4">
      <c r="A26" s="44"/>
      <c r="B26" s="50"/>
      <c r="C26" s="51"/>
      <c r="D26" s="51"/>
      <c r="E26" s="520"/>
      <c r="F26" s="432"/>
      <c r="G26" s="432"/>
      <c r="H26" s="432"/>
      <c r="I26" s="432"/>
      <c r="J26" s="432"/>
      <c r="K26" s="432"/>
      <c r="L26" s="432"/>
      <c r="M26" s="432"/>
      <c r="N26" s="513"/>
      <c r="O26" s="514"/>
      <c r="P26" s="352"/>
      <c r="Q26" s="352"/>
      <c r="R26" s="288"/>
      <c r="S26" s="352"/>
      <c r="T26" s="352"/>
      <c r="U26" s="352"/>
      <c r="V26" s="359"/>
      <c r="W26" s="359"/>
      <c r="X26" s="434"/>
      <c r="Y26" s="418"/>
      <c r="Z26" s="418"/>
      <c r="AA26" s="418"/>
      <c r="AB26" s="418"/>
      <c r="AC26" s="418"/>
      <c r="AD26" s="418"/>
      <c r="AE26" s="418"/>
      <c r="AF26" s="418"/>
      <c r="AG26" s="513"/>
      <c r="AH26" s="514"/>
      <c r="AI26" s="64"/>
      <c r="AJ26" s="64"/>
      <c r="AK26" s="64"/>
      <c r="AL26" s="64"/>
      <c r="AM26" s="55"/>
      <c r="AN26" s="32"/>
      <c r="AO26" s="32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2" t="s">
        <v>102</v>
      </c>
      <c r="AC27" s="362"/>
      <c r="AD27" s="362"/>
      <c r="AE27" s="362"/>
      <c r="AF27" s="362"/>
      <c r="AG27" s="362"/>
      <c r="AH27" s="362"/>
      <c r="AI27" s="363"/>
      <c r="AJ27" s="363"/>
      <c r="AK27" s="363"/>
      <c r="AL27" s="363"/>
      <c r="AM27" s="55"/>
      <c r="AN27" s="32"/>
      <c r="AO27" s="32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4"/>
      <c r="AC28" s="364"/>
      <c r="AD28" s="364"/>
      <c r="AE28" s="364"/>
      <c r="AF28" s="364"/>
      <c r="AG28" s="364"/>
      <c r="AH28" s="364"/>
      <c r="AI28" s="363"/>
      <c r="AJ28" s="363"/>
      <c r="AK28" s="363"/>
      <c r="AL28" s="363"/>
      <c r="AM28" s="55"/>
      <c r="AN28" s="32"/>
      <c r="AO28" s="32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498" t="s">
        <v>25</v>
      </c>
      <c r="Y29" s="499"/>
      <c r="Z29" s="499"/>
      <c r="AA29" s="499"/>
      <c r="AB29" s="499"/>
      <c r="AC29" s="499"/>
      <c r="AD29" s="499"/>
      <c r="AE29" s="499"/>
      <c r="AF29" s="499"/>
      <c r="AG29" s="499"/>
      <c r="AH29" s="500"/>
      <c r="AI29" s="67"/>
      <c r="AJ29" s="51"/>
      <c r="AK29" s="51"/>
      <c r="AL29" s="51"/>
      <c r="AM29" s="55"/>
      <c r="AN29" s="32"/>
      <c r="AO29" s="32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5" t="str">
        <f>IFERROR(IF(X25&lt;=25000,"ERROR",MIN(ROUNDUP(X25,-3),75000)),"")</f>
        <v/>
      </c>
      <c r="Y30" s="436"/>
      <c r="Z30" s="436"/>
      <c r="AA30" s="436"/>
      <c r="AB30" s="436"/>
      <c r="AC30" s="436"/>
      <c r="AD30" s="436"/>
      <c r="AE30" s="436"/>
      <c r="AF30" s="436"/>
      <c r="AG30" s="505" t="s">
        <v>0</v>
      </c>
      <c r="AH30" s="506"/>
      <c r="AI30" s="67"/>
      <c r="AJ30" s="51"/>
      <c r="AK30" s="51"/>
      <c r="AL30" s="51"/>
      <c r="AM30" s="55"/>
      <c r="AN30" s="32"/>
      <c r="AO30" s="32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7"/>
      <c r="Y31" s="438"/>
      <c r="Z31" s="438"/>
      <c r="AA31" s="438"/>
      <c r="AB31" s="438"/>
      <c r="AC31" s="438"/>
      <c r="AD31" s="438"/>
      <c r="AE31" s="438"/>
      <c r="AF31" s="438"/>
      <c r="AG31" s="507"/>
      <c r="AH31" s="508"/>
      <c r="AI31" s="67"/>
      <c r="AJ31" s="51"/>
      <c r="AK31" s="51"/>
      <c r="AL31" s="51"/>
      <c r="AM31" s="55"/>
      <c r="AN31" s="32"/>
      <c r="AO31" s="32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72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  <c r="AN32" s="32"/>
      <c r="AO32" s="32"/>
    </row>
    <row r="33" spans="1:42" x14ac:dyDescent="0.4">
      <c r="A33" s="44"/>
      <c r="B33" s="774" t="s">
        <v>65</v>
      </c>
      <c r="C33" s="775"/>
      <c r="D33" s="775"/>
      <c r="E33" s="775"/>
      <c r="F33" s="775"/>
      <c r="G33" s="775"/>
      <c r="H33" s="775"/>
      <c r="I33" s="775"/>
      <c r="J33" s="775"/>
      <c r="K33" s="775"/>
      <c r="L33" s="775"/>
      <c r="M33" s="775"/>
      <c r="N33" s="775"/>
      <c r="O33" s="775"/>
      <c r="P33" s="775"/>
      <c r="Q33" s="775"/>
      <c r="R33" s="775"/>
      <c r="S33" s="775"/>
      <c r="T33" s="775"/>
      <c r="U33" s="775"/>
      <c r="V33" s="775"/>
      <c r="W33" s="775"/>
      <c r="X33" s="775"/>
      <c r="Y33" s="775"/>
      <c r="Z33" s="775"/>
      <c r="AA33" s="775"/>
      <c r="AB33" s="775"/>
      <c r="AC33" s="775"/>
      <c r="AD33" s="775"/>
      <c r="AE33" s="775"/>
      <c r="AF33" s="775"/>
      <c r="AG33" s="775"/>
      <c r="AH33" s="775"/>
      <c r="AI33" s="775"/>
      <c r="AJ33" s="775"/>
      <c r="AK33" s="775"/>
      <c r="AL33" s="775"/>
      <c r="AM33" s="776"/>
      <c r="AN33" s="32"/>
      <c r="AO33" s="32"/>
    </row>
    <row r="34" spans="1:42" x14ac:dyDescent="0.4">
      <c r="A34" s="44"/>
      <c r="B34" s="777"/>
      <c r="C34" s="775"/>
      <c r="D34" s="775"/>
      <c r="E34" s="775"/>
      <c r="F34" s="775"/>
      <c r="G34" s="775"/>
      <c r="H34" s="775"/>
      <c r="I34" s="775"/>
      <c r="J34" s="775"/>
      <c r="K34" s="775"/>
      <c r="L34" s="775"/>
      <c r="M34" s="775"/>
      <c r="N34" s="775"/>
      <c r="O34" s="775"/>
      <c r="P34" s="775"/>
      <c r="Q34" s="775"/>
      <c r="R34" s="775"/>
      <c r="S34" s="775"/>
      <c r="T34" s="775"/>
      <c r="U34" s="775"/>
      <c r="V34" s="775"/>
      <c r="W34" s="775"/>
      <c r="X34" s="775"/>
      <c r="Y34" s="775"/>
      <c r="Z34" s="775"/>
      <c r="AA34" s="775"/>
      <c r="AB34" s="775"/>
      <c r="AC34" s="775"/>
      <c r="AD34" s="775"/>
      <c r="AE34" s="775"/>
      <c r="AF34" s="775"/>
      <c r="AG34" s="775"/>
      <c r="AH34" s="775"/>
      <c r="AI34" s="775"/>
      <c r="AJ34" s="775"/>
      <c r="AK34" s="775"/>
      <c r="AL34" s="775"/>
      <c r="AM34" s="776"/>
      <c r="AN34" s="32"/>
      <c r="AO34" s="32"/>
    </row>
    <row r="35" spans="1:42" x14ac:dyDescent="0.4">
      <c r="A35" s="44"/>
      <c r="B35" s="778"/>
      <c r="C35" s="775"/>
      <c r="D35" s="775"/>
      <c r="E35" s="775"/>
      <c r="F35" s="775"/>
      <c r="G35" s="775"/>
      <c r="H35" s="775"/>
      <c r="I35" s="775"/>
      <c r="J35" s="775"/>
      <c r="K35" s="775"/>
      <c r="L35" s="775"/>
      <c r="M35" s="775"/>
      <c r="N35" s="775"/>
      <c r="O35" s="775"/>
      <c r="P35" s="775"/>
      <c r="Q35" s="775"/>
      <c r="R35" s="775"/>
      <c r="S35" s="775"/>
      <c r="T35" s="775"/>
      <c r="U35" s="775"/>
      <c r="V35" s="775"/>
      <c r="W35" s="775"/>
      <c r="X35" s="775"/>
      <c r="Y35" s="775"/>
      <c r="Z35" s="775"/>
      <c r="AA35" s="775"/>
      <c r="AB35" s="775"/>
      <c r="AC35" s="775"/>
      <c r="AD35" s="775"/>
      <c r="AE35" s="775"/>
      <c r="AF35" s="775"/>
      <c r="AG35" s="775"/>
      <c r="AH35" s="775"/>
      <c r="AI35" s="775"/>
      <c r="AJ35" s="775"/>
      <c r="AK35" s="775"/>
      <c r="AL35" s="775"/>
      <c r="AM35" s="776"/>
      <c r="AN35" s="32"/>
      <c r="AO35" s="32"/>
    </row>
    <row r="36" spans="1:42" ht="15" customHeight="1" thickBot="1" x14ac:dyDescent="0.45">
      <c r="A36" s="44"/>
      <c r="B36" s="779"/>
      <c r="C36" s="780"/>
      <c r="D36" s="780"/>
      <c r="E36" s="780"/>
      <c r="F36" s="780"/>
      <c r="G36" s="780"/>
      <c r="H36" s="780"/>
      <c r="I36" s="780"/>
      <c r="J36" s="780"/>
      <c r="K36" s="780"/>
      <c r="L36" s="780"/>
      <c r="M36" s="780"/>
      <c r="N36" s="780"/>
      <c r="O36" s="780"/>
      <c r="P36" s="780"/>
      <c r="Q36" s="780"/>
      <c r="R36" s="780"/>
      <c r="S36" s="780"/>
      <c r="T36" s="780"/>
      <c r="U36" s="780"/>
      <c r="V36" s="780"/>
      <c r="W36" s="780"/>
      <c r="X36" s="780"/>
      <c r="Y36" s="780"/>
      <c r="Z36" s="780"/>
      <c r="AA36" s="780"/>
      <c r="AB36" s="780"/>
      <c r="AC36" s="780"/>
      <c r="AD36" s="780"/>
      <c r="AE36" s="780"/>
      <c r="AF36" s="780"/>
      <c r="AG36" s="780"/>
      <c r="AH36" s="780"/>
      <c r="AI36" s="780"/>
      <c r="AJ36" s="780"/>
      <c r="AK36" s="780"/>
      <c r="AL36" s="780"/>
      <c r="AM36" s="781"/>
      <c r="AN36" s="32"/>
      <c r="AO36" s="32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  <c r="AN37" s="32"/>
      <c r="AO37" s="32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32"/>
      <c r="AO38" s="32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2"/>
      <c r="AO39" s="32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32"/>
      <c r="AO40" s="32"/>
    </row>
    <row r="41" spans="1:42" ht="15.75" customHeight="1" x14ac:dyDescent="0.4">
      <c r="A41" s="44"/>
      <c r="B41" s="389" t="s">
        <v>59</v>
      </c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389"/>
      <c r="X41" s="389"/>
      <c r="Y41" s="389"/>
      <c r="Z41" s="389"/>
      <c r="AA41" s="389"/>
      <c r="AB41" s="389"/>
      <c r="AC41" s="389"/>
      <c r="AD41" s="389"/>
      <c r="AE41" s="389"/>
      <c r="AF41" s="389"/>
      <c r="AG41" s="389"/>
      <c r="AH41" s="389"/>
      <c r="AI41" s="389"/>
      <c r="AJ41" s="389"/>
      <c r="AK41" s="389"/>
      <c r="AL41" s="389"/>
      <c r="AM41" s="71"/>
      <c r="AN41" s="92"/>
      <c r="AO41" s="92"/>
      <c r="AP41" s="40"/>
    </row>
    <row r="42" spans="1:42" ht="15.75" customHeight="1" x14ac:dyDescent="0.4">
      <c r="A42" s="44"/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89"/>
      <c r="AD42" s="389"/>
      <c r="AE42" s="389"/>
      <c r="AF42" s="389"/>
      <c r="AG42" s="389"/>
      <c r="AH42" s="389"/>
      <c r="AI42" s="389"/>
      <c r="AJ42" s="389"/>
      <c r="AK42" s="389"/>
      <c r="AL42" s="389"/>
      <c r="AM42" s="71"/>
      <c r="AN42" s="92"/>
      <c r="AO42" s="92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92"/>
      <c r="AO43" s="92"/>
      <c r="AP43" s="40"/>
    </row>
    <row r="44" spans="1:42" ht="18.75" customHeight="1" x14ac:dyDescent="0.15">
      <c r="A44" s="44"/>
      <c r="B44" s="390" t="s">
        <v>103</v>
      </c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  <c r="AA44" s="390"/>
      <c r="AB44" s="390"/>
      <c r="AC44" s="390"/>
      <c r="AD44" s="390"/>
      <c r="AE44" s="390"/>
      <c r="AF44" s="390"/>
      <c r="AG44" s="390"/>
      <c r="AH44" s="390"/>
      <c r="AI44" s="390"/>
      <c r="AJ44" s="390"/>
      <c r="AK44" s="72"/>
      <c r="AL44" s="72"/>
      <c r="AM44" s="72"/>
      <c r="AN44" s="93"/>
      <c r="AO44" s="93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92"/>
      <c r="AO45" s="92"/>
      <c r="AP45" s="40"/>
    </row>
    <row r="46" spans="1:42" ht="15.75" customHeight="1" x14ac:dyDescent="0.4">
      <c r="A46" s="44"/>
      <c r="B46" s="71"/>
      <c r="C46" s="440" t="s">
        <v>118</v>
      </c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92"/>
      <c r="AO46" s="92"/>
      <c r="AP46" s="40"/>
    </row>
    <row r="47" spans="1:42" ht="15.75" customHeight="1" x14ac:dyDescent="0.4">
      <c r="A47" s="44"/>
      <c r="B47" s="71"/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  <c r="AN47" s="92"/>
      <c r="AO47" s="92"/>
      <c r="AP47" s="40"/>
    </row>
    <row r="48" spans="1:42" ht="15.75" customHeight="1" x14ac:dyDescent="0.4">
      <c r="A48" s="44"/>
      <c r="B48" s="71"/>
      <c r="C48" s="595"/>
      <c r="D48" s="595"/>
      <c r="E48" s="595"/>
      <c r="F48" s="595"/>
      <c r="G48" s="595"/>
      <c r="H48" s="595"/>
      <c r="I48" s="595"/>
      <c r="J48" s="595"/>
      <c r="K48" s="595"/>
      <c r="L48" s="595"/>
      <c r="M48" s="595"/>
      <c r="N48" s="595"/>
      <c r="O48" s="595"/>
      <c r="P48" s="595"/>
      <c r="Q48" s="595"/>
      <c r="R48" s="595"/>
      <c r="S48" s="595"/>
      <c r="T48" s="595"/>
      <c r="U48" s="595"/>
      <c r="V48" s="595"/>
      <c r="W48" s="595"/>
      <c r="X48" s="595"/>
      <c r="Y48" s="595"/>
      <c r="Z48" s="595"/>
      <c r="AA48" s="595"/>
      <c r="AB48" s="595"/>
      <c r="AC48" s="595"/>
      <c r="AD48" s="595"/>
      <c r="AE48" s="595"/>
      <c r="AF48" s="595"/>
      <c r="AG48" s="595"/>
      <c r="AH48" s="595"/>
      <c r="AI48" s="595"/>
      <c r="AJ48" s="595"/>
      <c r="AK48" s="595"/>
      <c r="AL48" s="595"/>
      <c r="AM48" s="71"/>
      <c r="AN48" s="92"/>
      <c r="AO48" s="92"/>
      <c r="AP48" s="40"/>
    </row>
    <row r="49" spans="1:69" x14ac:dyDescent="0.15">
      <c r="A49" s="44"/>
      <c r="B49" s="44"/>
      <c r="C49" s="595"/>
      <c r="D49" s="595"/>
      <c r="E49" s="595"/>
      <c r="F49" s="595"/>
      <c r="G49" s="595"/>
      <c r="H49" s="595"/>
      <c r="I49" s="595"/>
      <c r="J49" s="595"/>
      <c r="K49" s="595"/>
      <c r="L49" s="595"/>
      <c r="M49" s="595"/>
      <c r="N49" s="595"/>
      <c r="O49" s="595"/>
      <c r="P49" s="595"/>
      <c r="Q49" s="595"/>
      <c r="R49" s="595"/>
      <c r="S49" s="595"/>
      <c r="T49" s="595"/>
      <c r="U49" s="595"/>
      <c r="V49" s="595"/>
      <c r="W49" s="595"/>
      <c r="X49" s="595"/>
      <c r="Y49" s="595"/>
      <c r="Z49" s="595"/>
      <c r="AA49" s="595"/>
      <c r="AB49" s="595"/>
      <c r="AC49" s="595"/>
      <c r="AD49" s="595"/>
      <c r="AE49" s="595"/>
      <c r="AF49" s="595"/>
      <c r="AG49" s="595"/>
      <c r="AH49" s="595"/>
      <c r="AI49" s="595"/>
      <c r="AJ49" s="595"/>
      <c r="AK49" s="595"/>
      <c r="AL49" s="595"/>
      <c r="AM49" s="72"/>
      <c r="AN49" s="93"/>
      <c r="AO49" s="93"/>
      <c r="AP49" s="8"/>
    </row>
    <row r="50" spans="1:69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93"/>
      <c r="AO50" s="93"/>
      <c r="AP50" s="8"/>
    </row>
    <row r="51" spans="1:69" x14ac:dyDescent="0.15">
      <c r="A51" s="44"/>
      <c r="B51" s="44" t="s">
        <v>113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93"/>
      <c r="AO51" s="93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606" t="s">
        <v>29</v>
      </c>
      <c r="N52" s="606"/>
      <c r="O52" s="606"/>
      <c r="P52" s="606"/>
      <c r="Q52" s="606"/>
      <c r="R52" s="606"/>
      <c r="S52" s="606"/>
      <c r="T52" s="606"/>
      <c r="U52" s="606"/>
      <c r="V52" s="381" t="s">
        <v>73</v>
      </c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44"/>
      <c r="AN52" s="12"/>
      <c r="AO52" s="12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3"/>
      <c r="N53" s="419"/>
      <c r="O53" s="417"/>
      <c r="P53" s="417"/>
      <c r="Q53" s="417"/>
      <c r="R53" s="417"/>
      <c r="S53" s="417"/>
      <c r="T53" s="417"/>
      <c r="U53" s="443"/>
      <c r="V53" s="381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44"/>
      <c r="AN53" s="12"/>
      <c r="AO53" s="12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4"/>
      <c r="N54" s="421"/>
      <c r="O54" s="418"/>
      <c r="P54" s="418"/>
      <c r="Q54" s="418"/>
      <c r="R54" s="418"/>
      <c r="S54" s="418"/>
      <c r="T54" s="418"/>
      <c r="U54" s="444"/>
      <c r="V54" s="381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  <c r="AL54" s="382"/>
      <c r="AM54" s="44"/>
      <c r="AN54" s="12"/>
      <c r="AO54" s="12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  <c r="AN55" s="32"/>
      <c r="AO55" s="32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32"/>
      <c r="AO56" s="32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5"/>
      <c r="N57" s="386"/>
      <c r="O57" s="386"/>
      <c r="P57" s="386"/>
      <c r="Q57" s="386"/>
      <c r="R57" s="386"/>
      <c r="S57" s="386"/>
      <c r="T57" s="459" t="s">
        <v>0</v>
      </c>
      <c r="U57" s="460"/>
      <c r="V57" s="84" t="s">
        <v>5</v>
      </c>
      <c r="W57" s="445"/>
      <c r="X57" s="446"/>
      <c r="Y57" s="446"/>
      <c r="Z57" s="459" t="s">
        <v>2</v>
      </c>
      <c r="AA57" s="460"/>
      <c r="AB57" s="84" t="s">
        <v>1</v>
      </c>
      <c r="AC57" s="58"/>
      <c r="AD57" s="447" t="str">
        <f>IF(W57="","",ROUNDUP(M57/W57,0))</f>
        <v/>
      </c>
      <c r="AE57" s="448"/>
      <c r="AF57" s="448"/>
      <c r="AG57" s="448"/>
      <c r="AH57" s="448"/>
      <c r="AI57" s="448"/>
      <c r="AJ57" s="760" t="s">
        <v>0</v>
      </c>
      <c r="AK57" s="761"/>
      <c r="AL57" s="57"/>
      <c r="AM57" s="57"/>
      <c r="AN57" s="91"/>
      <c r="AO57" s="94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4" t="s">
        <v>41</v>
      </c>
      <c r="AF58" s="394"/>
      <c r="AG58" s="394"/>
      <c r="AH58" s="394"/>
      <c r="AI58" s="394"/>
      <c r="AJ58" s="394"/>
      <c r="AK58" s="394"/>
      <c r="AL58" s="81"/>
      <c r="AM58" s="81"/>
      <c r="AN58" s="95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6"/>
      <c r="J59" s="74"/>
      <c r="K59" s="74"/>
      <c r="L59" s="74"/>
      <c r="M59" s="74"/>
      <c r="N59" s="395" t="s">
        <v>69</v>
      </c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7"/>
      <c r="AD59" s="449" t="str">
        <f>IF(M57="","",IFERROR(IF(W57="","",ROUNDUP(AD57*0.4,0)),""))</f>
        <v/>
      </c>
      <c r="AE59" s="450"/>
      <c r="AF59" s="450"/>
      <c r="AG59" s="450"/>
      <c r="AH59" s="450"/>
      <c r="AI59" s="450"/>
      <c r="AJ59" s="470" t="s">
        <v>0</v>
      </c>
      <c r="AK59" s="471"/>
      <c r="AL59" s="82"/>
      <c r="AM59" s="82"/>
      <c r="AN59" s="96"/>
      <c r="AO59" s="9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2" t="s">
        <v>102</v>
      </c>
      <c r="AF60" s="398"/>
      <c r="AG60" s="398"/>
      <c r="AH60" s="398"/>
      <c r="AI60" s="398"/>
      <c r="AJ60" s="398"/>
      <c r="AK60" s="398"/>
      <c r="AL60" s="398"/>
      <c r="AM60" s="399"/>
      <c r="AN60" s="98"/>
      <c r="AO60" s="98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 t="str">
        <f>IF(AD59&lt;=25000,"１日当たりの支給額は一律2.5万円となります。"&amp;CHAR(10)&amp;"よって算定シートの提出は不要です。","")</f>
        <v/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398"/>
      <c r="AF61" s="398"/>
      <c r="AG61" s="398"/>
      <c r="AH61" s="398"/>
      <c r="AI61" s="398"/>
      <c r="AJ61" s="398"/>
      <c r="AK61" s="398"/>
      <c r="AL61" s="398"/>
      <c r="AM61" s="399"/>
      <c r="AN61" s="98"/>
      <c r="AO61" s="98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1" t="str">
        <f>IFERROR(IF(AD59&lt;=25000,"ERROR",MIN(ROUNDUP(AD59,-3),75000)),"")</f>
        <v/>
      </c>
      <c r="AE62" s="452"/>
      <c r="AF62" s="452"/>
      <c r="AG62" s="452"/>
      <c r="AH62" s="452"/>
      <c r="AI62" s="452"/>
      <c r="AJ62" s="470" t="s">
        <v>0</v>
      </c>
      <c r="AK62" s="471"/>
      <c r="AL62" s="81"/>
      <c r="AM62" s="81"/>
      <c r="AN62" s="95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762" t="s">
        <v>72</v>
      </c>
      <c r="AF63" s="762"/>
      <c r="AG63" s="762"/>
      <c r="AH63" s="762"/>
      <c r="AI63" s="762"/>
      <c r="AJ63" s="762"/>
      <c r="AK63" s="762"/>
      <c r="AL63" s="51"/>
      <c r="AM63" s="44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85"/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  <c r="X1" s="786"/>
      <c r="Y1" s="786"/>
      <c r="Z1" s="786"/>
      <c r="AA1" s="786"/>
      <c r="AB1" s="786"/>
      <c r="AC1" s="786"/>
      <c r="AD1" s="786"/>
      <c r="AE1" s="786"/>
      <c r="AF1" s="786"/>
      <c r="AG1" s="787"/>
      <c r="AH1" s="787"/>
      <c r="AI1" s="787"/>
      <c r="AJ1" s="787"/>
      <c r="AK1" s="787"/>
      <c r="AL1" s="787"/>
      <c r="AM1" s="787"/>
      <c r="AN1" s="32"/>
      <c r="AO1" s="32"/>
      <c r="AP1" s="32"/>
      <c r="AR1" s="30"/>
      <c r="AS1" s="30"/>
    </row>
    <row r="2" spans="1:47" ht="32.25" x14ac:dyDescent="0.4">
      <c r="A2" s="574" t="s">
        <v>120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788"/>
      <c r="AD2" s="788"/>
      <c r="AE2" s="788"/>
      <c r="AF2" s="788"/>
      <c r="AG2" s="789"/>
      <c r="AH2" s="789"/>
      <c r="AI2" s="789"/>
      <c r="AJ2" s="789"/>
      <c r="AK2" s="789"/>
      <c r="AL2" s="789"/>
      <c r="AM2" s="790"/>
      <c r="AN2" s="32"/>
      <c r="AO2" s="85"/>
      <c r="AP2" s="85"/>
    </row>
    <row r="3" spans="1:47" ht="55.5" customHeight="1" thickBot="1" x14ac:dyDescent="0.45">
      <c r="A3" s="575" t="s">
        <v>125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7"/>
      <c r="AH3" s="577"/>
      <c r="AI3" s="577"/>
      <c r="AJ3" s="577"/>
      <c r="AK3" s="577"/>
      <c r="AL3" s="577"/>
      <c r="AM3" s="578"/>
      <c r="AN3" s="32"/>
      <c r="AO3" s="85"/>
      <c r="AP3" s="85"/>
    </row>
    <row r="4" spans="1:47" ht="25.5" customHeight="1" x14ac:dyDescent="0.4">
      <c r="A4" s="579" t="s">
        <v>108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32"/>
      <c r="AO4" s="32"/>
      <c r="AP4" s="32"/>
      <c r="AR4" s="30"/>
      <c r="AS4" s="30"/>
    </row>
    <row r="5" spans="1:47" ht="36.75" customHeight="1" x14ac:dyDescent="0.4">
      <c r="A5" s="791" t="s">
        <v>123</v>
      </c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2"/>
      <c r="O5" s="792"/>
      <c r="P5" s="792"/>
      <c r="Q5" s="792"/>
      <c r="R5" s="792"/>
      <c r="S5" s="792"/>
      <c r="T5" s="792"/>
      <c r="U5" s="792"/>
      <c r="V5" s="792"/>
      <c r="W5" s="792"/>
      <c r="X5" s="792"/>
      <c r="Y5" s="792"/>
      <c r="Z5" s="792"/>
      <c r="AA5" s="792"/>
      <c r="AB5" s="792"/>
      <c r="AC5" s="792"/>
      <c r="AD5" s="792"/>
      <c r="AE5" s="792"/>
      <c r="AF5" s="792"/>
      <c r="AG5" s="792"/>
      <c r="AH5" s="792"/>
      <c r="AI5" s="792"/>
      <c r="AJ5" s="792"/>
      <c r="AK5" s="792"/>
      <c r="AL5" s="792"/>
      <c r="AM5" s="792"/>
      <c r="AN5" s="32"/>
      <c r="AO5" s="32"/>
      <c r="AR5" s="30"/>
      <c r="AS5" s="30"/>
    </row>
    <row r="6" spans="1:47" ht="24.75" customHeight="1" x14ac:dyDescent="0.4">
      <c r="A6" s="101"/>
      <c r="B6" s="566" t="s">
        <v>78</v>
      </c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6"/>
      <c r="AA6" s="566"/>
      <c r="AB6" s="566"/>
      <c r="AC6" s="566"/>
      <c r="AD6" s="566"/>
      <c r="AE6" s="566"/>
      <c r="AF6" s="566"/>
      <c r="AG6" s="566"/>
      <c r="AH6" s="566"/>
      <c r="AI6" s="566"/>
      <c r="AJ6" s="566"/>
      <c r="AK6" s="566"/>
      <c r="AL6" s="566"/>
      <c r="AM6" s="566"/>
      <c r="AN6" s="32"/>
      <c r="AO6" s="32"/>
      <c r="AP6" s="32"/>
    </row>
    <row r="7" spans="1:47" ht="44.25" customHeight="1" x14ac:dyDescent="0.4">
      <c r="A7" s="101"/>
      <c r="B7" s="566"/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566"/>
      <c r="V7" s="566"/>
      <c r="W7" s="566"/>
      <c r="X7" s="566"/>
      <c r="Y7" s="566"/>
      <c r="Z7" s="566"/>
      <c r="AA7" s="566"/>
      <c r="AB7" s="566"/>
      <c r="AC7" s="566"/>
      <c r="AD7" s="566"/>
      <c r="AE7" s="566"/>
      <c r="AF7" s="566"/>
      <c r="AG7" s="566"/>
      <c r="AH7" s="566"/>
      <c r="AI7" s="566"/>
      <c r="AJ7" s="566"/>
      <c r="AK7" s="566"/>
      <c r="AL7" s="566"/>
      <c r="AM7" s="566"/>
      <c r="AN7" s="32"/>
      <c r="AO7" s="32"/>
      <c r="AP7" s="32"/>
    </row>
    <row r="8" spans="1:47" ht="24.75" customHeight="1" x14ac:dyDescent="0.4">
      <c r="A8" s="101"/>
      <c r="B8" s="567" t="s">
        <v>19</v>
      </c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400" t="s">
        <v>20</v>
      </c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32"/>
      <c r="AO8" s="85"/>
      <c r="AP8" s="85"/>
    </row>
    <row r="9" spans="1:47" ht="9" customHeight="1" x14ac:dyDescent="0.4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32"/>
      <c r="AO9" s="85"/>
      <c r="AP9" s="85"/>
    </row>
    <row r="10" spans="1:47" s="35" customFormat="1" ht="30" customHeight="1" thickBot="1" x14ac:dyDescent="0.45">
      <c r="A10" s="103"/>
      <c r="B10" s="557" t="s">
        <v>71</v>
      </c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7"/>
      <c r="X10" s="558" t="s">
        <v>74</v>
      </c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8"/>
      <c r="AN10" s="86"/>
      <c r="AO10" s="87"/>
      <c r="AP10" s="88"/>
      <c r="AQ10" s="4"/>
      <c r="AR10" s="4"/>
      <c r="AS10" s="4"/>
      <c r="AT10" s="4"/>
      <c r="AU10" s="4"/>
    </row>
    <row r="11" spans="1:47" s="4" customFormat="1" ht="26.25" customHeight="1" x14ac:dyDescent="0.4">
      <c r="A11" s="101"/>
      <c r="B11" s="568" t="s">
        <v>26</v>
      </c>
      <c r="C11" s="569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69"/>
      <c r="R11" s="569"/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70"/>
      <c r="AN11" s="88"/>
      <c r="AO11" s="87"/>
      <c r="AP11" s="88"/>
    </row>
    <row r="12" spans="1:47" s="3" customFormat="1" ht="6" customHeight="1" x14ac:dyDescent="0.4">
      <c r="A12" s="101"/>
      <c r="B12" s="104"/>
      <c r="C12" s="105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12"/>
      <c r="AN12" s="12"/>
      <c r="AO12" s="87"/>
      <c r="AP12" s="29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95" t="s">
        <v>16</v>
      </c>
      <c r="P13" s="496"/>
      <c r="Q13" s="496"/>
      <c r="R13" s="496"/>
      <c r="S13" s="496"/>
      <c r="T13" s="496"/>
      <c r="U13" s="496"/>
      <c r="V13" s="496"/>
      <c r="W13" s="496"/>
      <c r="X13" s="497"/>
      <c r="Y13" s="110"/>
      <c r="Z13" s="550" t="s">
        <v>101</v>
      </c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551"/>
      <c r="AN13" s="32"/>
      <c r="AO13" s="32"/>
      <c r="AP13" s="32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80" t="s">
        <v>15</v>
      </c>
      <c r="P14" s="581"/>
      <c r="Q14" s="581"/>
      <c r="R14" s="487" t="s">
        <v>11</v>
      </c>
      <c r="S14" s="581"/>
      <c r="T14" s="584"/>
      <c r="U14" s="487" t="s">
        <v>12</v>
      </c>
      <c r="V14" s="581"/>
      <c r="W14" s="581"/>
      <c r="X14" s="490" t="s">
        <v>2</v>
      </c>
      <c r="Y14" s="297"/>
      <c r="Z14" s="479"/>
      <c r="AA14" s="479"/>
      <c r="AB14" s="479"/>
      <c r="AC14" s="479"/>
      <c r="AD14" s="479"/>
      <c r="AE14" s="479"/>
      <c r="AF14" s="479"/>
      <c r="AG14" s="479"/>
      <c r="AH14" s="479"/>
      <c r="AI14" s="479"/>
      <c r="AJ14" s="479"/>
      <c r="AK14" s="479"/>
      <c r="AL14" s="479"/>
      <c r="AM14" s="551"/>
      <c r="AN14" s="32"/>
      <c r="AO14" s="87" t="s">
        <v>13</v>
      </c>
      <c r="AP14" s="89"/>
    </row>
    <row r="15" spans="1:47" ht="14.25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582"/>
      <c r="P15" s="583"/>
      <c r="Q15" s="583"/>
      <c r="R15" s="489"/>
      <c r="S15" s="585"/>
      <c r="T15" s="585"/>
      <c r="U15" s="489"/>
      <c r="V15" s="583"/>
      <c r="W15" s="583"/>
      <c r="X15" s="491"/>
      <c r="Y15" s="297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551"/>
      <c r="AN15" s="32"/>
      <c r="AO15" s="87" t="s">
        <v>14</v>
      </c>
      <c r="AP15" s="90" t="str">
        <f>IFERROR(DATEVALUE(AP14),"")</f>
        <v/>
      </c>
    </row>
    <row r="16" spans="1:47" s="3" customFormat="1" ht="6" customHeight="1" x14ac:dyDescent="0.4">
      <c r="A16" s="101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12"/>
      <c r="AN16" s="12"/>
      <c r="AO16" s="87"/>
      <c r="AP16" s="292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49" t="s">
        <v>17</v>
      </c>
      <c r="R17" s="496"/>
      <c r="S17" s="496"/>
      <c r="T17" s="496"/>
      <c r="U17" s="496"/>
      <c r="V17" s="496"/>
      <c r="W17" s="496"/>
      <c r="X17" s="497"/>
      <c r="Y17" s="109"/>
      <c r="Z17" s="550" t="s">
        <v>116</v>
      </c>
      <c r="AA17" s="479"/>
      <c r="AB17" s="479"/>
      <c r="AC17" s="479"/>
      <c r="AD17" s="479"/>
      <c r="AE17" s="479"/>
      <c r="AF17" s="479"/>
      <c r="AG17" s="479"/>
      <c r="AH17" s="479"/>
      <c r="AI17" s="479"/>
      <c r="AJ17" s="479"/>
      <c r="AK17" s="479"/>
      <c r="AL17" s="479"/>
      <c r="AM17" s="551"/>
      <c r="AN17" s="12"/>
      <c r="AO17" s="87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52" t="s">
        <v>9</v>
      </c>
      <c r="R18" s="586" t="s">
        <v>15</v>
      </c>
      <c r="S18" s="586"/>
      <c r="T18" s="586"/>
      <c r="U18" s="553" t="s">
        <v>11</v>
      </c>
      <c r="V18" s="586"/>
      <c r="W18" s="586"/>
      <c r="X18" s="543" t="s">
        <v>12</v>
      </c>
      <c r="Y18" s="10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79"/>
      <c r="AK18" s="479"/>
      <c r="AL18" s="479"/>
      <c r="AM18" s="551"/>
      <c r="AN18" s="12"/>
      <c r="AO18" s="87"/>
      <c r="AP18" s="90"/>
      <c r="AQ18" s="1"/>
      <c r="AR18" s="1"/>
      <c r="AS18" s="1"/>
      <c r="AT18" s="1"/>
      <c r="AU18" s="1"/>
    </row>
    <row r="19" spans="1:47" s="3" customFormat="1" ht="14.25" customHeight="1" x14ac:dyDescent="0.4">
      <c r="A19" s="101"/>
      <c r="B19" s="107"/>
      <c r="C19" s="10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520"/>
      <c r="R19" s="587"/>
      <c r="S19" s="587"/>
      <c r="T19" s="587"/>
      <c r="U19" s="554"/>
      <c r="V19" s="587"/>
      <c r="W19" s="587"/>
      <c r="X19" s="544"/>
      <c r="Y19" s="109"/>
      <c r="Z19" s="479"/>
      <c r="AA19" s="479"/>
      <c r="AB19" s="479"/>
      <c r="AC19" s="479"/>
      <c r="AD19" s="479"/>
      <c r="AE19" s="479"/>
      <c r="AF19" s="479"/>
      <c r="AG19" s="479"/>
      <c r="AH19" s="479"/>
      <c r="AI19" s="479"/>
      <c r="AJ19" s="479"/>
      <c r="AK19" s="479"/>
      <c r="AL19" s="479"/>
      <c r="AM19" s="551"/>
      <c r="AN19" s="12"/>
      <c r="AO19" s="87"/>
      <c r="AP19" s="87"/>
      <c r="AQ19" s="1"/>
      <c r="AR19" s="1"/>
      <c r="AS19" s="1"/>
      <c r="AT19" s="1"/>
      <c r="AU19" s="1"/>
    </row>
    <row r="20" spans="1:47" s="3" customFormat="1" ht="0.75" customHeight="1" x14ac:dyDescent="0.4">
      <c r="A20" s="101"/>
      <c r="B20" s="107"/>
      <c r="C20" s="108"/>
      <c r="D20" s="108"/>
      <c r="E20" s="42"/>
      <c r="F20" s="42"/>
      <c r="G20" s="42"/>
      <c r="H20" s="42"/>
      <c r="I20" s="42"/>
      <c r="J20" s="42"/>
      <c r="K20" s="42"/>
      <c r="L20" s="42"/>
      <c r="M20" s="109"/>
      <c r="N20" s="108"/>
      <c r="O20" s="116"/>
      <c r="P20" s="117"/>
      <c r="Q20" s="6"/>
      <c r="R20" s="6"/>
      <c r="S20" s="6"/>
      <c r="T20" s="43"/>
      <c r="U20" s="43"/>
      <c r="V20" s="43"/>
      <c r="W20" s="43"/>
      <c r="X20" s="43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114"/>
      <c r="AK20" s="114"/>
      <c r="AL20" s="108"/>
      <c r="AM20" s="112"/>
      <c r="AN20" s="12"/>
      <c r="AO20" s="91"/>
      <c r="AP20" s="32"/>
      <c r="AQ20" s="1"/>
      <c r="AR20" s="1"/>
      <c r="AS20" s="1"/>
      <c r="AT20" s="1"/>
      <c r="AU20" s="1"/>
    </row>
    <row r="21" spans="1:47" ht="14.25" customHeight="1" x14ac:dyDescent="0.4">
      <c r="A21" s="101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5"/>
      <c r="R21" s="115"/>
      <c r="S21" s="115"/>
      <c r="T21" s="115"/>
      <c r="U21" s="115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12"/>
      <c r="AN21" s="32"/>
      <c r="AO21" s="91"/>
      <c r="AP21" s="32"/>
    </row>
    <row r="22" spans="1:47" ht="17.25" customHeight="1" x14ac:dyDescent="0.4">
      <c r="A22" s="101"/>
      <c r="B22" s="107"/>
      <c r="C22" s="108"/>
      <c r="D22" s="108"/>
      <c r="E22" s="545" t="s">
        <v>43</v>
      </c>
      <c r="F22" s="517"/>
      <c r="G22" s="517"/>
      <c r="H22" s="517"/>
      <c r="I22" s="517"/>
      <c r="J22" s="517"/>
      <c r="K22" s="517"/>
      <c r="L22" s="517"/>
      <c r="M22" s="517"/>
      <c r="N22" s="518"/>
      <c r="O22" s="110"/>
      <c r="P22" s="108"/>
      <c r="Q22" s="546" t="s">
        <v>39</v>
      </c>
      <c r="R22" s="547"/>
      <c r="S22" s="547"/>
      <c r="T22" s="547"/>
      <c r="U22" s="548"/>
      <c r="V22" s="108"/>
      <c r="W22" s="108"/>
      <c r="X22" s="495" t="s">
        <v>40</v>
      </c>
      <c r="Y22" s="517"/>
      <c r="Z22" s="517"/>
      <c r="AA22" s="517"/>
      <c r="AB22" s="517"/>
      <c r="AC22" s="517"/>
      <c r="AD22" s="517"/>
      <c r="AE22" s="517"/>
      <c r="AF22" s="517"/>
      <c r="AG22" s="517"/>
      <c r="AH22" s="518"/>
      <c r="AI22" s="118"/>
      <c r="AJ22" s="118"/>
      <c r="AK22" s="118"/>
      <c r="AL22" s="118"/>
      <c r="AM22" s="112"/>
      <c r="AN22" s="32"/>
      <c r="AO22" s="32"/>
      <c r="AP22" s="32"/>
    </row>
    <row r="23" spans="1:47" ht="14.25" customHeight="1" x14ac:dyDescent="0.4">
      <c r="A23" s="101"/>
      <c r="B23" s="107"/>
      <c r="C23" s="108"/>
      <c r="D23" s="108"/>
      <c r="E23" s="519" t="s">
        <v>8</v>
      </c>
      <c r="F23" s="419"/>
      <c r="G23" s="419"/>
      <c r="H23" s="419"/>
      <c r="I23" s="419"/>
      <c r="J23" s="419"/>
      <c r="K23" s="419"/>
      <c r="L23" s="419"/>
      <c r="M23" s="505" t="s">
        <v>0</v>
      </c>
      <c r="N23" s="512"/>
      <c r="O23" s="515" t="s">
        <v>5</v>
      </c>
      <c r="P23" s="515"/>
      <c r="Q23" s="519" t="s">
        <v>6</v>
      </c>
      <c r="R23" s="417"/>
      <c r="S23" s="417"/>
      <c r="T23" s="539" t="s">
        <v>2</v>
      </c>
      <c r="U23" s="540"/>
      <c r="V23" s="516" t="s">
        <v>1</v>
      </c>
      <c r="W23" s="516"/>
      <c r="X23" s="519" t="s">
        <v>7</v>
      </c>
      <c r="Y23" s="431" t="str">
        <f>IF(R23="","",ROUNDUP(F23/R23,0))</f>
        <v/>
      </c>
      <c r="Z23" s="431"/>
      <c r="AA23" s="431"/>
      <c r="AB23" s="431"/>
      <c r="AC23" s="431"/>
      <c r="AD23" s="431"/>
      <c r="AE23" s="431"/>
      <c r="AF23" s="431"/>
      <c r="AG23" s="505" t="s">
        <v>0</v>
      </c>
      <c r="AH23" s="512"/>
      <c r="AI23" s="119"/>
      <c r="AJ23" s="119"/>
      <c r="AK23" s="119"/>
      <c r="AL23" s="119"/>
      <c r="AM23" s="112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520"/>
      <c r="F24" s="421"/>
      <c r="G24" s="421"/>
      <c r="H24" s="421"/>
      <c r="I24" s="421"/>
      <c r="J24" s="421"/>
      <c r="K24" s="421"/>
      <c r="L24" s="421"/>
      <c r="M24" s="513"/>
      <c r="N24" s="514"/>
      <c r="O24" s="515"/>
      <c r="P24" s="515"/>
      <c r="Q24" s="520"/>
      <c r="R24" s="418"/>
      <c r="S24" s="418"/>
      <c r="T24" s="536"/>
      <c r="U24" s="541"/>
      <c r="V24" s="516"/>
      <c r="W24" s="516"/>
      <c r="X24" s="520"/>
      <c r="Y24" s="432"/>
      <c r="Z24" s="432"/>
      <c r="AA24" s="432"/>
      <c r="AB24" s="432"/>
      <c r="AC24" s="432"/>
      <c r="AD24" s="432"/>
      <c r="AE24" s="432"/>
      <c r="AF24" s="432"/>
      <c r="AG24" s="513"/>
      <c r="AH24" s="514"/>
      <c r="AI24" s="119"/>
      <c r="AJ24" s="119"/>
      <c r="AK24" s="119"/>
      <c r="AL24" s="119"/>
      <c r="AM24" s="112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52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532" t="s">
        <v>41</v>
      </c>
      <c r="AC25" s="532"/>
      <c r="AD25" s="532"/>
      <c r="AE25" s="532"/>
      <c r="AF25" s="532"/>
      <c r="AG25" s="532"/>
      <c r="AH25" s="532"/>
      <c r="AI25" s="120"/>
      <c r="AJ25" s="120"/>
      <c r="AK25" s="120"/>
      <c r="AL25" s="120"/>
      <c r="AM25" s="112"/>
      <c r="AN25" s="32"/>
      <c r="AO25" s="32"/>
      <c r="AP25" s="32"/>
    </row>
    <row r="26" spans="1:47" ht="18.75" customHeight="1" x14ac:dyDescent="0.4">
      <c r="A26" s="101"/>
      <c r="B26" s="107"/>
      <c r="C26" s="108"/>
      <c r="D26" s="108"/>
      <c r="E26" s="495" t="s">
        <v>40</v>
      </c>
      <c r="F26" s="517"/>
      <c r="G26" s="517"/>
      <c r="H26" s="517"/>
      <c r="I26" s="517"/>
      <c r="J26" s="517"/>
      <c r="K26" s="517"/>
      <c r="L26" s="517"/>
      <c r="M26" s="517"/>
      <c r="N26" s="517"/>
      <c r="O26" s="518"/>
      <c r="P26" s="108"/>
      <c r="Q26" s="108"/>
      <c r="R26" s="108"/>
      <c r="S26" s="108"/>
      <c r="T26" s="108"/>
      <c r="U26" s="108"/>
      <c r="V26" s="108"/>
      <c r="W26" s="108"/>
      <c r="X26" s="495" t="s">
        <v>31</v>
      </c>
      <c r="Y26" s="517"/>
      <c r="Z26" s="517"/>
      <c r="AA26" s="517"/>
      <c r="AB26" s="517"/>
      <c r="AC26" s="517"/>
      <c r="AD26" s="517"/>
      <c r="AE26" s="517"/>
      <c r="AF26" s="517"/>
      <c r="AG26" s="517"/>
      <c r="AH26" s="518"/>
      <c r="AI26" s="118"/>
      <c r="AJ26" s="118"/>
      <c r="AK26" s="118"/>
      <c r="AL26" s="118"/>
      <c r="AM26" s="112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19" t="s">
        <v>7</v>
      </c>
      <c r="F27" s="431" t="str">
        <f>Y23</f>
        <v/>
      </c>
      <c r="G27" s="431"/>
      <c r="H27" s="431"/>
      <c r="I27" s="431"/>
      <c r="J27" s="431"/>
      <c r="K27" s="431"/>
      <c r="L27" s="431"/>
      <c r="M27" s="431"/>
      <c r="N27" s="505" t="s">
        <v>0</v>
      </c>
      <c r="O27" s="512"/>
      <c r="P27" s="515" t="s">
        <v>3</v>
      </c>
      <c r="Q27" s="515"/>
      <c r="R27" s="294"/>
      <c r="S27" s="515">
        <v>0.4</v>
      </c>
      <c r="T27" s="515"/>
      <c r="U27" s="515"/>
      <c r="V27" s="516" t="s">
        <v>1</v>
      </c>
      <c r="W27" s="516"/>
      <c r="X27" s="433" t="str">
        <f>IF(F23="","",IFERROR(IF(R23="","",ROUNDUP(F27*S27,0)),""))</f>
        <v/>
      </c>
      <c r="Y27" s="417"/>
      <c r="Z27" s="417"/>
      <c r="AA27" s="417"/>
      <c r="AB27" s="417"/>
      <c r="AC27" s="417"/>
      <c r="AD27" s="417"/>
      <c r="AE27" s="417"/>
      <c r="AF27" s="417"/>
      <c r="AG27" s="505" t="s">
        <v>0</v>
      </c>
      <c r="AH27" s="512"/>
      <c r="AI27" s="119"/>
      <c r="AJ27" s="119"/>
      <c r="AK27" s="119"/>
      <c r="AL27" s="119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20"/>
      <c r="F28" s="432"/>
      <c r="G28" s="432"/>
      <c r="H28" s="432"/>
      <c r="I28" s="432"/>
      <c r="J28" s="432"/>
      <c r="K28" s="432"/>
      <c r="L28" s="432"/>
      <c r="M28" s="432"/>
      <c r="N28" s="513"/>
      <c r="O28" s="514"/>
      <c r="P28" s="515"/>
      <c r="Q28" s="515"/>
      <c r="R28" s="294"/>
      <c r="S28" s="515"/>
      <c r="T28" s="515"/>
      <c r="U28" s="515"/>
      <c r="V28" s="516"/>
      <c r="W28" s="516"/>
      <c r="X28" s="434"/>
      <c r="Y28" s="418"/>
      <c r="Z28" s="418"/>
      <c r="AA28" s="418"/>
      <c r="AB28" s="418"/>
      <c r="AC28" s="418"/>
      <c r="AD28" s="418"/>
      <c r="AE28" s="418"/>
      <c r="AF28" s="418"/>
      <c r="AG28" s="513"/>
      <c r="AH28" s="514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465" t="s">
        <v>102</v>
      </c>
      <c r="AC29" s="465"/>
      <c r="AD29" s="465"/>
      <c r="AE29" s="465"/>
      <c r="AF29" s="465"/>
      <c r="AG29" s="465"/>
      <c r="AH29" s="465"/>
      <c r="AI29" s="537"/>
      <c r="AJ29" s="537"/>
      <c r="AK29" s="537"/>
      <c r="AL29" s="537"/>
      <c r="AM29" s="112"/>
      <c r="AN29" s="32"/>
      <c r="AO29" s="32"/>
      <c r="AP29" s="32"/>
    </row>
    <row r="30" spans="1:47" ht="14.25" customHeight="1" thickBot="1" x14ac:dyDescent="0.45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38"/>
      <c r="AC30" s="538"/>
      <c r="AD30" s="538"/>
      <c r="AE30" s="538"/>
      <c r="AF30" s="538"/>
      <c r="AG30" s="538"/>
      <c r="AH30" s="538"/>
      <c r="AI30" s="537"/>
      <c r="AJ30" s="537"/>
      <c r="AK30" s="537"/>
      <c r="AL30" s="537"/>
      <c r="AM30" s="112"/>
      <c r="AN30" s="32"/>
      <c r="AO30" s="32"/>
      <c r="AP30" s="32"/>
    </row>
    <row r="31" spans="1:47" ht="14.25" customHeight="1" thickTop="1" x14ac:dyDescent="0.4">
      <c r="A31" s="101"/>
      <c r="B31" s="107"/>
      <c r="C31" s="108"/>
      <c r="D31" s="108"/>
      <c r="E31" s="125" t="str">
        <f>IF(X27&lt;=25000,"１日当たりの支給額は一律2.5万円となります。"&amp;CHAR(10)&amp;"よって算定シートの提出は不要です。","")</f>
        <v/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08"/>
      <c r="W31" s="108"/>
      <c r="X31" s="498" t="s">
        <v>25</v>
      </c>
      <c r="Y31" s="499"/>
      <c r="Z31" s="499"/>
      <c r="AA31" s="499"/>
      <c r="AB31" s="499"/>
      <c r="AC31" s="499"/>
      <c r="AD31" s="499"/>
      <c r="AE31" s="499"/>
      <c r="AF31" s="499"/>
      <c r="AG31" s="499"/>
      <c r="AH31" s="500"/>
      <c r="AI31" s="123"/>
      <c r="AJ31" s="108"/>
      <c r="AK31" s="108"/>
      <c r="AL31" s="108"/>
      <c r="AM31" s="112"/>
      <c r="AN31" s="32"/>
      <c r="AO31" s="32"/>
      <c r="AP31" s="32"/>
    </row>
    <row r="32" spans="1:47" ht="14.25" customHeight="1" x14ac:dyDescent="0.4">
      <c r="A32" s="101"/>
      <c r="B32" s="107"/>
      <c r="C32" s="108"/>
      <c r="D32" s="108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35" t="str">
        <f>IFERROR(IF(X27&lt;=25000,"ERROR",MIN(ROUNDUP(X27,-3),75000)),"")</f>
        <v/>
      </c>
      <c r="Y32" s="436"/>
      <c r="Z32" s="436"/>
      <c r="AA32" s="436"/>
      <c r="AB32" s="436"/>
      <c r="AC32" s="436"/>
      <c r="AD32" s="436"/>
      <c r="AE32" s="436"/>
      <c r="AF32" s="436"/>
      <c r="AG32" s="505" t="s">
        <v>0</v>
      </c>
      <c r="AH32" s="506"/>
      <c r="AI32" s="123"/>
      <c r="AJ32" s="108"/>
      <c r="AK32" s="108"/>
      <c r="AL32" s="108"/>
      <c r="AM32" s="112"/>
      <c r="AN32" s="32"/>
      <c r="AO32" s="32"/>
      <c r="AP32" s="32"/>
    </row>
    <row r="33" spans="1:42" ht="15" customHeight="1" thickBot="1" x14ac:dyDescent="0.45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7"/>
      <c r="Y33" s="438"/>
      <c r="Z33" s="438"/>
      <c r="AA33" s="438"/>
      <c r="AB33" s="438"/>
      <c r="AC33" s="438"/>
      <c r="AD33" s="438"/>
      <c r="AE33" s="438"/>
      <c r="AF33" s="438"/>
      <c r="AG33" s="507"/>
      <c r="AH33" s="508"/>
      <c r="AI33" s="123"/>
      <c r="AJ33" s="108"/>
      <c r="AK33" s="108"/>
      <c r="AL33" s="108"/>
      <c r="AM33" s="112"/>
      <c r="AN33" s="32"/>
      <c r="AO33" s="32"/>
      <c r="AP33" s="32"/>
    </row>
    <row r="34" spans="1:42" ht="18" thickTop="1" x14ac:dyDescent="0.4">
      <c r="A34" s="101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299" t="s">
        <v>72</v>
      </c>
      <c r="AD34" s="299"/>
      <c r="AE34" s="299"/>
      <c r="AF34" s="299"/>
      <c r="AG34" s="299"/>
      <c r="AH34" s="299"/>
      <c r="AI34" s="299"/>
      <c r="AJ34" s="108"/>
      <c r="AK34" s="108"/>
      <c r="AL34" s="108"/>
      <c r="AM34" s="112"/>
      <c r="AN34" s="32"/>
      <c r="AO34" s="32"/>
      <c r="AP34" s="32"/>
    </row>
    <row r="35" spans="1:42" x14ac:dyDescent="0.4">
      <c r="A35" s="101"/>
      <c r="B35" s="373" t="s">
        <v>65</v>
      </c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39"/>
      <c r="AL35" s="439"/>
      <c r="AM35" s="375"/>
      <c r="AN35" s="32"/>
      <c r="AO35" s="32"/>
      <c r="AP35" s="32"/>
    </row>
    <row r="36" spans="1:42" x14ac:dyDescent="0.4">
      <c r="A36" s="101"/>
      <c r="B36" s="376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39"/>
      <c r="AK36" s="439"/>
      <c r="AL36" s="439"/>
      <c r="AM36" s="375"/>
      <c r="AN36" s="32"/>
      <c r="AO36" s="32"/>
      <c r="AP36" s="32"/>
    </row>
    <row r="37" spans="1:42" x14ac:dyDescent="0.4">
      <c r="A37" s="101"/>
      <c r="B37" s="377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375"/>
      <c r="AN37" s="32"/>
      <c r="AO37" s="32"/>
      <c r="AP37" s="32"/>
    </row>
    <row r="38" spans="1:42" ht="15" customHeight="1" thickBot="1" x14ac:dyDescent="0.45">
      <c r="A38" s="101"/>
      <c r="B38" s="378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80"/>
      <c r="AN38" s="32"/>
      <c r="AO38" s="32"/>
      <c r="AP38" s="32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29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.75" customHeight="1" x14ac:dyDescent="0.4">
      <c r="A43" s="101"/>
      <c r="B43" s="511" t="s">
        <v>61</v>
      </c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127"/>
      <c r="AO43" s="127"/>
      <c r="AP43" s="127"/>
    </row>
    <row r="44" spans="1:42" ht="15.75" customHeight="1" x14ac:dyDescent="0.4">
      <c r="A44" s="101"/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127"/>
      <c r="AO44" s="127"/>
      <c r="AP44" s="127"/>
    </row>
    <row r="45" spans="1:42" ht="15.75" customHeight="1" x14ac:dyDescent="0.4">
      <c r="A45" s="101"/>
      <c r="B45" s="101" t="s">
        <v>42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129"/>
      <c r="AN45" s="92"/>
      <c r="AO45" s="92"/>
      <c r="AP45" s="92"/>
    </row>
    <row r="46" spans="1:42" ht="18.75" customHeight="1" x14ac:dyDescent="0.15">
      <c r="A46" s="101"/>
      <c r="B46" s="509" t="s">
        <v>103</v>
      </c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09"/>
      <c r="T46" s="509"/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09"/>
      <c r="AI46" s="509"/>
      <c r="AJ46" s="509"/>
      <c r="AK46" s="130"/>
      <c r="AL46" s="130"/>
      <c r="AM46" s="130"/>
      <c r="AN46" s="93"/>
      <c r="AO46" s="93"/>
      <c r="AP46" s="94"/>
    </row>
    <row r="47" spans="1:42" ht="15.75" customHeight="1" x14ac:dyDescent="0.4">
      <c r="A47" s="101"/>
      <c r="B47" s="129"/>
      <c r="C47" s="131" t="s">
        <v>70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92"/>
      <c r="AO47" s="92"/>
      <c r="AP47" s="92"/>
    </row>
    <row r="48" spans="1:42" ht="15.75" customHeight="1" x14ac:dyDescent="0.4">
      <c r="A48" s="101"/>
      <c r="B48" s="129"/>
      <c r="C48" s="593" t="s">
        <v>119</v>
      </c>
      <c r="D48" s="594"/>
      <c r="E48" s="594"/>
      <c r="F48" s="594"/>
      <c r="G48" s="594"/>
      <c r="H48" s="594"/>
      <c r="I48" s="594"/>
      <c r="J48" s="594"/>
      <c r="K48" s="594"/>
      <c r="L48" s="594"/>
      <c r="M48" s="594"/>
      <c r="N48" s="594"/>
      <c r="O48" s="594"/>
      <c r="P48" s="594"/>
      <c r="Q48" s="594"/>
      <c r="R48" s="594"/>
      <c r="S48" s="594"/>
      <c r="T48" s="594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92"/>
      <c r="AO48" s="92"/>
      <c r="AP48" s="92"/>
    </row>
    <row r="49" spans="1:66" ht="15.75" customHeight="1" x14ac:dyDescent="0.4">
      <c r="A49" s="101"/>
      <c r="B49" s="129"/>
      <c r="C49" s="594"/>
      <c r="D49" s="594"/>
      <c r="E49" s="594"/>
      <c r="F49" s="594"/>
      <c r="G49" s="594"/>
      <c r="H49" s="594"/>
      <c r="I49" s="594"/>
      <c r="J49" s="594"/>
      <c r="K49" s="594"/>
      <c r="L49" s="594"/>
      <c r="M49" s="59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92"/>
      <c r="AO49" s="92"/>
      <c r="AP49" s="92"/>
    </row>
    <row r="50" spans="1:66" ht="15.75" customHeight="1" x14ac:dyDescent="0.4">
      <c r="A50" s="101"/>
      <c r="B50" s="129"/>
      <c r="C50" s="595"/>
      <c r="D50" s="595"/>
      <c r="E50" s="595"/>
      <c r="F50" s="595"/>
      <c r="G50" s="595"/>
      <c r="H50" s="595"/>
      <c r="I50" s="595"/>
      <c r="J50" s="595"/>
      <c r="K50" s="595"/>
      <c r="L50" s="595"/>
      <c r="M50" s="595"/>
      <c r="N50" s="595"/>
      <c r="O50" s="595"/>
      <c r="P50" s="595"/>
      <c r="Q50" s="595"/>
      <c r="R50" s="595"/>
      <c r="S50" s="595"/>
      <c r="T50" s="595"/>
      <c r="U50" s="595"/>
      <c r="V50" s="595"/>
      <c r="W50" s="595"/>
      <c r="X50" s="595"/>
      <c r="Y50" s="595"/>
      <c r="Z50" s="595"/>
      <c r="AA50" s="595"/>
      <c r="AB50" s="595"/>
      <c r="AC50" s="595"/>
      <c r="AD50" s="595"/>
      <c r="AE50" s="595"/>
      <c r="AF50" s="595"/>
      <c r="AG50" s="595"/>
      <c r="AH50" s="595"/>
      <c r="AI50" s="595"/>
      <c r="AJ50" s="595"/>
      <c r="AK50" s="595"/>
      <c r="AL50" s="595"/>
      <c r="AM50" s="129"/>
      <c r="AN50" s="92"/>
      <c r="AO50" s="92"/>
      <c r="AP50" s="92"/>
    </row>
    <row r="51" spans="1:66" x14ac:dyDescent="0.15">
      <c r="A51" s="101"/>
      <c r="B51" s="101"/>
      <c r="C51" s="595"/>
      <c r="D51" s="595"/>
      <c r="E51" s="595"/>
      <c r="F51" s="595"/>
      <c r="G51" s="595"/>
      <c r="H51" s="595"/>
      <c r="I51" s="595"/>
      <c r="J51" s="595"/>
      <c r="K51" s="595"/>
      <c r="L51" s="595"/>
      <c r="M51" s="595"/>
      <c r="N51" s="595"/>
      <c r="O51" s="595"/>
      <c r="P51" s="595"/>
      <c r="Q51" s="595"/>
      <c r="R51" s="595"/>
      <c r="S51" s="595"/>
      <c r="T51" s="595"/>
      <c r="U51" s="595"/>
      <c r="V51" s="595"/>
      <c r="W51" s="595"/>
      <c r="X51" s="595"/>
      <c r="Y51" s="595"/>
      <c r="Z51" s="595"/>
      <c r="AA51" s="595"/>
      <c r="AB51" s="595"/>
      <c r="AC51" s="595"/>
      <c r="AD51" s="595"/>
      <c r="AE51" s="595"/>
      <c r="AF51" s="595"/>
      <c r="AG51" s="595"/>
      <c r="AH51" s="595"/>
      <c r="AI51" s="595"/>
      <c r="AJ51" s="595"/>
      <c r="AK51" s="595"/>
      <c r="AL51" s="595"/>
      <c r="AM51" s="130"/>
      <c r="AN51" s="93"/>
      <c r="AO51" s="93"/>
      <c r="AP51" s="93"/>
    </row>
    <row r="52" spans="1:66" x14ac:dyDescent="0.15">
      <c r="A52" s="101"/>
      <c r="B52" s="101" t="s">
        <v>117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130"/>
      <c r="AM52" s="130"/>
      <c r="AN52" s="93"/>
      <c r="AO52" s="93"/>
      <c r="AP52" s="93"/>
    </row>
    <row r="53" spans="1:66" x14ac:dyDescent="0.15">
      <c r="A53" s="101"/>
      <c r="B53" s="101" t="s">
        <v>113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ht="14.25" customHeight="1" x14ac:dyDescent="0.4">
      <c r="A54" s="10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495" t="s">
        <v>16</v>
      </c>
      <c r="P54" s="496"/>
      <c r="Q54" s="496"/>
      <c r="R54" s="496"/>
      <c r="S54" s="496"/>
      <c r="T54" s="496"/>
      <c r="U54" s="496"/>
      <c r="V54" s="496"/>
      <c r="W54" s="496"/>
      <c r="X54" s="497"/>
      <c r="Y54" s="110"/>
      <c r="Z54" s="108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08"/>
      <c r="AM54" s="108"/>
      <c r="AN54" s="32"/>
      <c r="AO54" s="32"/>
      <c r="AP54" s="32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580" t="s">
        <v>15</v>
      </c>
      <c r="P55" s="581"/>
      <c r="Q55" s="581"/>
      <c r="R55" s="487" t="s">
        <v>11</v>
      </c>
      <c r="S55" s="581"/>
      <c r="T55" s="584"/>
      <c r="U55" s="487" t="s">
        <v>12</v>
      </c>
      <c r="V55" s="581"/>
      <c r="W55" s="581"/>
      <c r="X55" s="490" t="s">
        <v>2</v>
      </c>
      <c r="Y55" s="492" t="s">
        <v>18</v>
      </c>
      <c r="Z55" s="493"/>
      <c r="AA55" s="493"/>
      <c r="AB55" s="493"/>
      <c r="AC55" s="493"/>
      <c r="AD55" s="494" t="s">
        <v>75</v>
      </c>
      <c r="AE55" s="494"/>
      <c r="AF55" s="494"/>
      <c r="AG55" s="494"/>
      <c r="AH55" s="494"/>
      <c r="AI55" s="494"/>
      <c r="AJ55" s="494"/>
      <c r="AK55" s="494"/>
      <c r="AL55" s="494"/>
      <c r="AM55" s="108"/>
      <c r="AN55" s="32"/>
      <c r="AO55" s="87" t="s">
        <v>13</v>
      </c>
      <c r="AP55" s="89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82"/>
      <c r="P56" s="583"/>
      <c r="Q56" s="583"/>
      <c r="R56" s="489"/>
      <c r="S56" s="585"/>
      <c r="T56" s="585"/>
      <c r="U56" s="489"/>
      <c r="V56" s="583"/>
      <c r="W56" s="583"/>
      <c r="X56" s="491"/>
      <c r="Y56" s="492"/>
      <c r="Z56" s="493"/>
      <c r="AA56" s="493"/>
      <c r="AB56" s="493"/>
      <c r="AC56" s="493"/>
      <c r="AD56" s="494"/>
      <c r="AE56" s="494"/>
      <c r="AF56" s="494"/>
      <c r="AG56" s="494"/>
      <c r="AH56" s="494"/>
      <c r="AI56" s="494"/>
      <c r="AJ56" s="494"/>
      <c r="AK56" s="494"/>
      <c r="AL56" s="494"/>
      <c r="AM56" s="108"/>
      <c r="AN56" s="32"/>
      <c r="AO56" s="87" t="s">
        <v>14</v>
      </c>
      <c r="AP56" s="90" t="str">
        <f>IFERROR(DATEVALUE(AP55),"")</f>
        <v/>
      </c>
    </row>
    <row r="57" spans="1:66" ht="9.9499999999999993" customHeight="1" x14ac:dyDescent="0.15">
      <c r="A57" s="101"/>
      <c r="B57" s="108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133"/>
      <c r="AA57" s="134"/>
      <c r="AB57" s="134"/>
      <c r="AC57" s="134"/>
      <c r="AD57" s="134"/>
      <c r="AE57" s="134"/>
      <c r="AF57" s="134"/>
      <c r="AG57" s="135"/>
      <c r="AH57" s="135"/>
      <c r="AI57" s="136"/>
      <c r="AJ57" s="136"/>
      <c r="AK57" s="136"/>
      <c r="AL57" s="136"/>
      <c r="AM57" s="136"/>
      <c r="AN57" s="32"/>
      <c r="AO57" s="87"/>
      <c r="AP57" s="292" t="str">
        <f>IFERROR((DATE(2022,1,31)-AP56+1),"")</f>
        <v/>
      </c>
    </row>
    <row r="58" spans="1:66" s="5" customFormat="1" ht="18.75" customHeight="1" x14ac:dyDescent="0.4">
      <c r="A58" s="138"/>
      <c r="B58" s="114" t="s">
        <v>30</v>
      </c>
      <c r="C58" s="139"/>
      <c r="D58" s="139"/>
      <c r="E58" s="139"/>
      <c r="F58" s="139"/>
      <c r="G58" s="139"/>
      <c r="H58" s="139"/>
      <c r="I58" s="139"/>
      <c r="J58" s="139"/>
      <c r="K58" s="478" t="s">
        <v>38</v>
      </c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  <c r="AA58" s="479"/>
      <c r="AB58" s="479"/>
      <c r="AC58" s="479"/>
      <c r="AD58" s="479"/>
      <c r="AE58" s="114"/>
      <c r="AF58" s="114"/>
      <c r="AG58" s="114"/>
      <c r="AH58" s="114"/>
      <c r="AI58" s="114"/>
      <c r="AJ58" s="114"/>
      <c r="AK58" s="114"/>
      <c r="AL58" s="114"/>
      <c r="AM58" s="114"/>
      <c r="AN58" s="32"/>
      <c r="AO58" s="32"/>
      <c r="AP58" s="32"/>
      <c r="AR58" s="20"/>
    </row>
    <row r="59" spans="1:66" s="5" customFormat="1" ht="18.75" customHeight="1" x14ac:dyDescent="0.15">
      <c r="A59" s="138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656"/>
      <c r="O59" s="657"/>
      <c r="P59" s="657"/>
      <c r="Q59" s="657"/>
      <c r="R59" s="657"/>
      <c r="S59" s="657"/>
      <c r="T59" s="657"/>
      <c r="U59" s="459" t="s">
        <v>0</v>
      </c>
      <c r="V59" s="460"/>
      <c r="W59" s="114" t="s">
        <v>5</v>
      </c>
      <c r="X59" s="795" t="str">
        <f>AP57</f>
        <v/>
      </c>
      <c r="Y59" s="796"/>
      <c r="Z59" s="796"/>
      <c r="AA59" s="459" t="s">
        <v>2</v>
      </c>
      <c r="AB59" s="460"/>
      <c r="AC59" s="151" t="s">
        <v>1</v>
      </c>
      <c r="AD59" s="741" t="str">
        <f>IF(X59="","",ROUNDUP(N59/X59,0))</f>
        <v/>
      </c>
      <c r="AE59" s="742"/>
      <c r="AF59" s="742"/>
      <c r="AG59" s="742"/>
      <c r="AH59" s="742"/>
      <c r="AI59" s="742"/>
      <c r="AJ59" s="459" t="s">
        <v>0</v>
      </c>
      <c r="AK59" s="460"/>
      <c r="AL59" s="137"/>
      <c r="AM59" s="101"/>
      <c r="AN59" s="32"/>
      <c r="AO59" s="32"/>
      <c r="AP59" s="94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46" t="s">
        <v>28</v>
      </c>
      <c r="O60" s="114"/>
      <c r="P60" s="114"/>
      <c r="Q60" s="114"/>
      <c r="R60" s="114"/>
      <c r="S60" s="114"/>
      <c r="T60" s="114"/>
      <c r="U60" s="114"/>
      <c r="V60" s="114"/>
      <c r="W60" s="114"/>
      <c r="X60" s="144"/>
      <c r="Y60" s="144"/>
      <c r="Z60" s="144"/>
      <c r="AA60" s="144"/>
      <c r="AB60" s="144"/>
      <c r="AC60" s="144"/>
      <c r="AD60" s="144"/>
      <c r="AE60" s="293"/>
      <c r="AF60" s="475" t="s">
        <v>23</v>
      </c>
      <c r="AG60" s="476"/>
      <c r="AH60" s="476"/>
      <c r="AI60" s="476"/>
      <c r="AJ60" s="476"/>
      <c r="AK60" s="476"/>
      <c r="AL60" s="477"/>
      <c r="AM60" s="148"/>
      <c r="AN60" s="91"/>
      <c r="AO60" s="22"/>
      <c r="AP60" s="94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8"/>
      <c r="B61" s="138"/>
      <c r="C61" s="138"/>
      <c r="D61" s="138"/>
      <c r="E61" s="140" t="s">
        <v>93</v>
      </c>
      <c r="F61" s="138"/>
      <c r="G61" s="138"/>
      <c r="H61" s="138"/>
      <c r="I61" s="140"/>
      <c r="J61" s="138"/>
      <c r="K61" s="138"/>
      <c r="L61" s="138"/>
      <c r="M61" s="138"/>
      <c r="N61" s="454" t="s">
        <v>79</v>
      </c>
      <c r="O61" s="455"/>
      <c r="P61" s="455"/>
      <c r="Q61" s="455"/>
      <c r="R61" s="455"/>
      <c r="S61" s="455"/>
      <c r="T61" s="455"/>
      <c r="U61" s="455"/>
      <c r="V61" s="455"/>
      <c r="W61" s="455"/>
      <c r="X61" s="455"/>
      <c r="Y61" s="455"/>
      <c r="Z61" s="455"/>
      <c r="AA61" s="455"/>
      <c r="AB61" s="455"/>
      <c r="AC61" s="456"/>
      <c r="AD61" s="793" t="str">
        <f>IF(N59="","",IFERROR(IF(X59="","",ROUNDUP(AD59*0.4,0)),""))</f>
        <v/>
      </c>
      <c r="AE61" s="794"/>
      <c r="AF61" s="794"/>
      <c r="AG61" s="794"/>
      <c r="AH61" s="794"/>
      <c r="AI61" s="794"/>
      <c r="AJ61" s="470" t="s">
        <v>0</v>
      </c>
      <c r="AK61" s="471"/>
      <c r="AL61" s="149"/>
      <c r="AM61" s="150"/>
      <c r="AN61" s="91"/>
      <c r="AO61" s="91"/>
      <c r="AP61" s="97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8"/>
      <c r="B62" s="138"/>
      <c r="C62" s="138"/>
      <c r="D62" s="138"/>
      <c r="E62" s="138"/>
      <c r="F62" s="138"/>
      <c r="G62" s="138"/>
      <c r="H62" s="138"/>
      <c r="I62" s="140"/>
      <c r="J62" s="138"/>
      <c r="K62" s="138"/>
      <c r="L62" s="138"/>
      <c r="M62" s="138"/>
      <c r="N62" s="141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3"/>
      <c r="AD62" s="145"/>
      <c r="AE62" s="465" t="s">
        <v>102</v>
      </c>
      <c r="AF62" s="466"/>
      <c r="AG62" s="466"/>
      <c r="AH62" s="466"/>
      <c r="AI62" s="466"/>
      <c r="AJ62" s="466"/>
      <c r="AK62" s="466"/>
      <c r="AL62" s="466"/>
      <c r="AM62" s="467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6"/>
      <c r="AF63" s="466"/>
      <c r="AG63" s="466"/>
      <c r="AH63" s="466"/>
      <c r="AI63" s="466"/>
      <c r="AJ63" s="466"/>
      <c r="AK63" s="466"/>
      <c r="AL63" s="466"/>
      <c r="AM63" s="467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8"/>
      <c r="B64" s="138"/>
      <c r="C64" s="114"/>
      <c r="D64" s="114"/>
      <c r="E64" s="125" t="str">
        <f>IF(AD61&lt;=25000,"１日当たりの支給額は一律2.5万円となります。"&amp;CHAR(10)&amp;"よって算定シートの提出は不要です。","")</f>
        <v/>
      </c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298" t="s">
        <v>94</v>
      </c>
      <c r="W64" s="144"/>
      <c r="X64" s="144"/>
      <c r="Y64" s="144"/>
      <c r="Z64" s="144"/>
      <c r="AA64" s="144"/>
      <c r="AB64" s="144"/>
      <c r="AC64" s="144"/>
      <c r="AD64" s="797" t="str">
        <f>IFERROR(IF(AD61&lt;=25000,"ERROR",MIN(ROUNDUP(AD61,-3),75000)),"")</f>
        <v/>
      </c>
      <c r="AE64" s="798"/>
      <c r="AF64" s="798"/>
      <c r="AG64" s="798"/>
      <c r="AH64" s="798"/>
      <c r="AI64" s="798"/>
      <c r="AJ64" s="470" t="s">
        <v>0</v>
      </c>
      <c r="AK64" s="471"/>
      <c r="AL64" s="148"/>
      <c r="AM64" s="148"/>
      <c r="AN64" s="22"/>
      <c r="AO64" s="94"/>
      <c r="AP64" s="94"/>
      <c r="AQ64" s="7"/>
      <c r="AS64" s="11"/>
      <c r="AT64" s="11"/>
      <c r="AU64" s="11"/>
      <c r="AV64" s="11"/>
      <c r="AW64" s="11"/>
    </row>
    <row r="65" spans="1:42" ht="17.25" x14ac:dyDescent="0.4">
      <c r="A65" s="101"/>
      <c r="B65" s="108"/>
      <c r="C65" s="108"/>
      <c r="D65" s="108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08"/>
      <c r="W65" s="108"/>
      <c r="X65" s="108"/>
      <c r="Y65" s="108"/>
      <c r="Z65" s="108"/>
      <c r="AA65" s="108"/>
      <c r="AB65" s="108"/>
      <c r="AC65" s="108"/>
      <c r="AD65" s="108"/>
      <c r="AE65" s="764" t="s">
        <v>72</v>
      </c>
      <c r="AF65" s="764"/>
      <c r="AG65" s="764"/>
      <c r="AH65" s="764"/>
      <c r="AI65" s="764"/>
      <c r="AJ65" s="764"/>
      <c r="AK65" s="764"/>
      <c r="AL65" s="108"/>
      <c r="AM65" s="101"/>
      <c r="AN65" s="32"/>
      <c r="AO65" s="32"/>
      <c r="AP65" s="32"/>
    </row>
    <row r="66" spans="1:42" x14ac:dyDescent="0.4">
      <c r="A66" s="101"/>
      <c r="B66" s="101"/>
      <c r="C66" s="101"/>
      <c r="D66" s="101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03"/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  <c r="Z1" s="804"/>
      <c r="AA1" s="804"/>
      <c r="AB1" s="804"/>
      <c r="AC1" s="804"/>
      <c r="AD1" s="804"/>
      <c r="AE1" s="804"/>
      <c r="AF1" s="804"/>
      <c r="AG1" s="805"/>
      <c r="AH1" s="805"/>
      <c r="AI1" s="805"/>
      <c r="AJ1" s="805"/>
      <c r="AK1" s="805"/>
      <c r="AL1" s="805"/>
      <c r="AM1" s="805"/>
      <c r="AN1" s="806"/>
      <c r="AO1" s="806"/>
      <c r="AP1" s="806"/>
      <c r="AQ1" s="806"/>
      <c r="AR1" s="30"/>
      <c r="AS1" s="30"/>
    </row>
    <row r="2" spans="1:49" ht="33" thickTop="1" x14ac:dyDescent="0.4">
      <c r="A2" s="799" t="s">
        <v>120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800"/>
      <c r="P2" s="800"/>
      <c r="Q2" s="800"/>
      <c r="R2" s="800"/>
      <c r="S2" s="800"/>
      <c r="T2" s="800"/>
      <c r="U2" s="800"/>
      <c r="V2" s="800"/>
      <c r="W2" s="800"/>
      <c r="X2" s="800"/>
      <c r="Y2" s="800"/>
      <c r="Z2" s="800"/>
      <c r="AA2" s="800"/>
      <c r="AB2" s="800"/>
      <c r="AC2" s="800"/>
      <c r="AD2" s="800"/>
      <c r="AE2" s="800"/>
      <c r="AF2" s="800"/>
      <c r="AG2" s="800"/>
      <c r="AH2" s="800"/>
      <c r="AI2" s="800"/>
      <c r="AJ2" s="800"/>
      <c r="AK2" s="801"/>
      <c r="AL2" s="801"/>
      <c r="AM2" s="801"/>
      <c r="AN2" s="801"/>
      <c r="AO2" s="801"/>
      <c r="AP2" s="801"/>
      <c r="AQ2" s="802"/>
      <c r="AR2" s="2"/>
      <c r="AV2" s="30"/>
      <c r="AW2" s="30"/>
    </row>
    <row r="3" spans="1:49" ht="60" customHeight="1" thickBot="1" x14ac:dyDescent="0.45">
      <c r="A3" s="807" t="s">
        <v>126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  <c r="Q3" s="808"/>
      <c r="R3" s="808"/>
      <c r="S3" s="808"/>
      <c r="T3" s="808"/>
      <c r="U3" s="808"/>
      <c r="V3" s="808"/>
      <c r="W3" s="808"/>
      <c r="X3" s="808"/>
      <c r="Y3" s="808"/>
      <c r="Z3" s="808"/>
      <c r="AA3" s="808"/>
      <c r="AB3" s="808"/>
      <c r="AC3" s="808"/>
      <c r="AD3" s="808"/>
      <c r="AE3" s="808"/>
      <c r="AF3" s="808"/>
      <c r="AG3" s="808"/>
      <c r="AH3" s="808"/>
      <c r="AI3" s="808"/>
      <c r="AJ3" s="808"/>
      <c r="AK3" s="809"/>
      <c r="AL3" s="809"/>
      <c r="AM3" s="809"/>
      <c r="AN3" s="809"/>
      <c r="AO3" s="809"/>
      <c r="AP3" s="809"/>
      <c r="AQ3" s="810"/>
      <c r="AR3" s="2"/>
      <c r="AV3" s="30"/>
      <c r="AW3" s="30"/>
    </row>
    <row r="4" spans="1:49" ht="30.75" thickTop="1" x14ac:dyDescent="0.4">
      <c r="A4" s="811" t="s">
        <v>109</v>
      </c>
      <c r="B4" s="812"/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812"/>
      <c r="O4" s="812"/>
      <c r="P4" s="812"/>
      <c r="Q4" s="812"/>
      <c r="R4" s="812"/>
      <c r="S4" s="812"/>
      <c r="T4" s="812"/>
      <c r="U4" s="812"/>
      <c r="V4" s="812"/>
      <c r="W4" s="812"/>
      <c r="X4" s="812"/>
      <c r="Y4" s="812"/>
      <c r="Z4" s="812"/>
      <c r="AA4" s="812"/>
      <c r="AB4" s="812"/>
      <c r="AC4" s="812"/>
      <c r="AD4" s="812"/>
      <c r="AE4" s="812"/>
      <c r="AF4" s="812"/>
      <c r="AG4" s="812"/>
      <c r="AH4" s="812"/>
      <c r="AI4" s="812"/>
      <c r="AJ4" s="812"/>
      <c r="AK4" s="812"/>
      <c r="AL4" s="812"/>
      <c r="AM4" s="812"/>
      <c r="AN4" s="812"/>
      <c r="AO4" s="812"/>
      <c r="AP4" s="812"/>
      <c r="AQ4" s="812"/>
      <c r="AR4" s="2"/>
      <c r="AV4" s="30"/>
      <c r="AW4" s="30"/>
    </row>
    <row r="5" spans="1:49" ht="36.75" customHeight="1" x14ac:dyDescent="0.4">
      <c r="A5" s="813" t="s">
        <v>123</v>
      </c>
      <c r="B5" s="814"/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4"/>
      <c r="AE5" s="814"/>
      <c r="AF5" s="814"/>
      <c r="AG5" s="814"/>
      <c r="AH5" s="814"/>
      <c r="AI5" s="814"/>
      <c r="AJ5" s="814"/>
      <c r="AK5" s="814"/>
      <c r="AL5" s="814"/>
      <c r="AM5" s="814"/>
      <c r="AN5" s="815"/>
      <c r="AO5" s="815"/>
      <c r="AP5" s="815"/>
      <c r="AQ5" s="815"/>
      <c r="AR5" s="30"/>
      <c r="AS5" s="30"/>
    </row>
    <row r="6" spans="1:49" ht="17.25" customHeight="1" x14ac:dyDescent="0.4">
      <c r="A6" s="100"/>
      <c r="B6" s="598" t="s">
        <v>22</v>
      </c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8"/>
    </row>
    <row r="7" spans="1:49" ht="16.5" customHeight="1" x14ac:dyDescent="0.4">
      <c r="A7" s="100"/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8"/>
      <c r="AH7" s="598"/>
      <c r="AI7" s="598"/>
      <c r="AJ7" s="598"/>
      <c r="AK7" s="598"/>
      <c r="AL7" s="598"/>
      <c r="AM7" s="598"/>
      <c r="AN7" s="598"/>
      <c r="AO7" s="598"/>
      <c r="AP7" s="598"/>
      <c r="AQ7" s="598"/>
    </row>
    <row r="8" spans="1:49" ht="24.75" customHeight="1" x14ac:dyDescent="0.4">
      <c r="A8" s="100"/>
      <c r="B8" s="599" t="s">
        <v>19</v>
      </c>
      <c r="C8" s="599"/>
      <c r="D8" s="599"/>
      <c r="E8" s="599"/>
      <c r="F8" s="599"/>
      <c r="G8" s="599"/>
      <c r="H8" s="599"/>
      <c r="I8" s="599"/>
      <c r="J8" s="599"/>
      <c r="K8" s="599"/>
      <c r="L8" s="599"/>
      <c r="M8" s="599"/>
      <c r="N8" s="599"/>
      <c r="O8" s="599"/>
      <c r="P8" s="599"/>
      <c r="Q8" s="400" t="s">
        <v>20</v>
      </c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400"/>
      <c r="AO8" s="400"/>
      <c r="AP8" s="400"/>
      <c r="AQ8" s="400"/>
      <c r="AV8" s="30"/>
      <c r="AW8" s="30"/>
    </row>
    <row r="9" spans="1:49" ht="12" customHeight="1" x14ac:dyDescent="0.4">
      <c r="A9" s="100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V9" s="30"/>
      <c r="AW9" s="30"/>
    </row>
    <row r="10" spans="1:49" ht="30" customHeight="1" thickBot="1" x14ac:dyDescent="0.45">
      <c r="A10" s="100"/>
      <c r="B10" s="613" t="s">
        <v>46</v>
      </c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3"/>
      <c r="Y10" s="613"/>
      <c r="Z10" s="558" t="s">
        <v>80</v>
      </c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8"/>
      <c r="AN10" s="558"/>
      <c r="AO10" s="558"/>
      <c r="AP10" s="558"/>
      <c r="AQ10" s="558"/>
    </row>
    <row r="11" spans="1:49" ht="26.25" customHeight="1" x14ac:dyDescent="0.4">
      <c r="A11" s="100"/>
      <c r="B11" s="602" t="s">
        <v>26</v>
      </c>
      <c r="C11" s="603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4"/>
    </row>
    <row r="12" spans="1:49" ht="9.75" customHeight="1" x14ac:dyDescent="0.4">
      <c r="A12" s="100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5"/>
    </row>
    <row r="13" spans="1:49" s="3" customFormat="1" ht="14.25" customHeight="1" x14ac:dyDescent="0.4">
      <c r="A13" s="100"/>
      <c r="B13" s="153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4"/>
      <c r="P13" s="154"/>
      <c r="Q13" s="154"/>
      <c r="R13" s="605" t="s">
        <v>24</v>
      </c>
      <c r="S13" s="605"/>
      <c r="T13" s="605"/>
      <c r="U13" s="605"/>
      <c r="V13" s="605"/>
      <c r="W13" s="605"/>
      <c r="X13" s="605"/>
      <c r="Y13" s="606"/>
      <c r="Z13" s="606"/>
      <c r="AA13" s="154"/>
      <c r="AB13" s="607" t="s">
        <v>66</v>
      </c>
      <c r="AC13" s="607"/>
      <c r="AD13" s="607"/>
      <c r="AE13" s="607"/>
      <c r="AF13" s="607"/>
      <c r="AG13" s="607"/>
      <c r="AH13" s="607"/>
      <c r="AI13" s="607"/>
      <c r="AJ13" s="607"/>
      <c r="AK13" s="607"/>
      <c r="AL13" s="607"/>
      <c r="AM13" s="607"/>
      <c r="AN13" s="607"/>
      <c r="AO13" s="607"/>
      <c r="AP13" s="607"/>
      <c r="AQ13" s="608"/>
      <c r="AR13" s="1"/>
    </row>
    <row r="14" spans="1:49" s="3" customFormat="1" ht="14.25" customHeight="1" x14ac:dyDescent="0.4">
      <c r="A14" s="100"/>
      <c r="B14" s="153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4"/>
      <c r="Q14" s="154"/>
      <c r="R14" s="552" t="s">
        <v>9</v>
      </c>
      <c r="S14" s="417"/>
      <c r="T14" s="417"/>
      <c r="U14" s="417"/>
      <c r="V14" s="417"/>
      <c r="W14" s="417"/>
      <c r="X14" s="417"/>
      <c r="Y14" s="609" t="s">
        <v>11</v>
      </c>
      <c r="Z14" s="610"/>
      <c r="AA14" s="154"/>
      <c r="AB14" s="607"/>
      <c r="AC14" s="607"/>
      <c r="AD14" s="607"/>
      <c r="AE14" s="607"/>
      <c r="AF14" s="607"/>
      <c r="AG14" s="607"/>
      <c r="AH14" s="607"/>
      <c r="AI14" s="607"/>
      <c r="AJ14" s="607"/>
      <c r="AK14" s="607"/>
      <c r="AL14" s="607"/>
      <c r="AM14" s="607"/>
      <c r="AN14" s="607"/>
      <c r="AO14" s="607"/>
      <c r="AP14" s="607"/>
      <c r="AQ14" s="608"/>
      <c r="AR14" s="1"/>
    </row>
    <row r="15" spans="1:49" s="3" customFormat="1" ht="14.25" customHeight="1" x14ac:dyDescent="0.4">
      <c r="A15" s="100"/>
      <c r="B15" s="153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4"/>
      <c r="Q15" s="157"/>
      <c r="R15" s="520"/>
      <c r="S15" s="418"/>
      <c r="T15" s="418"/>
      <c r="U15" s="418"/>
      <c r="V15" s="418"/>
      <c r="W15" s="418"/>
      <c r="X15" s="418"/>
      <c r="Y15" s="611"/>
      <c r="Z15" s="612"/>
      <c r="AA15" s="154"/>
      <c r="AB15" s="607"/>
      <c r="AC15" s="607"/>
      <c r="AD15" s="607"/>
      <c r="AE15" s="607"/>
      <c r="AF15" s="607"/>
      <c r="AG15" s="607"/>
      <c r="AH15" s="607"/>
      <c r="AI15" s="607"/>
      <c r="AJ15" s="607"/>
      <c r="AK15" s="607"/>
      <c r="AL15" s="607"/>
      <c r="AM15" s="607"/>
      <c r="AN15" s="607"/>
      <c r="AO15" s="607"/>
      <c r="AP15" s="607"/>
      <c r="AQ15" s="608"/>
      <c r="AR15" s="1"/>
      <c r="AV15" s="1"/>
      <c r="AW15" s="1"/>
    </row>
    <row r="16" spans="1:49" x14ac:dyDescent="0.4">
      <c r="A16" s="100"/>
      <c r="B16" s="153"/>
      <c r="C16" s="154"/>
      <c r="D16" s="158"/>
      <c r="E16" s="158"/>
      <c r="F16" s="158"/>
      <c r="G16" s="158"/>
      <c r="H16" s="159"/>
      <c r="I16" s="159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5"/>
    </row>
    <row r="17" spans="1:45" ht="14.25" customHeight="1" x14ac:dyDescent="0.4">
      <c r="A17" s="100"/>
      <c r="B17" s="153"/>
      <c r="C17" s="154"/>
      <c r="D17" s="495" t="s">
        <v>81</v>
      </c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8"/>
      <c r="Q17" s="154"/>
      <c r="R17" s="154"/>
      <c r="S17" s="546" t="s">
        <v>68</v>
      </c>
      <c r="T17" s="547"/>
      <c r="U17" s="547"/>
      <c r="V17" s="547"/>
      <c r="W17" s="548"/>
      <c r="X17" s="154"/>
      <c r="Y17" s="154"/>
      <c r="Z17" s="614" t="s">
        <v>82</v>
      </c>
      <c r="AA17" s="615"/>
      <c r="AB17" s="615"/>
      <c r="AC17" s="615"/>
      <c r="AD17" s="615"/>
      <c r="AE17" s="615"/>
      <c r="AF17" s="615"/>
      <c r="AG17" s="615"/>
      <c r="AH17" s="615"/>
      <c r="AI17" s="615"/>
      <c r="AJ17" s="615"/>
      <c r="AK17" s="615"/>
      <c r="AL17" s="616"/>
      <c r="AM17" s="154"/>
      <c r="AN17" s="154"/>
      <c r="AO17" s="154"/>
      <c r="AP17" s="154"/>
      <c r="AQ17" s="155"/>
    </row>
    <row r="18" spans="1:45" ht="9.75" customHeight="1" x14ac:dyDescent="0.4">
      <c r="A18" s="100"/>
      <c r="B18" s="153"/>
      <c r="C18" s="154"/>
      <c r="D18" s="552" t="s">
        <v>8</v>
      </c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505" t="s">
        <v>0</v>
      </c>
      <c r="P18" s="512"/>
      <c r="Q18" s="617" t="s">
        <v>5</v>
      </c>
      <c r="R18" s="617"/>
      <c r="S18" s="519" t="s">
        <v>6</v>
      </c>
      <c r="T18" s="422">
        <v>28</v>
      </c>
      <c r="U18" s="423"/>
      <c r="V18" s="539" t="s">
        <v>2</v>
      </c>
      <c r="W18" s="540"/>
      <c r="X18" s="618" t="s">
        <v>1</v>
      </c>
      <c r="Y18" s="618"/>
      <c r="Z18" s="519" t="s">
        <v>7</v>
      </c>
      <c r="AA18" s="426">
        <f>IFERROR(ROUNDUP(E18/T18,0),"")</f>
        <v>0</v>
      </c>
      <c r="AB18" s="426"/>
      <c r="AC18" s="426"/>
      <c r="AD18" s="426"/>
      <c r="AE18" s="426"/>
      <c r="AF18" s="426"/>
      <c r="AG18" s="426"/>
      <c r="AH18" s="426"/>
      <c r="AI18" s="426"/>
      <c r="AJ18" s="426"/>
      <c r="AK18" s="619" t="s">
        <v>0</v>
      </c>
      <c r="AL18" s="620"/>
      <c r="AM18" s="154"/>
      <c r="AN18" s="154"/>
      <c r="AO18" s="154"/>
      <c r="AP18" s="154"/>
      <c r="AQ18" s="155"/>
    </row>
    <row r="19" spans="1:45" ht="9.75" customHeight="1" x14ac:dyDescent="0.4">
      <c r="A19" s="100"/>
      <c r="B19" s="153"/>
      <c r="C19" s="154"/>
      <c r="D19" s="519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505"/>
      <c r="P19" s="512"/>
      <c r="Q19" s="617"/>
      <c r="R19" s="617"/>
      <c r="S19" s="519"/>
      <c r="T19" s="424"/>
      <c r="U19" s="425"/>
      <c r="V19" s="539"/>
      <c r="W19" s="540"/>
      <c r="X19" s="618"/>
      <c r="Y19" s="618"/>
      <c r="Z19" s="519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505"/>
      <c r="AL19" s="512"/>
      <c r="AM19" s="154"/>
      <c r="AN19" s="154"/>
      <c r="AO19" s="154"/>
      <c r="AP19" s="154"/>
      <c r="AQ19" s="155"/>
    </row>
    <row r="20" spans="1:45" ht="9.75" customHeight="1" x14ac:dyDescent="0.4">
      <c r="A20" s="100"/>
      <c r="B20" s="153"/>
      <c r="C20" s="154"/>
      <c r="D20" s="519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505"/>
      <c r="P20" s="512"/>
      <c r="Q20" s="617"/>
      <c r="R20" s="617"/>
      <c r="S20" s="519"/>
      <c r="T20" s="422">
        <v>29</v>
      </c>
      <c r="U20" s="423"/>
      <c r="V20" s="539"/>
      <c r="W20" s="540"/>
      <c r="X20" s="618"/>
      <c r="Y20" s="618"/>
      <c r="Z20" s="519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505"/>
      <c r="AL20" s="512"/>
      <c r="AM20" s="154"/>
      <c r="AN20" s="154"/>
      <c r="AO20" s="154"/>
      <c r="AP20" s="154"/>
      <c r="AQ20" s="155"/>
    </row>
    <row r="21" spans="1:45" ht="9.75" customHeight="1" x14ac:dyDescent="0.4">
      <c r="A21" s="100"/>
      <c r="B21" s="153"/>
      <c r="C21" s="154"/>
      <c r="D21" s="520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513"/>
      <c r="P21" s="514"/>
      <c r="Q21" s="617"/>
      <c r="R21" s="617"/>
      <c r="S21" s="520"/>
      <c r="T21" s="429"/>
      <c r="U21" s="430"/>
      <c r="V21" s="536"/>
      <c r="W21" s="541"/>
      <c r="X21" s="618"/>
      <c r="Y21" s="618"/>
      <c r="Z21" s="520"/>
      <c r="AA21" s="428"/>
      <c r="AB21" s="428"/>
      <c r="AC21" s="428"/>
      <c r="AD21" s="428"/>
      <c r="AE21" s="428"/>
      <c r="AF21" s="428"/>
      <c r="AG21" s="428"/>
      <c r="AH21" s="428"/>
      <c r="AI21" s="428"/>
      <c r="AJ21" s="428"/>
      <c r="AK21" s="513"/>
      <c r="AL21" s="514"/>
      <c r="AM21" s="154"/>
      <c r="AN21" s="154"/>
      <c r="AO21" s="154"/>
      <c r="AP21" s="154"/>
      <c r="AQ21" s="155"/>
    </row>
    <row r="22" spans="1:45" ht="14.25" customHeight="1" x14ac:dyDescent="0.4">
      <c r="A22" s="100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21" t="s">
        <v>64</v>
      </c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600" t="s">
        <v>41</v>
      </c>
      <c r="AF22" s="601"/>
      <c r="AG22" s="601"/>
      <c r="AH22" s="601"/>
      <c r="AI22" s="601"/>
      <c r="AJ22" s="601"/>
      <c r="AK22" s="601"/>
      <c r="AL22" s="154"/>
      <c r="AM22" s="154"/>
      <c r="AN22" s="154"/>
      <c r="AO22" s="154"/>
      <c r="AP22" s="154"/>
      <c r="AQ22" s="155"/>
    </row>
    <row r="23" spans="1:45" ht="14.25" customHeight="1" x14ac:dyDescent="0.4">
      <c r="A23" s="100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5"/>
    </row>
    <row r="24" spans="1:45" ht="14.25" customHeight="1" x14ac:dyDescent="0.4">
      <c r="A24" s="100"/>
      <c r="B24" s="153"/>
      <c r="C24" s="154"/>
      <c r="D24" s="621" t="s">
        <v>83</v>
      </c>
      <c r="E24" s="547"/>
      <c r="F24" s="547"/>
      <c r="G24" s="547"/>
      <c r="H24" s="547"/>
      <c r="I24" s="547"/>
      <c r="J24" s="547"/>
      <c r="K24" s="547"/>
      <c r="L24" s="547"/>
      <c r="M24" s="547"/>
      <c r="N24" s="547"/>
      <c r="O24" s="547"/>
      <c r="P24" s="548"/>
      <c r="Q24" s="154"/>
      <c r="R24" s="154"/>
      <c r="S24" s="622" t="s">
        <v>86</v>
      </c>
      <c r="T24" s="615"/>
      <c r="U24" s="615"/>
      <c r="V24" s="615"/>
      <c r="W24" s="616"/>
      <c r="X24" s="154"/>
      <c r="Y24" s="154"/>
      <c r="Z24" s="621" t="s">
        <v>84</v>
      </c>
      <c r="AA24" s="547"/>
      <c r="AB24" s="547"/>
      <c r="AC24" s="547"/>
      <c r="AD24" s="547"/>
      <c r="AE24" s="547"/>
      <c r="AF24" s="547"/>
      <c r="AG24" s="547"/>
      <c r="AH24" s="547"/>
      <c r="AI24" s="547"/>
      <c r="AJ24" s="547"/>
      <c r="AK24" s="547"/>
      <c r="AL24" s="548"/>
      <c r="AM24" s="162"/>
      <c r="AN24" s="162"/>
      <c r="AO24" s="162"/>
      <c r="AP24" s="162"/>
      <c r="AQ24" s="163"/>
    </row>
    <row r="25" spans="1:45" ht="14.25" customHeight="1" x14ac:dyDescent="0.2">
      <c r="A25" s="100"/>
      <c r="B25" s="153"/>
      <c r="C25" s="154"/>
      <c r="D25" s="552" t="s">
        <v>4</v>
      </c>
      <c r="E25" s="816"/>
      <c r="F25" s="816"/>
      <c r="G25" s="816"/>
      <c r="H25" s="816"/>
      <c r="I25" s="816"/>
      <c r="J25" s="816"/>
      <c r="K25" s="816"/>
      <c r="L25" s="816"/>
      <c r="M25" s="816"/>
      <c r="N25" s="816"/>
      <c r="O25" s="505" t="s">
        <v>0</v>
      </c>
      <c r="P25" s="512"/>
      <c r="Q25" s="617" t="s">
        <v>5</v>
      </c>
      <c r="R25" s="617"/>
      <c r="S25" s="519" t="s">
        <v>44</v>
      </c>
      <c r="T25" s="534">
        <v>28</v>
      </c>
      <c r="U25" s="534"/>
      <c r="V25" s="539" t="s">
        <v>2</v>
      </c>
      <c r="W25" s="540"/>
      <c r="X25" s="618" t="s">
        <v>1</v>
      </c>
      <c r="Y25" s="618"/>
      <c r="Z25" s="519" t="s">
        <v>45</v>
      </c>
      <c r="AA25" s="417">
        <f>IFERROR(ROUNDUP(E25/T25,0),"")</f>
        <v>0</v>
      </c>
      <c r="AB25" s="417"/>
      <c r="AC25" s="417"/>
      <c r="AD25" s="417"/>
      <c r="AE25" s="417"/>
      <c r="AF25" s="417"/>
      <c r="AG25" s="417"/>
      <c r="AH25" s="417"/>
      <c r="AI25" s="417"/>
      <c r="AJ25" s="417"/>
      <c r="AK25" s="619" t="s">
        <v>0</v>
      </c>
      <c r="AL25" s="620"/>
      <c r="AM25" s="164"/>
      <c r="AN25" s="164"/>
      <c r="AO25" s="164"/>
      <c r="AP25" s="165"/>
      <c r="AQ25" s="166"/>
    </row>
    <row r="26" spans="1:45" ht="14.25" customHeight="1" x14ac:dyDescent="0.2">
      <c r="A26" s="100"/>
      <c r="B26" s="153"/>
      <c r="C26" s="154"/>
      <c r="D26" s="520"/>
      <c r="E26" s="817"/>
      <c r="F26" s="817"/>
      <c r="G26" s="817"/>
      <c r="H26" s="817"/>
      <c r="I26" s="817"/>
      <c r="J26" s="817"/>
      <c r="K26" s="817"/>
      <c r="L26" s="817"/>
      <c r="M26" s="817"/>
      <c r="N26" s="817"/>
      <c r="O26" s="513"/>
      <c r="P26" s="514"/>
      <c r="Q26" s="617"/>
      <c r="R26" s="617"/>
      <c r="S26" s="520"/>
      <c r="T26" s="536"/>
      <c r="U26" s="536"/>
      <c r="V26" s="536"/>
      <c r="W26" s="541"/>
      <c r="X26" s="618"/>
      <c r="Y26" s="618"/>
      <c r="Z26" s="520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513"/>
      <c r="AL26" s="514"/>
      <c r="AM26" s="164"/>
      <c r="AN26" s="164"/>
      <c r="AO26" s="164"/>
      <c r="AP26" s="165"/>
      <c r="AQ26" s="166"/>
    </row>
    <row r="27" spans="1:45" ht="14.25" customHeight="1" x14ac:dyDescent="0.4">
      <c r="A27" s="100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61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600" t="s">
        <v>41</v>
      </c>
      <c r="AF27" s="601"/>
      <c r="AG27" s="601"/>
      <c r="AH27" s="601"/>
      <c r="AI27" s="601"/>
      <c r="AJ27" s="601"/>
      <c r="AK27" s="601"/>
      <c r="AL27" s="154"/>
      <c r="AM27" s="154"/>
      <c r="AN27" s="154"/>
      <c r="AO27" s="154"/>
      <c r="AP27" s="154"/>
      <c r="AQ27" s="155"/>
    </row>
    <row r="28" spans="1:45" ht="14.25" customHeight="1" x14ac:dyDescent="0.4">
      <c r="A28" s="100"/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67"/>
      <c r="AQ28" s="155"/>
    </row>
    <row r="29" spans="1:45" ht="14.25" customHeight="1" x14ac:dyDescent="0.4">
      <c r="A29" s="100"/>
      <c r="B29" s="153"/>
      <c r="C29" s="614" t="s">
        <v>82</v>
      </c>
      <c r="D29" s="615"/>
      <c r="E29" s="615"/>
      <c r="F29" s="615"/>
      <c r="G29" s="615"/>
      <c r="H29" s="615"/>
      <c r="I29" s="615"/>
      <c r="J29" s="615"/>
      <c r="K29" s="615"/>
      <c r="L29" s="615"/>
      <c r="M29" s="616"/>
      <c r="N29" s="162"/>
      <c r="O29" s="154"/>
      <c r="P29" s="614" t="s">
        <v>85</v>
      </c>
      <c r="Q29" s="615"/>
      <c r="R29" s="615"/>
      <c r="S29" s="615"/>
      <c r="T29" s="615"/>
      <c r="U29" s="615"/>
      <c r="V29" s="615"/>
      <c r="W29" s="615"/>
      <c r="X29" s="615"/>
      <c r="Y29" s="615"/>
      <c r="Z29" s="616"/>
      <c r="AA29" s="154"/>
      <c r="AB29" s="168"/>
      <c r="AC29" s="154"/>
      <c r="AD29" s="154"/>
      <c r="AE29" s="154"/>
      <c r="AF29" s="154"/>
      <c r="AG29" s="162"/>
      <c r="AH29" s="614" t="s">
        <v>49</v>
      </c>
      <c r="AI29" s="615"/>
      <c r="AJ29" s="615"/>
      <c r="AK29" s="615"/>
      <c r="AL29" s="615"/>
      <c r="AM29" s="615"/>
      <c r="AN29" s="615"/>
      <c r="AO29" s="615"/>
      <c r="AP29" s="616"/>
      <c r="AQ29" s="155"/>
    </row>
    <row r="30" spans="1:45" ht="14.25" customHeight="1" x14ac:dyDescent="0.4">
      <c r="A30" s="100"/>
      <c r="B30" s="153"/>
      <c r="C30" s="519" t="s">
        <v>7</v>
      </c>
      <c r="D30" s="822">
        <f>AA18</f>
        <v>0</v>
      </c>
      <c r="E30" s="822"/>
      <c r="F30" s="822"/>
      <c r="G30" s="822"/>
      <c r="H30" s="822"/>
      <c r="I30" s="822"/>
      <c r="J30" s="822"/>
      <c r="K30" s="822"/>
      <c r="L30" s="505" t="s">
        <v>0</v>
      </c>
      <c r="M30" s="512"/>
      <c r="N30" s="617" t="s">
        <v>10</v>
      </c>
      <c r="O30" s="617"/>
      <c r="P30" s="519" t="s">
        <v>45</v>
      </c>
      <c r="Q30" s="822">
        <f>AA25</f>
        <v>0</v>
      </c>
      <c r="R30" s="822"/>
      <c r="S30" s="822"/>
      <c r="T30" s="822"/>
      <c r="U30" s="822"/>
      <c r="V30" s="822"/>
      <c r="W30" s="822"/>
      <c r="X30" s="822"/>
      <c r="Y30" s="505" t="s">
        <v>0</v>
      </c>
      <c r="Z30" s="512"/>
      <c r="AA30" s="649" t="s">
        <v>3</v>
      </c>
      <c r="AB30" s="649"/>
      <c r="AC30" s="617">
        <v>0.4</v>
      </c>
      <c r="AD30" s="617"/>
      <c r="AE30" s="617"/>
      <c r="AF30" s="618" t="s">
        <v>1</v>
      </c>
      <c r="AG30" s="650"/>
      <c r="AH30" s="818" t="str">
        <f>IF(E18="","",IFERROR(ROUNDUP((D30-Q30)*AC30,0),""))</f>
        <v/>
      </c>
      <c r="AI30" s="819"/>
      <c r="AJ30" s="819"/>
      <c r="AK30" s="819"/>
      <c r="AL30" s="819"/>
      <c r="AM30" s="819"/>
      <c r="AN30" s="819"/>
      <c r="AO30" s="505" t="s">
        <v>0</v>
      </c>
      <c r="AP30" s="512"/>
      <c r="AQ30" s="155"/>
    </row>
    <row r="31" spans="1:45" ht="14.25" customHeight="1" x14ac:dyDescent="0.4">
      <c r="A31" s="100"/>
      <c r="B31" s="153"/>
      <c r="C31" s="520"/>
      <c r="D31" s="823"/>
      <c r="E31" s="823"/>
      <c r="F31" s="823"/>
      <c r="G31" s="823"/>
      <c r="H31" s="823"/>
      <c r="I31" s="823"/>
      <c r="J31" s="823"/>
      <c r="K31" s="823"/>
      <c r="L31" s="513"/>
      <c r="M31" s="514"/>
      <c r="N31" s="617"/>
      <c r="O31" s="617"/>
      <c r="P31" s="520"/>
      <c r="Q31" s="823"/>
      <c r="R31" s="823"/>
      <c r="S31" s="823"/>
      <c r="T31" s="823"/>
      <c r="U31" s="823"/>
      <c r="V31" s="823"/>
      <c r="W31" s="823"/>
      <c r="X31" s="823"/>
      <c r="Y31" s="513"/>
      <c r="Z31" s="514"/>
      <c r="AA31" s="649"/>
      <c r="AB31" s="649"/>
      <c r="AC31" s="617"/>
      <c r="AD31" s="617"/>
      <c r="AE31" s="617"/>
      <c r="AF31" s="650"/>
      <c r="AG31" s="650"/>
      <c r="AH31" s="820"/>
      <c r="AI31" s="821"/>
      <c r="AJ31" s="821"/>
      <c r="AK31" s="821"/>
      <c r="AL31" s="821"/>
      <c r="AM31" s="821"/>
      <c r="AN31" s="821"/>
      <c r="AO31" s="513"/>
      <c r="AP31" s="514"/>
      <c r="AQ31" s="155"/>
    </row>
    <row r="32" spans="1:45" s="32" customFormat="1" ht="14.25" customHeight="1" x14ac:dyDescent="0.2">
      <c r="A32" s="100"/>
      <c r="B32" s="153"/>
      <c r="C32" s="169"/>
      <c r="D32" s="170"/>
      <c r="E32" s="170"/>
      <c r="F32" s="170"/>
      <c r="G32" s="170"/>
      <c r="H32" s="170"/>
      <c r="I32" s="170"/>
      <c r="J32" s="170"/>
      <c r="K32" s="170"/>
      <c r="L32" s="171"/>
      <c r="M32" s="171"/>
      <c r="N32" s="307"/>
      <c r="O32" s="307"/>
      <c r="P32" s="169"/>
      <c r="Q32" s="170"/>
      <c r="R32" s="170"/>
      <c r="S32" s="170"/>
      <c r="T32" s="170"/>
      <c r="U32" s="170"/>
      <c r="V32" s="170"/>
      <c r="W32" s="171"/>
      <c r="X32" s="171"/>
      <c r="Y32" s="309"/>
      <c r="Z32" s="309"/>
      <c r="AA32" s="307"/>
      <c r="AB32" s="307"/>
      <c r="AC32" s="307"/>
      <c r="AD32" s="306"/>
      <c r="AE32" s="306"/>
      <c r="AF32" s="306"/>
      <c r="AG32" s="306"/>
      <c r="AH32" s="169"/>
      <c r="AI32" s="626" t="s">
        <v>55</v>
      </c>
      <c r="AJ32" s="627"/>
      <c r="AK32" s="627"/>
      <c r="AL32" s="627"/>
      <c r="AM32" s="627"/>
      <c r="AN32" s="627"/>
      <c r="AO32" s="627"/>
      <c r="AP32" s="627"/>
      <c r="AQ32" s="628"/>
      <c r="AR32" s="38"/>
      <c r="AS32" s="39"/>
    </row>
    <row r="33" spans="1:45" ht="14.25" customHeight="1" x14ac:dyDescent="0.4">
      <c r="A33" s="100"/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627"/>
      <c r="AJ33" s="627"/>
      <c r="AK33" s="627"/>
      <c r="AL33" s="627"/>
      <c r="AM33" s="627"/>
      <c r="AN33" s="627"/>
      <c r="AO33" s="627"/>
      <c r="AP33" s="627"/>
      <c r="AQ33" s="628"/>
      <c r="AR33" s="38"/>
      <c r="AS33" s="39"/>
    </row>
    <row r="34" spans="1:45" ht="14.25" customHeight="1" x14ac:dyDescent="0.4">
      <c r="A34" s="100"/>
      <c r="B34" s="153"/>
      <c r="C34" s="154"/>
      <c r="D34" s="154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629" t="s">
        <v>94</v>
      </c>
      <c r="AI34" s="630"/>
      <c r="AJ34" s="630"/>
      <c r="AK34" s="630"/>
      <c r="AL34" s="630"/>
      <c r="AM34" s="630"/>
      <c r="AN34" s="630"/>
      <c r="AO34" s="630"/>
      <c r="AP34" s="631"/>
      <c r="AQ34" s="155"/>
    </row>
    <row r="35" spans="1:45" ht="14.25" customHeight="1" x14ac:dyDescent="0.4">
      <c r="A35" s="100"/>
      <c r="B35" s="153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00"/>
      <c r="W35" s="100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818" t="str">
        <f>IFERROR(IF(AH30&lt;=0,"ERROR",MIN(ROUNDUP(AH30,-3),200000)),"")</f>
        <v/>
      </c>
      <c r="AI35" s="824"/>
      <c r="AJ35" s="824"/>
      <c r="AK35" s="824"/>
      <c r="AL35" s="824"/>
      <c r="AM35" s="824"/>
      <c r="AN35" s="825"/>
      <c r="AO35" s="505" t="s">
        <v>0</v>
      </c>
      <c r="AP35" s="512"/>
      <c r="AQ35" s="155"/>
    </row>
    <row r="36" spans="1:45" ht="14.25" customHeight="1" x14ac:dyDescent="0.4">
      <c r="A36" s="100"/>
      <c r="B36" s="153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00"/>
      <c r="W36" s="100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826"/>
      <c r="AI36" s="823"/>
      <c r="AJ36" s="823"/>
      <c r="AK36" s="823"/>
      <c r="AL36" s="823"/>
      <c r="AM36" s="823"/>
      <c r="AN36" s="827"/>
      <c r="AO36" s="513"/>
      <c r="AP36" s="514"/>
      <c r="AQ36" s="155"/>
    </row>
    <row r="37" spans="1:45" ht="17.25" x14ac:dyDescent="0.4">
      <c r="A37" s="100"/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73"/>
      <c r="AL37" s="173"/>
      <c r="AM37" s="173"/>
      <c r="AN37" s="173"/>
      <c r="AO37" s="173"/>
      <c r="AP37" s="173"/>
      <c r="AQ37" s="174"/>
    </row>
    <row r="38" spans="1:45" x14ac:dyDescent="0.4">
      <c r="A38" s="100"/>
      <c r="B38" s="373" t="s">
        <v>87</v>
      </c>
      <c r="C38" s="632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2"/>
      <c r="AA38" s="632"/>
      <c r="AB38" s="632"/>
      <c r="AC38" s="632"/>
      <c r="AD38" s="632"/>
      <c r="AE38" s="632"/>
      <c r="AF38" s="632"/>
      <c r="AG38" s="632"/>
      <c r="AH38" s="632"/>
      <c r="AI38" s="632"/>
      <c r="AJ38" s="632"/>
      <c r="AK38" s="632"/>
      <c r="AL38" s="632"/>
      <c r="AM38" s="632"/>
      <c r="AN38" s="632"/>
      <c r="AO38" s="632"/>
      <c r="AP38" s="632"/>
      <c r="AQ38" s="633"/>
    </row>
    <row r="39" spans="1:45" x14ac:dyDescent="0.4">
      <c r="A39" s="100"/>
      <c r="B39" s="634"/>
      <c r="C39" s="632"/>
      <c r="D39" s="632"/>
      <c r="E39" s="632"/>
      <c r="F39" s="632"/>
      <c r="G39" s="632"/>
      <c r="H39" s="632"/>
      <c r="I39" s="632"/>
      <c r="J39" s="632"/>
      <c r="K39" s="632"/>
      <c r="L39" s="632"/>
      <c r="M39" s="632"/>
      <c r="N39" s="632"/>
      <c r="O39" s="632"/>
      <c r="P39" s="632"/>
      <c r="Q39" s="632"/>
      <c r="R39" s="632"/>
      <c r="S39" s="632"/>
      <c r="T39" s="632"/>
      <c r="U39" s="632"/>
      <c r="V39" s="632"/>
      <c r="W39" s="632"/>
      <c r="X39" s="632"/>
      <c r="Y39" s="632"/>
      <c r="Z39" s="632"/>
      <c r="AA39" s="632"/>
      <c r="AB39" s="632"/>
      <c r="AC39" s="632"/>
      <c r="AD39" s="632"/>
      <c r="AE39" s="632"/>
      <c r="AF39" s="632"/>
      <c r="AG39" s="632"/>
      <c r="AH39" s="632"/>
      <c r="AI39" s="632"/>
      <c r="AJ39" s="632"/>
      <c r="AK39" s="632"/>
      <c r="AL39" s="632"/>
      <c r="AM39" s="632"/>
      <c r="AN39" s="632"/>
      <c r="AO39" s="632"/>
      <c r="AP39" s="632"/>
      <c r="AQ39" s="633"/>
    </row>
    <row r="40" spans="1:45" x14ac:dyDescent="0.4">
      <c r="A40" s="100"/>
      <c r="B40" s="634"/>
      <c r="C40" s="632"/>
      <c r="D40" s="632"/>
      <c r="E40" s="632"/>
      <c r="F40" s="632"/>
      <c r="G40" s="632"/>
      <c r="H40" s="632"/>
      <c r="I40" s="632"/>
      <c r="J40" s="632"/>
      <c r="K40" s="632"/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  <c r="W40" s="632"/>
      <c r="X40" s="632"/>
      <c r="Y40" s="632"/>
      <c r="Z40" s="632"/>
      <c r="AA40" s="632"/>
      <c r="AB40" s="632"/>
      <c r="AC40" s="632"/>
      <c r="AD40" s="632"/>
      <c r="AE40" s="632"/>
      <c r="AF40" s="632"/>
      <c r="AG40" s="632"/>
      <c r="AH40" s="632"/>
      <c r="AI40" s="632"/>
      <c r="AJ40" s="632"/>
      <c r="AK40" s="632"/>
      <c r="AL40" s="632"/>
      <c r="AM40" s="632"/>
      <c r="AN40" s="632"/>
      <c r="AO40" s="632"/>
      <c r="AP40" s="632"/>
      <c r="AQ40" s="633"/>
    </row>
    <row r="41" spans="1:45" ht="17.25" customHeight="1" thickBot="1" x14ac:dyDescent="0.45">
      <c r="A41" s="100"/>
      <c r="B41" s="635"/>
      <c r="C41" s="636"/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  <c r="Q41" s="636"/>
      <c r="R41" s="636"/>
      <c r="S41" s="636"/>
      <c r="T41" s="636"/>
      <c r="U41" s="636"/>
      <c r="V41" s="636"/>
      <c r="W41" s="636"/>
      <c r="X41" s="636"/>
      <c r="Y41" s="636"/>
      <c r="Z41" s="636"/>
      <c r="AA41" s="636"/>
      <c r="AB41" s="636"/>
      <c r="AC41" s="636"/>
      <c r="AD41" s="636"/>
      <c r="AE41" s="636"/>
      <c r="AF41" s="636"/>
      <c r="AG41" s="636"/>
      <c r="AH41" s="636"/>
      <c r="AI41" s="636"/>
      <c r="AJ41" s="636"/>
      <c r="AK41" s="636"/>
      <c r="AL41" s="636"/>
      <c r="AM41" s="636"/>
      <c r="AN41" s="636"/>
      <c r="AO41" s="636"/>
      <c r="AP41" s="636"/>
      <c r="AQ41" s="637"/>
      <c r="AR41" s="33"/>
    </row>
    <row r="42" spans="1:45" ht="15" customHeight="1" x14ac:dyDescent="0.4">
      <c r="A42" s="100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75"/>
      <c r="Q42" s="176"/>
      <c r="R42" s="176"/>
      <c r="S42" s="176"/>
      <c r="T42" s="176"/>
      <c r="U42" s="176"/>
      <c r="V42" s="176"/>
      <c r="W42" s="176"/>
      <c r="X42" s="177"/>
      <c r="Y42" s="176"/>
      <c r="Z42" s="176"/>
      <c r="AA42" s="176"/>
      <c r="AB42" s="176"/>
      <c r="AC42" s="176"/>
      <c r="AD42" s="154"/>
      <c r="AE42" s="154"/>
      <c r="AF42" s="154"/>
      <c r="AG42" s="154"/>
      <c r="AH42" s="154"/>
      <c r="AI42" s="154"/>
      <c r="AJ42" s="154"/>
      <c r="AK42" s="154"/>
      <c r="AL42" s="154"/>
      <c r="AM42" s="157"/>
      <c r="AN42" s="100"/>
      <c r="AO42" s="100"/>
      <c r="AP42" s="100"/>
      <c r="AQ42" s="100"/>
    </row>
    <row r="43" spans="1:45" ht="15" customHeight="1" x14ac:dyDescent="0.4">
      <c r="A43" s="100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75"/>
      <c r="Q43" s="176"/>
      <c r="R43" s="176"/>
      <c r="S43" s="176"/>
      <c r="T43" s="176"/>
      <c r="U43" s="176"/>
      <c r="V43" s="176"/>
      <c r="W43" s="176"/>
      <c r="X43" s="177"/>
      <c r="Y43" s="176"/>
      <c r="Z43" s="176"/>
      <c r="AA43" s="176"/>
      <c r="AB43" s="176"/>
      <c r="AC43" s="176"/>
      <c r="AD43" s="154"/>
      <c r="AE43" s="154"/>
      <c r="AF43" s="154"/>
      <c r="AG43" s="154"/>
      <c r="AH43" s="154"/>
      <c r="AI43" s="154"/>
      <c r="AJ43" s="154"/>
      <c r="AK43" s="154"/>
      <c r="AL43" s="154"/>
      <c r="AM43" s="157"/>
      <c r="AN43" s="100"/>
      <c r="AO43" s="100"/>
      <c r="AP43" s="100"/>
      <c r="AQ43" s="100"/>
    </row>
    <row r="44" spans="1:45" ht="15" customHeight="1" x14ac:dyDescent="0.4">
      <c r="A44" s="100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75"/>
      <c r="Q44" s="176"/>
      <c r="R44" s="176"/>
      <c r="S44" s="176"/>
      <c r="T44" s="176"/>
      <c r="U44" s="176"/>
      <c r="V44" s="176"/>
      <c r="W44" s="176"/>
      <c r="X44" s="177"/>
      <c r="Y44" s="176"/>
      <c r="Z44" s="176"/>
      <c r="AA44" s="176"/>
      <c r="AB44" s="176"/>
      <c r="AC44" s="176"/>
      <c r="AD44" s="154"/>
      <c r="AE44" s="154"/>
      <c r="AF44" s="154"/>
      <c r="AG44" s="154"/>
      <c r="AH44" s="154"/>
      <c r="AI44" s="154"/>
      <c r="AJ44" s="154"/>
      <c r="AK44" s="154"/>
      <c r="AL44" s="154"/>
      <c r="AM44" s="157"/>
      <c r="AN44" s="100"/>
      <c r="AO44" s="100"/>
      <c r="AP44" s="100"/>
      <c r="AQ44" s="100"/>
    </row>
    <row r="45" spans="1:45" ht="15.75" customHeight="1" x14ac:dyDescent="0.4">
      <c r="A45" s="100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00"/>
      <c r="AO45" s="100"/>
      <c r="AP45" s="100"/>
      <c r="AQ45" s="100"/>
    </row>
    <row r="46" spans="1:45" ht="15.75" customHeight="1" x14ac:dyDescent="0.4">
      <c r="A46" s="100"/>
      <c r="B46" s="638" t="s">
        <v>61</v>
      </c>
      <c r="C46" s="639"/>
      <c r="D46" s="639"/>
      <c r="E46" s="639"/>
      <c r="F46" s="639"/>
      <c r="G46" s="639"/>
      <c r="H46" s="639"/>
      <c r="I46" s="639"/>
      <c r="J46" s="639"/>
      <c r="K46" s="639"/>
      <c r="L46" s="639"/>
      <c r="M46" s="639"/>
      <c r="N46" s="639"/>
      <c r="O46" s="639"/>
      <c r="P46" s="639"/>
      <c r="Q46" s="639"/>
      <c r="R46" s="639"/>
      <c r="S46" s="639"/>
      <c r="T46" s="639"/>
      <c r="U46" s="639"/>
      <c r="V46" s="639"/>
      <c r="W46" s="639"/>
      <c r="X46" s="639"/>
      <c r="Y46" s="639"/>
      <c r="Z46" s="639"/>
      <c r="AA46" s="639"/>
      <c r="AB46" s="639"/>
      <c r="AC46" s="639"/>
      <c r="AD46" s="639"/>
      <c r="AE46" s="639"/>
      <c r="AF46" s="639"/>
      <c r="AG46" s="639"/>
      <c r="AH46" s="639"/>
      <c r="AI46" s="639"/>
      <c r="AJ46" s="639"/>
      <c r="AK46" s="639"/>
      <c r="AL46" s="639"/>
      <c r="AM46" s="639"/>
      <c r="AN46" s="639"/>
      <c r="AO46" s="639"/>
      <c r="AP46" s="639"/>
      <c r="AQ46" s="100"/>
    </row>
    <row r="47" spans="1:45" ht="15.75" customHeight="1" x14ac:dyDescent="0.4">
      <c r="A47" s="100"/>
      <c r="B47" s="639"/>
      <c r="C47" s="639"/>
      <c r="D47" s="639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100"/>
    </row>
    <row r="48" spans="1:45" ht="15.75" customHeight="1" x14ac:dyDescent="0.4">
      <c r="A48" s="100"/>
      <c r="B48" s="100" t="s">
        <v>42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308"/>
      <c r="AN48" s="308"/>
      <c r="AO48" s="308"/>
      <c r="AP48" s="308"/>
      <c r="AQ48" s="100"/>
    </row>
    <row r="49" spans="1:55" ht="18.75" customHeight="1" x14ac:dyDescent="0.15">
      <c r="A49" s="100"/>
      <c r="B49" s="648" t="s">
        <v>103</v>
      </c>
      <c r="C49" s="648"/>
      <c r="D49" s="648"/>
      <c r="E49" s="648"/>
      <c r="F49" s="648"/>
      <c r="G49" s="648"/>
      <c r="H49" s="648"/>
      <c r="I49" s="648"/>
      <c r="J49" s="648"/>
      <c r="K49" s="648"/>
      <c r="L49" s="648"/>
      <c r="M49" s="648"/>
      <c r="N49" s="648"/>
      <c r="O49" s="648"/>
      <c r="P49" s="648"/>
      <c r="Q49" s="648"/>
      <c r="R49" s="648"/>
      <c r="S49" s="648"/>
      <c r="T49" s="648"/>
      <c r="U49" s="648"/>
      <c r="V49" s="648"/>
      <c r="W49" s="648"/>
      <c r="X49" s="648"/>
      <c r="Y49" s="648"/>
      <c r="Z49" s="648"/>
      <c r="AA49" s="648"/>
      <c r="AB49" s="648"/>
      <c r="AC49" s="648"/>
      <c r="AD49" s="648"/>
      <c r="AE49" s="648"/>
      <c r="AF49" s="648"/>
      <c r="AG49" s="648"/>
      <c r="AH49" s="648"/>
      <c r="AI49" s="648"/>
      <c r="AJ49" s="648"/>
      <c r="AK49" s="179"/>
      <c r="AL49" s="179"/>
      <c r="AM49" s="179"/>
      <c r="AN49" s="179"/>
      <c r="AO49" s="179"/>
      <c r="AP49" s="180"/>
      <c r="AQ49" s="100"/>
    </row>
    <row r="50" spans="1:55" ht="15.75" customHeight="1" x14ac:dyDescent="0.4">
      <c r="A50" s="100"/>
      <c r="B50" s="308"/>
      <c r="C50" s="181" t="s">
        <v>70</v>
      </c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100"/>
    </row>
    <row r="51" spans="1:55" ht="15.75" customHeight="1" x14ac:dyDescent="0.4">
      <c r="A51" s="100"/>
      <c r="B51" s="308"/>
      <c r="C51" s="828" t="s">
        <v>118</v>
      </c>
      <c r="D51" s="829"/>
      <c r="E51" s="829"/>
      <c r="F51" s="829"/>
      <c r="G51" s="829"/>
      <c r="H51" s="829"/>
      <c r="I51" s="829"/>
      <c r="J51" s="829"/>
      <c r="K51" s="829"/>
      <c r="L51" s="829"/>
      <c r="M51" s="829"/>
      <c r="N51" s="829"/>
      <c r="O51" s="829"/>
      <c r="P51" s="829"/>
      <c r="Q51" s="829"/>
      <c r="R51" s="829"/>
      <c r="S51" s="829"/>
      <c r="T51" s="829"/>
      <c r="U51" s="829"/>
      <c r="V51" s="829"/>
      <c r="W51" s="829"/>
      <c r="X51" s="829"/>
      <c r="Y51" s="829"/>
      <c r="Z51" s="829"/>
      <c r="AA51" s="829"/>
      <c r="AB51" s="829"/>
      <c r="AC51" s="829"/>
      <c r="AD51" s="829"/>
      <c r="AE51" s="829"/>
      <c r="AF51" s="829"/>
      <c r="AG51" s="829"/>
      <c r="AH51" s="829"/>
      <c r="AI51" s="829"/>
      <c r="AJ51" s="829"/>
      <c r="AK51" s="829"/>
      <c r="AL51" s="829"/>
      <c r="AM51" s="829"/>
      <c r="AN51" s="308"/>
      <c r="AO51" s="308"/>
      <c r="AP51" s="308"/>
      <c r="AQ51" s="100"/>
    </row>
    <row r="52" spans="1:55" ht="15.75" customHeight="1" x14ac:dyDescent="0.4">
      <c r="A52" s="100"/>
      <c r="B52" s="308"/>
      <c r="C52" s="829"/>
      <c r="D52" s="829"/>
      <c r="E52" s="829"/>
      <c r="F52" s="829"/>
      <c r="G52" s="829"/>
      <c r="H52" s="829"/>
      <c r="I52" s="829"/>
      <c r="J52" s="829"/>
      <c r="K52" s="829"/>
      <c r="L52" s="829"/>
      <c r="M52" s="829"/>
      <c r="N52" s="829"/>
      <c r="O52" s="829"/>
      <c r="P52" s="829"/>
      <c r="Q52" s="829"/>
      <c r="R52" s="829"/>
      <c r="S52" s="829"/>
      <c r="T52" s="829"/>
      <c r="U52" s="829"/>
      <c r="V52" s="829"/>
      <c r="W52" s="829"/>
      <c r="X52" s="829"/>
      <c r="Y52" s="829"/>
      <c r="Z52" s="829"/>
      <c r="AA52" s="829"/>
      <c r="AB52" s="829"/>
      <c r="AC52" s="829"/>
      <c r="AD52" s="829"/>
      <c r="AE52" s="829"/>
      <c r="AF52" s="829"/>
      <c r="AG52" s="829"/>
      <c r="AH52" s="829"/>
      <c r="AI52" s="829"/>
      <c r="AJ52" s="829"/>
      <c r="AK52" s="829"/>
      <c r="AL52" s="829"/>
      <c r="AM52" s="829"/>
      <c r="AN52" s="308"/>
      <c r="AO52" s="308"/>
      <c r="AP52" s="308"/>
      <c r="AQ52" s="100"/>
    </row>
    <row r="53" spans="1:55" ht="15.75" customHeight="1" x14ac:dyDescent="0.4">
      <c r="A53" s="100"/>
      <c r="B53" s="308"/>
      <c r="C53" s="746"/>
      <c r="D53" s="746"/>
      <c r="E53" s="746"/>
      <c r="F53" s="746"/>
      <c r="G53" s="746"/>
      <c r="H53" s="746"/>
      <c r="I53" s="746"/>
      <c r="J53" s="746"/>
      <c r="K53" s="746"/>
      <c r="L53" s="746"/>
      <c r="M53" s="746"/>
      <c r="N53" s="746"/>
      <c r="O53" s="746"/>
      <c r="P53" s="746"/>
      <c r="Q53" s="746"/>
      <c r="R53" s="746"/>
      <c r="S53" s="746"/>
      <c r="T53" s="746"/>
      <c r="U53" s="746"/>
      <c r="V53" s="746"/>
      <c r="W53" s="746"/>
      <c r="X53" s="746"/>
      <c r="Y53" s="746"/>
      <c r="Z53" s="746"/>
      <c r="AA53" s="746"/>
      <c r="AB53" s="746"/>
      <c r="AC53" s="746"/>
      <c r="AD53" s="746"/>
      <c r="AE53" s="746"/>
      <c r="AF53" s="746"/>
      <c r="AG53" s="746"/>
      <c r="AH53" s="746"/>
      <c r="AI53" s="746"/>
      <c r="AJ53" s="746"/>
      <c r="AK53" s="746"/>
      <c r="AL53" s="746"/>
      <c r="AM53" s="308"/>
      <c r="AN53" s="308"/>
      <c r="AO53" s="308"/>
      <c r="AP53" s="308"/>
      <c r="AQ53" s="100"/>
    </row>
    <row r="54" spans="1:55" x14ac:dyDescent="0.15">
      <c r="A54" s="100"/>
      <c r="B54" s="100"/>
      <c r="C54" s="746"/>
      <c r="D54" s="746"/>
      <c r="E54" s="746"/>
      <c r="F54" s="746"/>
      <c r="G54" s="746"/>
      <c r="H54" s="746"/>
      <c r="I54" s="746"/>
      <c r="J54" s="746"/>
      <c r="K54" s="746"/>
      <c r="L54" s="746"/>
      <c r="M54" s="746"/>
      <c r="N54" s="746"/>
      <c r="O54" s="746"/>
      <c r="P54" s="746"/>
      <c r="Q54" s="746"/>
      <c r="R54" s="746"/>
      <c r="S54" s="746"/>
      <c r="T54" s="746"/>
      <c r="U54" s="746"/>
      <c r="V54" s="746"/>
      <c r="W54" s="746"/>
      <c r="X54" s="746"/>
      <c r="Y54" s="746"/>
      <c r="Z54" s="746"/>
      <c r="AA54" s="746"/>
      <c r="AB54" s="746"/>
      <c r="AC54" s="746"/>
      <c r="AD54" s="746"/>
      <c r="AE54" s="746"/>
      <c r="AF54" s="746"/>
      <c r="AG54" s="746"/>
      <c r="AH54" s="746"/>
      <c r="AI54" s="746"/>
      <c r="AJ54" s="746"/>
      <c r="AK54" s="746"/>
      <c r="AL54" s="746"/>
      <c r="AM54" s="179"/>
      <c r="AN54" s="179"/>
      <c r="AO54" s="179"/>
      <c r="AP54" s="179"/>
      <c r="AQ54" s="100"/>
    </row>
    <row r="55" spans="1:55" x14ac:dyDescent="0.15">
      <c r="A55" s="100"/>
      <c r="B55" s="100" t="s">
        <v>117</v>
      </c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179"/>
      <c r="AM55" s="179"/>
      <c r="AN55" s="179"/>
      <c r="AO55" s="179"/>
      <c r="AP55" s="179"/>
      <c r="AQ55" s="100"/>
    </row>
    <row r="56" spans="1:55" x14ac:dyDescent="0.15">
      <c r="A56" s="100"/>
      <c r="B56" s="100" t="s">
        <v>113</v>
      </c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179"/>
      <c r="AM56" s="179"/>
      <c r="AN56" s="179"/>
      <c r="AO56" s="179"/>
      <c r="AP56" s="179"/>
      <c r="AQ56" s="100"/>
    </row>
    <row r="57" spans="1:55" s="3" customFormat="1" ht="14.25" customHeight="1" x14ac:dyDescent="0.4">
      <c r="A57" s="156"/>
      <c r="B57" s="100"/>
      <c r="C57" s="154"/>
      <c r="D57" s="156"/>
      <c r="E57" s="156"/>
      <c r="F57" s="156"/>
      <c r="G57" s="156"/>
      <c r="H57" s="156"/>
      <c r="I57" s="156"/>
      <c r="J57" s="156"/>
      <c r="K57" s="156"/>
      <c r="L57" s="154"/>
      <c r="M57" s="154"/>
      <c r="N57" s="154"/>
      <c r="O57" s="623" t="s">
        <v>29</v>
      </c>
      <c r="P57" s="623"/>
      <c r="Q57" s="623"/>
      <c r="R57" s="623"/>
      <c r="S57" s="623"/>
      <c r="T57" s="623"/>
      <c r="U57" s="623"/>
      <c r="V57" s="623"/>
      <c r="W57" s="623"/>
      <c r="X57" s="624" t="s">
        <v>73</v>
      </c>
      <c r="Y57" s="625"/>
      <c r="Z57" s="625"/>
      <c r="AA57" s="625"/>
      <c r="AB57" s="625"/>
      <c r="AC57" s="625"/>
      <c r="AD57" s="625"/>
      <c r="AE57" s="625"/>
      <c r="AF57" s="625"/>
      <c r="AG57" s="625"/>
      <c r="AH57" s="625"/>
      <c r="AI57" s="625"/>
      <c r="AJ57" s="625"/>
      <c r="AK57" s="625"/>
      <c r="AL57" s="625"/>
      <c r="AM57" s="625"/>
      <c r="AN57" s="625"/>
      <c r="AO57" s="100"/>
      <c r="AP57" s="156"/>
      <c r="AQ57" s="156"/>
    </row>
    <row r="58" spans="1:55" s="3" customFormat="1" ht="14.25" customHeight="1" x14ac:dyDescent="0.4">
      <c r="A58" s="156"/>
      <c r="B58" s="100"/>
      <c r="C58" s="154"/>
      <c r="D58" s="156"/>
      <c r="E58" s="156"/>
      <c r="F58" s="156"/>
      <c r="G58" s="156"/>
      <c r="H58" s="156"/>
      <c r="I58" s="156"/>
      <c r="J58" s="156"/>
      <c r="K58" s="156"/>
      <c r="L58" s="154"/>
      <c r="M58" s="156"/>
      <c r="N58" s="156"/>
      <c r="O58" s="732"/>
      <c r="P58" s="699"/>
      <c r="Q58" s="710"/>
      <c r="R58" s="710"/>
      <c r="S58" s="710"/>
      <c r="T58" s="710"/>
      <c r="U58" s="710"/>
      <c r="V58" s="710"/>
      <c r="W58" s="830"/>
      <c r="X58" s="624"/>
      <c r="Y58" s="625"/>
      <c r="Z58" s="625"/>
      <c r="AA58" s="625"/>
      <c r="AB58" s="625"/>
      <c r="AC58" s="625"/>
      <c r="AD58" s="625"/>
      <c r="AE58" s="625"/>
      <c r="AF58" s="625"/>
      <c r="AG58" s="625"/>
      <c r="AH58" s="625"/>
      <c r="AI58" s="625"/>
      <c r="AJ58" s="625"/>
      <c r="AK58" s="625"/>
      <c r="AL58" s="625"/>
      <c r="AM58" s="625"/>
      <c r="AN58" s="625"/>
      <c r="AO58" s="100"/>
      <c r="AP58" s="156"/>
      <c r="AQ58" s="156"/>
    </row>
    <row r="59" spans="1:55" s="3" customFormat="1" ht="14.25" customHeight="1" x14ac:dyDescent="0.4">
      <c r="A59" s="156"/>
      <c r="B59" s="100"/>
      <c r="C59" s="154"/>
      <c r="D59" s="156"/>
      <c r="E59" s="156"/>
      <c r="F59" s="156"/>
      <c r="G59" s="156"/>
      <c r="H59" s="156"/>
      <c r="I59" s="156"/>
      <c r="J59" s="156"/>
      <c r="K59" s="156"/>
      <c r="L59" s="154"/>
      <c r="M59" s="156"/>
      <c r="N59" s="156"/>
      <c r="O59" s="733"/>
      <c r="P59" s="698"/>
      <c r="Q59" s="711"/>
      <c r="R59" s="711"/>
      <c r="S59" s="711"/>
      <c r="T59" s="711"/>
      <c r="U59" s="711"/>
      <c r="V59" s="711"/>
      <c r="W59" s="831"/>
      <c r="X59" s="624"/>
      <c r="Y59" s="625"/>
      <c r="Z59" s="625"/>
      <c r="AA59" s="625"/>
      <c r="AB59" s="625"/>
      <c r="AC59" s="625"/>
      <c r="AD59" s="625"/>
      <c r="AE59" s="625"/>
      <c r="AF59" s="625"/>
      <c r="AG59" s="625"/>
      <c r="AH59" s="625"/>
      <c r="AI59" s="625"/>
      <c r="AJ59" s="625"/>
      <c r="AK59" s="625"/>
      <c r="AL59" s="625"/>
      <c r="AM59" s="625"/>
      <c r="AN59" s="625"/>
      <c r="AO59" s="100"/>
      <c r="AP59" s="156"/>
      <c r="AQ59" s="156"/>
      <c r="AS59" s="13"/>
    </row>
    <row r="60" spans="1:55" ht="9.9499999999999993" customHeight="1" x14ac:dyDescent="0.4">
      <c r="A60" s="100"/>
      <c r="B60" s="100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00"/>
      <c r="AP60" s="100"/>
      <c r="AQ60" s="100"/>
    </row>
    <row r="61" spans="1:55" s="5" customFormat="1" ht="18.75" customHeight="1" x14ac:dyDescent="0.15">
      <c r="A61" s="182"/>
      <c r="B61" s="182"/>
      <c r="C61" s="183" t="s">
        <v>37</v>
      </c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 t="s">
        <v>35</v>
      </c>
      <c r="P61" s="653" t="s">
        <v>36</v>
      </c>
      <c r="Q61" s="654"/>
      <c r="R61" s="654"/>
      <c r="S61" s="654"/>
      <c r="T61" s="654"/>
      <c r="U61" s="654"/>
      <c r="V61" s="654"/>
      <c r="W61" s="654"/>
      <c r="X61" s="654"/>
      <c r="Y61" s="654"/>
      <c r="Z61" s="654"/>
      <c r="AA61" s="654"/>
      <c r="AB61" s="654"/>
      <c r="AC61" s="654"/>
      <c r="AD61" s="654"/>
      <c r="AE61" s="654"/>
      <c r="AF61" s="655"/>
      <c r="AG61" s="182"/>
      <c r="AH61" s="182"/>
      <c r="AI61" s="182"/>
      <c r="AJ61" s="182"/>
      <c r="AK61" s="182"/>
      <c r="AL61" s="182"/>
      <c r="AM61" s="182"/>
      <c r="AN61" s="182"/>
      <c r="AO61" s="183"/>
      <c r="AP61" s="183"/>
      <c r="AQ61" s="182"/>
      <c r="AR61" s="18"/>
      <c r="AS61" s="18"/>
      <c r="AT61" s="18"/>
      <c r="AU61" s="18"/>
      <c r="AW61" s="20"/>
    </row>
    <row r="62" spans="1:55" s="5" customFormat="1" ht="18.75" customHeight="1" x14ac:dyDescent="0.15">
      <c r="A62" s="182"/>
      <c r="B62" s="182"/>
      <c r="C62" s="182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656"/>
      <c r="P62" s="657"/>
      <c r="Q62" s="657"/>
      <c r="R62" s="657"/>
      <c r="S62" s="657"/>
      <c r="T62" s="657"/>
      <c r="U62" s="657"/>
      <c r="V62" s="459" t="s">
        <v>0</v>
      </c>
      <c r="W62" s="460"/>
      <c r="X62" s="183" t="s">
        <v>5</v>
      </c>
      <c r="Y62" s="795"/>
      <c r="Z62" s="796"/>
      <c r="AA62" s="796"/>
      <c r="AB62" s="459" t="s">
        <v>2</v>
      </c>
      <c r="AC62" s="460"/>
      <c r="AD62" s="305"/>
      <c r="AE62" s="310" t="s">
        <v>1</v>
      </c>
      <c r="AF62" s="741" t="str">
        <f>IF(Y62="","",ROUNDUP(O62/Y62,0))</f>
        <v/>
      </c>
      <c r="AG62" s="742"/>
      <c r="AH62" s="742"/>
      <c r="AI62" s="742"/>
      <c r="AJ62" s="742"/>
      <c r="AK62" s="742"/>
      <c r="AL62" s="459" t="s">
        <v>0</v>
      </c>
      <c r="AM62" s="460"/>
      <c r="AN62" s="182"/>
      <c r="AO62" s="185"/>
      <c r="AP62" s="185"/>
      <c r="AQ62" s="185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2"/>
      <c r="B63" s="182"/>
      <c r="C63" s="182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60" t="s">
        <v>28</v>
      </c>
      <c r="P63" s="186"/>
      <c r="Q63" s="186"/>
      <c r="R63" s="186"/>
      <c r="S63" s="186"/>
      <c r="T63" s="186"/>
      <c r="U63" s="186"/>
      <c r="V63" s="305"/>
      <c r="W63" s="305"/>
      <c r="X63" s="183"/>
      <c r="Y63" s="187" t="s">
        <v>34</v>
      </c>
      <c r="Z63" s="188"/>
      <c r="AA63" s="188"/>
      <c r="AB63" s="305"/>
      <c r="AC63" s="305"/>
      <c r="AD63" s="189"/>
      <c r="AE63" s="189"/>
      <c r="AF63" s="183"/>
      <c r="AG63" s="600" t="s">
        <v>23</v>
      </c>
      <c r="AH63" s="601"/>
      <c r="AI63" s="601"/>
      <c r="AJ63" s="601"/>
      <c r="AK63" s="601"/>
      <c r="AL63" s="601"/>
      <c r="AM63" s="601"/>
      <c r="AN63" s="190"/>
      <c r="AO63" s="185"/>
      <c r="AP63" s="185"/>
      <c r="AQ63" s="185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2"/>
      <c r="B64" s="182"/>
      <c r="C64" s="183" t="s">
        <v>88</v>
      </c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303" t="s">
        <v>35</v>
      </c>
      <c r="P64" s="182" t="s">
        <v>89</v>
      </c>
      <c r="Q64" s="304"/>
      <c r="R64" s="304"/>
      <c r="S64" s="304"/>
      <c r="T64" s="304"/>
      <c r="U64" s="304"/>
      <c r="V64" s="304"/>
      <c r="W64" s="304"/>
      <c r="X64" s="304"/>
      <c r="Y64" s="304"/>
      <c r="Z64" s="191"/>
      <c r="AA64" s="185"/>
      <c r="AB64" s="185"/>
      <c r="AC64" s="183"/>
      <c r="AD64" s="182"/>
      <c r="AE64" s="183"/>
      <c r="AF64" s="192"/>
      <c r="AG64" s="192"/>
      <c r="AH64" s="192"/>
      <c r="AI64" s="182"/>
      <c r="AJ64" s="193"/>
      <c r="AK64" s="193"/>
      <c r="AL64" s="193"/>
      <c r="AM64" s="193"/>
      <c r="AN64" s="193"/>
      <c r="AO64" s="182"/>
      <c r="AP64" s="182"/>
      <c r="AQ64" s="182"/>
    </row>
    <row r="65" spans="1:71" s="5" customFormat="1" ht="18.75" customHeight="1" x14ac:dyDescent="0.15">
      <c r="A65" s="182"/>
      <c r="B65" s="182"/>
      <c r="C65" s="182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656"/>
      <c r="P65" s="657"/>
      <c r="Q65" s="657"/>
      <c r="R65" s="657"/>
      <c r="S65" s="657"/>
      <c r="T65" s="657"/>
      <c r="U65" s="657"/>
      <c r="V65" s="459" t="s">
        <v>0</v>
      </c>
      <c r="W65" s="460"/>
      <c r="X65" s="183" t="s">
        <v>5</v>
      </c>
      <c r="Y65" s="660">
        <v>28</v>
      </c>
      <c r="Z65" s="661"/>
      <c r="AA65" s="661"/>
      <c r="AB65" s="459" t="s">
        <v>2</v>
      </c>
      <c r="AC65" s="460"/>
      <c r="AD65" s="305"/>
      <c r="AE65" s="310" t="s">
        <v>1</v>
      </c>
      <c r="AF65" s="741">
        <f>IF(Y65="","",ROUNDUP(O65/Y65,0))</f>
        <v>0</v>
      </c>
      <c r="AG65" s="742"/>
      <c r="AH65" s="742"/>
      <c r="AI65" s="742"/>
      <c r="AJ65" s="742"/>
      <c r="AK65" s="742"/>
      <c r="AL65" s="459" t="s">
        <v>0</v>
      </c>
      <c r="AM65" s="460"/>
      <c r="AN65" s="182"/>
      <c r="AO65" s="185"/>
      <c r="AP65" s="185"/>
      <c r="AQ65" s="185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2"/>
      <c r="B66" s="182"/>
      <c r="C66" s="182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60" t="s">
        <v>28</v>
      </c>
      <c r="P66" s="186"/>
      <c r="Q66" s="186"/>
      <c r="R66" s="186"/>
      <c r="S66" s="186"/>
      <c r="T66" s="186"/>
      <c r="U66" s="186"/>
      <c r="V66" s="305"/>
      <c r="W66" s="305"/>
      <c r="X66" s="183"/>
      <c r="Y66" s="187"/>
      <c r="Z66" s="188"/>
      <c r="AA66" s="188"/>
      <c r="AB66" s="305"/>
      <c r="AC66" s="305"/>
      <c r="AD66" s="189"/>
      <c r="AE66" s="189"/>
      <c r="AF66" s="183"/>
      <c r="AG66" s="600" t="s">
        <v>23</v>
      </c>
      <c r="AH66" s="601"/>
      <c r="AI66" s="601"/>
      <c r="AJ66" s="601"/>
      <c r="AK66" s="601"/>
      <c r="AL66" s="601"/>
      <c r="AM66" s="601"/>
      <c r="AN66" s="190"/>
      <c r="AO66" s="185"/>
      <c r="AP66" s="185"/>
      <c r="AQ66" s="185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2"/>
      <c r="B67" s="182"/>
      <c r="C67" s="651" t="s">
        <v>90</v>
      </c>
      <c r="D67" s="651"/>
      <c r="E67" s="651"/>
      <c r="F67" s="651"/>
      <c r="G67" s="651"/>
      <c r="H67" s="651"/>
      <c r="I67" s="651"/>
      <c r="J67" s="651"/>
      <c r="K67" s="651"/>
      <c r="L67" s="651"/>
      <c r="M67" s="651"/>
      <c r="N67" s="651"/>
      <c r="O67" s="651"/>
      <c r="P67" s="651"/>
      <c r="Q67" s="651"/>
      <c r="R67" s="651"/>
      <c r="S67" s="651"/>
      <c r="T67" s="651"/>
      <c r="U67" s="651"/>
      <c r="V67" s="651"/>
      <c r="W67" s="651"/>
      <c r="X67" s="652"/>
      <c r="Y67" s="749" t="str">
        <f>IF(O62="","",IFERROR(IF(Y65="","",ROUNDUP((AF62-AF65)*0.4,0)),""))</f>
        <v/>
      </c>
      <c r="Z67" s="750"/>
      <c r="AA67" s="750"/>
      <c r="AB67" s="750"/>
      <c r="AC67" s="750"/>
      <c r="AD67" s="750"/>
      <c r="AE67" s="658" t="s">
        <v>0</v>
      </c>
      <c r="AF67" s="659"/>
      <c r="AG67" s="194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2"/>
      <c r="B68" s="18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3"/>
      <c r="Y68" s="199"/>
      <c r="Z68" s="199"/>
      <c r="AA68" s="199"/>
      <c r="AB68" s="199"/>
      <c r="AC68" s="765" t="s">
        <v>95</v>
      </c>
      <c r="AD68" s="766"/>
      <c r="AE68" s="766"/>
      <c r="AF68" s="766"/>
      <c r="AG68" s="766"/>
      <c r="AH68" s="766"/>
      <c r="AI68" s="766"/>
      <c r="AJ68" s="766"/>
      <c r="AK68" s="767"/>
      <c r="AL68" s="182"/>
      <c r="AM68" s="182"/>
      <c r="AN68" s="182"/>
      <c r="AO68" s="182"/>
      <c r="AP68" s="182"/>
      <c r="AQ68" s="182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2"/>
      <c r="B69" s="182"/>
      <c r="C69" s="182"/>
      <c r="D69" s="182"/>
      <c r="E69" s="182"/>
      <c r="F69" s="182"/>
      <c r="G69" s="182"/>
      <c r="H69" s="195"/>
      <c r="I69" s="182"/>
      <c r="J69" s="182"/>
      <c r="K69" s="182"/>
      <c r="L69" s="182"/>
      <c r="M69" s="196"/>
      <c r="N69" s="197"/>
      <c r="O69" s="197"/>
      <c r="P69" s="197"/>
      <c r="Q69" s="182"/>
      <c r="R69" s="182"/>
      <c r="S69" s="182"/>
      <c r="T69" s="182"/>
      <c r="U69" s="182"/>
      <c r="V69" s="182"/>
      <c r="W69" s="182"/>
      <c r="X69" s="182"/>
      <c r="Y69" s="182"/>
      <c r="Z69" s="197"/>
      <c r="AA69" s="197"/>
      <c r="AB69" s="197"/>
      <c r="AC69" s="766"/>
      <c r="AD69" s="766"/>
      <c r="AE69" s="766"/>
      <c r="AF69" s="766"/>
      <c r="AG69" s="766"/>
      <c r="AH69" s="766"/>
      <c r="AI69" s="766"/>
      <c r="AJ69" s="766"/>
      <c r="AK69" s="767"/>
      <c r="AL69" s="301"/>
      <c r="AM69" s="301"/>
      <c r="AN69" s="198"/>
      <c r="AO69" s="198"/>
      <c r="AP69" s="182"/>
      <c r="AQ69" s="182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2"/>
      <c r="B70" s="182"/>
      <c r="C70" s="182"/>
      <c r="D70" s="182"/>
      <c r="E70" s="182"/>
      <c r="F70" s="182"/>
      <c r="G70" s="182"/>
      <c r="H70" s="195"/>
      <c r="I70" s="182"/>
      <c r="J70" s="182"/>
      <c r="K70" s="182"/>
      <c r="L70" s="182"/>
      <c r="M70" s="196"/>
      <c r="N70" s="200" t="s">
        <v>91</v>
      </c>
      <c r="O70" s="197"/>
      <c r="P70" s="197"/>
      <c r="Q70" s="182"/>
      <c r="R70" s="182"/>
      <c r="S70" s="182"/>
      <c r="T70" s="182"/>
      <c r="U70" s="182"/>
      <c r="V70" s="182"/>
      <c r="W70" s="182"/>
      <c r="X70" s="182"/>
      <c r="Y70" s="749" t="str">
        <f>IFERROR(IF(Y67&lt;=0,"ERROR",MIN(ROUNDUP(Y67,-3),200000)),"")</f>
        <v/>
      </c>
      <c r="Z70" s="750"/>
      <c r="AA70" s="750"/>
      <c r="AB70" s="750"/>
      <c r="AC70" s="750"/>
      <c r="AD70" s="750"/>
      <c r="AE70" s="470" t="s">
        <v>0</v>
      </c>
      <c r="AF70" s="471"/>
      <c r="AG70" s="182"/>
      <c r="AH70" s="182"/>
      <c r="AI70" s="201"/>
      <c r="AJ70" s="201"/>
      <c r="AK70" s="201"/>
      <c r="AL70" s="201"/>
      <c r="AM70" s="201"/>
      <c r="AN70" s="202"/>
      <c r="AO70" s="202"/>
      <c r="AP70" s="202"/>
      <c r="AQ70" s="202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203"/>
      <c r="Z71" s="203"/>
      <c r="AA71" s="203"/>
      <c r="AB71" s="203"/>
      <c r="AC71" s="203"/>
      <c r="AD71" s="203"/>
      <c r="AE71" s="203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</row>
    <row r="72" spans="1:71" x14ac:dyDescent="0.4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2"/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4"/>
      <c r="AH1" s="664"/>
      <c r="AI1" s="664"/>
      <c r="AJ1" s="664"/>
      <c r="AK1" s="664"/>
      <c r="AL1" s="664"/>
      <c r="AM1" s="664"/>
      <c r="AN1" s="665"/>
      <c r="AO1" s="665"/>
      <c r="AP1" s="665"/>
      <c r="AQ1" s="665"/>
      <c r="AR1" s="30"/>
      <c r="AS1" s="30"/>
    </row>
    <row r="2" spans="1:54" ht="33" customHeight="1" thickTop="1" x14ac:dyDescent="0.4">
      <c r="A2" s="832" t="s">
        <v>120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  <c r="W2" s="833"/>
      <c r="X2" s="833"/>
      <c r="Y2" s="833"/>
      <c r="Z2" s="833"/>
      <c r="AA2" s="833"/>
      <c r="AB2" s="833"/>
      <c r="AC2" s="833"/>
      <c r="AD2" s="833"/>
      <c r="AE2" s="833"/>
      <c r="AF2" s="833"/>
      <c r="AG2" s="834"/>
      <c r="AH2" s="834"/>
      <c r="AI2" s="834"/>
      <c r="AJ2" s="834"/>
      <c r="AK2" s="834"/>
      <c r="AL2" s="834"/>
      <c r="AM2" s="834"/>
      <c r="AN2" s="834"/>
      <c r="AO2" s="834"/>
      <c r="AP2" s="834"/>
      <c r="AQ2" s="835"/>
    </row>
    <row r="3" spans="1:54" ht="58.5" customHeight="1" thickBot="1" x14ac:dyDescent="0.45">
      <c r="A3" s="670" t="s">
        <v>127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2"/>
      <c r="AH3" s="672"/>
      <c r="AI3" s="672"/>
      <c r="AJ3" s="672"/>
      <c r="AK3" s="672"/>
      <c r="AL3" s="672"/>
      <c r="AM3" s="672"/>
      <c r="AN3" s="672"/>
      <c r="AO3" s="672"/>
      <c r="AP3" s="672"/>
      <c r="AQ3" s="673"/>
    </row>
    <row r="4" spans="1:54" ht="25.5" customHeight="1" thickTop="1" x14ac:dyDescent="0.4">
      <c r="A4" s="836" t="s">
        <v>108</v>
      </c>
      <c r="B4" s="836"/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836"/>
      <c r="S4" s="836"/>
      <c r="T4" s="836"/>
      <c r="U4" s="836"/>
      <c r="V4" s="836"/>
      <c r="W4" s="836"/>
      <c r="X4" s="836"/>
      <c r="Y4" s="836"/>
      <c r="Z4" s="836"/>
      <c r="AA4" s="836"/>
      <c r="AB4" s="836"/>
      <c r="AC4" s="836"/>
      <c r="AD4" s="836"/>
      <c r="AE4" s="836"/>
      <c r="AF4" s="836"/>
      <c r="AG4" s="836"/>
      <c r="AH4" s="836"/>
      <c r="AI4" s="836"/>
      <c r="AJ4" s="836"/>
      <c r="AK4" s="836"/>
      <c r="AL4" s="836"/>
      <c r="AM4" s="836"/>
      <c r="AN4" s="678"/>
      <c r="AO4" s="678"/>
      <c r="AP4" s="678"/>
      <c r="AQ4" s="678"/>
      <c r="AR4" s="30"/>
      <c r="AS4" s="30"/>
    </row>
    <row r="5" spans="1:54" ht="36.75" customHeight="1" x14ac:dyDescent="0.4">
      <c r="A5" s="837" t="s">
        <v>123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8"/>
      <c r="Y5" s="838"/>
      <c r="Z5" s="838"/>
      <c r="AA5" s="838"/>
      <c r="AB5" s="838"/>
      <c r="AC5" s="838"/>
      <c r="AD5" s="838"/>
      <c r="AE5" s="838"/>
      <c r="AF5" s="838"/>
      <c r="AG5" s="838"/>
      <c r="AH5" s="838"/>
      <c r="AI5" s="838"/>
      <c r="AJ5" s="838"/>
      <c r="AK5" s="838"/>
      <c r="AL5" s="838"/>
      <c r="AM5" s="838"/>
      <c r="AN5" s="678"/>
      <c r="AO5" s="678"/>
      <c r="AP5" s="678"/>
      <c r="AQ5" s="678"/>
      <c r="AR5" s="30"/>
      <c r="AS5" s="30"/>
    </row>
    <row r="6" spans="1:54" ht="17.25" customHeight="1" x14ac:dyDescent="0.4">
      <c r="A6" s="205"/>
      <c r="B6" s="675" t="s">
        <v>96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5"/>
      <c r="AK6" s="675"/>
      <c r="AL6" s="675"/>
      <c r="AM6" s="675"/>
      <c r="AN6" s="675"/>
      <c r="AO6" s="675"/>
      <c r="AP6" s="205"/>
      <c r="AQ6" s="205"/>
    </row>
    <row r="7" spans="1:54" ht="28.5" customHeight="1" x14ac:dyDescent="0.4">
      <c r="A7" s="205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5"/>
      <c r="AJ7" s="675"/>
      <c r="AK7" s="675"/>
      <c r="AL7" s="675"/>
      <c r="AM7" s="675"/>
      <c r="AN7" s="675"/>
      <c r="AO7" s="675"/>
      <c r="AP7" s="205"/>
      <c r="AQ7" s="205"/>
    </row>
    <row r="8" spans="1:54" ht="24.75" customHeight="1" x14ac:dyDescent="0.4">
      <c r="A8" s="205"/>
      <c r="B8" s="676" t="s">
        <v>19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839" t="s">
        <v>20</v>
      </c>
      <c r="R8" s="839"/>
      <c r="S8" s="839"/>
      <c r="T8" s="839"/>
      <c r="U8" s="839"/>
      <c r="V8" s="839"/>
      <c r="W8" s="839"/>
      <c r="X8" s="839"/>
      <c r="Y8" s="839"/>
      <c r="Z8" s="839"/>
      <c r="AA8" s="839"/>
      <c r="AB8" s="839"/>
      <c r="AC8" s="839"/>
      <c r="AD8" s="839"/>
      <c r="AE8" s="839"/>
      <c r="AF8" s="839"/>
      <c r="AG8" s="839"/>
      <c r="AH8" s="839"/>
      <c r="AI8" s="839"/>
      <c r="AJ8" s="839"/>
      <c r="AK8" s="839"/>
      <c r="AL8" s="839"/>
      <c r="AM8" s="839"/>
      <c r="AN8" s="839"/>
      <c r="AO8" s="839"/>
      <c r="AP8" s="840"/>
      <c r="AQ8" s="840"/>
      <c r="AS8" s="30"/>
      <c r="AT8" s="30"/>
    </row>
    <row r="9" spans="1:54" ht="30" customHeight="1" thickBot="1" x14ac:dyDescent="0.45">
      <c r="A9" s="205"/>
      <c r="B9" s="679" t="s">
        <v>46</v>
      </c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80" t="s">
        <v>97</v>
      </c>
      <c r="X9" s="680"/>
      <c r="Y9" s="680"/>
      <c r="Z9" s="680"/>
      <c r="AA9" s="680"/>
      <c r="AB9" s="680"/>
      <c r="AC9" s="680"/>
      <c r="AD9" s="680"/>
      <c r="AE9" s="680"/>
      <c r="AF9" s="680"/>
      <c r="AG9" s="680"/>
      <c r="AH9" s="680"/>
      <c r="AI9" s="680"/>
      <c r="AJ9" s="680"/>
      <c r="AK9" s="680"/>
      <c r="AL9" s="680"/>
      <c r="AM9" s="680"/>
      <c r="AN9" s="680"/>
      <c r="AO9" s="680"/>
      <c r="AP9" s="680"/>
      <c r="AQ9" s="681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5"/>
      <c r="B10" s="682" t="s">
        <v>26</v>
      </c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683"/>
      <c r="AL10" s="683"/>
      <c r="AM10" s="683"/>
      <c r="AN10" s="683"/>
      <c r="AO10" s="683"/>
      <c r="AP10" s="683"/>
      <c r="AQ10" s="684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5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8"/>
      <c r="S11" s="208"/>
      <c r="T11" s="208"/>
      <c r="U11" s="208"/>
      <c r="V11" s="208"/>
      <c r="W11" s="208"/>
      <c r="X11" s="208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313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495" t="s">
        <v>16</v>
      </c>
      <c r="P12" s="496"/>
      <c r="Q12" s="496"/>
      <c r="R12" s="496"/>
      <c r="S12" s="496"/>
      <c r="T12" s="496"/>
      <c r="U12" s="496"/>
      <c r="V12" s="496"/>
      <c r="W12" s="496"/>
      <c r="X12" s="497"/>
      <c r="Y12" s="211"/>
      <c r="Z12" s="685" t="s">
        <v>101</v>
      </c>
      <c r="AA12" s="686"/>
      <c r="AB12" s="686"/>
      <c r="AC12" s="686"/>
      <c r="AD12" s="686"/>
      <c r="AE12" s="686"/>
      <c r="AF12" s="686"/>
      <c r="AG12" s="686"/>
      <c r="AH12" s="686"/>
      <c r="AI12" s="686"/>
      <c r="AJ12" s="686"/>
      <c r="AK12" s="686"/>
      <c r="AL12" s="686"/>
      <c r="AM12" s="686"/>
      <c r="AN12" s="210"/>
      <c r="AO12" s="210"/>
      <c r="AP12" s="210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87" t="s">
        <v>15</v>
      </c>
      <c r="P13" s="688"/>
      <c r="Q13" s="688"/>
      <c r="R13" s="487" t="s">
        <v>11</v>
      </c>
      <c r="S13" s="688"/>
      <c r="T13" s="691"/>
      <c r="U13" s="487" t="s">
        <v>12</v>
      </c>
      <c r="V13" s="688"/>
      <c r="W13" s="688"/>
      <c r="X13" s="490" t="s">
        <v>2</v>
      </c>
      <c r="Y13" s="318"/>
      <c r="Z13" s="686"/>
      <c r="AA13" s="686"/>
      <c r="AB13" s="686"/>
      <c r="AC13" s="686"/>
      <c r="AD13" s="686"/>
      <c r="AE13" s="686"/>
      <c r="AF13" s="686"/>
      <c r="AG13" s="686"/>
      <c r="AH13" s="686"/>
      <c r="AI13" s="686"/>
      <c r="AJ13" s="686"/>
      <c r="AK13" s="686"/>
      <c r="AL13" s="686"/>
      <c r="AM13" s="686"/>
      <c r="AN13" s="210"/>
      <c r="AO13" s="213"/>
      <c r="AP13" s="214"/>
      <c r="AQ13" s="212"/>
    </row>
    <row r="14" spans="1:54" ht="14.25" customHeight="1" x14ac:dyDescent="0.4">
      <c r="A14" s="205"/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689"/>
      <c r="P14" s="690"/>
      <c r="Q14" s="690"/>
      <c r="R14" s="489"/>
      <c r="S14" s="692"/>
      <c r="T14" s="692"/>
      <c r="U14" s="489"/>
      <c r="V14" s="690"/>
      <c r="W14" s="690"/>
      <c r="X14" s="491"/>
      <c r="Y14" s="318"/>
      <c r="Z14" s="686"/>
      <c r="AA14" s="686"/>
      <c r="AB14" s="686"/>
      <c r="AC14" s="686"/>
      <c r="AD14" s="686"/>
      <c r="AE14" s="686"/>
      <c r="AF14" s="686"/>
      <c r="AG14" s="686"/>
      <c r="AH14" s="686"/>
      <c r="AI14" s="686"/>
      <c r="AJ14" s="686"/>
      <c r="AK14" s="686"/>
      <c r="AL14" s="686"/>
      <c r="AM14" s="686"/>
      <c r="AN14" s="210"/>
      <c r="AO14" s="213"/>
      <c r="AP14" s="215" t="str">
        <f>IFERROR(DATEVALUE(AP13),"")</f>
        <v/>
      </c>
      <c r="AQ14" s="212"/>
    </row>
    <row r="15" spans="1:54" x14ac:dyDescent="0.4">
      <c r="A15" s="205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208"/>
      <c r="T15" s="208"/>
      <c r="U15" s="208"/>
      <c r="V15" s="208"/>
      <c r="W15" s="208"/>
      <c r="X15" s="208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313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495" t="s">
        <v>17</v>
      </c>
      <c r="S16" s="517"/>
      <c r="T16" s="517"/>
      <c r="U16" s="517"/>
      <c r="V16" s="517"/>
      <c r="W16" s="517"/>
      <c r="X16" s="518"/>
      <c r="Y16" s="216"/>
      <c r="Z16" s="685" t="s">
        <v>116</v>
      </c>
      <c r="AA16" s="686"/>
      <c r="AB16" s="686"/>
      <c r="AC16" s="686"/>
      <c r="AD16" s="686"/>
      <c r="AE16" s="686"/>
      <c r="AF16" s="686"/>
      <c r="AG16" s="686"/>
      <c r="AH16" s="686"/>
      <c r="AI16" s="686"/>
      <c r="AJ16" s="686"/>
      <c r="AK16" s="686"/>
      <c r="AL16" s="686"/>
      <c r="AM16" s="686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93" t="s">
        <v>15</v>
      </c>
      <c r="S17" s="694"/>
      <c r="T17" s="697"/>
      <c r="U17" s="553" t="s">
        <v>11</v>
      </c>
      <c r="V17" s="699"/>
      <c r="W17" s="699"/>
      <c r="X17" s="543" t="s">
        <v>12</v>
      </c>
      <c r="Y17" s="216"/>
      <c r="Z17" s="686"/>
      <c r="AA17" s="686"/>
      <c r="AB17" s="686"/>
      <c r="AC17" s="686"/>
      <c r="AD17" s="686"/>
      <c r="AE17" s="686"/>
      <c r="AF17" s="686"/>
      <c r="AG17" s="686"/>
      <c r="AH17" s="686"/>
      <c r="AI17" s="686"/>
      <c r="AJ17" s="686"/>
      <c r="AK17" s="686"/>
      <c r="AL17" s="686"/>
      <c r="AM17" s="686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5"/>
      <c r="B18" s="209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695"/>
      <c r="S18" s="696"/>
      <c r="T18" s="698"/>
      <c r="U18" s="554"/>
      <c r="V18" s="698"/>
      <c r="W18" s="698"/>
      <c r="X18" s="544"/>
      <c r="Y18" s="216"/>
      <c r="Z18" s="686"/>
      <c r="AA18" s="686"/>
      <c r="AB18" s="686"/>
      <c r="AC18" s="686"/>
      <c r="AD18" s="686"/>
      <c r="AE18" s="686"/>
      <c r="AF18" s="686"/>
      <c r="AG18" s="686"/>
      <c r="AH18" s="686"/>
      <c r="AI18" s="686"/>
      <c r="AJ18" s="686"/>
      <c r="AK18" s="686"/>
      <c r="AL18" s="686"/>
      <c r="AM18" s="686"/>
      <c r="AN18" s="210"/>
      <c r="AO18" s="216"/>
      <c r="AP18" s="216"/>
      <c r="AQ18" s="217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5"/>
      <c r="B19" s="209"/>
      <c r="C19" s="218"/>
      <c r="D19" s="218"/>
      <c r="E19" s="218"/>
      <c r="F19" s="218"/>
      <c r="G19" s="218"/>
      <c r="H19" s="218"/>
      <c r="I19" s="218"/>
      <c r="J19" s="218"/>
      <c r="K19" s="216"/>
      <c r="L19" s="210"/>
      <c r="M19" s="219"/>
      <c r="N19" s="220"/>
      <c r="O19" s="220"/>
      <c r="P19" s="220"/>
      <c r="Q19" s="220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221"/>
      <c r="AI19" s="221"/>
      <c r="AJ19" s="210"/>
      <c r="AK19" s="210"/>
      <c r="AL19" s="210"/>
      <c r="AM19" s="210"/>
      <c r="AN19" s="210"/>
      <c r="AO19" s="216"/>
      <c r="AP19" s="216"/>
      <c r="AQ19" s="217"/>
      <c r="AR19" s="5"/>
      <c r="AS19" s="1"/>
      <c r="AT19" s="1"/>
      <c r="AU19" s="1"/>
      <c r="AV19" s="1"/>
      <c r="AW19" s="1"/>
    </row>
    <row r="20" spans="1:49" ht="14.25" customHeight="1" x14ac:dyDescent="0.4">
      <c r="A20" s="205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22"/>
      <c r="Q20" s="222"/>
      <c r="R20" s="222"/>
      <c r="S20" s="222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2"/>
      <c r="AR20" s="5"/>
    </row>
    <row r="21" spans="1:49" ht="14.25" customHeight="1" x14ac:dyDescent="0.4">
      <c r="A21" s="205"/>
      <c r="B21" s="209"/>
      <c r="C21" s="210"/>
      <c r="D21" s="495" t="s">
        <v>21</v>
      </c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8"/>
      <c r="Q21" s="210"/>
      <c r="R21" s="210"/>
      <c r="S21" s="546" t="s">
        <v>62</v>
      </c>
      <c r="T21" s="547"/>
      <c r="U21" s="547"/>
      <c r="V21" s="547"/>
      <c r="W21" s="548"/>
      <c r="X21" s="210"/>
      <c r="Y21" s="210"/>
      <c r="Z21" s="614" t="s">
        <v>27</v>
      </c>
      <c r="AA21" s="615"/>
      <c r="AB21" s="615"/>
      <c r="AC21" s="615"/>
      <c r="AD21" s="615"/>
      <c r="AE21" s="615"/>
      <c r="AF21" s="615"/>
      <c r="AG21" s="615"/>
      <c r="AH21" s="615"/>
      <c r="AI21" s="615"/>
      <c r="AJ21" s="615"/>
      <c r="AK21" s="615"/>
      <c r="AL21" s="616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52" t="s">
        <v>8</v>
      </c>
      <c r="E22" s="707"/>
      <c r="F22" s="707"/>
      <c r="G22" s="707"/>
      <c r="H22" s="707"/>
      <c r="I22" s="707"/>
      <c r="J22" s="707"/>
      <c r="K22" s="707"/>
      <c r="L22" s="707"/>
      <c r="M22" s="707"/>
      <c r="N22" s="707"/>
      <c r="O22" s="505" t="s">
        <v>0</v>
      </c>
      <c r="P22" s="512"/>
      <c r="Q22" s="709" t="s">
        <v>5</v>
      </c>
      <c r="R22" s="709"/>
      <c r="S22" s="519" t="s">
        <v>6</v>
      </c>
      <c r="T22" s="710"/>
      <c r="U22" s="710"/>
      <c r="V22" s="539" t="s">
        <v>2</v>
      </c>
      <c r="W22" s="540"/>
      <c r="X22" s="700" t="s">
        <v>1</v>
      </c>
      <c r="Y22" s="700"/>
      <c r="Z22" s="519" t="s">
        <v>7</v>
      </c>
      <c r="AA22" s="701" t="str">
        <f>IFERROR(ROUNDUP(E22/T22,0),"")</f>
        <v/>
      </c>
      <c r="AB22" s="701"/>
      <c r="AC22" s="701"/>
      <c r="AD22" s="701"/>
      <c r="AE22" s="701"/>
      <c r="AF22" s="701"/>
      <c r="AG22" s="701"/>
      <c r="AH22" s="701"/>
      <c r="AI22" s="701"/>
      <c r="AJ22" s="701"/>
      <c r="AK22" s="619" t="s">
        <v>0</v>
      </c>
      <c r="AL22" s="620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520"/>
      <c r="E23" s="708"/>
      <c r="F23" s="708"/>
      <c r="G23" s="708"/>
      <c r="H23" s="708"/>
      <c r="I23" s="708"/>
      <c r="J23" s="708"/>
      <c r="K23" s="708"/>
      <c r="L23" s="708"/>
      <c r="M23" s="708"/>
      <c r="N23" s="708"/>
      <c r="O23" s="513"/>
      <c r="P23" s="514"/>
      <c r="Q23" s="709"/>
      <c r="R23" s="709"/>
      <c r="S23" s="520"/>
      <c r="T23" s="711"/>
      <c r="U23" s="711"/>
      <c r="V23" s="536"/>
      <c r="W23" s="541"/>
      <c r="X23" s="700"/>
      <c r="Y23" s="700"/>
      <c r="Z23" s="520"/>
      <c r="AA23" s="702"/>
      <c r="AB23" s="702"/>
      <c r="AC23" s="702"/>
      <c r="AD23" s="702"/>
      <c r="AE23" s="702"/>
      <c r="AF23" s="702"/>
      <c r="AG23" s="702"/>
      <c r="AH23" s="702"/>
      <c r="AI23" s="702"/>
      <c r="AJ23" s="702"/>
      <c r="AK23" s="513"/>
      <c r="AL23" s="514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23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703" t="s">
        <v>41</v>
      </c>
      <c r="AF24" s="704"/>
      <c r="AG24" s="704"/>
      <c r="AH24" s="704"/>
      <c r="AI24" s="704"/>
      <c r="AJ24" s="704"/>
      <c r="AK24" s="704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2"/>
    </row>
    <row r="26" spans="1:49" ht="14.25" customHeight="1" x14ac:dyDescent="0.4">
      <c r="A26" s="205"/>
      <c r="B26" s="209"/>
      <c r="C26" s="210"/>
      <c r="D26" s="621" t="s">
        <v>98</v>
      </c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547"/>
      <c r="P26" s="548"/>
      <c r="Q26" s="210"/>
      <c r="R26" s="210"/>
      <c r="S26" s="622" t="s">
        <v>86</v>
      </c>
      <c r="T26" s="705"/>
      <c r="U26" s="705"/>
      <c r="V26" s="705"/>
      <c r="W26" s="706"/>
      <c r="X26" s="210"/>
      <c r="Y26" s="210"/>
      <c r="Z26" s="621" t="s">
        <v>99</v>
      </c>
      <c r="AA26" s="547"/>
      <c r="AB26" s="547"/>
      <c r="AC26" s="547"/>
      <c r="AD26" s="547"/>
      <c r="AE26" s="547"/>
      <c r="AF26" s="547"/>
      <c r="AG26" s="547"/>
      <c r="AH26" s="547"/>
      <c r="AI26" s="547"/>
      <c r="AJ26" s="547"/>
      <c r="AK26" s="547"/>
      <c r="AL26" s="548"/>
      <c r="AM26" s="211"/>
      <c r="AN26" s="211"/>
      <c r="AO26" s="211"/>
      <c r="AP26" s="211"/>
      <c r="AQ26" s="224"/>
    </row>
    <row r="27" spans="1:49" ht="14.25" customHeight="1" x14ac:dyDescent="0.2">
      <c r="A27" s="205"/>
      <c r="B27" s="209"/>
      <c r="C27" s="210"/>
      <c r="D27" s="552" t="s">
        <v>4</v>
      </c>
      <c r="E27" s="712"/>
      <c r="F27" s="712"/>
      <c r="G27" s="712"/>
      <c r="H27" s="712"/>
      <c r="I27" s="712"/>
      <c r="J27" s="712"/>
      <c r="K27" s="712"/>
      <c r="L27" s="712"/>
      <c r="M27" s="712"/>
      <c r="N27" s="712"/>
      <c r="O27" s="505" t="s">
        <v>0</v>
      </c>
      <c r="P27" s="512"/>
      <c r="Q27" s="709" t="s">
        <v>5</v>
      </c>
      <c r="R27" s="709"/>
      <c r="S27" s="519" t="s">
        <v>44</v>
      </c>
      <c r="T27" s="534">
        <v>28</v>
      </c>
      <c r="U27" s="534"/>
      <c r="V27" s="539" t="s">
        <v>2</v>
      </c>
      <c r="W27" s="540"/>
      <c r="X27" s="700" t="s">
        <v>1</v>
      </c>
      <c r="Y27" s="700"/>
      <c r="Z27" s="519" t="s">
        <v>45</v>
      </c>
      <c r="AA27" s="710">
        <f>IFERROR(ROUNDUP(E27/T27,0),"")</f>
        <v>0</v>
      </c>
      <c r="AB27" s="710"/>
      <c r="AC27" s="710"/>
      <c r="AD27" s="710"/>
      <c r="AE27" s="710"/>
      <c r="AF27" s="710"/>
      <c r="AG27" s="710"/>
      <c r="AH27" s="710"/>
      <c r="AI27" s="710"/>
      <c r="AJ27" s="710"/>
      <c r="AK27" s="619" t="s">
        <v>0</v>
      </c>
      <c r="AL27" s="620"/>
      <c r="AM27" s="225"/>
      <c r="AN27" s="225"/>
      <c r="AO27" s="225"/>
      <c r="AP27" s="226"/>
      <c r="AQ27" s="227"/>
    </row>
    <row r="28" spans="1:49" ht="14.25" customHeight="1" x14ac:dyDescent="0.2">
      <c r="A28" s="205"/>
      <c r="B28" s="209"/>
      <c r="C28" s="210"/>
      <c r="D28" s="520"/>
      <c r="E28" s="713"/>
      <c r="F28" s="713"/>
      <c r="G28" s="713"/>
      <c r="H28" s="713"/>
      <c r="I28" s="713"/>
      <c r="J28" s="713"/>
      <c r="K28" s="713"/>
      <c r="L28" s="713"/>
      <c r="M28" s="713"/>
      <c r="N28" s="713"/>
      <c r="O28" s="513"/>
      <c r="P28" s="514"/>
      <c r="Q28" s="709"/>
      <c r="R28" s="709"/>
      <c r="S28" s="520"/>
      <c r="T28" s="536"/>
      <c r="U28" s="536"/>
      <c r="V28" s="536"/>
      <c r="W28" s="541"/>
      <c r="X28" s="700"/>
      <c r="Y28" s="700"/>
      <c r="Z28" s="520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513"/>
      <c r="AL28" s="514"/>
      <c r="AM28" s="225"/>
      <c r="AN28" s="225"/>
      <c r="AO28" s="225"/>
      <c r="AP28" s="226"/>
      <c r="AQ28" s="227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23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703" t="s">
        <v>41</v>
      </c>
      <c r="AF29" s="704"/>
      <c r="AG29" s="704"/>
      <c r="AH29" s="704"/>
      <c r="AI29" s="704"/>
      <c r="AJ29" s="704"/>
      <c r="AK29" s="704"/>
      <c r="AL29" s="210"/>
      <c r="AM29" s="210"/>
      <c r="AN29" s="210"/>
      <c r="AO29" s="210"/>
      <c r="AP29" s="210"/>
      <c r="AQ29" s="212"/>
    </row>
    <row r="30" spans="1:49" ht="14.25" customHeight="1" x14ac:dyDescent="0.4">
      <c r="A30" s="205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28"/>
      <c r="AQ30" s="212"/>
    </row>
    <row r="31" spans="1:49" ht="14.25" customHeight="1" x14ac:dyDescent="0.4">
      <c r="A31" s="205"/>
      <c r="B31" s="209"/>
      <c r="C31" s="614" t="s">
        <v>27</v>
      </c>
      <c r="D31" s="615"/>
      <c r="E31" s="615"/>
      <c r="F31" s="615"/>
      <c r="G31" s="615"/>
      <c r="H31" s="615"/>
      <c r="I31" s="615"/>
      <c r="J31" s="615"/>
      <c r="K31" s="615"/>
      <c r="L31" s="615"/>
      <c r="M31" s="616"/>
      <c r="N31" s="211"/>
      <c r="O31" s="210"/>
      <c r="P31" s="614" t="s">
        <v>88</v>
      </c>
      <c r="Q31" s="615"/>
      <c r="R31" s="615"/>
      <c r="S31" s="615"/>
      <c r="T31" s="615"/>
      <c r="U31" s="615"/>
      <c r="V31" s="615"/>
      <c r="W31" s="615"/>
      <c r="X31" s="615"/>
      <c r="Y31" s="615"/>
      <c r="Z31" s="616"/>
      <c r="AA31" s="210"/>
      <c r="AB31" s="229"/>
      <c r="AC31" s="210"/>
      <c r="AD31" s="210"/>
      <c r="AE31" s="210"/>
      <c r="AF31" s="210"/>
      <c r="AG31" s="211"/>
      <c r="AH31" s="614" t="s">
        <v>49</v>
      </c>
      <c r="AI31" s="615"/>
      <c r="AJ31" s="615"/>
      <c r="AK31" s="615"/>
      <c r="AL31" s="615"/>
      <c r="AM31" s="615"/>
      <c r="AN31" s="615"/>
      <c r="AO31" s="615"/>
      <c r="AP31" s="616"/>
      <c r="AQ31" s="212"/>
    </row>
    <row r="32" spans="1:49" ht="14.25" customHeight="1" x14ac:dyDescent="0.4">
      <c r="A32" s="205"/>
      <c r="B32" s="209"/>
      <c r="C32" s="519" t="s">
        <v>7</v>
      </c>
      <c r="D32" s="722" t="str">
        <f>AA22</f>
        <v/>
      </c>
      <c r="E32" s="722"/>
      <c r="F32" s="722"/>
      <c r="G32" s="722"/>
      <c r="H32" s="722"/>
      <c r="I32" s="722"/>
      <c r="J32" s="722"/>
      <c r="K32" s="722"/>
      <c r="L32" s="505" t="s">
        <v>0</v>
      </c>
      <c r="M32" s="512"/>
      <c r="N32" s="709" t="s">
        <v>10</v>
      </c>
      <c r="O32" s="709"/>
      <c r="P32" s="519" t="s">
        <v>45</v>
      </c>
      <c r="Q32" s="722">
        <f>AA27</f>
        <v>0</v>
      </c>
      <c r="R32" s="722"/>
      <c r="S32" s="722"/>
      <c r="T32" s="722"/>
      <c r="U32" s="722"/>
      <c r="V32" s="722"/>
      <c r="W32" s="722"/>
      <c r="X32" s="722"/>
      <c r="Y32" s="505" t="s">
        <v>0</v>
      </c>
      <c r="Z32" s="512"/>
      <c r="AA32" s="714" t="s">
        <v>3</v>
      </c>
      <c r="AB32" s="714"/>
      <c r="AC32" s="709">
        <v>0.4</v>
      </c>
      <c r="AD32" s="709"/>
      <c r="AE32" s="709"/>
      <c r="AF32" s="700" t="s">
        <v>1</v>
      </c>
      <c r="AG32" s="715"/>
      <c r="AH32" s="716" t="str">
        <f>IF(E22="","",IFERROR(ROUNDUP((D32-Q32)*AC32,0),""))</f>
        <v/>
      </c>
      <c r="AI32" s="717"/>
      <c r="AJ32" s="717"/>
      <c r="AK32" s="717"/>
      <c r="AL32" s="717"/>
      <c r="AM32" s="717"/>
      <c r="AN32" s="717"/>
      <c r="AO32" s="505" t="s">
        <v>0</v>
      </c>
      <c r="AP32" s="512"/>
      <c r="AQ32" s="212"/>
    </row>
    <row r="33" spans="1:44" ht="14.25" customHeight="1" x14ac:dyDescent="0.4">
      <c r="A33" s="205"/>
      <c r="B33" s="209"/>
      <c r="C33" s="520"/>
      <c r="D33" s="708"/>
      <c r="E33" s="708"/>
      <c r="F33" s="708"/>
      <c r="G33" s="708"/>
      <c r="H33" s="708"/>
      <c r="I33" s="708"/>
      <c r="J33" s="708"/>
      <c r="K33" s="708"/>
      <c r="L33" s="513"/>
      <c r="M33" s="514"/>
      <c r="N33" s="709"/>
      <c r="O33" s="709"/>
      <c r="P33" s="520"/>
      <c r="Q33" s="708"/>
      <c r="R33" s="708"/>
      <c r="S33" s="708"/>
      <c r="T33" s="708"/>
      <c r="U33" s="708"/>
      <c r="V33" s="708"/>
      <c r="W33" s="708"/>
      <c r="X33" s="708"/>
      <c r="Y33" s="513"/>
      <c r="Z33" s="514"/>
      <c r="AA33" s="714"/>
      <c r="AB33" s="714"/>
      <c r="AC33" s="709"/>
      <c r="AD33" s="709"/>
      <c r="AE33" s="709"/>
      <c r="AF33" s="715"/>
      <c r="AG33" s="715"/>
      <c r="AH33" s="718"/>
      <c r="AI33" s="719"/>
      <c r="AJ33" s="719"/>
      <c r="AK33" s="719"/>
      <c r="AL33" s="719"/>
      <c r="AM33" s="719"/>
      <c r="AN33" s="719"/>
      <c r="AO33" s="513"/>
      <c r="AP33" s="514"/>
      <c r="AQ33" s="212"/>
    </row>
    <row r="34" spans="1:44" s="32" customFormat="1" ht="14.25" customHeight="1" x14ac:dyDescent="0.2">
      <c r="A34" s="205"/>
      <c r="B34" s="209"/>
      <c r="C34" s="230"/>
      <c r="D34" s="231"/>
      <c r="E34" s="231"/>
      <c r="F34" s="231"/>
      <c r="G34" s="231"/>
      <c r="H34" s="231"/>
      <c r="I34" s="231"/>
      <c r="J34" s="231"/>
      <c r="K34" s="231"/>
      <c r="L34" s="232"/>
      <c r="M34" s="232"/>
      <c r="N34" s="314"/>
      <c r="O34" s="314"/>
      <c r="P34" s="230"/>
      <c r="Q34" s="231"/>
      <c r="R34" s="231"/>
      <c r="S34" s="231"/>
      <c r="T34" s="231"/>
      <c r="U34" s="231"/>
      <c r="V34" s="231"/>
      <c r="W34" s="232"/>
      <c r="X34" s="232"/>
      <c r="Y34" s="322"/>
      <c r="Z34" s="322"/>
      <c r="AA34" s="314"/>
      <c r="AB34" s="314"/>
      <c r="AC34" s="314"/>
      <c r="AD34" s="315"/>
      <c r="AE34" s="315"/>
      <c r="AF34" s="315"/>
      <c r="AG34" s="315"/>
      <c r="AH34" s="230"/>
      <c r="AI34" s="720" t="s">
        <v>55</v>
      </c>
      <c r="AJ34" s="686"/>
      <c r="AK34" s="686"/>
      <c r="AL34" s="686"/>
      <c r="AM34" s="686"/>
      <c r="AN34" s="686"/>
      <c r="AO34" s="686"/>
      <c r="AP34" s="686"/>
      <c r="AQ34" s="721"/>
      <c r="AR34" s="38"/>
    </row>
    <row r="35" spans="1:44" ht="14.25" customHeight="1" x14ac:dyDescent="0.4">
      <c r="A35" s="205"/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686"/>
      <c r="AJ35" s="686"/>
      <c r="AK35" s="686"/>
      <c r="AL35" s="686"/>
      <c r="AM35" s="686"/>
      <c r="AN35" s="686"/>
      <c r="AO35" s="686"/>
      <c r="AP35" s="686"/>
      <c r="AQ35" s="721"/>
      <c r="AR35" s="38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629" t="s">
        <v>94</v>
      </c>
      <c r="AI36" s="615"/>
      <c r="AJ36" s="615"/>
      <c r="AK36" s="615"/>
      <c r="AL36" s="615"/>
      <c r="AM36" s="615"/>
      <c r="AN36" s="615"/>
      <c r="AO36" s="615"/>
      <c r="AP36" s="616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16" t="str">
        <f>IFERROR(IF(AH32&lt;=0,"ERROR",MIN(ROUNDUP(AH32,-4),200000)),"")</f>
        <v/>
      </c>
      <c r="AI37" s="707"/>
      <c r="AJ37" s="707"/>
      <c r="AK37" s="707"/>
      <c r="AL37" s="707"/>
      <c r="AM37" s="707"/>
      <c r="AN37" s="707"/>
      <c r="AO37" s="505" t="s">
        <v>0</v>
      </c>
      <c r="AP37" s="512"/>
      <c r="AQ37" s="212"/>
    </row>
    <row r="38" spans="1:44" ht="14.25" customHeight="1" x14ac:dyDescent="0.4">
      <c r="A38" s="205"/>
      <c r="B38" s="209"/>
      <c r="C38" s="210"/>
      <c r="D38" s="210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723"/>
      <c r="AI38" s="708"/>
      <c r="AJ38" s="708"/>
      <c r="AK38" s="708"/>
      <c r="AL38" s="708"/>
      <c r="AM38" s="708"/>
      <c r="AN38" s="708"/>
      <c r="AO38" s="513"/>
      <c r="AP38" s="514"/>
      <c r="AQ38" s="212"/>
    </row>
    <row r="39" spans="1:44" ht="17.25" x14ac:dyDescent="0.4">
      <c r="A39" s="205"/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37"/>
      <c r="AL39" s="237"/>
      <c r="AM39" s="237"/>
      <c r="AN39" s="237"/>
      <c r="AO39" s="237"/>
      <c r="AP39" s="237"/>
      <c r="AQ39" s="238"/>
    </row>
    <row r="40" spans="1:44" ht="14.25" customHeight="1" x14ac:dyDescent="0.4">
      <c r="A40" s="205"/>
      <c r="B40" s="373" t="s">
        <v>87</v>
      </c>
      <c r="C40" s="632"/>
      <c r="D40" s="632"/>
      <c r="E40" s="632"/>
      <c r="F40" s="632"/>
      <c r="G40" s="632"/>
      <c r="H40" s="632"/>
      <c r="I40" s="632"/>
      <c r="J40" s="632"/>
      <c r="K40" s="632"/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  <c r="W40" s="632"/>
      <c r="X40" s="632"/>
      <c r="Y40" s="632"/>
      <c r="Z40" s="632"/>
      <c r="AA40" s="632"/>
      <c r="AB40" s="632"/>
      <c r="AC40" s="632"/>
      <c r="AD40" s="632"/>
      <c r="AE40" s="632"/>
      <c r="AF40" s="632"/>
      <c r="AG40" s="632"/>
      <c r="AH40" s="632"/>
      <c r="AI40" s="632"/>
      <c r="AJ40" s="632"/>
      <c r="AK40" s="632"/>
      <c r="AL40" s="632"/>
      <c r="AM40" s="632"/>
      <c r="AN40" s="632"/>
      <c r="AO40" s="632"/>
      <c r="AP40" s="632"/>
      <c r="AQ40" s="633"/>
    </row>
    <row r="41" spans="1:44" ht="14.25" customHeight="1" x14ac:dyDescent="0.4">
      <c r="A41" s="205"/>
      <c r="B41" s="634"/>
      <c r="C41" s="632"/>
      <c r="D41" s="632"/>
      <c r="E41" s="632"/>
      <c r="F41" s="632"/>
      <c r="G41" s="632"/>
      <c r="H41" s="632"/>
      <c r="I41" s="632"/>
      <c r="J41" s="632"/>
      <c r="K41" s="632"/>
      <c r="L41" s="632"/>
      <c r="M41" s="632"/>
      <c r="N41" s="632"/>
      <c r="O41" s="632"/>
      <c r="P41" s="632"/>
      <c r="Q41" s="632"/>
      <c r="R41" s="632"/>
      <c r="S41" s="632"/>
      <c r="T41" s="632"/>
      <c r="U41" s="632"/>
      <c r="V41" s="632"/>
      <c r="W41" s="632"/>
      <c r="X41" s="632"/>
      <c r="Y41" s="632"/>
      <c r="Z41" s="632"/>
      <c r="AA41" s="632"/>
      <c r="AB41" s="632"/>
      <c r="AC41" s="632"/>
      <c r="AD41" s="632"/>
      <c r="AE41" s="632"/>
      <c r="AF41" s="632"/>
      <c r="AG41" s="632"/>
      <c r="AH41" s="632"/>
      <c r="AI41" s="632"/>
      <c r="AJ41" s="632"/>
      <c r="AK41" s="632"/>
      <c r="AL41" s="632"/>
      <c r="AM41" s="632"/>
      <c r="AN41" s="632"/>
      <c r="AO41" s="632"/>
      <c r="AP41" s="632"/>
      <c r="AQ41" s="633"/>
    </row>
    <row r="42" spans="1:44" ht="14.25" customHeight="1" x14ac:dyDescent="0.4">
      <c r="A42" s="205"/>
      <c r="B42" s="634"/>
      <c r="C42" s="632"/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2"/>
      <c r="O42" s="632"/>
      <c r="P42" s="632"/>
      <c r="Q42" s="632"/>
      <c r="R42" s="632"/>
      <c r="S42" s="632"/>
      <c r="T42" s="632"/>
      <c r="U42" s="632"/>
      <c r="V42" s="632"/>
      <c r="W42" s="632"/>
      <c r="X42" s="632"/>
      <c r="Y42" s="632"/>
      <c r="Z42" s="632"/>
      <c r="AA42" s="632"/>
      <c r="AB42" s="632"/>
      <c r="AC42" s="632"/>
      <c r="AD42" s="632"/>
      <c r="AE42" s="632"/>
      <c r="AF42" s="632"/>
      <c r="AG42" s="632"/>
      <c r="AH42" s="632"/>
      <c r="AI42" s="632"/>
      <c r="AJ42" s="632"/>
      <c r="AK42" s="632"/>
      <c r="AL42" s="632"/>
      <c r="AM42" s="632"/>
      <c r="AN42" s="632"/>
      <c r="AO42" s="632"/>
      <c r="AP42" s="632"/>
      <c r="AQ42" s="633"/>
    </row>
    <row r="43" spans="1:44" ht="17.25" customHeight="1" thickBot="1" x14ac:dyDescent="0.45">
      <c r="A43" s="205"/>
      <c r="B43" s="635"/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  <c r="R43" s="636"/>
      <c r="S43" s="636"/>
      <c r="T43" s="636"/>
      <c r="U43" s="636"/>
      <c r="V43" s="636"/>
      <c r="W43" s="636"/>
      <c r="X43" s="636"/>
      <c r="Y43" s="636"/>
      <c r="Z43" s="636"/>
      <c r="AA43" s="636"/>
      <c r="AB43" s="636"/>
      <c r="AC43" s="636"/>
      <c r="AD43" s="636"/>
      <c r="AE43" s="636"/>
      <c r="AF43" s="636"/>
      <c r="AG43" s="636"/>
      <c r="AH43" s="636"/>
      <c r="AI43" s="636"/>
      <c r="AJ43" s="636"/>
      <c r="AK43" s="636"/>
      <c r="AL43" s="636"/>
      <c r="AM43" s="636"/>
      <c r="AN43" s="636"/>
      <c r="AO43" s="636"/>
      <c r="AP43" s="636"/>
      <c r="AQ43" s="637"/>
      <c r="AR43" s="33"/>
    </row>
    <row r="44" spans="1:44" ht="15" customHeight="1" x14ac:dyDescent="0.4">
      <c r="A44" s="205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39"/>
      <c r="Q44" s="240"/>
      <c r="R44" s="240"/>
      <c r="S44" s="240"/>
      <c r="T44" s="240"/>
      <c r="U44" s="240"/>
      <c r="V44" s="240"/>
      <c r="W44" s="240"/>
      <c r="X44" s="241"/>
      <c r="Y44" s="240"/>
      <c r="Z44" s="240"/>
      <c r="AA44" s="240"/>
      <c r="AB44" s="240"/>
      <c r="AC44" s="24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9"/>
      <c r="AN44" s="205"/>
      <c r="AO44" s="205"/>
      <c r="AP44" s="205"/>
      <c r="AQ44" s="205"/>
    </row>
    <row r="45" spans="1:44" ht="15" customHeight="1" x14ac:dyDescent="0.4">
      <c r="A45" s="205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39"/>
      <c r="Q45" s="240"/>
      <c r="R45" s="240"/>
      <c r="S45" s="240"/>
      <c r="T45" s="240"/>
      <c r="U45" s="240"/>
      <c r="V45" s="240"/>
      <c r="W45" s="240"/>
      <c r="X45" s="241"/>
      <c r="Y45" s="240"/>
      <c r="Z45" s="240"/>
      <c r="AA45" s="240"/>
      <c r="AB45" s="240"/>
      <c r="AC45" s="24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9"/>
      <c r="AN45" s="205"/>
      <c r="AO45" s="205"/>
      <c r="AP45" s="205"/>
      <c r="AQ45" s="205"/>
    </row>
    <row r="46" spans="1:44" ht="15" customHeight="1" x14ac:dyDescent="0.4">
      <c r="A46" s="205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39"/>
      <c r="Q46" s="240"/>
      <c r="R46" s="240"/>
      <c r="S46" s="240"/>
      <c r="T46" s="240"/>
      <c r="U46" s="240"/>
      <c r="V46" s="240"/>
      <c r="W46" s="240"/>
      <c r="X46" s="241"/>
      <c r="Y46" s="240"/>
      <c r="Z46" s="240"/>
      <c r="AA46" s="240"/>
      <c r="AB46" s="240"/>
      <c r="AC46" s="24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9"/>
      <c r="AN46" s="205"/>
      <c r="AO46" s="205"/>
      <c r="AP46" s="205"/>
      <c r="AQ46" s="205"/>
    </row>
    <row r="47" spans="1:44" ht="15.75" customHeight="1" x14ac:dyDescent="0.4">
      <c r="A47" s="205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05"/>
      <c r="AO47" s="205"/>
      <c r="AP47" s="205"/>
      <c r="AQ47" s="205"/>
    </row>
    <row r="48" spans="1:44" ht="15.75" customHeight="1" x14ac:dyDescent="0.4">
      <c r="A48" s="205"/>
      <c r="B48" s="729" t="s">
        <v>61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0"/>
      <c r="Q48" s="730"/>
      <c r="R48" s="730"/>
      <c r="S48" s="730"/>
      <c r="T48" s="730"/>
      <c r="U48" s="730"/>
      <c r="V48" s="730"/>
      <c r="W48" s="730"/>
      <c r="X48" s="730"/>
      <c r="Y48" s="730"/>
      <c r="Z48" s="730"/>
      <c r="AA48" s="730"/>
      <c r="AB48" s="730"/>
      <c r="AC48" s="730"/>
      <c r="AD48" s="730"/>
      <c r="AE48" s="730"/>
      <c r="AF48" s="730"/>
      <c r="AG48" s="730"/>
      <c r="AH48" s="730"/>
      <c r="AI48" s="730"/>
      <c r="AJ48" s="730"/>
      <c r="AK48" s="730"/>
      <c r="AL48" s="730"/>
      <c r="AM48" s="730"/>
      <c r="AN48" s="730"/>
      <c r="AO48" s="730"/>
      <c r="AP48" s="730"/>
      <c r="AQ48" s="205"/>
    </row>
    <row r="49" spans="1:49" ht="15.75" customHeight="1" x14ac:dyDescent="0.4">
      <c r="A49" s="205"/>
      <c r="B49" s="730"/>
      <c r="C49" s="730"/>
      <c r="D49" s="730"/>
      <c r="E49" s="730"/>
      <c r="F49" s="730"/>
      <c r="G49" s="730"/>
      <c r="H49" s="730"/>
      <c r="I49" s="730"/>
      <c r="J49" s="730"/>
      <c r="K49" s="730"/>
      <c r="L49" s="730"/>
      <c r="M49" s="730"/>
      <c r="N49" s="730"/>
      <c r="O49" s="730"/>
      <c r="P49" s="730"/>
      <c r="Q49" s="730"/>
      <c r="R49" s="730"/>
      <c r="S49" s="730"/>
      <c r="T49" s="730"/>
      <c r="U49" s="730"/>
      <c r="V49" s="730"/>
      <c r="W49" s="730"/>
      <c r="X49" s="730"/>
      <c r="Y49" s="730"/>
      <c r="Z49" s="730"/>
      <c r="AA49" s="730"/>
      <c r="AB49" s="730"/>
      <c r="AC49" s="730"/>
      <c r="AD49" s="730"/>
      <c r="AE49" s="730"/>
      <c r="AF49" s="730"/>
      <c r="AG49" s="730"/>
      <c r="AH49" s="730"/>
      <c r="AI49" s="730"/>
      <c r="AJ49" s="730"/>
      <c r="AK49" s="730"/>
      <c r="AL49" s="730"/>
      <c r="AM49" s="730"/>
      <c r="AN49" s="730"/>
      <c r="AO49" s="730"/>
      <c r="AP49" s="730"/>
      <c r="AQ49" s="205"/>
    </row>
    <row r="50" spans="1:49" ht="15.75" customHeight="1" x14ac:dyDescent="0.4">
      <c r="A50" s="205"/>
      <c r="B50" s="205" t="s">
        <v>42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320"/>
      <c r="AN50" s="320"/>
      <c r="AO50" s="320"/>
      <c r="AP50" s="320"/>
      <c r="AQ50" s="205"/>
    </row>
    <row r="51" spans="1:49" ht="18.75" customHeight="1" x14ac:dyDescent="0.15">
      <c r="A51" s="205"/>
      <c r="B51" s="743" t="s">
        <v>103</v>
      </c>
      <c r="C51" s="743"/>
      <c r="D51" s="743"/>
      <c r="E51" s="743"/>
      <c r="F51" s="743"/>
      <c r="G51" s="743"/>
      <c r="H51" s="743"/>
      <c r="I51" s="743"/>
      <c r="J51" s="743"/>
      <c r="K51" s="743"/>
      <c r="L51" s="743"/>
      <c r="M51" s="743"/>
      <c r="N51" s="743"/>
      <c r="O51" s="743"/>
      <c r="P51" s="743"/>
      <c r="Q51" s="743"/>
      <c r="R51" s="743"/>
      <c r="S51" s="743"/>
      <c r="T51" s="743"/>
      <c r="U51" s="743"/>
      <c r="V51" s="743"/>
      <c r="W51" s="743"/>
      <c r="X51" s="743"/>
      <c r="Y51" s="743"/>
      <c r="Z51" s="743"/>
      <c r="AA51" s="743"/>
      <c r="AB51" s="743"/>
      <c r="AC51" s="743"/>
      <c r="AD51" s="743"/>
      <c r="AE51" s="743"/>
      <c r="AF51" s="743"/>
      <c r="AG51" s="743"/>
      <c r="AH51" s="743"/>
      <c r="AI51" s="743"/>
      <c r="AJ51" s="743"/>
      <c r="AK51" s="243"/>
      <c r="AL51" s="243"/>
      <c r="AM51" s="243"/>
      <c r="AN51" s="243"/>
      <c r="AO51" s="243"/>
      <c r="AP51" s="244"/>
      <c r="AQ51" s="205"/>
    </row>
    <row r="52" spans="1:49" ht="15.75" customHeight="1" x14ac:dyDescent="0.4">
      <c r="A52" s="205"/>
      <c r="B52" s="320"/>
      <c r="C52" s="245" t="s">
        <v>70</v>
      </c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205"/>
    </row>
    <row r="53" spans="1:49" ht="15.75" customHeight="1" x14ac:dyDescent="0.4">
      <c r="A53" s="205"/>
      <c r="B53" s="320"/>
      <c r="C53" s="744" t="s">
        <v>105</v>
      </c>
      <c r="D53" s="745"/>
      <c r="E53" s="745"/>
      <c r="F53" s="745"/>
      <c r="G53" s="745"/>
      <c r="H53" s="745"/>
      <c r="I53" s="745"/>
      <c r="J53" s="745"/>
      <c r="K53" s="745"/>
      <c r="L53" s="745"/>
      <c r="M53" s="745"/>
      <c r="N53" s="745"/>
      <c r="O53" s="745"/>
      <c r="P53" s="745"/>
      <c r="Q53" s="745"/>
      <c r="R53" s="745"/>
      <c r="S53" s="745"/>
      <c r="T53" s="745"/>
      <c r="U53" s="745"/>
      <c r="V53" s="745"/>
      <c r="W53" s="745"/>
      <c r="X53" s="745"/>
      <c r="Y53" s="745"/>
      <c r="Z53" s="745"/>
      <c r="AA53" s="745"/>
      <c r="AB53" s="745"/>
      <c r="AC53" s="745"/>
      <c r="AD53" s="745"/>
      <c r="AE53" s="745"/>
      <c r="AF53" s="745"/>
      <c r="AG53" s="745"/>
      <c r="AH53" s="745"/>
      <c r="AI53" s="745"/>
      <c r="AJ53" s="745"/>
      <c r="AK53" s="745"/>
      <c r="AL53" s="745"/>
      <c r="AM53" s="745"/>
      <c r="AN53" s="320"/>
      <c r="AO53" s="320"/>
      <c r="AP53" s="320"/>
      <c r="AQ53" s="205"/>
    </row>
    <row r="54" spans="1:49" ht="15.75" customHeight="1" x14ac:dyDescent="0.4">
      <c r="A54" s="205"/>
      <c r="B54" s="320"/>
      <c r="C54" s="745"/>
      <c r="D54" s="745"/>
      <c r="E54" s="745"/>
      <c r="F54" s="745"/>
      <c r="G54" s="745"/>
      <c r="H54" s="745"/>
      <c r="I54" s="745"/>
      <c r="J54" s="745"/>
      <c r="K54" s="745"/>
      <c r="L54" s="745"/>
      <c r="M54" s="745"/>
      <c r="N54" s="745"/>
      <c r="O54" s="745"/>
      <c r="P54" s="745"/>
      <c r="Q54" s="745"/>
      <c r="R54" s="745"/>
      <c r="S54" s="745"/>
      <c r="T54" s="745"/>
      <c r="U54" s="745"/>
      <c r="V54" s="745"/>
      <c r="W54" s="745"/>
      <c r="X54" s="745"/>
      <c r="Y54" s="745"/>
      <c r="Z54" s="745"/>
      <c r="AA54" s="745"/>
      <c r="AB54" s="745"/>
      <c r="AC54" s="745"/>
      <c r="AD54" s="745"/>
      <c r="AE54" s="745"/>
      <c r="AF54" s="745"/>
      <c r="AG54" s="745"/>
      <c r="AH54" s="745"/>
      <c r="AI54" s="745"/>
      <c r="AJ54" s="745"/>
      <c r="AK54" s="745"/>
      <c r="AL54" s="745"/>
      <c r="AM54" s="745"/>
      <c r="AN54" s="320"/>
      <c r="AO54" s="320"/>
      <c r="AP54" s="320"/>
      <c r="AQ54" s="205"/>
    </row>
    <row r="55" spans="1:49" ht="15.75" customHeight="1" x14ac:dyDescent="0.4">
      <c r="A55" s="205"/>
      <c r="B55" s="320"/>
      <c r="C55" s="746"/>
      <c r="D55" s="746"/>
      <c r="E55" s="746"/>
      <c r="F55" s="746"/>
      <c r="G55" s="746"/>
      <c r="H55" s="746"/>
      <c r="I55" s="746"/>
      <c r="J55" s="746"/>
      <c r="K55" s="746"/>
      <c r="L55" s="746"/>
      <c r="M55" s="746"/>
      <c r="N55" s="746"/>
      <c r="O55" s="746"/>
      <c r="P55" s="746"/>
      <c r="Q55" s="746"/>
      <c r="R55" s="746"/>
      <c r="S55" s="746"/>
      <c r="T55" s="746"/>
      <c r="U55" s="746"/>
      <c r="V55" s="746"/>
      <c r="W55" s="746"/>
      <c r="X55" s="746"/>
      <c r="Y55" s="746"/>
      <c r="Z55" s="746"/>
      <c r="AA55" s="746"/>
      <c r="AB55" s="746"/>
      <c r="AC55" s="746"/>
      <c r="AD55" s="746"/>
      <c r="AE55" s="746"/>
      <c r="AF55" s="746"/>
      <c r="AG55" s="746"/>
      <c r="AH55" s="746"/>
      <c r="AI55" s="746"/>
      <c r="AJ55" s="746"/>
      <c r="AK55" s="746"/>
      <c r="AL55" s="746"/>
      <c r="AM55" s="320"/>
      <c r="AN55" s="320"/>
      <c r="AO55" s="320"/>
      <c r="AP55" s="320"/>
      <c r="AQ55" s="205"/>
    </row>
    <row r="56" spans="1:49" x14ac:dyDescent="0.15">
      <c r="A56" s="205"/>
      <c r="B56" s="205"/>
      <c r="C56" s="746"/>
      <c r="D56" s="746"/>
      <c r="E56" s="746"/>
      <c r="F56" s="746"/>
      <c r="G56" s="746"/>
      <c r="H56" s="746"/>
      <c r="I56" s="746"/>
      <c r="J56" s="746"/>
      <c r="K56" s="746"/>
      <c r="L56" s="746"/>
      <c r="M56" s="746"/>
      <c r="N56" s="746"/>
      <c r="O56" s="746"/>
      <c r="P56" s="746"/>
      <c r="Q56" s="746"/>
      <c r="R56" s="746"/>
      <c r="S56" s="746"/>
      <c r="T56" s="746"/>
      <c r="U56" s="746"/>
      <c r="V56" s="746"/>
      <c r="W56" s="746"/>
      <c r="X56" s="746"/>
      <c r="Y56" s="746"/>
      <c r="Z56" s="746"/>
      <c r="AA56" s="746"/>
      <c r="AB56" s="746"/>
      <c r="AC56" s="746"/>
      <c r="AD56" s="746"/>
      <c r="AE56" s="746"/>
      <c r="AF56" s="746"/>
      <c r="AG56" s="746"/>
      <c r="AH56" s="746"/>
      <c r="AI56" s="746"/>
      <c r="AJ56" s="746"/>
      <c r="AK56" s="746"/>
      <c r="AL56" s="746"/>
      <c r="AM56" s="243"/>
      <c r="AN56" s="243"/>
      <c r="AO56" s="243"/>
      <c r="AP56" s="243"/>
      <c r="AQ56" s="205"/>
    </row>
    <row r="57" spans="1:49" x14ac:dyDescent="0.15">
      <c r="A57" s="205"/>
      <c r="B57" s="205" t="s">
        <v>117</v>
      </c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243"/>
      <c r="AM57" s="243"/>
      <c r="AN57" s="243"/>
      <c r="AO57" s="243"/>
      <c r="AP57" s="243"/>
      <c r="AQ57" s="205"/>
    </row>
    <row r="58" spans="1:49" x14ac:dyDescent="0.15">
      <c r="A58" s="205"/>
      <c r="B58" s="205" t="s">
        <v>113</v>
      </c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243"/>
      <c r="AM58" s="243"/>
      <c r="AN58" s="243"/>
      <c r="AO58" s="243"/>
      <c r="AP58" s="243"/>
      <c r="AQ58" s="205"/>
    </row>
    <row r="59" spans="1:49" ht="14.25" customHeight="1" x14ac:dyDescent="0.4">
      <c r="A59" s="205"/>
      <c r="B59" s="205"/>
      <c r="C59" s="210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495" t="s">
        <v>16</v>
      </c>
      <c r="Q59" s="496"/>
      <c r="R59" s="496"/>
      <c r="S59" s="496"/>
      <c r="T59" s="496"/>
      <c r="U59" s="496"/>
      <c r="V59" s="496"/>
      <c r="W59" s="496"/>
      <c r="X59" s="496"/>
      <c r="Y59" s="497"/>
      <c r="Z59" s="211"/>
      <c r="AA59" s="210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0"/>
      <c r="AN59" s="210"/>
      <c r="AO59" s="205"/>
      <c r="AP59" s="205"/>
      <c r="AQ59" s="205"/>
    </row>
    <row r="60" spans="1:49" ht="14.25" customHeight="1" x14ac:dyDescent="0.4">
      <c r="A60" s="205"/>
      <c r="B60" s="205"/>
      <c r="C60" s="210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687" t="s">
        <v>15</v>
      </c>
      <c r="Q60" s="688"/>
      <c r="R60" s="688"/>
      <c r="S60" s="487" t="s">
        <v>11</v>
      </c>
      <c r="T60" s="688"/>
      <c r="U60" s="691"/>
      <c r="V60" s="487" t="s">
        <v>12</v>
      </c>
      <c r="W60" s="688"/>
      <c r="X60" s="688"/>
      <c r="Y60" s="490" t="s">
        <v>2</v>
      </c>
      <c r="Z60" s="734" t="s">
        <v>18</v>
      </c>
      <c r="AA60" s="735"/>
      <c r="AB60" s="735"/>
      <c r="AC60" s="735"/>
      <c r="AD60" s="735"/>
      <c r="AE60" s="736" t="s">
        <v>75</v>
      </c>
      <c r="AF60" s="736"/>
      <c r="AG60" s="736"/>
      <c r="AH60" s="736"/>
      <c r="AI60" s="736"/>
      <c r="AJ60" s="736"/>
      <c r="AK60" s="736"/>
      <c r="AL60" s="736"/>
      <c r="AM60" s="736"/>
      <c r="AN60" s="210"/>
      <c r="AO60" s="205"/>
      <c r="AP60" s="205"/>
      <c r="AQ60" s="205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5"/>
      <c r="B61" s="205"/>
      <c r="C61" s="210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689"/>
      <c r="Q61" s="690"/>
      <c r="R61" s="690"/>
      <c r="S61" s="489"/>
      <c r="T61" s="692"/>
      <c r="U61" s="692"/>
      <c r="V61" s="489"/>
      <c r="W61" s="690"/>
      <c r="X61" s="690"/>
      <c r="Y61" s="491"/>
      <c r="Z61" s="734"/>
      <c r="AA61" s="735"/>
      <c r="AB61" s="735"/>
      <c r="AC61" s="735"/>
      <c r="AD61" s="735"/>
      <c r="AE61" s="736"/>
      <c r="AF61" s="736"/>
      <c r="AG61" s="736"/>
      <c r="AH61" s="736"/>
      <c r="AI61" s="736"/>
      <c r="AJ61" s="736"/>
      <c r="AK61" s="736"/>
      <c r="AL61" s="736"/>
      <c r="AM61" s="736"/>
      <c r="AN61" s="210"/>
      <c r="AO61" s="205"/>
      <c r="AP61" s="205"/>
      <c r="AQ61" s="205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5"/>
      <c r="B62" s="205"/>
      <c r="C62" s="205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246"/>
      <c r="AB62" s="247"/>
      <c r="AC62" s="247"/>
      <c r="AD62" s="247"/>
      <c r="AE62" s="247"/>
      <c r="AF62" s="247"/>
      <c r="AG62" s="247"/>
      <c r="AH62" s="207"/>
      <c r="AI62" s="207"/>
      <c r="AJ62" s="248"/>
      <c r="AK62" s="248"/>
      <c r="AL62" s="248"/>
      <c r="AM62" s="248"/>
      <c r="AN62" s="248"/>
      <c r="AO62" s="248"/>
      <c r="AP62" s="248"/>
      <c r="AQ62" s="205"/>
      <c r="AS62" s="25" t="str">
        <f>IFERROR((DATE(2022,1,31)-AT61+1),"")</f>
        <v/>
      </c>
      <c r="AT62" s="7"/>
    </row>
    <row r="63" spans="1:49" x14ac:dyDescent="0.15">
      <c r="A63" s="205"/>
      <c r="B63" s="205"/>
      <c r="C63" s="221" t="s">
        <v>32</v>
      </c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246"/>
      <c r="AB63" s="247"/>
      <c r="AC63" s="247"/>
      <c r="AD63" s="247"/>
      <c r="AE63" s="247"/>
      <c r="AF63" s="247"/>
      <c r="AG63" s="247"/>
      <c r="AH63" s="207"/>
      <c r="AI63" s="207"/>
      <c r="AJ63" s="248"/>
      <c r="AK63" s="248"/>
      <c r="AL63" s="248"/>
      <c r="AM63" s="248"/>
      <c r="AN63" s="248"/>
      <c r="AO63" s="248"/>
      <c r="AP63" s="248"/>
      <c r="AQ63" s="205"/>
      <c r="AS63" s="7"/>
      <c r="AT63" s="7"/>
    </row>
    <row r="64" spans="1:49" s="26" customFormat="1" ht="18.75" customHeight="1" x14ac:dyDescent="0.15">
      <c r="A64" s="249"/>
      <c r="B64" s="249"/>
      <c r="C64" s="205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1"/>
      <c r="O64" s="252"/>
      <c r="P64" s="656"/>
      <c r="Q64" s="657"/>
      <c r="R64" s="657"/>
      <c r="S64" s="657"/>
      <c r="T64" s="657"/>
      <c r="U64" s="657"/>
      <c r="V64" s="657"/>
      <c r="W64" s="459" t="s">
        <v>0</v>
      </c>
      <c r="X64" s="460"/>
      <c r="Y64" s="253" t="s">
        <v>5</v>
      </c>
      <c r="Z64" s="253"/>
      <c r="AA64" s="737" t="str">
        <f>AS62</f>
        <v/>
      </c>
      <c r="AB64" s="738"/>
      <c r="AC64" s="738"/>
      <c r="AD64" s="739" t="s">
        <v>2</v>
      </c>
      <c r="AE64" s="740"/>
      <c r="AF64" s="253"/>
      <c r="AG64" s="254" t="s">
        <v>1</v>
      </c>
      <c r="AH64" s="741" t="str">
        <f>IF(AA64="","",ROUNDUP(P64/AA64,0))</f>
        <v/>
      </c>
      <c r="AI64" s="742"/>
      <c r="AJ64" s="742"/>
      <c r="AK64" s="742"/>
      <c r="AL64" s="742"/>
      <c r="AM64" s="742"/>
      <c r="AN64" s="739" t="s">
        <v>0</v>
      </c>
      <c r="AO64" s="740"/>
      <c r="AP64" s="255"/>
      <c r="AQ64" s="255"/>
      <c r="AS64" s="7"/>
      <c r="AT64" s="7"/>
      <c r="AU64" s="7"/>
      <c r="AW64" s="27"/>
    </row>
    <row r="65" spans="1:71" s="26" customFormat="1" ht="18.75" customHeight="1" x14ac:dyDescent="0.15">
      <c r="A65" s="249"/>
      <c r="B65" s="249"/>
      <c r="C65" s="249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6" t="s">
        <v>28</v>
      </c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7"/>
      <c r="AB65" s="257"/>
      <c r="AC65" s="257"/>
      <c r="AD65" s="257"/>
      <c r="AE65" s="257"/>
      <c r="AF65" s="257"/>
      <c r="AG65" s="257"/>
      <c r="AH65" s="255"/>
      <c r="AI65" s="753" t="s">
        <v>23</v>
      </c>
      <c r="AJ65" s="753"/>
      <c r="AK65" s="753"/>
      <c r="AL65" s="753"/>
      <c r="AM65" s="753"/>
      <c r="AN65" s="753"/>
      <c r="AO65" s="753"/>
      <c r="AP65" s="258"/>
      <c r="AQ65" s="258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9"/>
      <c r="B66" s="259"/>
      <c r="C66" s="221" t="s">
        <v>88</v>
      </c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 t="s">
        <v>35</v>
      </c>
      <c r="P66" s="259" t="s">
        <v>89</v>
      </c>
      <c r="Q66" s="262"/>
      <c r="R66" s="262"/>
      <c r="S66" s="262"/>
      <c r="T66" s="262"/>
      <c r="U66" s="262"/>
      <c r="V66" s="262"/>
      <c r="W66" s="262"/>
      <c r="X66" s="262"/>
      <c r="Y66" s="262"/>
      <c r="Z66" s="263"/>
      <c r="AA66" s="264"/>
      <c r="AB66" s="264"/>
      <c r="AC66" s="221"/>
      <c r="AD66" s="259"/>
      <c r="AE66" s="221"/>
      <c r="AF66" s="265"/>
      <c r="AG66" s="265"/>
      <c r="AH66" s="265"/>
      <c r="AI66" s="259"/>
      <c r="AJ66" s="266"/>
      <c r="AK66" s="266"/>
      <c r="AL66" s="266"/>
      <c r="AM66" s="266"/>
      <c r="AN66" s="266"/>
      <c r="AO66" s="259"/>
      <c r="AP66" s="259"/>
      <c r="AQ66" s="259"/>
    </row>
    <row r="67" spans="1:71" s="5" customFormat="1" ht="18.75" customHeight="1" x14ac:dyDescent="0.15">
      <c r="A67" s="259"/>
      <c r="B67" s="259"/>
      <c r="C67" s="259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656"/>
      <c r="Q67" s="657"/>
      <c r="R67" s="657"/>
      <c r="S67" s="657"/>
      <c r="T67" s="657"/>
      <c r="U67" s="657"/>
      <c r="V67" s="657"/>
      <c r="W67" s="459" t="s">
        <v>0</v>
      </c>
      <c r="X67" s="460"/>
      <c r="Y67" s="207" t="s">
        <v>5</v>
      </c>
      <c r="Z67" s="221"/>
      <c r="AA67" s="660">
        <v>28</v>
      </c>
      <c r="AB67" s="661"/>
      <c r="AC67" s="661"/>
      <c r="AD67" s="459" t="s">
        <v>2</v>
      </c>
      <c r="AE67" s="460"/>
      <c r="AF67" s="207"/>
      <c r="AG67" s="321" t="s">
        <v>1</v>
      </c>
      <c r="AH67" s="741">
        <f>IF(AA67="","",ROUNDUP(P67/AA67,0))</f>
        <v>0</v>
      </c>
      <c r="AI67" s="742"/>
      <c r="AJ67" s="742"/>
      <c r="AK67" s="742"/>
      <c r="AL67" s="742"/>
      <c r="AM67" s="742"/>
      <c r="AN67" s="459" t="s">
        <v>0</v>
      </c>
      <c r="AO67" s="460"/>
      <c r="AP67" s="259"/>
      <c r="AQ67" s="264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9"/>
      <c r="B68" s="259"/>
      <c r="C68" s="259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 t="s">
        <v>28</v>
      </c>
      <c r="R68" s="267"/>
      <c r="S68" s="267"/>
      <c r="T68" s="267"/>
      <c r="U68" s="267"/>
      <c r="V68" s="267"/>
      <c r="W68" s="267"/>
      <c r="X68" s="207"/>
      <c r="Y68" s="207"/>
      <c r="Z68" s="221"/>
      <c r="AA68" s="268"/>
      <c r="AB68" s="269"/>
      <c r="AC68" s="269"/>
      <c r="AD68" s="207"/>
      <c r="AE68" s="207"/>
      <c r="AF68" s="246"/>
      <c r="AG68" s="246"/>
      <c r="AH68" s="221"/>
      <c r="AI68" s="703" t="s">
        <v>23</v>
      </c>
      <c r="AJ68" s="704"/>
      <c r="AK68" s="704"/>
      <c r="AL68" s="704"/>
      <c r="AM68" s="704"/>
      <c r="AN68" s="704"/>
      <c r="AO68" s="704"/>
      <c r="AP68" s="317"/>
      <c r="AQ68" s="264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9"/>
      <c r="B69" s="259"/>
      <c r="C69" s="747" t="s">
        <v>100</v>
      </c>
      <c r="D69" s="747"/>
      <c r="E69" s="747"/>
      <c r="F69" s="747"/>
      <c r="G69" s="747"/>
      <c r="H69" s="747"/>
      <c r="I69" s="747"/>
      <c r="J69" s="747"/>
      <c r="K69" s="747"/>
      <c r="L69" s="747"/>
      <c r="M69" s="747"/>
      <c r="N69" s="747"/>
      <c r="O69" s="747"/>
      <c r="P69" s="747"/>
      <c r="Q69" s="747"/>
      <c r="R69" s="747"/>
      <c r="S69" s="747"/>
      <c r="T69" s="747"/>
      <c r="U69" s="747"/>
      <c r="V69" s="747"/>
      <c r="W69" s="747"/>
      <c r="X69" s="748"/>
      <c r="Y69" s="749" t="str">
        <f>IF(O64="","",IFERROR(IF(Y67="","",ROUNDUP((AF64-AF67)*0.4,0)),""))</f>
        <v/>
      </c>
      <c r="Z69" s="750"/>
      <c r="AA69" s="750"/>
      <c r="AB69" s="750"/>
      <c r="AC69" s="750"/>
      <c r="AD69" s="750"/>
      <c r="AE69" s="658" t="s">
        <v>0</v>
      </c>
      <c r="AF69" s="659"/>
      <c r="AG69" s="270"/>
      <c r="AH69" s="276"/>
      <c r="AI69" s="259"/>
      <c r="AJ69" s="259"/>
      <c r="AK69" s="266"/>
      <c r="AL69" s="266"/>
      <c r="AM69" s="266"/>
      <c r="AN69" s="266"/>
      <c r="AO69" s="266"/>
      <c r="AP69" s="277"/>
      <c r="AQ69" s="27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9"/>
      <c r="B70" s="259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261"/>
      <c r="Y70" s="278"/>
      <c r="Z70" s="278"/>
      <c r="AA70" s="278"/>
      <c r="AB70" s="278"/>
      <c r="AC70" s="782" t="s">
        <v>95</v>
      </c>
      <c r="AD70" s="783"/>
      <c r="AE70" s="783"/>
      <c r="AF70" s="783"/>
      <c r="AG70" s="783"/>
      <c r="AH70" s="783"/>
      <c r="AI70" s="783"/>
      <c r="AJ70" s="783"/>
      <c r="AK70" s="784"/>
      <c r="AL70" s="259"/>
      <c r="AM70" s="259"/>
      <c r="AN70" s="259"/>
      <c r="AO70" s="259"/>
      <c r="AP70" s="259"/>
      <c r="AQ70" s="259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9"/>
      <c r="B71" s="259"/>
      <c r="C71" s="259"/>
      <c r="D71" s="259"/>
      <c r="E71" s="259"/>
      <c r="F71" s="259"/>
      <c r="G71" s="259"/>
      <c r="H71" s="271"/>
      <c r="I71" s="259"/>
      <c r="J71" s="259"/>
      <c r="K71" s="259"/>
      <c r="L71" s="259"/>
      <c r="M71" s="272"/>
      <c r="N71" s="273"/>
      <c r="O71" s="273"/>
      <c r="P71" s="273"/>
      <c r="Q71" s="259"/>
      <c r="R71" s="259"/>
      <c r="S71" s="259"/>
      <c r="T71" s="259"/>
      <c r="U71" s="259"/>
      <c r="V71" s="259"/>
      <c r="W71" s="259"/>
      <c r="X71" s="259"/>
      <c r="Y71" s="259"/>
      <c r="Z71" s="273"/>
      <c r="AA71" s="273"/>
      <c r="AB71" s="273"/>
      <c r="AC71" s="783"/>
      <c r="AD71" s="783"/>
      <c r="AE71" s="783"/>
      <c r="AF71" s="783"/>
      <c r="AG71" s="783"/>
      <c r="AH71" s="783"/>
      <c r="AI71" s="783"/>
      <c r="AJ71" s="783"/>
      <c r="AK71" s="784"/>
      <c r="AL71" s="312"/>
      <c r="AM71" s="312"/>
      <c r="AN71" s="279"/>
      <c r="AO71" s="279"/>
      <c r="AP71" s="259"/>
      <c r="AQ71" s="259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9"/>
      <c r="B72" s="259"/>
      <c r="C72" s="259"/>
      <c r="D72" s="259"/>
      <c r="E72" s="259"/>
      <c r="F72" s="259"/>
      <c r="G72" s="259"/>
      <c r="H72" s="271"/>
      <c r="I72" s="259"/>
      <c r="J72" s="259"/>
      <c r="K72" s="259"/>
      <c r="L72" s="259"/>
      <c r="M72" s="272"/>
      <c r="N72" s="280" t="s">
        <v>91</v>
      </c>
      <c r="O72" s="273"/>
      <c r="P72" s="273"/>
      <c r="Q72" s="259"/>
      <c r="R72" s="259"/>
      <c r="S72" s="259"/>
      <c r="T72" s="259"/>
      <c r="U72" s="259"/>
      <c r="V72" s="259"/>
      <c r="W72" s="259"/>
      <c r="X72" s="259"/>
      <c r="Y72" s="749" t="str">
        <f>IFERROR(IF(Y69&lt;=0,"ERROR",MIN(ROUNDUP(Y69,-3),200000)),"")</f>
        <v/>
      </c>
      <c r="Z72" s="750"/>
      <c r="AA72" s="750"/>
      <c r="AB72" s="750"/>
      <c r="AC72" s="750"/>
      <c r="AD72" s="750"/>
      <c r="AE72" s="470" t="s">
        <v>0</v>
      </c>
      <c r="AF72" s="471"/>
      <c r="AG72" s="259"/>
      <c r="AH72" s="259"/>
      <c r="AI72" s="281"/>
      <c r="AJ72" s="281"/>
      <c r="AK72" s="281"/>
      <c r="AL72" s="281"/>
      <c r="AM72" s="281"/>
      <c r="AN72" s="277"/>
      <c r="AO72" s="277"/>
      <c r="AP72" s="277"/>
      <c r="AQ72" s="27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82"/>
      <c r="Z73" s="282"/>
      <c r="AA73" s="282"/>
      <c r="AB73" s="282"/>
      <c r="AC73" s="282"/>
      <c r="AD73" s="282"/>
      <c r="AE73" s="282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</vt:lpstr>
      <vt:lpstr>算定シート【B】 (2)</vt:lpstr>
      <vt:lpstr>算定シート【D】 (2)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算定シート【B】!Print_Area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2022-03-30T12:10:48Z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