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06　第６期\詳細\様式\"/>
    </mc:Choice>
  </mc:AlternateContent>
  <bookViews>
    <workbookView xWindow="0" yWindow="0" windowWidth="20490" windowHeight="7530" tabRatio="880"/>
  </bookViews>
  <sheets>
    <sheet name="算定シート【３】-2" sheetId="22" r:id="rId1"/>
  </sheets>
  <definedNames>
    <definedName name="_xlnm.Print_Area" localSheetId="0">'算定シート【３】-2'!$A$1:$AP$45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12" i="22" l="1"/>
  <c r="AS13" i="22" s="1"/>
  <c r="AS14" i="22" s="1"/>
  <c r="R16" i="22" l="1"/>
  <c r="AC20" i="22"/>
  <c r="AC16" i="22" l="1"/>
  <c r="O25" i="22"/>
  <c r="D25" i="22" l="1"/>
  <c r="AE25" i="22" l="1"/>
  <c r="AE30" i="22" s="1"/>
  <c r="D35" i="22" s="1"/>
  <c r="AB35" i="22" s="1"/>
</calcChain>
</file>

<file path=xl/sharedStrings.xml><?xml version="1.0" encoding="utf-8"?>
<sst xmlns="http://schemas.openxmlformats.org/spreadsheetml/2006/main" count="71" uniqueCount="51">
  <si>
    <t>円</t>
    <rPh sb="0" eb="1">
      <t>エン</t>
    </rPh>
    <phoneticPr fontId="3"/>
  </si>
  <si>
    <t>⑦</t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</si>
  <si>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</si>
  <si>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</si>
  <si>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</si>
  <si>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※最大20万円</t>
    <rPh sb="1" eb="3">
      <t>サイダイ</t>
    </rPh>
    <rPh sb="5" eb="7">
      <t>マンエン</t>
    </rPh>
    <phoneticPr fontId="3"/>
  </si>
  <si>
    <t>⑨</t>
    <phoneticPr fontId="3"/>
  </si>
  <si>
    <t>⑧</t>
    <phoneticPr fontId="3"/>
  </si>
  <si>
    <t>÷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</si>
  <si>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</si>
  <si>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</si>
  <si>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</si>
  <si>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</si>
  <si>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</si>
  <si>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</si>
  <si>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</si>
  <si>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</si>
  <si>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</si>
  <si>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</si>
  <si>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</si>
  <si>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③</t>
    <phoneticPr fontId="3"/>
  </si>
  <si>
    <t>⑤</t>
    <phoneticPr fontId="3"/>
  </si>
  <si>
    <t>③</t>
    <phoneticPr fontId="3"/>
  </si>
  <si>
    <t>⑤</t>
    <phoneticPr fontId="3"/>
  </si>
  <si>
    <t>⑥</t>
    <phoneticPr fontId="3"/>
  </si>
  <si>
    <t>⑦</t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</si>
  <si>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</si>
  <si>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</si>
  <si>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</si>
  <si>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算定参照期間の売上高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phoneticPr fontId="3"/>
  </si>
  <si>
    <t>■ 算定シート（支給額計算書）【３】-2</t>
    <rPh sb="2" eb="4">
      <t>サンテイ</t>
    </rPh>
    <rPh sb="8" eb="11">
      <t>シキュウガク</t>
    </rPh>
    <rPh sb="11" eb="14">
      <t>ケイサンショ</t>
    </rPh>
    <phoneticPr fontId="3"/>
  </si>
  <si>
    <t>申請舗の支給額</t>
    <rPh sb="0" eb="2">
      <t>シンセイ</t>
    </rPh>
    <rPh sb="2" eb="3">
      <t>ホ</t>
    </rPh>
    <rPh sb="4" eb="7">
      <t>シキュウガク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</si>
  <si>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</si>
  <si>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□ 要請期間中に閉店した場合は、</t>
  </si>
  <si>
    <t>算定参照期間の日数</t>
    <rPh sb="7" eb="9">
      <t>ニッスウ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</si>
  <si>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</si>
  <si>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１日当たりの売上高減少額単価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2" eb="14">
      <t>タンカ</t>
    </rPh>
    <phoneticPr fontId="3"/>
  </si>
  <si>
    <t>算定参照期間の
１日当たりの売上高単価</t>
    <phoneticPr fontId="3"/>
  </si>
  <si>
    <t>算定参照期間の１日当たりの売上高単価</t>
    <rPh sb="8" eb="9">
      <t>ニチ</t>
    </rPh>
    <rPh sb="9" eb="10">
      <t>ア</t>
    </rPh>
    <phoneticPr fontId="3"/>
  </si>
  <si>
    <t>（募集要項P5参照）</t>
    <rPh sb="7" eb="9">
      <t>サンショウ</t>
    </rPh>
    <phoneticPr fontId="3"/>
  </si>
  <si>
    <t>協力金支給額算定方式　フローチャート【３】の場合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</si>
  <si>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t xml:space="preserve">  ６月１日～閉店日までの日数。</t>
    <rPh sb="3" eb="4">
      <t>ツキ</t>
    </rPh>
    <rPh sb="5" eb="6">
      <t>ニチ</t>
    </rPh>
    <rPh sb="7" eb="9">
      <t>ヘイテン</t>
    </rPh>
    <rPh sb="9" eb="10">
      <t>ビ</t>
    </rPh>
    <rPh sb="13" eb="15">
      <t>ニッスウ</t>
    </rPh>
    <phoneticPr fontId="3"/>
  </si>
  <si>
    <t>□ 全期間協力した場合は20日。</t>
    <rPh sb="2" eb="5">
      <t>ゼンキカン</t>
    </rPh>
    <rPh sb="5" eb="7">
      <t>キョウリョク</t>
    </rPh>
    <rPh sb="9" eb="11">
      <t>バアイ</t>
    </rPh>
    <rPh sb="14" eb="15">
      <t>ニチ</t>
    </rPh>
    <phoneticPr fontId="3"/>
  </si>
  <si>
    <t>開店日～令和３年５月３１日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</si>
  <si>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令和３年６月の売上高</t>
    <phoneticPr fontId="3"/>
  </si>
  <si>
    <t>【大企業・中小企業等】
―  開店日が令和２年６月１日から令和３年５月３１日の店舗用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</si>
  <si>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：開店日(令和2年6月1日以降）～令和3年5月31日</t>
    </r>
    <rPh sb="1" eb="2">
      <t>タン</t>
    </rPh>
    <rPh sb="2" eb="3">
      <t>ゲツ</t>
    </rPh>
    <rPh sb="5" eb="7">
      <t>コンナン</t>
    </rPh>
    <rPh sb="11" eb="13">
      <t>カイテン</t>
    </rPh>
    <rPh sb="13" eb="14">
      <t>ニチ</t>
    </rPh>
    <rPh sb="15" eb="17">
      <t>レイワ</t>
    </rPh>
    <rPh sb="18" eb="19">
      <t>ネン</t>
    </rPh>
    <rPh sb="20" eb="21">
      <t>ガツ</t>
    </rPh>
    <rPh sb="21" eb="25">
      <t>ツイタチイコウ</t>
    </rPh>
    <rPh sb="27" eb="29">
      <t>レイワ</t>
    </rPh>
    <rPh sb="30" eb="31">
      <t>ネン</t>
    </rPh>
    <rPh sb="32" eb="33">
      <t>ガツ</t>
    </rPh>
    <rPh sb="35" eb="36">
      <t>ニチ</t>
    </rPh>
    <phoneticPr fontId="3"/>
  </si>
  <si>
    <t>令和３年６月の１日あたりの売上高単価</t>
    <rPh sb="8" eb="9">
      <t>ニチ</t>
    </rPh>
    <phoneticPr fontId="3"/>
  </si>
  <si>
    <t>令和３年６月の
１日当たりの売上高単価</t>
    <rPh sb="9" eb="10">
      <t>ニチ</t>
    </rPh>
    <rPh sb="10" eb="11">
      <t>ア</t>
    </rPh>
    <phoneticPr fontId="3"/>
  </si>
  <si>
    <t>千円未満
切り上げ</t>
    <rPh sb="0" eb="2">
      <t>センエン</t>
    </rPh>
    <rPh sb="2" eb="4">
      <t>ミマン</t>
    </rPh>
    <rPh sb="5" eb="6">
      <t>キ</t>
    </rPh>
    <rPh sb="7" eb="8">
      <t>ア</t>
    </rPh>
    <phoneticPr fontId="3"/>
  </si>
  <si>
    <r>
      <t xml:space="preserve">○ 売上高減少額方式
</t>
    </r>
    <r>
      <rPr>
        <b/>
        <sz val="12"/>
        <rFont val="ＭＳ 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</si>
</sst>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vertical="center"/>
    </xf>
    <xf numFmtId="14" fontId="13" fillId="0" borderId="0" xfId="0" applyNumberFormat="1" applyFont="1" applyBorder="1" applyAlignment="1">
      <alignment horizontal="left" vertical="center"/>
    </xf>
    <xf numFmtId="38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38" fontId="12" fillId="0" borderId="0" xfId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4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4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7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3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1" fillId="0" borderId="1" xfId="0" applyFont="1" applyFill="1" applyBorder="1">
      <alignment vertical="center"/>
    </xf>
    <xf numFmtId="38" fontId="15" fillId="0" borderId="0" xfId="1" applyFont="1" applyFill="1" applyBorder="1" applyAlignment="1"/>
    <xf numFmtId="0" fontId="11" fillId="0" borderId="7" xfId="0" applyFont="1" applyFill="1" applyBorder="1">
      <alignment vertical="center"/>
    </xf>
    <xf numFmtId="0" fontId="11" fillId="0" borderId="21" xfId="0" applyFont="1" applyFill="1" applyBorder="1">
      <alignment vertical="center"/>
    </xf>
    <xf numFmtId="0" fontId="11" fillId="0" borderId="20" xfId="0" applyFont="1" applyFill="1" applyBorder="1">
      <alignment vertical="center"/>
    </xf>
    <xf numFmtId="0" fontId="11" fillId="0" borderId="19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/>
    </xf>
    <xf numFmtId="38" fontId="12" fillId="0" borderId="23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/>
    </xf>
    <xf numFmtId="38" fontId="15" fillId="0" borderId="7" xfId="1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center" vertical="center"/>
    </xf>
    <xf numFmtId="38" fontId="15" fillId="0" borderId="7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5" fillId="0" borderId="9" xfId="1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 wrapText="1"/>
    </xf>
    <xf numFmtId="14" fontId="7" fillId="0" borderId="17" xfId="0" applyNumberFormat="1" applyFont="1" applyFill="1" applyBorder="1" applyAlignment="1">
      <alignment horizontal="center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38" fontId="15" fillId="0" borderId="2" xfId="1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2" fillId="0" borderId="4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14" fontId="14" fillId="0" borderId="18" xfId="0" applyNumberFormat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left" vertical="center"/>
    </xf>
    <xf numFmtId="0" fontId="29" fillId="3" borderId="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38100</xdr:rowOff>
    </xdr:from>
    <xdr:to>
      <xdr:col>6</xdr:col>
      <xdr:colOff>66675</xdr:colOff>
      <xdr:row>23</xdr:row>
      <xdr:rowOff>19050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>
          <a:off x="1219200" y="11763375"/>
          <a:ext cx="0" cy="1619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85725</xdr:colOff>
      <xdr:row>16</xdr:row>
      <xdr:rowOff>171450</xdr:rowOff>
    </xdr:from>
    <xdr:to>
      <xdr:col>34</xdr:col>
      <xdr:colOff>85725</xdr:colOff>
      <xdr:row>17</xdr:row>
      <xdr:rowOff>104775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/>
      </xdr:nvCxnSpPr>
      <xdr:spPr>
        <a:xfrm>
          <a:off x="5572125" y="8905875"/>
          <a:ext cx="0" cy="114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17</xdr:row>
      <xdr:rowOff>104775</xdr:rowOff>
    </xdr:from>
    <xdr:to>
      <xdr:col>34</xdr:col>
      <xdr:colOff>85726</xdr:colOff>
      <xdr:row>17</xdr:row>
      <xdr:rowOff>104775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/>
      </xdr:nvCxnSpPr>
      <xdr:spPr>
        <a:xfrm flipH="1">
          <a:off x="333375" y="10925175"/>
          <a:ext cx="6505576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104274</xdr:colOff>
      <xdr:row>31</xdr:row>
      <xdr:rowOff>120315</xdr:rowOff>
    </xdr:from>
    <xdr:to>
      <xdr:col>7</xdr:col>
      <xdr:colOff>104274</xdr:colOff>
      <xdr:row>32</xdr:row>
      <xdr:rowOff>158415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CxnSpPr/>
      </xdr:nvCxnSpPr>
      <xdr:spPr>
        <a:xfrm>
          <a:off x="1456824" y="1197894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31</xdr:row>
      <xdr:rowOff>0</xdr:rowOff>
    </xdr:from>
    <xdr:to>
      <xdr:col>31</xdr:col>
      <xdr:colOff>123825</xdr:colOff>
      <xdr:row>31</xdr:row>
      <xdr:rowOff>123825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CxnSpPr/>
      </xdr:nvCxnSpPr>
      <xdr:spPr>
        <a:xfrm>
          <a:off x="6410325" y="1148715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109287</xdr:colOff>
      <xdr:row>31</xdr:row>
      <xdr:rowOff>119814</xdr:rowOff>
    </xdr:from>
    <xdr:to>
      <xdr:col>31</xdr:col>
      <xdr:colOff>128337</xdr:colOff>
      <xdr:row>31</xdr:row>
      <xdr:rowOff>119814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CxnSpPr/>
      </xdr:nvCxnSpPr>
      <xdr:spPr>
        <a:xfrm flipH="1">
          <a:off x="1461837" y="11606964"/>
          <a:ext cx="49530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17</xdr:row>
      <xdr:rowOff>114300</xdr:rowOff>
    </xdr:from>
    <xdr:to>
      <xdr:col>1</xdr:col>
      <xdr:colOff>180975</xdr:colOff>
      <xdr:row>22</xdr:row>
      <xdr:rowOff>47625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CxnSpPr/>
      </xdr:nvCxnSpPr>
      <xdr:spPr>
        <a:xfrm>
          <a:off x="333375" y="4486275"/>
          <a:ext cx="0" cy="8382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104776</xdr:colOff>
      <xdr:row>22</xdr:row>
      <xdr:rowOff>161925</xdr:rowOff>
    </xdr:from>
    <xdr:to>
      <xdr:col>22</xdr:col>
      <xdr:colOff>66676</xdr:colOff>
      <xdr:row>26</xdr:row>
      <xdr:rowOff>63500</xdr:rowOff>
    </xdr:to>
    <xdr:sp macro="" textlink="">
      <xdr:nvSpPr>
        <xdr:cNvPr id="38" name="大かっこ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252943" y="12078758"/>
          <a:ext cx="4184650" cy="779992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113799</xdr:colOff>
      <xdr:row>21</xdr:row>
      <xdr:rowOff>120315</xdr:rowOff>
    </xdr:from>
    <xdr:to>
      <xdr:col>18</xdr:col>
      <xdr:colOff>113799</xdr:colOff>
      <xdr:row>22</xdr:row>
      <xdr:rowOff>158415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CxnSpPr/>
      </xdr:nvCxnSpPr>
      <xdr:spPr>
        <a:xfrm>
          <a:off x="3799974" y="994059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21</xdr:row>
      <xdr:rowOff>0</xdr:rowOff>
    </xdr:from>
    <xdr:to>
      <xdr:col>27</xdr:col>
      <xdr:colOff>123825</xdr:colOff>
      <xdr:row>21</xdr:row>
      <xdr:rowOff>123825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CxnSpPr/>
      </xdr:nvCxnSpPr>
      <xdr:spPr>
        <a:xfrm>
          <a:off x="5610225" y="98202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123825</xdr:colOff>
      <xdr:row>21</xdr:row>
      <xdr:rowOff>119814</xdr:rowOff>
    </xdr:from>
    <xdr:to>
      <xdr:col>27</xdr:col>
      <xdr:colOff>128337</xdr:colOff>
      <xdr:row>21</xdr:row>
      <xdr:rowOff>119814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CxnSpPr/>
      </xdr:nvCxnSpPr>
      <xdr:spPr>
        <a:xfrm flipH="1">
          <a:off x="3810000" y="99400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22</xdr:row>
      <xdr:rowOff>34089</xdr:rowOff>
    </xdr:from>
    <xdr:to>
      <xdr:col>6</xdr:col>
      <xdr:colOff>66675</xdr:colOff>
      <xdr:row>22</xdr:row>
      <xdr:rowOff>34089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CxnSpPr/>
      </xdr:nvCxnSpPr>
      <xdr:spPr>
        <a:xfrm flipH="1">
          <a:off x="333375" y="11759364"/>
          <a:ext cx="8858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21166</xdr:colOff>
      <xdr:row>26</xdr:row>
      <xdr:rowOff>0</xdr:rowOff>
    </xdr:from>
    <xdr:to>
      <xdr:col>34</xdr:col>
      <xdr:colOff>21166</xdr:colOff>
      <xdr:row>27</xdr:row>
      <xdr:rowOff>243417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6805083" y="5990167"/>
          <a:ext cx="0" cy="42333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116416</xdr:colOff>
      <xdr:row>40</xdr:row>
      <xdr:rowOff>158750</xdr:rowOff>
    </xdr:from>
    <xdr:to>
      <xdr:col>31</xdr:col>
      <xdr:colOff>165099</xdr:colOff>
      <xdr:row>43</xdr:row>
      <xdr:rowOff>139700</xdr:rowOff>
    </xdr:to>
    <xdr:sp macro="" textlink="">
      <xdr:nvSpPr>
        <xdr:cNvPr id="23" name="正方形/長方形 22"/>
        <xdr:cNvSpPr/>
      </xdr:nvSpPr>
      <xdr:spPr>
        <a:xfrm>
          <a:off x="2074333" y="15589250"/>
          <a:ext cx="4271433" cy="5101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15</xdr:col>
      <xdr:colOff>28575</xdr:colOff>
      <xdr:row>13</xdr:row>
      <xdr:rowOff>114300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52450" y="9582150"/>
          <a:ext cx="2428875" cy="6762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①・④は消費税及び地方消費税を除いた、申請店舗の売上高を入力してください。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C43"/>
  <sheetViews>
    <sheetView tabSelected="1" view="pageBreakPreview" topLeftCell="G1" zoomScaleNormal="100" zoomScaleSheetLayoutView="100" workbookViewId="0">
      <selection activeCell="Q7" sqref="Q7:AO7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4.625" style="1" customWidth="1"/>
    <col min="43" max="43" width="12.25" style="7" customWidth="1"/>
    <col min="44" max="44" width="10.125" style="1" hidden="1" customWidth="1"/>
    <col min="45" max="45" width="16.625" style="1" hidden="1" customWidth="1"/>
    <col min="46" max="46" width="7.625" style="1" customWidth="1"/>
    <col min="47" max="59" width="3.625" style="1" customWidth="1"/>
    <col min="60" max="16384" width="8.625" style="1"/>
  </cols>
  <sheetData>
    <row r="1" spans="1:55" ht="24" x14ac:dyDescent="0.4">
      <c r="A1" s="121" t="s">
        <v>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5"/>
      <c r="AH1" s="15"/>
      <c r="AI1" s="123"/>
      <c r="AJ1" s="123"/>
      <c r="AK1" s="123"/>
      <c r="AL1" s="123"/>
      <c r="AM1" s="123"/>
      <c r="AN1" s="123"/>
      <c r="AO1" s="123"/>
      <c r="AP1" s="2"/>
    </row>
    <row r="2" spans="1:55" ht="14.2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20"/>
      <c r="AJ2" s="20"/>
      <c r="AK2" s="20"/>
      <c r="AL2" s="20"/>
      <c r="AM2" s="20"/>
      <c r="AN2" s="20"/>
      <c r="AO2" s="20"/>
      <c r="AP2" s="2"/>
    </row>
    <row r="3" spans="1:55" s="4" customFormat="1" ht="17.25" customHeight="1" x14ac:dyDescent="0.4">
      <c r="B3" s="124" t="s">
        <v>45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</row>
    <row r="4" spans="1:55" s="4" customFormat="1" ht="28.5" customHeight="1" x14ac:dyDescent="0.4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</row>
    <row r="5" spans="1:55" ht="24.75" customHeight="1" x14ac:dyDescent="0.4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25" t="s">
        <v>40</v>
      </c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Q5" s="1"/>
      <c r="AT5" s="7"/>
      <c r="AU5" s="7"/>
    </row>
    <row r="6" spans="1:55" ht="16.5" customHeight="1" x14ac:dyDescent="0.4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28" t="s">
        <v>39</v>
      </c>
      <c r="AJ6" s="128"/>
      <c r="AK6" s="128"/>
      <c r="AL6" s="128"/>
      <c r="AM6" s="128"/>
      <c r="AN6" s="128"/>
      <c r="AO6" s="128"/>
      <c r="AQ6" s="1"/>
      <c r="AT6" s="7"/>
      <c r="AU6" s="7"/>
    </row>
    <row r="7" spans="1:55" ht="24.75" customHeight="1" x14ac:dyDescent="0.4">
      <c r="B7" s="126" t="s">
        <v>27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7" t="s">
        <v>28</v>
      </c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Q7" s="1"/>
      <c r="AT7" s="7"/>
      <c r="AU7" s="7"/>
    </row>
    <row r="8" spans="1:55" ht="12" customHeight="1" x14ac:dyDescent="0.4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Q8" s="1"/>
      <c r="AT8" s="7"/>
      <c r="AU8" s="7"/>
    </row>
    <row r="9" spans="1:55" s="4" customFormat="1" ht="48.75" customHeight="1" thickBot="1" x14ac:dyDescent="0.45">
      <c r="A9" s="56" t="s">
        <v>50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122" t="s">
        <v>46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</row>
    <row r="10" spans="1:55" s="4" customFormat="1" x14ac:dyDescent="0.4"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4"/>
    </row>
    <row r="11" spans="1:55" s="4" customFormat="1" ht="14.25" customHeight="1" x14ac:dyDescent="0.4">
      <c r="B11" s="21"/>
      <c r="C11" s="29"/>
      <c r="R11" s="129" t="s">
        <v>19</v>
      </c>
      <c r="S11" s="129"/>
      <c r="T11" s="129"/>
      <c r="U11" s="129"/>
      <c r="V11" s="129"/>
      <c r="W11" s="129"/>
      <c r="X11" s="129"/>
      <c r="Y11" s="129"/>
      <c r="Z11" s="129"/>
      <c r="AA11" s="35"/>
      <c r="AB11" s="31"/>
      <c r="AC11" s="32"/>
      <c r="AD11" s="32"/>
      <c r="AE11" s="36"/>
      <c r="AF11" s="36"/>
      <c r="AG11" s="36"/>
      <c r="AH11" s="36"/>
      <c r="AI11" s="36"/>
      <c r="AJ11" s="36"/>
      <c r="AK11" s="36"/>
      <c r="AL11" s="29"/>
      <c r="AM11" s="29"/>
      <c r="AN11" s="29"/>
      <c r="AO11" s="29"/>
      <c r="AP11" s="30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9"/>
      <c r="BB11" s="29"/>
      <c r="BC11" s="29"/>
    </row>
    <row r="12" spans="1:55" s="4" customFormat="1" ht="14.25" customHeight="1" x14ac:dyDescent="0.4">
      <c r="B12" s="21"/>
      <c r="C12" s="29"/>
      <c r="R12" s="111" t="s">
        <v>18</v>
      </c>
      <c r="S12" s="112"/>
      <c r="T12" s="118"/>
      <c r="U12" s="112" t="s">
        <v>13</v>
      </c>
      <c r="V12" s="112"/>
      <c r="W12" s="112" t="s">
        <v>15</v>
      </c>
      <c r="X12" s="112"/>
      <c r="Y12" s="112"/>
      <c r="Z12" s="115" t="s">
        <v>3</v>
      </c>
      <c r="AA12" s="117" t="s">
        <v>26</v>
      </c>
      <c r="AB12" s="118"/>
      <c r="AC12" s="118"/>
      <c r="AD12" s="118"/>
      <c r="AE12" s="118"/>
      <c r="AF12" s="108" t="s">
        <v>43</v>
      </c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  <c r="AQ12" s="38"/>
      <c r="AR12" s="11" t="s">
        <v>16</v>
      </c>
      <c r="AS12" s="10" t="str">
        <f>R12&amp;T12&amp;U12&amp;V12&amp;W12&amp;X12&amp;Z12</f>
        <v>令和年月日</v>
      </c>
      <c r="AT12" s="38"/>
      <c r="AU12" s="38"/>
      <c r="AV12" s="38"/>
      <c r="AW12" s="38"/>
      <c r="AX12" s="38"/>
      <c r="AY12" s="38"/>
      <c r="AZ12" s="38"/>
      <c r="BA12" s="38"/>
      <c r="BB12" s="38"/>
      <c r="BC12" s="38"/>
    </row>
    <row r="13" spans="1:55" s="4" customFormat="1" ht="13.5" customHeight="1" x14ac:dyDescent="0.4">
      <c r="B13" s="21"/>
      <c r="C13" s="29"/>
      <c r="R13" s="113"/>
      <c r="S13" s="114"/>
      <c r="T13" s="114"/>
      <c r="U13" s="114"/>
      <c r="V13" s="114"/>
      <c r="W13" s="114"/>
      <c r="X13" s="114"/>
      <c r="Y13" s="114"/>
      <c r="Z13" s="116"/>
      <c r="AA13" s="117"/>
      <c r="AB13" s="118"/>
      <c r="AC13" s="118"/>
      <c r="AD13" s="118"/>
      <c r="AE13" s="11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  <c r="AQ13" s="55"/>
      <c r="AR13" s="11" t="s">
        <v>17</v>
      </c>
      <c r="AS13" s="9" t="str">
        <f>IFERROR(DATEVALUE(AS12),"")</f>
        <v/>
      </c>
      <c r="AT13" s="55"/>
      <c r="AU13" s="55"/>
      <c r="AV13" s="55"/>
      <c r="AW13" s="55"/>
      <c r="AX13" s="55"/>
      <c r="AY13" s="55"/>
      <c r="AZ13" s="55"/>
      <c r="BA13" s="55"/>
      <c r="BB13" s="55"/>
      <c r="BC13" s="55"/>
    </row>
    <row r="14" spans="1:55" s="4" customFormat="1" x14ac:dyDescent="0.4">
      <c r="B14" s="21"/>
      <c r="C14" s="29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3"/>
      <c r="O14" s="32"/>
      <c r="P14" s="32"/>
      <c r="Q14" s="32"/>
      <c r="R14" s="3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29"/>
      <c r="AN14" s="29"/>
      <c r="AO14" s="29"/>
      <c r="AP14" s="37"/>
      <c r="AQ14" s="5"/>
      <c r="AR14" s="11" t="s">
        <v>10</v>
      </c>
      <c r="AS14" s="8" t="str">
        <f>IFERROR((DATE(2021,5,31)-AS13+1),"")</f>
        <v/>
      </c>
    </row>
    <row r="15" spans="1:55" s="4" customFormat="1" ht="26.25" customHeight="1" x14ac:dyDescent="0.4">
      <c r="B15" s="21"/>
      <c r="C15" s="29"/>
      <c r="D15" s="110" t="s">
        <v>29</v>
      </c>
      <c r="E15" s="64"/>
      <c r="F15" s="64"/>
      <c r="G15" s="64"/>
      <c r="H15" s="64"/>
      <c r="I15" s="64"/>
      <c r="J15" s="64"/>
      <c r="K15" s="64"/>
      <c r="L15" s="64"/>
      <c r="M15" s="64"/>
      <c r="N15" s="65"/>
      <c r="O15" s="29"/>
      <c r="P15" s="29"/>
      <c r="Q15" s="77" t="s">
        <v>34</v>
      </c>
      <c r="R15" s="78"/>
      <c r="S15" s="78"/>
      <c r="T15" s="78"/>
      <c r="U15" s="78"/>
      <c r="V15" s="78"/>
      <c r="W15" s="78"/>
      <c r="X15" s="79"/>
      <c r="Y15" s="80"/>
      <c r="Z15" s="29"/>
      <c r="AA15" s="29"/>
      <c r="AB15" s="130" t="s">
        <v>38</v>
      </c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2"/>
      <c r="AO15" s="29"/>
      <c r="AP15" s="37"/>
      <c r="AQ15" s="5"/>
      <c r="AS15" s="13"/>
    </row>
    <row r="16" spans="1:55" s="4" customFormat="1" ht="14.25" customHeight="1" x14ac:dyDescent="0.4">
      <c r="B16" s="21"/>
      <c r="C16" s="29"/>
      <c r="D16" s="72" t="s">
        <v>11</v>
      </c>
      <c r="E16" s="73"/>
      <c r="F16" s="73"/>
      <c r="G16" s="73"/>
      <c r="H16" s="73"/>
      <c r="I16" s="73"/>
      <c r="J16" s="73"/>
      <c r="K16" s="73"/>
      <c r="L16" s="73"/>
      <c r="M16" s="68" t="s">
        <v>0</v>
      </c>
      <c r="N16" s="69"/>
      <c r="O16" s="57" t="s">
        <v>8</v>
      </c>
      <c r="P16" s="57"/>
      <c r="Q16" s="81" t="s">
        <v>10</v>
      </c>
      <c r="R16" s="83" t="str">
        <f>AS14</f>
        <v/>
      </c>
      <c r="S16" s="83"/>
      <c r="T16" s="83"/>
      <c r="U16" s="83"/>
      <c r="V16" s="83"/>
      <c r="W16" s="83"/>
      <c r="X16" s="83" t="s">
        <v>3</v>
      </c>
      <c r="Y16" s="106"/>
      <c r="Z16" s="76" t="s">
        <v>2</v>
      </c>
      <c r="AA16" s="76"/>
      <c r="AB16" s="72" t="s">
        <v>20</v>
      </c>
      <c r="AC16" s="73" t="str">
        <f>IFERROR(ROUNDUP(E16/R16,0),"")</f>
        <v/>
      </c>
      <c r="AD16" s="73"/>
      <c r="AE16" s="73"/>
      <c r="AF16" s="73"/>
      <c r="AG16" s="73"/>
      <c r="AH16" s="73"/>
      <c r="AI16" s="73"/>
      <c r="AJ16" s="73"/>
      <c r="AK16" s="73"/>
      <c r="AL16" s="73"/>
      <c r="AM16" s="74" t="s">
        <v>0</v>
      </c>
      <c r="AN16" s="75"/>
      <c r="AO16" s="29"/>
      <c r="AP16" s="37"/>
      <c r="AQ16" s="5"/>
      <c r="AR16" s="5"/>
      <c r="AU16" s="13"/>
    </row>
    <row r="17" spans="2:45" s="4" customFormat="1" ht="14.25" customHeight="1" x14ac:dyDescent="0.4">
      <c r="B17" s="21"/>
      <c r="C17" s="29"/>
      <c r="D17" s="59"/>
      <c r="E17" s="61"/>
      <c r="F17" s="61"/>
      <c r="G17" s="61"/>
      <c r="H17" s="61"/>
      <c r="I17" s="61"/>
      <c r="J17" s="61"/>
      <c r="K17" s="61"/>
      <c r="L17" s="61"/>
      <c r="M17" s="70"/>
      <c r="N17" s="71"/>
      <c r="O17" s="57"/>
      <c r="P17" s="57"/>
      <c r="Q17" s="82"/>
      <c r="R17" s="84"/>
      <c r="S17" s="84"/>
      <c r="T17" s="84"/>
      <c r="U17" s="84"/>
      <c r="V17" s="84"/>
      <c r="W17" s="84"/>
      <c r="X17" s="84"/>
      <c r="Y17" s="107"/>
      <c r="Z17" s="76"/>
      <c r="AA17" s="76"/>
      <c r="AB17" s="59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0"/>
      <c r="AN17" s="71"/>
      <c r="AO17" s="29"/>
      <c r="AP17" s="37"/>
      <c r="AQ17" s="18"/>
    </row>
    <row r="18" spans="2:45" s="4" customFormat="1" ht="14.25" customHeight="1" x14ac:dyDescent="0.4">
      <c r="B18" s="2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119" t="s">
        <v>32</v>
      </c>
      <c r="AK18" s="119"/>
      <c r="AL18" s="119"/>
      <c r="AM18" s="119"/>
      <c r="AN18" s="119"/>
      <c r="AO18" s="119"/>
      <c r="AP18" s="120"/>
    </row>
    <row r="19" spans="2:45" s="4" customFormat="1" ht="14.25" customHeight="1" x14ac:dyDescent="0.4">
      <c r="B19" s="21"/>
      <c r="C19" s="29"/>
      <c r="D19" s="63" t="s">
        <v>44</v>
      </c>
      <c r="E19" s="64"/>
      <c r="F19" s="64"/>
      <c r="G19" s="64"/>
      <c r="H19" s="64"/>
      <c r="I19" s="64"/>
      <c r="J19" s="64"/>
      <c r="K19" s="64"/>
      <c r="L19" s="64"/>
      <c r="M19" s="64"/>
      <c r="N19" s="65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63" t="s">
        <v>47</v>
      </c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5"/>
      <c r="AO19" s="39"/>
      <c r="AP19" s="37"/>
      <c r="AQ19" s="5"/>
    </row>
    <row r="20" spans="2:45" s="4" customFormat="1" ht="14.25" customHeight="1" x14ac:dyDescent="0.2">
      <c r="B20" s="21"/>
      <c r="C20" s="29"/>
      <c r="D20" s="72" t="s">
        <v>9</v>
      </c>
      <c r="E20" s="73"/>
      <c r="F20" s="73"/>
      <c r="G20" s="73"/>
      <c r="H20" s="73"/>
      <c r="I20" s="73"/>
      <c r="J20" s="73"/>
      <c r="K20" s="73"/>
      <c r="L20" s="73"/>
      <c r="M20" s="68" t="s">
        <v>0</v>
      </c>
      <c r="N20" s="69"/>
      <c r="O20" s="57" t="s">
        <v>8</v>
      </c>
      <c r="P20" s="57"/>
      <c r="Q20" s="57">
        <v>30</v>
      </c>
      <c r="R20" s="57"/>
      <c r="S20" s="57"/>
      <c r="T20" s="57"/>
      <c r="U20" s="57"/>
      <c r="V20" s="57"/>
      <c r="W20" s="57"/>
      <c r="X20" s="76" t="s">
        <v>3</v>
      </c>
      <c r="Y20" s="76"/>
      <c r="Z20" s="76" t="s">
        <v>2</v>
      </c>
      <c r="AA20" s="76"/>
      <c r="AB20" s="72" t="s">
        <v>21</v>
      </c>
      <c r="AC20" s="73">
        <f>IFERROR(ROUNDUP(E20/Q20,0),"")</f>
        <v>0</v>
      </c>
      <c r="AD20" s="73"/>
      <c r="AE20" s="73"/>
      <c r="AF20" s="73"/>
      <c r="AG20" s="73"/>
      <c r="AH20" s="73"/>
      <c r="AI20" s="73"/>
      <c r="AJ20" s="73"/>
      <c r="AK20" s="73"/>
      <c r="AL20" s="73"/>
      <c r="AM20" s="74" t="s">
        <v>0</v>
      </c>
      <c r="AN20" s="75"/>
      <c r="AO20" s="50"/>
      <c r="AP20" s="37"/>
    </row>
    <row r="21" spans="2:45" s="4" customFormat="1" ht="14.25" customHeight="1" x14ac:dyDescent="0.2">
      <c r="B21" s="21"/>
      <c r="C21" s="29"/>
      <c r="D21" s="59"/>
      <c r="E21" s="61"/>
      <c r="F21" s="61"/>
      <c r="G21" s="61"/>
      <c r="H21" s="61"/>
      <c r="I21" s="61"/>
      <c r="J21" s="61"/>
      <c r="K21" s="61"/>
      <c r="L21" s="61"/>
      <c r="M21" s="70"/>
      <c r="N21" s="71"/>
      <c r="O21" s="57"/>
      <c r="P21" s="57"/>
      <c r="Q21" s="57"/>
      <c r="R21" s="57"/>
      <c r="S21" s="57"/>
      <c r="T21" s="57"/>
      <c r="U21" s="57"/>
      <c r="V21" s="57"/>
      <c r="W21" s="57"/>
      <c r="X21" s="76"/>
      <c r="Y21" s="76"/>
      <c r="Z21" s="76"/>
      <c r="AA21" s="76"/>
      <c r="AB21" s="59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0"/>
      <c r="AN21" s="71"/>
      <c r="AO21" s="50"/>
      <c r="AP21" s="37"/>
    </row>
    <row r="22" spans="2:45" s="4" customFormat="1" ht="14.25" customHeight="1" x14ac:dyDescent="0.4">
      <c r="B22" s="2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119" t="s">
        <v>32</v>
      </c>
      <c r="AK22" s="119"/>
      <c r="AL22" s="119"/>
      <c r="AM22" s="119"/>
      <c r="AN22" s="119"/>
      <c r="AO22" s="119"/>
      <c r="AP22" s="120"/>
    </row>
    <row r="23" spans="2:45" s="4" customFormat="1" ht="14.25" customHeight="1" x14ac:dyDescent="0.4">
      <c r="B23" s="21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51"/>
      <c r="AO23" s="29"/>
      <c r="AP23" s="37"/>
    </row>
    <row r="24" spans="2:45" s="4" customFormat="1" ht="26.25" customHeight="1" x14ac:dyDescent="0.4">
      <c r="B24" s="21"/>
      <c r="C24" s="63" t="s">
        <v>37</v>
      </c>
      <c r="D24" s="64"/>
      <c r="E24" s="64"/>
      <c r="F24" s="64"/>
      <c r="G24" s="64"/>
      <c r="H24" s="64"/>
      <c r="I24" s="64"/>
      <c r="J24" s="64"/>
      <c r="K24" s="65"/>
      <c r="L24" s="40"/>
      <c r="M24" s="29"/>
      <c r="N24" s="63" t="s">
        <v>48</v>
      </c>
      <c r="O24" s="64"/>
      <c r="P24" s="64"/>
      <c r="Q24" s="64"/>
      <c r="R24" s="64"/>
      <c r="S24" s="64"/>
      <c r="T24" s="64"/>
      <c r="U24" s="64"/>
      <c r="V24" s="65"/>
      <c r="W24" s="29"/>
      <c r="X24" s="40"/>
      <c r="Y24" s="29"/>
      <c r="Z24" s="29"/>
      <c r="AA24" s="29"/>
      <c r="AB24" s="29"/>
      <c r="AC24" s="39"/>
      <c r="AD24" s="99" t="s">
        <v>36</v>
      </c>
      <c r="AE24" s="100"/>
      <c r="AF24" s="100"/>
      <c r="AG24" s="100"/>
      <c r="AH24" s="100"/>
      <c r="AI24" s="100"/>
      <c r="AJ24" s="100"/>
      <c r="AK24" s="100"/>
      <c r="AL24" s="100"/>
      <c r="AM24" s="100"/>
      <c r="AN24" s="101"/>
      <c r="AO24" s="29"/>
      <c r="AP24" s="37"/>
    </row>
    <row r="25" spans="2:45" s="4" customFormat="1" ht="14.25" customHeight="1" x14ac:dyDescent="0.4">
      <c r="B25" s="21"/>
      <c r="C25" s="58" t="s">
        <v>22</v>
      </c>
      <c r="D25" s="66" t="str">
        <f>IFERROR(AC16,"")</f>
        <v/>
      </c>
      <c r="E25" s="66"/>
      <c r="F25" s="66"/>
      <c r="G25" s="66"/>
      <c r="H25" s="66"/>
      <c r="I25" s="66"/>
      <c r="J25" s="68" t="s">
        <v>0</v>
      </c>
      <c r="K25" s="69"/>
      <c r="L25" s="57" t="s">
        <v>12</v>
      </c>
      <c r="M25" s="57"/>
      <c r="N25" s="58" t="s">
        <v>23</v>
      </c>
      <c r="O25" s="60">
        <f>AC20</f>
        <v>0</v>
      </c>
      <c r="P25" s="60"/>
      <c r="Q25" s="60"/>
      <c r="R25" s="60"/>
      <c r="S25" s="60"/>
      <c r="T25" s="60"/>
      <c r="U25" s="68" t="s">
        <v>0</v>
      </c>
      <c r="V25" s="69"/>
      <c r="W25" s="62" t="s">
        <v>4</v>
      </c>
      <c r="X25" s="62"/>
      <c r="Y25" s="57">
        <v>0.4</v>
      </c>
      <c r="Z25" s="57"/>
      <c r="AA25" s="57"/>
      <c r="AB25" s="76" t="s">
        <v>2</v>
      </c>
      <c r="AC25" s="76"/>
      <c r="AD25" s="72" t="s">
        <v>24</v>
      </c>
      <c r="AE25" s="73" t="str">
        <f>IFERROR(ROUNDUP((D25-O25)*Y25,0),"")</f>
        <v/>
      </c>
      <c r="AF25" s="73"/>
      <c r="AG25" s="73"/>
      <c r="AH25" s="73"/>
      <c r="AI25" s="73"/>
      <c r="AJ25" s="73"/>
      <c r="AK25" s="73"/>
      <c r="AL25" s="73"/>
      <c r="AM25" s="68" t="s">
        <v>0</v>
      </c>
      <c r="AN25" s="69"/>
      <c r="AO25" s="29"/>
      <c r="AP25" s="37"/>
    </row>
    <row r="26" spans="2:45" s="4" customFormat="1" ht="14.25" customHeight="1" x14ac:dyDescent="0.4">
      <c r="B26" s="21"/>
      <c r="C26" s="59"/>
      <c r="D26" s="67"/>
      <c r="E26" s="67"/>
      <c r="F26" s="67"/>
      <c r="G26" s="67"/>
      <c r="H26" s="67"/>
      <c r="I26" s="67"/>
      <c r="J26" s="70"/>
      <c r="K26" s="71"/>
      <c r="L26" s="57"/>
      <c r="M26" s="57"/>
      <c r="N26" s="59"/>
      <c r="O26" s="61"/>
      <c r="P26" s="61"/>
      <c r="Q26" s="61"/>
      <c r="R26" s="61"/>
      <c r="S26" s="61"/>
      <c r="T26" s="61"/>
      <c r="U26" s="70"/>
      <c r="V26" s="71"/>
      <c r="W26" s="62"/>
      <c r="X26" s="62"/>
      <c r="Y26" s="57"/>
      <c r="Z26" s="57"/>
      <c r="AA26" s="57"/>
      <c r="AB26" s="76"/>
      <c r="AC26" s="76"/>
      <c r="AD26" s="59"/>
      <c r="AE26" s="61"/>
      <c r="AF26" s="61"/>
      <c r="AG26" s="61"/>
      <c r="AH26" s="61"/>
      <c r="AI26" s="61"/>
      <c r="AJ26" s="61"/>
      <c r="AK26" s="61"/>
      <c r="AL26" s="61"/>
      <c r="AM26" s="70"/>
      <c r="AN26" s="71"/>
      <c r="AO26" s="29"/>
      <c r="AP26" s="37"/>
    </row>
    <row r="27" spans="2:45" s="4" customFormat="1" ht="14.25" customHeight="1" x14ac:dyDescent="0.4">
      <c r="B27" s="21"/>
      <c r="C27" s="22"/>
      <c r="D27" s="23"/>
      <c r="E27" s="23"/>
      <c r="F27" s="23"/>
      <c r="G27" s="23"/>
      <c r="H27" s="23"/>
      <c r="I27" s="23"/>
      <c r="J27" s="23"/>
      <c r="K27" s="23"/>
      <c r="L27" s="24"/>
      <c r="M27" s="24"/>
      <c r="N27" s="25"/>
      <c r="O27" s="25"/>
      <c r="P27" s="22"/>
      <c r="Q27" s="23"/>
      <c r="R27" s="23"/>
      <c r="S27" s="23"/>
      <c r="T27" s="23"/>
      <c r="U27" s="23"/>
      <c r="V27" s="23"/>
      <c r="W27" s="24"/>
      <c r="X27" s="24"/>
      <c r="Y27" s="26"/>
      <c r="Z27" s="26"/>
      <c r="AA27" s="25"/>
      <c r="AB27" s="25"/>
      <c r="AC27" s="25"/>
      <c r="AD27" s="27"/>
      <c r="AE27" s="27"/>
      <c r="AF27" s="27"/>
      <c r="AG27" s="41"/>
      <c r="AH27" s="42"/>
      <c r="AI27" s="103" t="s">
        <v>49</v>
      </c>
      <c r="AJ27" s="104"/>
      <c r="AK27" s="104"/>
      <c r="AL27" s="104"/>
      <c r="AM27" s="104"/>
      <c r="AN27" s="104"/>
      <c r="AO27" s="104"/>
      <c r="AP27" s="105"/>
      <c r="AR27" s="19"/>
      <c r="AS27" s="6"/>
    </row>
    <row r="28" spans="2:45" s="4" customFormat="1" ht="21" x14ac:dyDescent="0.4">
      <c r="B28" s="21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104"/>
      <c r="AJ28" s="104"/>
      <c r="AK28" s="104"/>
      <c r="AL28" s="104"/>
      <c r="AM28" s="104"/>
      <c r="AN28" s="104"/>
      <c r="AO28" s="104"/>
      <c r="AP28" s="105"/>
      <c r="AR28" s="19"/>
      <c r="AS28" s="6"/>
    </row>
    <row r="29" spans="2:45" s="4" customFormat="1" ht="14.25" customHeight="1" x14ac:dyDescent="0.4">
      <c r="B29" s="21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99" t="s">
        <v>35</v>
      </c>
      <c r="AE29" s="100"/>
      <c r="AF29" s="100"/>
      <c r="AG29" s="100"/>
      <c r="AH29" s="100"/>
      <c r="AI29" s="100"/>
      <c r="AJ29" s="100"/>
      <c r="AK29" s="100"/>
      <c r="AL29" s="100"/>
      <c r="AM29" s="100"/>
      <c r="AN29" s="101"/>
      <c r="AO29" s="29"/>
      <c r="AP29" s="37"/>
    </row>
    <row r="30" spans="2:45" s="4" customFormat="1" ht="14.25" customHeight="1" x14ac:dyDescent="0.4">
      <c r="B30" s="21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72" t="s">
        <v>25</v>
      </c>
      <c r="AE30" s="73" t="str">
        <f>IFERROR(MIN(ROUNDUP(AE25,-3),200000),"")</f>
        <v/>
      </c>
      <c r="AF30" s="73"/>
      <c r="AG30" s="73"/>
      <c r="AH30" s="73"/>
      <c r="AI30" s="73"/>
      <c r="AJ30" s="73"/>
      <c r="AK30" s="73"/>
      <c r="AL30" s="73"/>
      <c r="AM30" s="68" t="s">
        <v>0</v>
      </c>
      <c r="AN30" s="69"/>
      <c r="AO30" s="29"/>
      <c r="AP30" s="37"/>
    </row>
    <row r="31" spans="2:45" s="4" customFormat="1" ht="14.25" customHeight="1" x14ac:dyDescent="0.4">
      <c r="B31" s="21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59"/>
      <c r="AE31" s="61"/>
      <c r="AF31" s="61"/>
      <c r="AG31" s="61"/>
      <c r="AH31" s="61"/>
      <c r="AI31" s="61"/>
      <c r="AJ31" s="61"/>
      <c r="AK31" s="61"/>
      <c r="AL31" s="61"/>
      <c r="AM31" s="70"/>
      <c r="AN31" s="71"/>
      <c r="AO31" s="29"/>
      <c r="AP31" s="37"/>
    </row>
    <row r="32" spans="2:45" s="4" customFormat="1" ht="14.25" customHeight="1" x14ac:dyDescent="0.4">
      <c r="B32" s="2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102" t="s">
        <v>5</v>
      </c>
      <c r="AJ32" s="102"/>
      <c r="AK32" s="102"/>
      <c r="AL32" s="102"/>
      <c r="AM32" s="102"/>
      <c r="AN32" s="102"/>
      <c r="AO32" s="102"/>
      <c r="AP32" s="37"/>
    </row>
    <row r="33" spans="2:46" s="4" customFormat="1" ht="15" customHeight="1" thickBot="1" x14ac:dyDescent="0.45">
      <c r="B33" s="2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102"/>
      <c r="AJ33" s="102"/>
      <c r="AK33" s="102"/>
      <c r="AL33" s="102"/>
      <c r="AM33" s="102"/>
      <c r="AN33" s="102"/>
      <c r="AO33" s="102"/>
      <c r="AP33" s="37"/>
    </row>
    <row r="34" spans="2:46" s="4" customFormat="1" ht="14.25" customHeight="1" x14ac:dyDescent="0.4">
      <c r="B34" s="21"/>
      <c r="C34" s="85" t="s">
        <v>35</v>
      </c>
      <c r="D34" s="86"/>
      <c r="E34" s="86"/>
      <c r="F34" s="86"/>
      <c r="G34" s="86"/>
      <c r="H34" s="86"/>
      <c r="I34" s="86"/>
      <c r="J34" s="86"/>
      <c r="K34" s="86"/>
      <c r="L34" s="87"/>
      <c r="M34" s="39"/>
      <c r="N34" s="29"/>
      <c r="O34" s="85" t="s">
        <v>14</v>
      </c>
      <c r="P34" s="86"/>
      <c r="Q34" s="86"/>
      <c r="R34" s="86"/>
      <c r="S34" s="86"/>
      <c r="T34" s="86"/>
      <c r="U34" s="86"/>
      <c r="V34" s="86"/>
      <c r="W34" s="86"/>
      <c r="X34" s="87"/>
      <c r="Y34" s="29"/>
      <c r="Z34" s="29"/>
      <c r="AA34" s="88" t="s">
        <v>31</v>
      </c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90"/>
      <c r="AN34" s="29"/>
      <c r="AO34" s="29"/>
      <c r="AP34" s="37"/>
      <c r="AQ34" s="12"/>
    </row>
    <row r="35" spans="2:46" s="4" customFormat="1" ht="14.25" customHeight="1" x14ac:dyDescent="0.4">
      <c r="B35" s="21"/>
      <c r="C35" s="72" t="s">
        <v>1</v>
      </c>
      <c r="D35" s="73" t="str">
        <f>AE30</f>
        <v/>
      </c>
      <c r="E35" s="73"/>
      <c r="F35" s="73"/>
      <c r="G35" s="73"/>
      <c r="H35" s="73"/>
      <c r="I35" s="73"/>
      <c r="J35" s="73"/>
      <c r="K35" s="68" t="s">
        <v>0</v>
      </c>
      <c r="L35" s="69"/>
      <c r="M35" s="95" t="s">
        <v>4</v>
      </c>
      <c r="N35" s="57"/>
      <c r="O35" s="72" t="s">
        <v>7</v>
      </c>
      <c r="P35" s="73"/>
      <c r="Q35" s="73"/>
      <c r="R35" s="73"/>
      <c r="S35" s="73"/>
      <c r="T35" s="73"/>
      <c r="U35" s="73"/>
      <c r="V35" s="73"/>
      <c r="W35" s="68" t="s">
        <v>3</v>
      </c>
      <c r="X35" s="69"/>
      <c r="Y35" s="76" t="s">
        <v>2</v>
      </c>
      <c r="Z35" s="96"/>
      <c r="AA35" s="97" t="s">
        <v>6</v>
      </c>
      <c r="AB35" s="73" t="str">
        <f>IFERROR(D35*P35,"")</f>
        <v/>
      </c>
      <c r="AC35" s="73"/>
      <c r="AD35" s="73"/>
      <c r="AE35" s="73"/>
      <c r="AF35" s="73"/>
      <c r="AG35" s="73"/>
      <c r="AH35" s="73"/>
      <c r="AI35" s="73"/>
      <c r="AJ35" s="73"/>
      <c r="AK35" s="73"/>
      <c r="AL35" s="68" t="s">
        <v>0</v>
      </c>
      <c r="AM35" s="92"/>
      <c r="AN35" s="29"/>
      <c r="AO35" s="29"/>
      <c r="AP35" s="37"/>
    </row>
    <row r="36" spans="2:46" s="4" customFormat="1" ht="15" customHeight="1" thickBot="1" x14ac:dyDescent="0.45">
      <c r="B36" s="21"/>
      <c r="C36" s="59"/>
      <c r="D36" s="61"/>
      <c r="E36" s="61"/>
      <c r="F36" s="61"/>
      <c r="G36" s="61"/>
      <c r="H36" s="61"/>
      <c r="I36" s="61"/>
      <c r="J36" s="61"/>
      <c r="K36" s="70"/>
      <c r="L36" s="71"/>
      <c r="M36" s="95"/>
      <c r="N36" s="57"/>
      <c r="O36" s="59"/>
      <c r="P36" s="61"/>
      <c r="Q36" s="61"/>
      <c r="R36" s="61"/>
      <c r="S36" s="61"/>
      <c r="T36" s="61"/>
      <c r="U36" s="61"/>
      <c r="V36" s="61"/>
      <c r="W36" s="70"/>
      <c r="X36" s="71"/>
      <c r="Y36" s="76"/>
      <c r="Z36" s="96"/>
      <c r="AA36" s="98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3"/>
      <c r="AM36" s="94"/>
      <c r="AN36" s="29"/>
      <c r="AO36" s="29"/>
      <c r="AP36" s="37"/>
    </row>
    <row r="37" spans="2:46" s="4" customFormat="1" ht="14.25" customHeight="1" x14ac:dyDescent="0.4">
      <c r="B37" s="21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43" t="s">
        <v>42</v>
      </c>
      <c r="O37" s="29"/>
      <c r="P37" s="3"/>
      <c r="Q37" s="34"/>
      <c r="R37" s="34"/>
      <c r="S37" s="34"/>
      <c r="T37" s="34"/>
      <c r="U37" s="34"/>
      <c r="V37" s="34"/>
      <c r="W37" s="34"/>
      <c r="X37" s="34"/>
      <c r="Y37" s="34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7"/>
      <c r="AS37" s="1"/>
    </row>
    <row r="38" spans="2:46" s="4" customFormat="1" ht="15" customHeight="1" x14ac:dyDescent="0.4">
      <c r="B38" s="21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43" t="s">
        <v>33</v>
      </c>
      <c r="O38" s="29"/>
      <c r="P38" s="34"/>
      <c r="Q38" s="34"/>
      <c r="R38" s="34"/>
      <c r="S38" s="34"/>
      <c r="T38" s="34"/>
      <c r="U38" s="34"/>
      <c r="V38" s="44"/>
      <c r="W38" s="34"/>
      <c r="X38" s="34"/>
      <c r="Y38" s="34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37"/>
      <c r="AS38" s="1"/>
    </row>
    <row r="39" spans="2:46" s="4" customFormat="1" ht="15" customHeight="1" x14ac:dyDescent="0.4">
      <c r="B39" s="21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43" t="s">
        <v>41</v>
      </c>
      <c r="O39" s="29"/>
      <c r="P39" s="34"/>
      <c r="Q39" s="34"/>
      <c r="R39" s="34"/>
      <c r="S39" s="34"/>
      <c r="T39" s="34"/>
      <c r="U39" s="34"/>
      <c r="V39" s="44"/>
      <c r="W39" s="34"/>
      <c r="X39" s="34"/>
      <c r="Y39" s="34"/>
      <c r="Z39" s="45"/>
      <c r="AA39" s="45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37"/>
      <c r="AS39" s="1"/>
    </row>
    <row r="40" spans="2:46" s="4" customFormat="1" ht="13.5" customHeight="1" thickBot="1" x14ac:dyDescent="0.45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9"/>
      <c r="AR40" s="1"/>
      <c r="AS40" s="1"/>
      <c r="AT40" s="1"/>
    </row>
    <row r="41" spans="2:46" ht="13.5" customHeight="1" x14ac:dyDescent="0.4">
      <c r="AQ41" s="4"/>
    </row>
    <row r="42" spans="2:46" x14ac:dyDescent="0.4">
      <c r="AQ42" s="4"/>
    </row>
    <row r="43" spans="2:46" x14ac:dyDescent="0.4">
      <c r="AQ43" s="4"/>
    </row>
  </sheetData>
  <mergeCells count="83">
    <mergeCell ref="A1:AF1"/>
    <mergeCell ref="V12:V13"/>
    <mergeCell ref="AC16:AL17"/>
    <mergeCell ref="AB19:AN19"/>
    <mergeCell ref="AB20:AB21"/>
    <mergeCell ref="AJ18:AP18"/>
    <mergeCell ref="P9:AP9"/>
    <mergeCell ref="AI1:AO1"/>
    <mergeCell ref="B3:AO4"/>
    <mergeCell ref="N5:AO5"/>
    <mergeCell ref="B7:P7"/>
    <mergeCell ref="Q7:AO7"/>
    <mergeCell ref="AI6:AO6"/>
    <mergeCell ref="E16:L17"/>
    <mergeCell ref="R11:Z11"/>
    <mergeCell ref="AB15:AN15"/>
    <mergeCell ref="AI27:AP28"/>
    <mergeCell ref="X16:Y17"/>
    <mergeCell ref="D16:D17"/>
    <mergeCell ref="AM16:AN17"/>
    <mergeCell ref="AF12:AP13"/>
    <mergeCell ref="D15:N15"/>
    <mergeCell ref="AD24:AN24"/>
    <mergeCell ref="R12:S13"/>
    <mergeCell ref="W12:W13"/>
    <mergeCell ref="X12:Y13"/>
    <mergeCell ref="Z12:Z13"/>
    <mergeCell ref="AA12:AE13"/>
    <mergeCell ref="AJ22:AP22"/>
    <mergeCell ref="T12:T13"/>
    <mergeCell ref="U12:U13"/>
    <mergeCell ref="Z20:AA21"/>
    <mergeCell ref="AD29:AN29"/>
    <mergeCell ref="AD30:AD31"/>
    <mergeCell ref="AE30:AL31"/>
    <mergeCell ref="AM30:AN31"/>
    <mergeCell ref="AI32:AO33"/>
    <mergeCell ref="C34:L34"/>
    <mergeCell ref="O34:X34"/>
    <mergeCell ref="AA34:AM34"/>
    <mergeCell ref="AB35:AK36"/>
    <mergeCell ref="AL35:AM36"/>
    <mergeCell ref="C35:C36"/>
    <mergeCell ref="D35:J36"/>
    <mergeCell ref="K35:L36"/>
    <mergeCell ref="M35:N36"/>
    <mergeCell ref="O35:O36"/>
    <mergeCell ref="P35:V36"/>
    <mergeCell ref="W35:X36"/>
    <mergeCell ref="Y35:Z36"/>
    <mergeCell ref="AA35:AA36"/>
    <mergeCell ref="Q15:Y15"/>
    <mergeCell ref="U25:V26"/>
    <mergeCell ref="X20:Y21"/>
    <mergeCell ref="Q16:Q17"/>
    <mergeCell ref="R16:W17"/>
    <mergeCell ref="Z16:AA17"/>
    <mergeCell ref="AB16:AB17"/>
    <mergeCell ref="AD25:AD26"/>
    <mergeCell ref="AB25:AC26"/>
    <mergeCell ref="Y25:AA26"/>
    <mergeCell ref="M20:N21"/>
    <mergeCell ref="O20:P21"/>
    <mergeCell ref="AE25:AL26"/>
    <mergeCell ref="AM25:AN26"/>
    <mergeCell ref="AC20:AL21"/>
    <mergeCell ref="AM20:AN21"/>
    <mergeCell ref="A9:O9"/>
    <mergeCell ref="L25:M26"/>
    <mergeCell ref="N25:N26"/>
    <mergeCell ref="O25:T26"/>
    <mergeCell ref="W25:X26"/>
    <mergeCell ref="C24:K24"/>
    <mergeCell ref="D25:I26"/>
    <mergeCell ref="J25:K26"/>
    <mergeCell ref="C25:C26"/>
    <mergeCell ref="Q20:W21"/>
    <mergeCell ref="N24:V24"/>
    <mergeCell ref="M16:N17"/>
    <mergeCell ref="O16:P17"/>
    <mergeCell ref="D19:N19"/>
    <mergeCell ref="D20:D21"/>
    <mergeCell ref="E20:L21"/>
  </mergeCells>
  <phoneticPr fontId="3"/>
  <dataValidations count="3">
    <dataValidation type="list" showInputMessage="1" showErrorMessage="1" sqref="R12:S13">
      <formula1>"　,令和"</formula1>
    </dataValidation>
    <dataValidation type="list" allowBlank="1" showInputMessage="1" showErrorMessage="1" sqref="T12">
      <formula1>"　,2,3"</formula1>
    </dataValidation>
    <dataValidation showInputMessage="1" showErrorMessage="1" sqref="AC11:AK11"/>
  </dataValidations>
  <printOptions horizontalCentered="1" verticalCentered="1"/>
  <pageMargins left="0.23622047244094491" right="0.23622047244094491" top="0" bottom="0" header="0" footer="0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8FB1FF-B45B-432A-B841-1D1E81B112A6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666cf137-a4c2-4de1-a55f-fde8dce8d6a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算定シート【３】-2</vt:lpstr>
      <vt:lpstr>'算定シート【３】-2'!Print_Area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2021-06-15T11:24:35Z</cp:lastPrinted>
  <dcterms:created xsi:type="dcterms:W3CDTF">2021-04-19T06:52:07Z</dcterms:created>
  <dcterms:modified xsi:type="dcterms:W3CDTF">2022-02-07T02:14:45Z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