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06　第６期\詳細\様式\"/>
    </mc:Choice>
  </mc:AlternateContent>
  <bookViews>
    <workbookView xWindow="0" yWindow="0" windowWidth="20490" windowHeight="7530" tabRatio="880"/>
  </bookViews>
  <sheets>
    <sheet name="算定シート【２】-2" sheetId="27" r:id="rId1"/>
  </sheets>
  <definedNames>
    <definedName name="_xlnm.Print_Area" localSheetId="0">'算定シート【２】-2'!$A$1:$AM$36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" i="27" l="1"/>
  <c r="AS11" i="27" l="1"/>
  <c r="AS12" i="27" s="1"/>
  <c r="AS13" i="27" s="1"/>
  <c r="AB17" i="27" l="1"/>
  <c r="AB22" i="27" l="1"/>
  <c r="D27" i="27" s="1"/>
  <c r="AB27" i="27" s="1"/>
</calcChain>
</file>

<file path=xl/sharedStrings.xml><?xml version="1.0" encoding="utf-8"?>
<sst xmlns="http://schemas.openxmlformats.org/spreadsheetml/2006/main" count="49" uniqueCount="39">
  <si>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</si>
  <si>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</si>
  <si>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</si>
  <si>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⑥</t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</si>
  <si>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</si>
  <si>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</si>
  <si>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</si>
  <si>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</si>
  <si>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</si>
  <si>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</si>
  <si>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</si>
  <si>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※最大10万円</t>
    <rPh sb="1" eb="3">
      <t>サイダイ</t>
    </rPh>
    <rPh sb="5" eb="7">
      <t>マンエン</t>
    </rPh>
    <phoneticPr fontId="3"/>
  </si>
  <si>
    <t>年</t>
    <rPh sb="0" eb="1">
      <t>ネン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</si>
  <si>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</si>
  <si>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</si>
  <si>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</si>
  <si>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</si>
  <si>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</si>
  <si>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算定参照月</t>
    <rPh sb="0" eb="2">
      <t>サンテイ</t>
    </rPh>
    <rPh sb="4" eb="5">
      <t>ツキ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</si>
  <si>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</si>
  <si>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</si>
  <si>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</si>
  <si>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t>○ 売上高方式</t>
    </r>
    <r>
      <rPr>
        <b/>
        <sz val="10"/>
        <rFont val="ＭＳ ゴシック"/>
        <family val="3"/>
        <charset val="128"/>
      </rPr>
      <t>（１日当たりの支給額４万円超～１０万円以下）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8" eb="20">
      <t>マンエン</t>
    </rPh>
    <rPh sb="20" eb="21">
      <t>コ</t>
    </rPh>
    <rPh sb="24" eb="26">
      <t>マンエン</t>
    </rPh>
    <rPh sb="26" eb="28">
      <t>イカ</t>
    </rPh>
    <phoneticPr fontId="3"/>
  </si>
  <si>
    <t>■ 算定シート（支給額計算書）【２】-2</t>
    <rPh sb="2" eb="4">
      <t>サンテイ</t>
    </rPh>
    <rPh sb="8" eb="11">
      <t>シキュウガク</t>
    </rPh>
    <rPh sb="11" eb="14">
      <t>ケイサンショ</t>
    </rPh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</si>
  <si>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</si>
  <si>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算定参照月の日数</t>
    <rPh sb="0" eb="2">
      <t>サンテイ</t>
    </rPh>
    <rPh sb="2" eb="4">
      <t>サンショウ</t>
    </rPh>
    <rPh sb="4" eb="5">
      <t>ヅキ</t>
    </rPh>
    <rPh sb="6" eb="8">
      <t>ニッスウ</t>
    </rPh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</si>
  <si>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</si>
  <si>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計算用（公開時には非表示にして固定）</t>
    <rPh sb="0" eb="3">
      <t>ケイサンヨウ</t>
    </rPh>
    <rPh sb="4" eb="6">
      <t>コウカイ</t>
    </rPh>
    <rPh sb="6" eb="7">
      <t>ジ</t>
    </rPh>
    <rPh sb="9" eb="12">
      <t>ヒヒョウジ</t>
    </rPh>
    <rPh sb="15" eb="17">
      <t>コテイ</t>
    </rPh>
    <phoneticPr fontId="3"/>
  </si>
  <si>
    <t>□ 要請期間中に閉店した場合は、</t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</si>
  <si>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</si>
  <si>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</si>
  <si>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（募集要項P5参照）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</si>
  <si>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</si>
  <si>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 xml:space="preserve">  ６月１日～閉店日までの日数。</t>
    <rPh sb="3" eb="4">
      <t>ツキ</t>
    </rPh>
    <rPh sb="5" eb="6">
      <t>ニチ</t>
    </rPh>
    <rPh sb="7" eb="9">
      <t>ヘイテン</t>
    </rPh>
    <rPh sb="9" eb="10">
      <t>ビ</t>
    </rPh>
    <rPh sb="13" eb="15">
      <t>ニッスウ</t>
    </rPh>
    <phoneticPr fontId="3"/>
  </si>
  <si>
    <t>□ 全期間協力した場合は20日。</t>
    <rPh sb="2" eb="5">
      <t>ゼンキカン</t>
    </rPh>
    <rPh sb="5" eb="7">
      <t>キョウリョク</t>
    </rPh>
    <rPh sb="9" eb="11">
      <t>バアイ</t>
    </rPh>
    <rPh sb="14" eb="15">
      <t>ニチ</t>
    </rPh>
    <phoneticPr fontId="3"/>
  </si>
  <si>
    <r>
      <t xml:space="preserve">【中小企業者（中小企業、個人事業主）、その他法人専用】
―  </t>
    </r>
    <r>
      <rPr>
        <b/>
        <u/>
        <sz val="14"/>
        <rFont val="ＭＳ Ｐゴシック"/>
        <family val="3"/>
        <charset val="128"/>
      </rPr>
      <t>開店日が令和２年６月１日から令和３年５月３１日の店舗用</t>
    </r>
    <r>
      <rPr>
        <b/>
        <sz val="14"/>
        <rFont val="ＭＳ Ｐゴシック"/>
        <family val="3"/>
        <charset val="128"/>
      </rPr>
      <t xml:space="preserve"> －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カイテン</t>
    </rPh>
    <rPh sb="33" eb="34">
      <t>ヒ</t>
    </rPh>
    <rPh sb="35" eb="37">
      <t>レイワ</t>
    </rPh>
    <rPh sb="38" eb="39">
      <t>ネン</t>
    </rPh>
    <rPh sb="40" eb="41">
      <t>ガツ</t>
    </rPh>
    <rPh sb="42" eb="43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テンポ</t>
    </rPh>
    <rPh sb="57" eb="58">
      <t>ヨウ</t>
    </rPh>
    <rPh sb="62" eb="65">
      <t>ダイキギョウ</t>
    </rPh>
    <rPh sb="66" eb="68">
      <t>シヨウ</t>
    </rPh>
    <phoneticPr fontId="3"/>
  </si>
  <si>
    <t>参照月：令和2年6月～令和3年5月の単月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</si>
  <si>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令和2年6月～令和3年5月の間のうち、
ひと月を記載してください。</t>
    <phoneticPr fontId="3"/>
  </si>
  <si>
    <t>千円未満
切り上げ</t>
    <rPh sb="0" eb="2">
      <t>センエン</t>
    </rPh>
    <rPh sb="2" eb="4">
      <t>ミマン</t>
    </rPh>
    <rPh sb="5" eb="6">
      <t>キ</t>
    </rPh>
    <rPh sb="7" eb="8">
      <t>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</si>
</sst>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u/>
      <sz val="14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1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Border="1" applyAlignment="1">
      <alignment vertical="center"/>
    </xf>
    <xf numFmtId="14" fontId="17" fillId="0" borderId="0" xfId="0" applyNumberFormat="1" applyFont="1" applyBorder="1" applyAlignment="1">
      <alignment horizontal="left" vertical="center"/>
    </xf>
    <xf numFmtId="38" fontId="17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4" fillId="0" borderId="5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38" fontId="12" fillId="0" borderId="0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2" fillId="0" borderId="4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4" fillId="0" borderId="4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7" fillId="0" borderId="2" xfId="0" applyFont="1" applyFill="1" applyBorder="1">
      <alignment vertical="center"/>
    </xf>
    <xf numFmtId="0" fontId="17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shrinkToFit="1"/>
    </xf>
    <xf numFmtId="0" fontId="28" fillId="3" borderId="2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center" vertical="center"/>
    </xf>
    <xf numFmtId="14" fontId="10" fillId="0" borderId="18" xfId="0" applyNumberFormat="1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38" fontId="6" fillId="0" borderId="2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shrinkToFit="1"/>
    </xf>
    <xf numFmtId="38" fontId="12" fillId="0" borderId="2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114300</xdr:colOff>
      <xdr:row>18</xdr:row>
      <xdr:rowOff>9525</xdr:rowOff>
    </xdr:from>
    <xdr:to>
      <xdr:col>30</xdr:col>
      <xdr:colOff>114300</xdr:colOff>
      <xdr:row>19</xdr:row>
      <xdr:rowOff>171450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6115050" y="36004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104274</xdr:colOff>
      <xdr:row>23</xdr:row>
      <xdr:rowOff>124827</xdr:rowOff>
    </xdr:from>
    <xdr:to>
      <xdr:col>6</xdr:col>
      <xdr:colOff>104274</xdr:colOff>
      <xdr:row>24</xdr:row>
      <xdr:rowOff>162927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256799" y="4630152"/>
          <a:ext cx="0" cy="2190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123825</xdr:colOff>
      <xdr:row>23</xdr:row>
      <xdr:rowOff>0</xdr:rowOff>
    </xdr:from>
    <xdr:to>
      <xdr:col>30</xdr:col>
      <xdr:colOff>123825</xdr:colOff>
      <xdr:row>23</xdr:row>
      <xdr:rowOff>123825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124575" y="450532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23</xdr:row>
      <xdr:rowOff>119814</xdr:rowOff>
    </xdr:from>
    <xdr:to>
      <xdr:col>30</xdr:col>
      <xdr:colOff>128337</xdr:colOff>
      <xdr:row>23</xdr:row>
      <xdr:rowOff>119814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 flipH="1">
          <a:off x="1261812" y="4625139"/>
          <a:ext cx="48672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32</xdr:row>
      <xdr:rowOff>95250</xdr:rowOff>
    </xdr:from>
    <xdr:to>
      <xdr:col>30</xdr:col>
      <xdr:colOff>104775</xdr:colOff>
      <xdr:row>35</xdr:row>
      <xdr:rowOff>76200</xdr:rowOff>
    </xdr:to>
    <xdr:sp macro="" textlink="">
      <xdr:nvSpPr>
        <xdr:cNvPr id="19" name="正方形/長方形 18"/>
        <xdr:cNvSpPr/>
      </xdr:nvSpPr>
      <xdr:spPr>
        <a:xfrm>
          <a:off x="1809750" y="1169670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2</xdr:col>
      <xdr:colOff>0</xdr:colOff>
      <xdr:row>10</xdr:row>
      <xdr:rowOff>10583</xdr:rowOff>
    </xdr:from>
    <xdr:to>
      <xdr:col>12</xdr:col>
      <xdr:colOff>190500</xdr:colOff>
      <xdr:row>14</xdr:row>
      <xdr:rowOff>126999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349250" y="2952750"/>
          <a:ext cx="2201333" cy="66674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①は消費税及び地方消費税を除いた、申請店舗の売上高を入力してください。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E32"/>
  <sheetViews>
    <sheetView tabSelected="1" view="pageBreakPreview" topLeftCell="A7" zoomScaleNormal="100" zoomScaleSheetLayoutView="100" workbookViewId="0">
      <selection activeCell="D17" sqref="D17:J18"/>
    </sheetView>
  </sheetViews>
  <sheetFormatPr defaultColWidth="8.625" defaultRowHeight="14.25" x14ac:dyDescent="0.4"/>
  <cols>
    <col min="1" max="1" width="2" style="6" customWidth="1"/>
    <col min="2" max="39" width="2.625" style="6" customWidth="1"/>
    <col min="40" max="40" width="8.625" style="6"/>
    <col min="41" max="43" width="3.625" style="6" hidden="1" customWidth="1"/>
    <col min="44" max="44" width="12.125" style="6" hidden="1" customWidth="1"/>
    <col min="45" max="45" width="24.25" style="6" hidden="1" customWidth="1"/>
    <col min="46" max="57" width="3.625" style="6" hidden="1" customWidth="1"/>
    <col min="58" max="61" width="3.625" style="6" customWidth="1"/>
    <col min="62" max="16384" width="8.625" style="6"/>
  </cols>
  <sheetData>
    <row r="1" spans="1:50" s="1" customFormat="1" ht="24" x14ac:dyDescent="0.4">
      <c r="A1" s="94" t="s">
        <v>23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5"/>
      <c r="AH1" s="95"/>
      <c r="AI1" s="95"/>
      <c r="AJ1" s="95"/>
      <c r="AK1" s="95"/>
      <c r="AL1" s="95"/>
      <c r="AM1" s="95"/>
      <c r="AR1" s="11"/>
      <c r="AS1" s="11"/>
    </row>
    <row r="2" spans="1:50" ht="24.75" customHeight="1" x14ac:dyDescent="0.4">
      <c r="B2" s="96" t="s">
        <v>35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</row>
    <row r="3" spans="1:50" ht="44.25" customHeight="1" x14ac:dyDescent="0.4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</row>
    <row r="4" spans="1:50" s="1" customFormat="1" ht="24.75" customHeight="1" x14ac:dyDescent="0.4">
      <c r="B4" s="18"/>
      <c r="C4" s="18"/>
      <c r="D4" s="18"/>
      <c r="E4" s="18"/>
      <c r="F4" s="18"/>
      <c r="G4" s="18"/>
      <c r="H4" s="18"/>
      <c r="I4" s="18"/>
      <c r="J4" s="18"/>
      <c r="K4" s="18"/>
      <c r="L4" s="97" t="s">
        <v>32</v>
      </c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R4" s="11"/>
      <c r="AS4" s="11"/>
    </row>
    <row r="5" spans="1:50" s="1" customFormat="1" ht="16.5" customHeight="1" x14ac:dyDescent="0.4"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98" t="s">
        <v>31</v>
      </c>
      <c r="AG5" s="98"/>
      <c r="AH5" s="98"/>
      <c r="AI5" s="98"/>
      <c r="AJ5" s="98"/>
      <c r="AK5" s="98"/>
      <c r="AL5" s="98"/>
      <c r="AM5" s="98"/>
      <c r="AR5" s="11"/>
      <c r="AS5" s="11"/>
    </row>
    <row r="6" spans="1:50" s="1" customFormat="1" ht="24.75" customHeight="1" x14ac:dyDescent="0.4">
      <c r="B6" s="99" t="s">
        <v>19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 t="s">
        <v>20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R6" s="11"/>
      <c r="AS6" s="11"/>
    </row>
    <row r="7" spans="1:50" s="1" customFormat="1" ht="9" customHeight="1" x14ac:dyDescent="0.4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R7" s="11"/>
      <c r="AS7" s="11"/>
    </row>
    <row r="8" spans="1:50" s="8" customFormat="1" ht="30" customHeight="1" thickBot="1" x14ac:dyDescent="0.45">
      <c r="A8" s="7"/>
      <c r="B8" s="69" t="s">
        <v>22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70" t="s">
        <v>36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R8" s="16" t="s">
        <v>27</v>
      </c>
      <c r="AS8" s="9"/>
      <c r="AT8" s="3"/>
      <c r="AU8" s="3"/>
      <c r="AV8" s="3"/>
      <c r="AW8" s="3"/>
      <c r="AX8" s="3"/>
    </row>
    <row r="9" spans="1:50" s="3" customFormat="1" ht="26.25" customHeight="1" x14ac:dyDescent="0.4">
      <c r="A9" s="1"/>
      <c r="B9" s="71" t="s">
        <v>21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3"/>
      <c r="AN9" s="1"/>
      <c r="AR9" s="16"/>
      <c r="AS9" s="9"/>
    </row>
    <row r="10" spans="1:50" s="10" customFormat="1" ht="6" customHeight="1" x14ac:dyDescent="0.4">
      <c r="A10" s="6"/>
      <c r="B10" s="2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35"/>
      <c r="AN10" s="6"/>
      <c r="AR10" s="16"/>
      <c r="AS10" s="12"/>
      <c r="AT10" s="2"/>
      <c r="AU10" s="2"/>
      <c r="AV10" s="2"/>
      <c r="AW10" s="2"/>
      <c r="AX10" s="2"/>
    </row>
    <row r="11" spans="1:50" s="10" customFormat="1" ht="14.25" customHeight="1" x14ac:dyDescent="0.4">
      <c r="A11" s="6"/>
      <c r="B11" s="21"/>
      <c r="P11" s="45" t="s">
        <v>18</v>
      </c>
      <c r="Q11" s="46"/>
      <c r="R11" s="46"/>
      <c r="S11" s="46"/>
      <c r="T11" s="46"/>
      <c r="U11" s="46"/>
      <c r="V11" s="47"/>
      <c r="W11" s="22"/>
      <c r="X11" s="78" t="s">
        <v>37</v>
      </c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23"/>
      <c r="AM11" s="42"/>
      <c r="AN11" s="6"/>
      <c r="AR11" s="16" t="s">
        <v>15</v>
      </c>
      <c r="AS11" s="14" t="str">
        <f>P12&amp;R12&amp;S12&amp;T12&amp;V12</f>
        <v>令和年月</v>
      </c>
      <c r="AT11" s="1"/>
      <c r="AU11" s="1"/>
      <c r="AV11" s="1"/>
      <c r="AW11" s="1"/>
      <c r="AX11" s="1"/>
    </row>
    <row r="12" spans="1:50" s="10" customFormat="1" ht="14.25" customHeight="1" x14ac:dyDescent="0.4">
      <c r="A12" s="6"/>
      <c r="B12" s="21"/>
      <c r="P12" s="101" t="s">
        <v>17</v>
      </c>
      <c r="Q12" s="102"/>
      <c r="R12" s="102"/>
      <c r="S12" s="102" t="s">
        <v>12</v>
      </c>
      <c r="T12" s="105"/>
      <c r="U12" s="105"/>
      <c r="V12" s="106" t="s">
        <v>14</v>
      </c>
      <c r="W12" s="22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23"/>
      <c r="AM12" s="42"/>
      <c r="AN12" s="6"/>
      <c r="AR12" s="16" t="s">
        <v>16</v>
      </c>
      <c r="AS12" s="13" t="str">
        <f>IFERROR(DATEVALUE(AS11&amp;"1日"),"")</f>
        <v/>
      </c>
      <c r="AT12" s="1"/>
      <c r="AU12" s="1"/>
      <c r="AV12" s="1"/>
      <c r="AW12" s="1"/>
      <c r="AX12" s="1"/>
    </row>
    <row r="13" spans="1:50" s="10" customFormat="1" ht="14.25" customHeight="1" x14ac:dyDescent="0.4">
      <c r="A13" s="6"/>
      <c r="B13" s="21"/>
      <c r="P13" s="103"/>
      <c r="Q13" s="104"/>
      <c r="R13" s="104"/>
      <c r="S13" s="104"/>
      <c r="T13" s="104"/>
      <c r="U13" s="104"/>
      <c r="V13" s="107"/>
      <c r="W13" s="22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23"/>
      <c r="AM13" s="42"/>
      <c r="AN13" s="6"/>
      <c r="AR13" s="16" t="s">
        <v>9</v>
      </c>
      <c r="AS13" s="16" t="str">
        <f>IFERROR(DAY(EOMONTH(AS12,0)),"")</f>
        <v/>
      </c>
      <c r="AT13" s="1"/>
      <c r="AU13" s="1"/>
      <c r="AV13" s="1"/>
      <c r="AW13" s="1"/>
      <c r="AX13" s="1"/>
    </row>
    <row r="14" spans="1:50" s="10" customFormat="1" ht="0.75" customHeight="1" x14ac:dyDescent="0.4">
      <c r="A14" s="6"/>
      <c r="B14" s="21"/>
      <c r="C14" s="25"/>
      <c r="D14" s="25"/>
      <c r="E14" s="25"/>
      <c r="F14" s="25"/>
      <c r="G14" s="25"/>
      <c r="H14" s="25"/>
      <c r="I14" s="25"/>
      <c r="J14" s="25"/>
      <c r="K14" s="22"/>
      <c r="L14" s="24"/>
      <c r="M14" s="26"/>
      <c r="N14" s="27"/>
      <c r="O14" s="27"/>
      <c r="P14" s="27"/>
      <c r="Q14" s="27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9"/>
      <c r="AI14" s="29"/>
      <c r="AJ14" s="24"/>
      <c r="AK14" s="24"/>
      <c r="AL14" s="24"/>
      <c r="AM14" s="35"/>
      <c r="AN14" s="6"/>
      <c r="AR14" s="17"/>
      <c r="AS14" s="1"/>
      <c r="AT14" s="1"/>
      <c r="AU14" s="1"/>
      <c r="AV14" s="1"/>
      <c r="AW14" s="1"/>
      <c r="AX14" s="1"/>
    </row>
    <row r="15" spans="1:50" s="1" customFormat="1" ht="14.25" customHeight="1" x14ac:dyDescent="0.4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2"/>
      <c r="Q15" s="32"/>
      <c r="R15" s="32"/>
      <c r="S15" s="32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3"/>
      <c r="AR15" s="17"/>
    </row>
    <row r="16" spans="1:50" s="1" customFormat="1" ht="17.25" customHeight="1" x14ac:dyDescent="0.4">
      <c r="B16" s="30"/>
      <c r="C16" s="74" t="s">
        <v>24</v>
      </c>
      <c r="D16" s="46"/>
      <c r="E16" s="46"/>
      <c r="F16" s="46"/>
      <c r="G16" s="46"/>
      <c r="H16" s="46"/>
      <c r="I16" s="46"/>
      <c r="J16" s="46"/>
      <c r="K16" s="46"/>
      <c r="L16" s="47"/>
      <c r="M16" s="34"/>
      <c r="N16" s="31"/>
      <c r="O16" s="75" t="s">
        <v>25</v>
      </c>
      <c r="P16" s="76"/>
      <c r="Q16" s="76"/>
      <c r="R16" s="76"/>
      <c r="S16" s="77"/>
      <c r="T16" s="31"/>
      <c r="U16" s="31"/>
      <c r="V16" s="31"/>
      <c r="W16" s="31"/>
      <c r="X16" s="31"/>
      <c r="Y16" s="31"/>
      <c r="Z16" s="31"/>
      <c r="AA16" s="45" t="s">
        <v>30</v>
      </c>
      <c r="AB16" s="46"/>
      <c r="AC16" s="46"/>
      <c r="AD16" s="46"/>
      <c r="AE16" s="46"/>
      <c r="AF16" s="46"/>
      <c r="AG16" s="46"/>
      <c r="AH16" s="46"/>
      <c r="AI16" s="46"/>
      <c r="AJ16" s="46"/>
      <c r="AK16" s="47"/>
      <c r="AL16" s="31"/>
      <c r="AM16" s="33"/>
      <c r="AR16" s="17"/>
    </row>
    <row r="17" spans="2:45" s="1" customFormat="1" ht="14.25" customHeight="1" x14ac:dyDescent="0.4">
      <c r="B17" s="30"/>
      <c r="C17" s="80" t="s">
        <v>10</v>
      </c>
      <c r="D17" s="53"/>
      <c r="E17" s="53"/>
      <c r="F17" s="53"/>
      <c r="G17" s="53"/>
      <c r="H17" s="53"/>
      <c r="I17" s="53"/>
      <c r="J17" s="53"/>
      <c r="K17" s="81" t="s">
        <v>0</v>
      </c>
      <c r="L17" s="82"/>
      <c r="M17" s="83" t="s">
        <v>6</v>
      </c>
      <c r="N17" s="83"/>
      <c r="O17" s="84" t="s">
        <v>9</v>
      </c>
      <c r="P17" s="83" t="str">
        <f>AS13</f>
        <v/>
      </c>
      <c r="Q17" s="83"/>
      <c r="R17" s="87" t="s">
        <v>2</v>
      </c>
      <c r="S17" s="88"/>
      <c r="T17" s="83" t="s">
        <v>4</v>
      </c>
      <c r="U17" s="83"/>
      <c r="V17" s="83">
        <v>0.4</v>
      </c>
      <c r="W17" s="83"/>
      <c r="X17" s="83"/>
      <c r="Y17" s="87" t="s">
        <v>1</v>
      </c>
      <c r="Z17" s="87"/>
      <c r="AA17" s="51" t="s">
        <v>7</v>
      </c>
      <c r="AB17" s="53" t="str">
        <f>IFERROR(ROUNDUP((ROUNDUP(D17/P17,0))*V17,0),"")</f>
        <v/>
      </c>
      <c r="AC17" s="53"/>
      <c r="AD17" s="53"/>
      <c r="AE17" s="53"/>
      <c r="AF17" s="53"/>
      <c r="AG17" s="53"/>
      <c r="AH17" s="53"/>
      <c r="AI17" s="53"/>
      <c r="AJ17" s="81" t="s">
        <v>0</v>
      </c>
      <c r="AK17" s="82"/>
      <c r="AL17" s="31"/>
      <c r="AM17" s="33"/>
      <c r="AR17" s="15"/>
      <c r="AS17" s="11"/>
    </row>
    <row r="18" spans="2:45" s="1" customFormat="1" ht="14.25" customHeight="1" x14ac:dyDescent="0.4">
      <c r="B18" s="30"/>
      <c r="C18" s="52"/>
      <c r="D18" s="54"/>
      <c r="E18" s="54"/>
      <c r="F18" s="54"/>
      <c r="G18" s="54"/>
      <c r="H18" s="54"/>
      <c r="I18" s="54"/>
      <c r="J18" s="54"/>
      <c r="K18" s="57"/>
      <c r="L18" s="58"/>
      <c r="M18" s="83"/>
      <c r="N18" s="83"/>
      <c r="O18" s="85"/>
      <c r="P18" s="86"/>
      <c r="Q18" s="86"/>
      <c r="R18" s="89"/>
      <c r="S18" s="90"/>
      <c r="T18" s="83"/>
      <c r="U18" s="83"/>
      <c r="V18" s="83"/>
      <c r="W18" s="83"/>
      <c r="X18" s="83"/>
      <c r="Y18" s="87"/>
      <c r="Z18" s="87"/>
      <c r="AA18" s="52"/>
      <c r="AB18" s="54"/>
      <c r="AC18" s="54"/>
      <c r="AD18" s="54"/>
      <c r="AE18" s="54"/>
      <c r="AF18" s="54"/>
      <c r="AG18" s="54"/>
      <c r="AH18" s="54"/>
      <c r="AI18" s="54"/>
      <c r="AJ18" s="57"/>
      <c r="AK18" s="58"/>
      <c r="AL18" s="31"/>
      <c r="AM18" s="33"/>
    </row>
    <row r="19" spans="2:45" s="1" customFormat="1" ht="14.25" customHeight="1" x14ac:dyDescent="0.4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92" t="s">
        <v>38</v>
      </c>
      <c r="AG19" s="92"/>
      <c r="AH19" s="92"/>
      <c r="AI19" s="92"/>
      <c r="AJ19" s="92"/>
      <c r="AK19" s="92"/>
      <c r="AL19" s="92"/>
      <c r="AM19" s="93"/>
    </row>
    <row r="20" spans="2:45" s="1" customFormat="1" ht="14.25" customHeight="1" x14ac:dyDescent="0.4"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92"/>
      <c r="AG20" s="92"/>
      <c r="AH20" s="92"/>
      <c r="AI20" s="92"/>
      <c r="AJ20" s="92"/>
      <c r="AK20" s="92"/>
      <c r="AL20" s="92"/>
      <c r="AM20" s="93"/>
    </row>
    <row r="21" spans="2:45" s="1" customFormat="1" ht="14.25" customHeight="1" x14ac:dyDescent="0.4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45" t="s">
        <v>29</v>
      </c>
      <c r="AB21" s="46"/>
      <c r="AC21" s="46"/>
      <c r="AD21" s="46"/>
      <c r="AE21" s="46"/>
      <c r="AF21" s="46"/>
      <c r="AG21" s="46"/>
      <c r="AH21" s="46"/>
      <c r="AI21" s="46"/>
      <c r="AJ21" s="46"/>
      <c r="AK21" s="47"/>
      <c r="AL21" s="31"/>
      <c r="AM21" s="33"/>
      <c r="AR21" s="15"/>
      <c r="AS21" s="11"/>
    </row>
    <row r="22" spans="2:45" s="1" customFormat="1" ht="14.25" customHeight="1" x14ac:dyDescent="0.4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51" t="s">
        <v>8</v>
      </c>
      <c r="AB22" s="53" t="str">
        <f>IFERROR(MIN(ROUNDUP(AB17,-3),100000),"")</f>
        <v/>
      </c>
      <c r="AC22" s="53"/>
      <c r="AD22" s="53"/>
      <c r="AE22" s="53"/>
      <c r="AF22" s="53"/>
      <c r="AG22" s="53"/>
      <c r="AH22" s="53"/>
      <c r="AI22" s="53"/>
      <c r="AJ22" s="81" t="s">
        <v>0</v>
      </c>
      <c r="AK22" s="82"/>
      <c r="AL22" s="31"/>
      <c r="AM22" s="33"/>
      <c r="AR22" s="15"/>
      <c r="AS22" s="11"/>
    </row>
    <row r="23" spans="2:45" s="1" customFormat="1" ht="15" customHeight="1" x14ac:dyDescent="0.4"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52"/>
      <c r="AB23" s="54"/>
      <c r="AC23" s="54"/>
      <c r="AD23" s="54"/>
      <c r="AE23" s="54"/>
      <c r="AF23" s="54"/>
      <c r="AG23" s="54"/>
      <c r="AH23" s="54"/>
      <c r="AI23" s="54"/>
      <c r="AJ23" s="57"/>
      <c r="AK23" s="58"/>
      <c r="AL23" s="31"/>
      <c r="AM23" s="33"/>
      <c r="AR23" s="15"/>
      <c r="AS23" s="11"/>
    </row>
    <row r="24" spans="2:45" s="1" customFormat="1" ht="14.25" customHeight="1" x14ac:dyDescent="0.4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91" t="s">
        <v>11</v>
      </c>
      <c r="AG24" s="91"/>
      <c r="AH24" s="91"/>
      <c r="AI24" s="91"/>
      <c r="AJ24" s="91"/>
      <c r="AK24" s="91"/>
      <c r="AL24" s="91"/>
      <c r="AM24" s="33"/>
      <c r="AR24" s="15"/>
      <c r="AS24" s="11"/>
    </row>
    <row r="25" spans="2:45" s="1" customFormat="1" ht="14.25" customHeight="1" thickBot="1" x14ac:dyDescent="0.45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91"/>
      <c r="AG25" s="91"/>
      <c r="AH25" s="91"/>
      <c r="AI25" s="91"/>
      <c r="AJ25" s="91"/>
      <c r="AK25" s="91"/>
      <c r="AL25" s="91"/>
      <c r="AM25" s="33"/>
      <c r="AR25" s="15"/>
      <c r="AS25" s="11"/>
    </row>
    <row r="26" spans="2:45" s="1" customFormat="1" x14ac:dyDescent="0.4">
      <c r="B26" s="30"/>
      <c r="C26" s="45" t="s">
        <v>29</v>
      </c>
      <c r="D26" s="46"/>
      <c r="E26" s="46"/>
      <c r="F26" s="46"/>
      <c r="G26" s="46"/>
      <c r="H26" s="46"/>
      <c r="I26" s="46"/>
      <c r="J26" s="46"/>
      <c r="K26" s="46"/>
      <c r="L26" s="47"/>
      <c r="M26" s="34"/>
      <c r="N26" s="31"/>
      <c r="O26" s="45" t="s">
        <v>13</v>
      </c>
      <c r="P26" s="46"/>
      <c r="Q26" s="46"/>
      <c r="R26" s="46"/>
      <c r="S26" s="46"/>
      <c r="T26" s="46"/>
      <c r="U26" s="46"/>
      <c r="V26" s="46"/>
      <c r="W26" s="46"/>
      <c r="X26" s="47"/>
      <c r="Y26" s="31"/>
      <c r="Z26" s="31"/>
      <c r="AA26" s="48" t="s">
        <v>26</v>
      </c>
      <c r="AB26" s="49"/>
      <c r="AC26" s="49"/>
      <c r="AD26" s="49"/>
      <c r="AE26" s="49"/>
      <c r="AF26" s="49"/>
      <c r="AG26" s="49"/>
      <c r="AH26" s="49"/>
      <c r="AI26" s="49"/>
      <c r="AJ26" s="49"/>
      <c r="AK26" s="50"/>
      <c r="AL26" s="31"/>
      <c r="AM26" s="33"/>
      <c r="AR26" s="15"/>
      <c r="AS26" s="11"/>
    </row>
    <row r="27" spans="2:45" s="1" customFormat="1" ht="14.25" customHeight="1" x14ac:dyDescent="0.4">
      <c r="B27" s="30"/>
      <c r="C27" s="51" t="s">
        <v>8</v>
      </c>
      <c r="D27" s="53" t="str">
        <f>AB22</f>
        <v/>
      </c>
      <c r="E27" s="53"/>
      <c r="F27" s="53"/>
      <c r="G27" s="53"/>
      <c r="H27" s="53"/>
      <c r="I27" s="53"/>
      <c r="J27" s="53"/>
      <c r="K27" s="55" t="s">
        <v>0</v>
      </c>
      <c r="L27" s="56"/>
      <c r="M27" s="59" t="s">
        <v>4</v>
      </c>
      <c r="N27" s="60"/>
      <c r="O27" s="51" t="s">
        <v>5</v>
      </c>
      <c r="P27" s="53"/>
      <c r="Q27" s="53"/>
      <c r="R27" s="53"/>
      <c r="S27" s="53"/>
      <c r="T27" s="53"/>
      <c r="U27" s="53"/>
      <c r="V27" s="53"/>
      <c r="W27" s="55" t="s">
        <v>2</v>
      </c>
      <c r="X27" s="56"/>
      <c r="Y27" s="61" t="s">
        <v>1</v>
      </c>
      <c r="Z27" s="62"/>
      <c r="AA27" s="63" t="s">
        <v>3</v>
      </c>
      <c r="AB27" s="53" t="str">
        <f>IFERROR(D27*P27,"")</f>
        <v/>
      </c>
      <c r="AC27" s="53"/>
      <c r="AD27" s="53"/>
      <c r="AE27" s="53"/>
      <c r="AF27" s="53"/>
      <c r="AG27" s="53"/>
      <c r="AH27" s="53"/>
      <c r="AI27" s="53"/>
      <c r="AJ27" s="55" t="s">
        <v>0</v>
      </c>
      <c r="AK27" s="66"/>
      <c r="AL27" s="31"/>
      <c r="AM27" s="33"/>
      <c r="AR27" s="15"/>
      <c r="AS27" s="11"/>
    </row>
    <row r="28" spans="2:45" s="1" customFormat="1" ht="15" customHeight="1" thickBot="1" x14ac:dyDescent="0.45">
      <c r="B28" s="30"/>
      <c r="C28" s="52"/>
      <c r="D28" s="54"/>
      <c r="E28" s="54"/>
      <c r="F28" s="54"/>
      <c r="G28" s="54"/>
      <c r="H28" s="54"/>
      <c r="I28" s="54"/>
      <c r="J28" s="54"/>
      <c r="K28" s="57"/>
      <c r="L28" s="58"/>
      <c r="M28" s="59"/>
      <c r="N28" s="60"/>
      <c r="O28" s="52"/>
      <c r="P28" s="54"/>
      <c r="Q28" s="54"/>
      <c r="R28" s="54"/>
      <c r="S28" s="54"/>
      <c r="T28" s="54"/>
      <c r="U28" s="54"/>
      <c r="V28" s="54"/>
      <c r="W28" s="57"/>
      <c r="X28" s="58"/>
      <c r="Y28" s="61"/>
      <c r="Z28" s="62"/>
      <c r="AA28" s="64"/>
      <c r="AB28" s="65"/>
      <c r="AC28" s="65"/>
      <c r="AD28" s="65"/>
      <c r="AE28" s="65"/>
      <c r="AF28" s="65"/>
      <c r="AG28" s="65"/>
      <c r="AH28" s="65"/>
      <c r="AI28" s="65"/>
      <c r="AJ28" s="67"/>
      <c r="AK28" s="68"/>
      <c r="AL28" s="31"/>
      <c r="AM28" s="33"/>
      <c r="AR28" s="15"/>
      <c r="AS28" s="11"/>
    </row>
    <row r="29" spans="2:45" s="1" customFormat="1" ht="14.25" customHeight="1" x14ac:dyDescent="0.4"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6" t="s">
        <v>34</v>
      </c>
      <c r="O29" s="24"/>
      <c r="P29" s="5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3"/>
    </row>
    <row r="30" spans="2:45" s="1" customFormat="1" ht="15" customHeight="1" x14ac:dyDescent="0.4"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6" t="s">
        <v>28</v>
      </c>
      <c r="O30" s="24"/>
      <c r="P30" s="31"/>
      <c r="Q30" s="31"/>
      <c r="R30" s="31"/>
      <c r="S30" s="31"/>
      <c r="T30" s="31"/>
      <c r="U30" s="31"/>
      <c r="V30" s="37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3"/>
      <c r="AN30" s="4"/>
    </row>
    <row r="31" spans="2:45" s="1" customFormat="1" ht="15" customHeight="1" x14ac:dyDescent="0.4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6" t="s">
        <v>33</v>
      </c>
      <c r="O31" s="24"/>
      <c r="P31" s="31"/>
      <c r="Q31" s="31"/>
      <c r="R31" s="31"/>
      <c r="S31" s="31"/>
      <c r="T31" s="31"/>
      <c r="U31" s="31"/>
      <c r="V31" s="37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3"/>
      <c r="AN31" s="4"/>
      <c r="AR31" s="6"/>
      <c r="AS31" s="6"/>
    </row>
    <row r="32" spans="2:45" s="1" customFormat="1" ht="15" customHeight="1" thickBot="1" x14ac:dyDescent="0.45">
      <c r="B32" s="4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41"/>
      <c r="O32" s="38"/>
      <c r="P32" s="39"/>
      <c r="Q32" s="39"/>
      <c r="R32" s="39"/>
      <c r="S32" s="39"/>
      <c r="T32" s="39"/>
      <c r="U32" s="39"/>
      <c r="V32" s="43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44"/>
      <c r="AN32" s="20"/>
      <c r="AR32" s="6"/>
      <c r="AS32" s="6"/>
    </row>
  </sheetData>
  <mergeCells count="53">
    <mergeCell ref="AF24:AL25"/>
    <mergeCell ref="AF19:AM20"/>
    <mergeCell ref="T17:U18"/>
    <mergeCell ref="A1:AF1"/>
    <mergeCell ref="AG1:AM1"/>
    <mergeCell ref="B2:AM3"/>
    <mergeCell ref="L4:AM4"/>
    <mergeCell ref="AF5:AM5"/>
    <mergeCell ref="B6:N6"/>
    <mergeCell ref="O6:AM6"/>
    <mergeCell ref="P11:V11"/>
    <mergeCell ref="P12:Q13"/>
    <mergeCell ref="R12:R13"/>
    <mergeCell ref="S12:S13"/>
    <mergeCell ref="T12:U13"/>
    <mergeCell ref="V12:V13"/>
    <mergeCell ref="P17:Q18"/>
    <mergeCell ref="R17:S18"/>
    <mergeCell ref="AA21:AK21"/>
    <mergeCell ref="AA22:AA23"/>
    <mergeCell ref="AB22:AI23"/>
    <mergeCell ref="AJ22:AK23"/>
    <mergeCell ref="V17:X18"/>
    <mergeCell ref="Y17:Z18"/>
    <mergeCell ref="AA17:AA18"/>
    <mergeCell ref="AB17:AI18"/>
    <mergeCell ref="AJ17:AK18"/>
    <mergeCell ref="C17:C18"/>
    <mergeCell ref="D17:J18"/>
    <mergeCell ref="K17:L18"/>
    <mergeCell ref="M17:N18"/>
    <mergeCell ref="O17:O18"/>
    <mergeCell ref="B8:W8"/>
    <mergeCell ref="X8:AM8"/>
    <mergeCell ref="B9:AM9"/>
    <mergeCell ref="C16:L16"/>
    <mergeCell ref="O16:S16"/>
    <mergeCell ref="AA16:AK16"/>
    <mergeCell ref="X11:AK13"/>
    <mergeCell ref="C26:L26"/>
    <mergeCell ref="O26:X26"/>
    <mergeCell ref="AA26:AK26"/>
    <mergeCell ref="C27:C28"/>
    <mergeCell ref="D27:J28"/>
    <mergeCell ref="K27:L28"/>
    <mergeCell ref="M27:N28"/>
    <mergeCell ref="O27:O28"/>
    <mergeCell ref="P27:V28"/>
    <mergeCell ref="W27:X28"/>
    <mergeCell ref="Y27:Z28"/>
    <mergeCell ref="AA27:AA28"/>
    <mergeCell ref="AB27:AI28"/>
    <mergeCell ref="AJ27:AK28"/>
  </mergeCells>
  <phoneticPr fontId="3"/>
  <dataValidations count="2">
    <dataValidation type="list" allowBlank="1" showInputMessage="1" showErrorMessage="1" sqref="R12">
      <formula1>"　,2,3"</formula1>
    </dataValidation>
    <dataValidation type="list" showInputMessage="1" showErrorMessage="1" sqref="P12">
      <formula1>"　,令和"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算定シート【２】-2</vt:lpstr>
      <vt:lpstr>'算定シート【２】-2'!Print_Area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大阪府</cp:lastModifiedBy>
  <cp:lastPrinted>2021-06-15T11:24:35Z</cp:lastPrinted>
  <dcterms:created xsi:type="dcterms:W3CDTF">2021-04-19T06:52:07Z</dcterms:created>
  <dcterms:modified xsi:type="dcterms:W3CDTF">2022-02-07T02:12:25Z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