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Web申請リンク用\"/>
    </mc:Choice>
  </mc:AlternateContent>
  <bookViews>
    <workbookView xWindow="0" yWindow="0" windowWidth="20490" windowHeight="7530"/>
  </bookViews>
  <sheets>
    <sheet name="算定シート【３】-2" sheetId="1" r:id="rId1"/>
  </sheets>
  <definedNames>
    <definedName name="_xlnm.Print_Area" localSheetId="0">'算定シート【３】-2'!$A$1:$AP$46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" i="1" l="1"/>
  <c r="AS15" i="1" l="1"/>
  <c r="AS16" i="1" s="1"/>
  <c r="AS17" i="1" s="1"/>
  <c r="R17" i="1" s="1"/>
  <c r="AC17" i="1" s="1"/>
  <c r="D26" i="1" s="1"/>
  <c r="O26" i="1"/>
  <c r="AE26" i="1" l="1"/>
  <c r="AE31" i="1" s="1"/>
  <c r="D36" i="1" s="1"/>
  <c r="AB36" i="1" s="1"/>
</calcChain>
</file>

<file path=xl/sharedStrings.xml><?xml version="1.0" encoding="utf-8"?>
<sst xmlns="http://schemas.openxmlformats.org/spreadsheetml/2006/main" count="69" uniqueCount="47">
  <si>
    <t>円</t>
    <rPh sb="0" eb="1">
      <t>エン</t>
    </rPh>
    <phoneticPr fontId="3"/>
  </si>
  <si>
    <t>⑨</t>
    <phoneticPr fontId="3"/>
  </si>
  <si>
    <t>＝</t>
    <phoneticPr fontId="3"/>
  </si>
  <si>
    <t>日</t>
    <rPh sb="0" eb="1">
      <t>ニチ</t>
    </rPh>
    <phoneticPr fontId="3"/>
  </si>
  <si>
    <t>⑧</t>
    <phoneticPr fontId="3"/>
  </si>
  <si>
    <t>×</t>
    <phoneticPr fontId="3"/>
  </si>
  <si>
    <t>⑦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</si>
  <si>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</si>
  <si>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</si>
  <si>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</si>
  <si>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※最大20万円</t>
    <rPh sb="1" eb="3">
      <t>サイダイ</t>
    </rPh>
    <rPh sb="5" eb="7">
      <t>マンエン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</si>
  <si>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</si>
  <si>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⑥</t>
    <phoneticPr fontId="3"/>
  </si>
  <si>
    <t>⑤</t>
    <phoneticPr fontId="3"/>
  </si>
  <si>
    <t>―</t>
    <phoneticPr fontId="3"/>
  </si>
  <si>
    <t>③</t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</si>
  <si>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2" eb="14">
      <t>タンカ</t>
    </rPh>
    <phoneticPr fontId="3"/>
  </si>
  <si>
    <t>令和３年４月の
１日当たりの売上高単価</t>
    <rPh sb="9" eb="10">
      <t>ニチ</t>
    </rPh>
    <rPh sb="10" eb="11">
      <t>ア</t>
    </rPh>
    <phoneticPr fontId="3"/>
  </si>
  <si>
    <t>算定参照期間の
１日当たりの売上高単価</t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</si>
  <si>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</si>
  <si>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÷</t>
    <phoneticPr fontId="3"/>
  </si>
  <si>
    <t>④</t>
    <phoneticPr fontId="3"/>
  </si>
  <si>
    <t>令和３年４月の１日あたりの売上高単価</t>
    <rPh sb="8" eb="9">
      <t>ニチ</t>
    </rPh>
    <phoneticPr fontId="3"/>
  </si>
  <si>
    <t>令和３年４月の売上高</t>
    <phoneticPr fontId="3"/>
  </si>
  <si>
    <t>日数</t>
    <phoneticPr fontId="3"/>
  </si>
  <si>
    <t>②</t>
    <phoneticPr fontId="3"/>
  </si>
  <si>
    <t>①</t>
    <phoneticPr fontId="3"/>
  </si>
  <si>
    <t>西暦</t>
    <rPh sb="0" eb="2">
      <t>セイレキ</t>
    </rPh>
    <phoneticPr fontId="3"/>
  </si>
  <si>
    <t>算定参照期間の１日当たりの売上高単価</t>
    <rPh sb="8" eb="9">
      <t>ニチ</t>
    </rPh>
    <rPh sb="9" eb="10">
      <t>ア</t>
    </rPh>
    <phoneticPr fontId="3"/>
  </si>
  <si>
    <t>算定参照期間の日数</t>
    <rPh sb="7" eb="9">
      <t>ニッスウ</t>
    </rPh>
    <phoneticPr fontId="3"/>
  </si>
  <si>
    <t>算定参照期間の売上高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phoneticPr fontId="3"/>
  </si>
  <si>
    <t>和暦</t>
    <rPh sb="0" eb="2">
      <t>ワレキ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</si>
  <si>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</si>
  <si>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</si>
  <si>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</si>
  <si>
    <t>開店日～令和３年３月３１日</t>
    <phoneticPr fontId="3"/>
  </si>
  <si>
    <t>算定参照期間：</t>
    <phoneticPr fontId="3"/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</si>
  <si>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</si>
  <si>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</si>
  <si>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</si>
  <si>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</si>
  <si>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</si>
  <si>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>【大企業・中小企業等】
―  開店日が令和２年４月１日から令和３年３月３１日の店舗用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</si>
  <si>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■ 算定シート（支給額計算書）【３】-2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</si>
  <si>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</si>
  <si>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：開店日(令和2年4月1日以降）～令和3年3月31日</t>
    </r>
    <rPh sb="1" eb="2">
      <t>タン</t>
    </rPh>
    <rPh sb="2" eb="3">
      <t>ゲツ</t>
    </rPh>
    <rPh sb="5" eb="7">
      <t>コンナン</t>
    </rPh>
    <rPh sb="11" eb="14">
      <t>カイテンビ</t>
    </rPh>
    <rPh sb="15" eb="17">
      <t>レイワ</t>
    </rPh>
    <rPh sb="18" eb="19">
      <t>ネン</t>
    </rPh>
    <rPh sb="20" eb="21">
      <t>ガツ</t>
    </rPh>
    <rPh sb="21" eb="25">
      <t>ツイタチイコウ</t>
    </rPh>
    <rPh sb="27" eb="29">
      <t>レイワ</t>
    </rPh>
    <rPh sb="30" eb="31">
      <t>ネン</t>
    </rPh>
    <rPh sb="32" eb="33">
      <t>ガツ</t>
    </rPh>
    <rPh sb="35" eb="36">
      <t>ニチ</t>
    </rPh>
    <phoneticPr fontId="3"/>
  </si>
  <si>
    <r>
      <t xml:space="preserve">○ 売上高減少額方式
</t>
    </r>
    <r>
      <rPr>
        <b/>
        <sz val="10"/>
        <rFont val="ＭＳ ゴシック"/>
        <family val="3"/>
        <charset val="128"/>
      </rPr>
      <t>（１日当たりの支給額　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</si>
</sst>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38" fontId="10" fillId="0" borderId="0" xfId="1" applyFont="1" applyFill="1" applyBorder="1" applyAlignment="1"/>
    <xf numFmtId="0" fontId="5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left" vertical="center"/>
    </xf>
    <xf numFmtId="38" fontId="4" fillId="0" borderId="0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5" fillId="0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horizontal="left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shrinkToFit="1"/>
    </xf>
    <xf numFmtId="0" fontId="27" fillId="4" borderId="7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8" fontId="22" fillId="0" borderId="13" xfId="1" applyFont="1" applyFill="1" applyBorder="1" applyAlignment="1">
      <alignment horizontal="center" vertical="center"/>
    </xf>
    <xf numFmtId="38" fontId="22" fillId="0" borderId="10" xfId="1" applyFont="1" applyFill="1" applyBorder="1" applyAlignment="1">
      <alignment horizontal="center" vertical="center"/>
    </xf>
    <xf numFmtId="38" fontId="22" fillId="0" borderId="8" xfId="1" applyFont="1" applyFill="1" applyBorder="1" applyAlignment="1">
      <alignment horizontal="center" vertical="center"/>
    </xf>
    <xf numFmtId="38" fontId="22" fillId="0" borderId="7" xfId="1" applyFont="1" applyFill="1" applyBorder="1" applyAlignment="1">
      <alignment horizontal="center" vertical="center"/>
    </xf>
    <xf numFmtId="38" fontId="22" fillId="4" borderId="0" xfId="1" applyFont="1" applyFill="1" applyBorder="1" applyAlignment="1" applyProtection="1">
      <alignment horizontal="center" vertical="center"/>
      <protection locked="0"/>
    </xf>
    <xf numFmtId="38" fontId="22" fillId="4" borderId="7" xfId="1" applyFont="1" applyFill="1" applyBorder="1" applyAlignment="1" applyProtection="1">
      <alignment horizontal="center" vertical="center"/>
      <protection locked="0"/>
    </xf>
    <xf numFmtId="38" fontId="22" fillId="4" borderId="10" xfId="1" applyFont="1" applyFill="1" applyBorder="1" applyAlignment="1" applyProtection="1">
      <alignment horizontal="center" vertical="center"/>
      <protection locked="0"/>
    </xf>
    <xf numFmtId="38" fontId="22" fillId="0" borderId="20" xfId="1" applyFont="1" applyFill="1" applyBorder="1" applyAlignment="1">
      <alignment horizontal="center" vertical="center"/>
    </xf>
    <xf numFmtId="38" fontId="22" fillId="0" borderId="6" xfId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4" fontId="15" fillId="0" borderId="19" xfId="0" applyNumberFormat="1" applyFont="1" applyFill="1" applyBorder="1" applyAlignment="1">
      <alignment horizontal="center" vertical="center" wrapText="1"/>
    </xf>
    <xf numFmtId="14" fontId="20" fillId="0" borderId="19" xfId="0" applyNumberFormat="1" applyFont="1" applyFill="1" applyBorder="1" applyAlignment="1">
      <alignment horizontal="center" vertical="center" wrapText="1"/>
    </xf>
    <xf numFmtId="14" fontId="20" fillId="0" borderId="18" xfId="0" applyNumberFormat="1" applyFont="1" applyFill="1" applyBorder="1" applyAlignment="1">
      <alignment horizontal="center" vertical="center" wrapText="1"/>
    </xf>
    <xf numFmtId="14" fontId="20" fillId="0" borderId="17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0" fillId="4" borderId="10" xfId="1" applyFont="1" applyFill="1" applyBorder="1" applyAlignment="1" applyProtection="1">
      <alignment horizontal="center"/>
      <protection locked="0"/>
    </xf>
    <xf numFmtId="38" fontId="10" fillId="4" borderId="7" xfId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/>
    </xf>
    <xf numFmtId="38" fontId="10" fillId="0" borderId="7" xfId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23</xdr:row>
      <xdr:rowOff>38100</xdr:rowOff>
    </xdr:from>
    <xdr:to>
      <xdr:col>6</xdr:col>
      <xdr:colOff>66675</xdr:colOff>
      <xdr:row>24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4010025" y="52768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17</xdr:row>
      <xdr:rowOff>171450</xdr:rowOff>
    </xdr:from>
    <xdr:to>
      <xdr:col>34</xdr:col>
      <xdr:colOff>85725</xdr:colOff>
      <xdr:row>18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22431375" y="3981450"/>
          <a:ext cx="0" cy="1714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18</xdr:row>
      <xdr:rowOff>104775</xdr:rowOff>
    </xdr:from>
    <xdr:to>
      <xdr:col>34</xdr:col>
      <xdr:colOff>85726</xdr:colOff>
      <xdr:row>18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 flipH="1">
          <a:off x="838200" y="4152900"/>
          <a:ext cx="21593176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104274</xdr:colOff>
      <xdr:row>32</xdr:row>
      <xdr:rowOff>120315</xdr:rowOff>
    </xdr:from>
    <xdr:to>
      <xdr:col>7</xdr:col>
      <xdr:colOff>104274</xdr:colOff>
      <xdr:row>33</xdr:row>
      <xdr:rowOff>158415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4704849" y="7502190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32</xdr:row>
      <xdr:rowOff>0</xdr:rowOff>
    </xdr:from>
    <xdr:to>
      <xdr:col>31</xdr:col>
      <xdr:colOff>123825</xdr:colOff>
      <xdr:row>32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20497800" y="73818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109287</xdr:colOff>
      <xdr:row>32</xdr:row>
      <xdr:rowOff>119814</xdr:rowOff>
    </xdr:from>
    <xdr:to>
      <xdr:col>31</xdr:col>
      <xdr:colOff>128337</xdr:colOff>
      <xdr:row>32</xdr:row>
      <xdr:rowOff>119814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>
        <a:xfrm flipH="1">
          <a:off x="4709862" y="7501689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18</xdr:row>
      <xdr:rowOff>114300</xdr:rowOff>
    </xdr:from>
    <xdr:to>
      <xdr:col>1</xdr:col>
      <xdr:colOff>180975</xdr:colOff>
      <xdr:row>23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>
        <a:xfrm>
          <a:off x="838200" y="4162425"/>
          <a:ext cx="0" cy="11239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104776</xdr:colOff>
      <xdr:row>23</xdr:row>
      <xdr:rowOff>161925</xdr:rowOff>
    </xdr:from>
    <xdr:to>
      <xdr:col>22</xdr:col>
      <xdr:colOff>66676</xdr:colOff>
      <xdr:row>27</xdr:row>
      <xdr:rowOff>63500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62001" y="5400675"/>
          <a:ext cx="13763625" cy="8540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113799</xdr:colOff>
      <xdr:row>22</xdr:row>
      <xdr:rowOff>120315</xdr:rowOff>
    </xdr:from>
    <xdr:to>
      <xdr:col>18</xdr:col>
      <xdr:colOff>113799</xdr:colOff>
      <xdr:row>23</xdr:row>
      <xdr:rowOff>158415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>
          <a:off x="11943849" y="5120940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22</xdr:row>
      <xdr:rowOff>0</xdr:rowOff>
    </xdr:from>
    <xdr:to>
      <xdr:col>27</xdr:col>
      <xdr:colOff>123825</xdr:colOff>
      <xdr:row>22</xdr:row>
      <xdr:rowOff>123825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>
        <a:xfrm>
          <a:off x="17868900" y="50006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22</xdr:row>
      <xdr:rowOff>119814</xdr:rowOff>
    </xdr:from>
    <xdr:to>
      <xdr:col>27</xdr:col>
      <xdr:colOff>128337</xdr:colOff>
      <xdr:row>22</xdr:row>
      <xdr:rowOff>119814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 flipH="1">
          <a:off x="11953875" y="5120439"/>
          <a:ext cx="59195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23</xdr:row>
      <xdr:rowOff>34089</xdr:rowOff>
    </xdr:from>
    <xdr:to>
      <xdr:col>6</xdr:col>
      <xdr:colOff>66675</xdr:colOff>
      <xdr:row>23</xdr:row>
      <xdr:rowOff>34089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CxnSpPr/>
      </xdr:nvCxnSpPr>
      <xdr:spPr>
        <a:xfrm flipH="1">
          <a:off x="838200" y="5272839"/>
          <a:ext cx="31718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151794</xdr:colOff>
      <xdr:row>42</xdr:row>
      <xdr:rowOff>4233</xdr:rowOff>
    </xdr:from>
    <xdr:to>
      <xdr:col>31</xdr:col>
      <xdr:colOff>195941</xdr:colOff>
      <xdr:row>44</xdr:row>
      <xdr:rowOff>165099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724044" y="9767358"/>
          <a:ext cx="13845872" cy="6371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34</xdr:col>
      <xdr:colOff>21166</xdr:colOff>
      <xdr:row>27</xdr:row>
      <xdr:rowOff>0</xdr:rowOff>
    </xdr:from>
    <xdr:to>
      <xdr:col>34</xdr:col>
      <xdr:colOff>21166</xdr:colOff>
      <xdr:row>28</xdr:row>
      <xdr:rowOff>243417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22366816" y="6191250"/>
          <a:ext cx="0" cy="47201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163284</xdr:colOff>
      <xdr:row>11</xdr:row>
      <xdr:rowOff>89807</xdr:rowOff>
    </xdr:from>
    <xdr:to>
      <xdr:col>15</xdr:col>
      <xdr:colOff>91166</xdr:colOff>
      <xdr:row>14</xdr:row>
      <xdr:rowOff>95250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1477734" y="2471057"/>
          <a:ext cx="8471807" cy="71981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①・④は消費税及び地方消費税を除いた額を入力してください。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U44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4.625" style="1" customWidth="1"/>
    <col min="43" max="43" width="12.25" style="2" hidden="1" customWidth="1"/>
    <col min="44" max="44" width="10.125" style="1" hidden="1" customWidth="1"/>
    <col min="45" max="45" width="16.625" style="1" hidden="1" customWidth="1"/>
    <col min="46" max="46" width="7.625" style="1" hidden="1" customWidth="1"/>
    <col min="47" max="59" width="3.625" style="1" customWidth="1"/>
    <col min="60" max="16384" width="8.625" style="1"/>
  </cols>
  <sheetData>
    <row r="1" spans="1:47" ht="24" x14ac:dyDescent="0.4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48"/>
      <c r="AH1" s="48"/>
      <c r="AI1" s="53"/>
      <c r="AJ1" s="53"/>
      <c r="AK1" s="53"/>
      <c r="AL1" s="53"/>
      <c r="AM1" s="53"/>
      <c r="AN1" s="53"/>
      <c r="AO1" s="53"/>
      <c r="AP1" s="45"/>
    </row>
    <row r="2" spans="1:47" ht="14.25" customHeight="1" x14ac:dyDescent="0.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6"/>
      <c r="AJ2" s="46"/>
      <c r="AK2" s="46"/>
      <c r="AL2" s="46"/>
      <c r="AM2" s="46"/>
      <c r="AN2" s="46"/>
      <c r="AO2" s="46"/>
      <c r="AP2" s="45"/>
    </row>
    <row r="3" spans="1:47" s="3" customFormat="1" ht="17.25" customHeight="1" x14ac:dyDescent="0.4">
      <c r="B3" s="54" t="s">
        <v>42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</row>
    <row r="4" spans="1:47" s="3" customFormat="1" ht="28.5" customHeight="1" x14ac:dyDescent="0.4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47" ht="24.75" customHeight="1" x14ac:dyDescent="0.4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55" t="s">
        <v>41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Q5" s="1"/>
      <c r="AT5" s="2"/>
      <c r="AU5" s="2"/>
    </row>
    <row r="6" spans="1:47" ht="16.5" customHeight="1" x14ac:dyDescent="0.4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56" t="s">
        <v>40</v>
      </c>
      <c r="AJ6" s="56"/>
      <c r="AK6" s="56"/>
      <c r="AL6" s="56"/>
      <c r="AM6" s="56"/>
      <c r="AN6" s="56"/>
      <c r="AO6" s="56"/>
      <c r="AQ6" s="1"/>
      <c r="AT6" s="2"/>
      <c r="AU6" s="2"/>
    </row>
    <row r="7" spans="1:47" ht="22.5" customHeight="1" x14ac:dyDescent="0.4">
      <c r="B7" s="59" t="s">
        <v>44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Q7" s="1"/>
      <c r="AR7" s="2"/>
      <c r="AS7" s="2"/>
    </row>
    <row r="8" spans="1:47" ht="24.75" customHeight="1" x14ac:dyDescent="0.4">
      <c r="B8" s="57" t="s">
        <v>39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 t="s">
        <v>38</v>
      </c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Q8" s="1"/>
      <c r="AT8" s="2"/>
      <c r="AU8" s="2"/>
    </row>
    <row r="9" spans="1:47" ht="12" customHeight="1" x14ac:dyDescent="0.4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Q9" s="1"/>
      <c r="AT9" s="2"/>
      <c r="AU9" s="2"/>
    </row>
    <row r="10" spans="1:47" s="3" customFormat="1" ht="30" customHeight="1" thickBot="1" x14ac:dyDescent="0.45">
      <c r="B10" s="49" t="s">
        <v>46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1" t="s">
        <v>45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</row>
    <row r="11" spans="1:47" s="3" customFormat="1" x14ac:dyDescent="0.4">
      <c r="B11" s="42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0"/>
    </row>
    <row r="12" spans="1:47" s="3" customFormat="1" x14ac:dyDescent="0.4">
      <c r="B12" s="14"/>
      <c r="C12" s="1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9"/>
      <c r="O12" s="38"/>
      <c r="P12" s="38"/>
      <c r="Q12" s="60" t="s">
        <v>37</v>
      </c>
      <c r="R12" s="60"/>
      <c r="S12" s="60"/>
      <c r="T12" s="60"/>
      <c r="U12" s="60"/>
      <c r="V12" s="60"/>
      <c r="W12" s="60"/>
      <c r="X12" s="60"/>
      <c r="Y12" s="60"/>
      <c r="Z12" s="37"/>
      <c r="AA12" s="37"/>
      <c r="AB12" s="61" t="s">
        <v>36</v>
      </c>
      <c r="AC12" s="62"/>
      <c r="AD12" s="62"/>
      <c r="AE12" s="62"/>
      <c r="AF12" s="62"/>
      <c r="AG12" s="61" t="s">
        <v>35</v>
      </c>
      <c r="AH12" s="62"/>
      <c r="AI12" s="62"/>
      <c r="AJ12" s="62"/>
      <c r="AK12" s="62"/>
      <c r="AL12" s="62"/>
      <c r="AM12" s="62"/>
      <c r="AN12" s="62"/>
      <c r="AO12" s="62"/>
      <c r="AP12" s="63"/>
    </row>
    <row r="13" spans="1:47" s="3" customFormat="1" x14ac:dyDescent="0.4">
      <c r="B13" s="14"/>
      <c r="C13" s="12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9"/>
      <c r="O13" s="38"/>
      <c r="P13" s="38"/>
      <c r="Q13" s="64" t="s">
        <v>34</v>
      </c>
      <c r="R13" s="65"/>
      <c r="S13" s="68"/>
      <c r="T13" s="65" t="s">
        <v>33</v>
      </c>
      <c r="U13" s="70"/>
      <c r="V13" s="65" t="s">
        <v>32</v>
      </c>
      <c r="W13" s="70"/>
      <c r="X13" s="70"/>
      <c r="Y13" s="71" t="s">
        <v>3</v>
      </c>
      <c r="Z13" s="37"/>
      <c r="AA13" s="37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3"/>
    </row>
    <row r="14" spans="1:47" s="3" customFormat="1" x14ac:dyDescent="0.4">
      <c r="B14" s="14"/>
      <c r="C14" s="1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9"/>
      <c r="O14" s="38"/>
      <c r="P14" s="38"/>
      <c r="Q14" s="66"/>
      <c r="R14" s="67"/>
      <c r="S14" s="69"/>
      <c r="T14" s="67"/>
      <c r="U14" s="69"/>
      <c r="V14" s="67"/>
      <c r="W14" s="69"/>
      <c r="X14" s="69"/>
      <c r="Y14" s="72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12"/>
      <c r="AN14" s="12"/>
      <c r="AO14" s="12"/>
      <c r="AP14" s="7"/>
      <c r="AQ14" s="31"/>
      <c r="AR14" s="31"/>
    </row>
    <row r="15" spans="1:47" s="3" customFormat="1" x14ac:dyDescent="0.4">
      <c r="B15" s="14"/>
      <c r="C15" s="1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9"/>
      <c r="O15" s="38"/>
      <c r="P15" s="38"/>
      <c r="Q15" s="38"/>
      <c r="R15" s="3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12"/>
      <c r="AN15" s="12"/>
      <c r="AO15" s="12"/>
      <c r="AP15" s="7"/>
      <c r="AQ15" s="31"/>
      <c r="AR15" s="31" t="s">
        <v>31</v>
      </c>
      <c r="AS15" s="36" t="str">
        <f>Q13&amp;S13&amp;T13&amp;U13&amp;V13&amp;W13&amp;Y13</f>
        <v>令和年月日</v>
      </c>
    </row>
    <row r="16" spans="1:47" s="3" customFormat="1" ht="26.25" customHeight="1" x14ac:dyDescent="0.4">
      <c r="B16" s="14"/>
      <c r="C16" s="12"/>
      <c r="D16" s="80" t="s">
        <v>30</v>
      </c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12"/>
      <c r="P16" s="12"/>
      <c r="Q16" s="81" t="s">
        <v>29</v>
      </c>
      <c r="R16" s="82"/>
      <c r="S16" s="82"/>
      <c r="T16" s="82"/>
      <c r="U16" s="82"/>
      <c r="V16" s="82"/>
      <c r="W16" s="82"/>
      <c r="X16" s="82"/>
      <c r="Y16" s="83"/>
      <c r="Z16" s="12"/>
      <c r="AA16" s="12"/>
      <c r="AB16" s="84" t="s">
        <v>28</v>
      </c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6"/>
      <c r="AO16" s="12"/>
      <c r="AP16" s="7"/>
      <c r="AQ16" s="31"/>
      <c r="AR16" s="31" t="s">
        <v>27</v>
      </c>
      <c r="AS16" s="35" t="str">
        <f>IFERROR(DATEVALUE(AS15),"")</f>
        <v/>
      </c>
    </row>
    <row r="17" spans="2:47" s="3" customFormat="1" ht="14.25" customHeight="1" x14ac:dyDescent="0.4">
      <c r="B17" s="14"/>
      <c r="C17" s="12"/>
      <c r="D17" s="87" t="s">
        <v>26</v>
      </c>
      <c r="E17" s="89"/>
      <c r="F17" s="89"/>
      <c r="G17" s="89"/>
      <c r="H17" s="89"/>
      <c r="I17" s="89"/>
      <c r="J17" s="89"/>
      <c r="K17" s="89"/>
      <c r="L17" s="89"/>
      <c r="M17" s="91" t="s">
        <v>0</v>
      </c>
      <c r="N17" s="92"/>
      <c r="O17" s="93" t="s">
        <v>20</v>
      </c>
      <c r="P17" s="93"/>
      <c r="Q17" s="94" t="s">
        <v>25</v>
      </c>
      <c r="R17" s="96" t="str">
        <f>AS17</f>
        <v/>
      </c>
      <c r="S17" s="97"/>
      <c r="T17" s="97"/>
      <c r="U17" s="97"/>
      <c r="V17" s="97"/>
      <c r="W17" s="97"/>
      <c r="X17" s="97" t="s">
        <v>3</v>
      </c>
      <c r="Y17" s="100"/>
      <c r="Z17" s="102" t="s">
        <v>2</v>
      </c>
      <c r="AA17" s="102"/>
      <c r="AB17" s="87" t="s">
        <v>15</v>
      </c>
      <c r="AC17" s="103" t="str">
        <f>IFERROR(ROUNDUP(E17/R17,0),"")</f>
        <v/>
      </c>
      <c r="AD17" s="103"/>
      <c r="AE17" s="103"/>
      <c r="AF17" s="103"/>
      <c r="AG17" s="103"/>
      <c r="AH17" s="103"/>
      <c r="AI17" s="103"/>
      <c r="AJ17" s="103"/>
      <c r="AK17" s="103"/>
      <c r="AL17" s="103"/>
      <c r="AM17" s="73" t="s">
        <v>0</v>
      </c>
      <c r="AN17" s="74"/>
      <c r="AO17" s="12"/>
      <c r="AP17" s="7"/>
      <c r="AQ17" s="31"/>
      <c r="AR17" s="31" t="s">
        <v>24</v>
      </c>
      <c r="AS17" s="34" t="str">
        <f>IFERROR((DATE(2021,3,31)-AS16+1),"")</f>
        <v/>
      </c>
      <c r="AU17" s="32"/>
    </row>
    <row r="18" spans="2:47" s="3" customFormat="1" ht="14.25" customHeight="1" x14ac:dyDescent="0.4">
      <c r="B18" s="14"/>
      <c r="C18" s="12"/>
      <c r="D18" s="88"/>
      <c r="E18" s="90"/>
      <c r="F18" s="90"/>
      <c r="G18" s="90"/>
      <c r="H18" s="90"/>
      <c r="I18" s="90"/>
      <c r="J18" s="90"/>
      <c r="K18" s="90"/>
      <c r="L18" s="90"/>
      <c r="M18" s="75"/>
      <c r="N18" s="76"/>
      <c r="O18" s="93"/>
      <c r="P18" s="93"/>
      <c r="Q18" s="95"/>
      <c r="R18" s="98"/>
      <c r="S18" s="99"/>
      <c r="T18" s="99"/>
      <c r="U18" s="99"/>
      <c r="V18" s="99"/>
      <c r="W18" s="99"/>
      <c r="X18" s="99"/>
      <c r="Y18" s="101"/>
      <c r="Z18" s="102"/>
      <c r="AA18" s="102"/>
      <c r="AB18" s="88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75"/>
      <c r="AN18" s="76"/>
      <c r="AO18" s="12"/>
      <c r="AP18" s="7"/>
      <c r="AQ18" s="33"/>
      <c r="AR18" s="33"/>
      <c r="AU18" s="32"/>
    </row>
    <row r="19" spans="2:47" s="3" customFormat="1" ht="14.25" customHeight="1" x14ac:dyDescent="0.4"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05" t="s">
        <v>19</v>
      </c>
      <c r="AK19" s="105"/>
      <c r="AL19" s="105"/>
      <c r="AM19" s="105"/>
      <c r="AN19" s="105"/>
      <c r="AO19" s="105"/>
      <c r="AP19" s="106"/>
      <c r="AU19" s="32"/>
    </row>
    <row r="20" spans="2:47" s="3" customFormat="1" ht="14.25" customHeight="1" x14ac:dyDescent="0.4">
      <c r="B20" s="14"/>
      <c r="C20" s="12"/>
      <c r="D20" s="77" t="s">
        <v>23</v>
      </c>
      <c r="E20" s="78"/>
      <c r="F20" s="78"/>
      <c r="G20" s="78"/>
      <c r="H20" s="78"/>
      <c r="I20" s="78"/>
      <c r="J20" s="78"/>
      <c r="K20" s="78"/>
      <c r="L20" s="78"/>
      <c r="M20" s="78"/>
      <c r="N20" s="79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77" t="s">
        <v>22</v>
      </c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9"/>
      <c r="AO20" s="17"/>
      <c r="AP20" s="7"/>
      <c r="AQ20" s="31"/>
    </row>
    <row r="21" spans="2:47" s="3" customFormat="1" ht="14.25" customHeight="1" x14ac:dyDescent="0.2">
      <c r="B21" s="14"/>
      <c r="C21" s="12"/>
      <c r="D21" s="87" t="s">
        <v>21</v>
      </c>
      <c r="E21" s="89"/>
      <c r="F21" s="89"/>
      <c r="G21" s="89"/>
      <c r="H21" s="89"/>
      <c r="I21" s="89"/>
      <c r="J21" s="89"/>
      <c r="K21" s="89"/>
      <c r="L21" s="89"/>
      <c r="M21" s="91" t="s">
        <v>0</v>
      </c>
      <c r="N21" s="92"/>
      <c r="O21" s="93" t="s">
        <v>20</v>
      </c>
      <c r="P21" s="93"/>
      <c r="Q21" s="93">
        <v>30</v>
      </c>
      <c r="R21" s="93"/>
      <c r="S21" s="93"/>
      <c r="T21" s="93"/>
      <c r="U21" s="93"/>
      <c r="V21" s="93"/>
      <c r="W21" s="93"/>
      <c r="X21" s="102" t="s">
        <v>3</v>
      </c>
      <c r="Y21" s="102"/>
      <c r="Z21" s="102" t="s">
        <v>2</v>
      </c>
      <c r="AA21" s="102"/>
      <c r="AB21" s="87" t="s">
        <v>13</v>
      </c>
      <c r="AC21" s="103" t="str">
        <f>IF(E21&lt;&gt;"",ROUNDUP(E21/Q21,0),"")</f>
        <v/>
      </c>
      <c r="AD21" s="103"/>
      <c r="AE21" s="103"/>
      <c r="AF21" s="103"/>
      <c r="AG21" s="103"/>
      <c r="AH21" s="103"/>
      <c r="AI21" s="103"/>
      <c r="AJ21" s="103"/>
      <c r="AK21" s="103"/>
      <c r="AL21" s="103"/>
      <c r="AM21" s="73" t="s">
        <v>0</v>
      </c>
      <c r="AN21" s="74"/>
      <c r="AO21" s="30"/>
      <c r="AP21" s="7"/>
    </row>
    <row r="22" spans="2:47" s="3" customFormat="1" ht="14.25" customHeight="1" x14ac:dyDescent="0.2">
      <c r="B22" s="14"/>
      <c r="C22" s="12"/>
      <c r="D22" s="88"/>
      <c r="E22" s="90"/>
      <c r="F22" s="90"/>
      <c r="G22" s="90"/>
      <c r="H22" s="90"/>
      <c r="I22" s="90"/>
      <c r="J22" s="90"/>
      <c r="K22" s="90"/>
      <c r="L22" s="90"/>
      <c r="M22" s="75"/>
      <c r="N22" s="76"/>
      <c r="O22" s="93"/>
      <c r="P22" s="93"/>
      <c r="Q22" s="93"/>
      <c r="R22" s="93"/>
      <c r="S22" s="93"/>
      <c r="T22" s="93"/>
      <c r="U22" s="93"/>
      <c r="V22" s="93"/>
      <c r="W22" s="93"/>
      <c r="X22" s="102"/>
      <c r="Y22" s="102"/>
      <c r="Z22" s="102"/>
      <c r="AA22" s="102"/>
      <c r="AB22" s="88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75"/>
      <c r="AN22" s="76"/>
      <c r="AO22" s="30"/>
      <c r="AP22" s="7"/>
    </row>
    <row r="23" spans="2:47" s="3" customFormat="1" ht="14.25" customHeight="1" x14ac:dyDescent="0.4"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05" t="s">
        <v>19</v>
      </c>
      <c r="AK23" s="105"/>
      <c r="AL23" s="105"/>
      <c r="AM23" s="105"/>
      <c r="AN23" s="105"/>
      <c r="AO23" s="105"/>
      <c r="AP23" s="106"/>
    </row>
    <row r="24" spans="2:47" s="3" customFormat="1" ht="14.25" customHeight="1" x14ac:dyDescent="0.4">
      <c r="B24" s="1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29"/>
      <c r="AO24" s="12"/>
      <c r="AP24" s="7"/>
    </row>
    <row r="25" spans="2:47" s="3" customFormat="1" ht="26.25" customHeight="1" x14ac:dyDescent="0.4">
      <c r="B25" s="14"/>
      <c r="C25" s="77" t="s">
        <v>18</v>
      </c>
      <c r="D25" s="78"/>
      <c r="E25" s="78"/>
      <c r="F25" s="78"/>
      <c r="G25" s="78"/>
      <c r="H25" s="78"/>
      <c r="I25" s="78"/>
      <c r="J25" s="78"/>
      <c r="K25" s="79"/>
      <c r="L25" s="28"/>
      <c r="M25" s="12"/>
      <c r="N25" s="77" t="s">
        <v>17</v>
      </c>
      <c r="O25" s="78"/>
      <c r="P25" s="78"/>
      <c r="Q25" s="78"/>
      <c r="R25" s="78"/>
      <c r="S25" s="78"/>
      <c r="T25" s="78"/>
      <c r="U25" s="78"/>
      <c r="V25" s="79"/>
      <c r="W25" s="12"/>
      <c r="X25" s="28"/>
      <c r="Y25" s="12"/>
      <c r="Z25" s="12"/>
      <c r="AA25" s="12"/>
      <c r="AB25" s="12"/>
      <c r="AC25" s="17"/>
      <c r="AD25" s="107" t="s">
        <v>16</v>
      </c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  <c r="AO25" s="12"/>
      <c r="AP25" s="7"/>
    </row>
    <row r="26" spans="2:47" s="3" customFormat="1" ht="14.25" customHeight="1" x14ac:dyDescent="0.4">
      <c r="B26" s="14"/>
      <c r="C26" s="110" t="s">
        <v>15</v>
      </c>
      <c r="D26" s="111" t="str">
        <f>IFERROR(AC17,"")</f>
        <v/>
      </c>
      <c r="E26" s="111"/>
      <c r="F26" s="111"/>
      <c r="G26" s="111"/>
      <c r="H26" s="111"/>
      <c r="I26" s="111"/>
      <c r="J26" s="91" t="s">
        <v>0</v>
      </c>
      <c r="K26" s="92"/>
      <c r="L26" s="93" t="s">
        <v>14</v>
      </c>
      <c r="M26" s="93"/>
      <c r="N26" s="110" t="s">
        <v>13</v>
      </c>
      <c r="O26" s="103" t="str">
        <f>AC21</f>
        <v/>
      </c>
      <c r="P26" s="103"/>
      <c r="Q26" s="103"/>
      <c r="R26" s="103"/>
      <c r="S26" s="103"/>
      <c r="T26" s="103"/>
      <c r="U26" s="91" t="s">
        <v>0</v>
      </c>
      <c r="V26" s="92"/>
      <c r="W26" s="113" t="s">
        <v>5</v>
      </c>
      <c r="X26" s="113"/>
      <c r="Y26" s="93">
        <v>0.4</v>
      </c>
      <c r="Z26" s="93"/>
      <c r="AA26" s="93"/>
      <c r="AB26" s="102" t="s">
        <v>2</v>
      </c>
      <c r="AC26" s="102"/>
      <c r="AD26" s="87" t="s">
        <v>12</v>
      </c>
      <c r="AE26" s="103" t="str">
        <f>IFERROR(ROUNDUP((D26-O26)*Y26,0),"")</f>
        <v/>
      </c>
      <c r="AF26" s="103"/>
      <c r="AG26" s="103"/>
      <c r="AH26" s="103"/>
      <c r="AI26" s="103"/>
      <c r="AJ26" s="103"/>
      <c r="AK26" s="103"/>
      <c r="AL26" s="103"/>
      <c r="AM26" s="91" t="s">
        <v>0</v>
      </c>
      <c r="AN26" s="92"/>
      <c r="AO26" s="12"/>
      <c r="AP26" s="7"/>
    </row>
    <row r="27" spans="2:47" s="3" customFormat="1" ht="14.25" customHeight="1" x14ac:dyDescent="0.4">
      <c r="B27" s="14"/>
      <c r="C27" s="88"/>
      <c r="D27" s="112"/>
      <c r="E27" s="112"/>
      <c r="F27" s="112"/>
      <c r="G27" s="112"/>
      <c r="H27" s="112"/>
      <c r="I27" s="112"/>
      <c r="J27" s="75"/>
      <c r="K27" s="76"/>
      <c r="L27" s="93"/>
      <c r="M27" s="93"/>
      <c r="N27" s="88"/>
      <c r="O27" s="104"/>
      <c r="P27" s="104"/>
      <c r="Q27" s="104"/>
      <c r="R27" s="104"/>
      <c r="S27" s="104"/>
      <c r="T27" s="104"/>
      <c r="U27" s="75"/>
      <c r="V27" s="76"/>
      <c r="W27" s="113"/>
      <c r="X27" s="113"/>
      <c r="Y27" s="93"/>
      <c r="Z27" s="93"/>
      <c r="AA27" s="93"/>
      <c r="AB27" s="102"/>
      <c r="AC27" s="102"/>
      <c r="AD27" s="88"/>
      <c r="AE27" s="104"/>
      <c r="AF27" s="104"/>
      <c r="AG27" s="104"/>
      <c r="AH27" s="104"/>
      <c r="AI27" s="104"/>
      <c r="AJ27" s="104"/>
      <c r="AK27" s="104"/>
      <c r="AL27" s="104"/>
      <c r="AM27" s="75"/>
      <c r="AN27" s="76"/>
      <c r="AO27" s="12"/>
      <c r="AP27" s="7"/>
    </row>
    <row r="28" spans="2:47" s="3" customFormat="1" ht="14.25" customHeight="1" x14ac:dyDescent="0.4">
      <c r="B28" s="14"/>
      <c r="C28" s="27"/>
      <c r="D28" s="26"/>
      <c r="E28" s="26"/>
      <c r="F28" s="26"/>
      <c r="G28" s="26"/>
      <c r="H28" s="26"/>
      <c r="I28" s="26"/>
      <c r="J28" s="26"/>
      <c r="K28" s="26"/>
      <c r="L28" s="25"/>
      <c r="M28" s="25"/>
      <c r="N28" s="23"/>
      <c r="O28" s="23"/>
      <c r="P28" s="27"/>
      <c r="Q28" s="26"/>
      <c r="R28" s="26"/>
      <c r="S28" s="26"/>
      <c r="T28" s="26"/>
      <c r="U28" s="26"/>
      <c r="V28" s="26"/>
      <c r="W28" s="25"/>
      <c r="X28" s="25"/>
      <c r="Y28" s="24"/>
      <c r="Z28" s="24"/>
      <c r="AA28" s="23"/>
      <c r="AB28" s="23"/>
      <c r="AC28" s="23"/>
      <c r="AD28" s="22"/>
      <c r="AE28" s="22"/>
      <c r="AF28" s="22"/>
      <c r="AG28" s="21"/>
      <c r="AH28" s="20"/>
      <c r="AI28" s="114" t="s">
        <v>11</v>
      </c>
      <c r="AJ28" s="115"/>
      <c r="AK28" s="115"/>
      <c r="AL28" s="115"/>
      <c r="AM28" s="115"/>
      <c r="AN28" s="115"/>
      <c r="AO28" s="115"/>
      <c r="AP28" s="116"/>
      <c r="AR28" s="19"/>
      <c r="AS28" s="18"/>
    </row>
    <row r="29" spans="2:47" s="3" customFormat="1" ht="21" x14ac:dyDescent="0.4">
      <c r="B29" s="1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15"/>
      <c r="AJ29" s="115"/>
      <c r="AK29" s="115"/>
      <c r="AL29" s="115"/>
      <c r="AM29" s="115"/>
      <c r="AN29" s="115"/>
      <c r="AO29" s="115"/>
      <c r="AP29" s="116"/>
      <c r="AR29" s="19"/>
      <c r="AS29" s="18"/>
    </row>
    <row r="30" spans="2:47" s="3" customFormat="1" ht="14.25" customHeight="1" x14ac:dyDescent="0.4">
      <c r="B30" s="1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07" t="s">
        <v>9</v>
      </c>
      <c r="AE30" s="108"/>
      <c r="AF30" s="108"/>
      <c r="AG30" s="108"/>
      <c r="AH30" s="108"/>
      <c r="AI30" s="108"/>
      <c r="AJ30" s="108"/>
      <c r="AK30" s="108"/>
      <c r="AL30" s="108"/>
      <c r="AM30" s="108"/>
      <c r="AN30" s="109"/>
      <c r="AO30" s="12"/>
      <c r="AP30" s="7"/>
    </row>
    <row r="31" spans="2:47" s="3" customFormat="1" ht="14.25" customHeight="1" x14ac:dyDescent="0.4">
      <c r="B31" s="1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87" t="s">
        <v>6</v>
      </c>
      <c r="AE31" s="103" t="str">
        <f>IFERROR(MIN(ROUNDUP(AE26,-3),200000),"")</f>
        <v/>
      </c>
      <c r="AF31" s="103"/>
      <c r="AG31" s="103"/>
      <c r="AH31" s="103"/>
      <c r="AI31" s="103"/>
      <c r="AJ31" s="103"/>
      <c r="AK31" s="103"/>
      <c r="AL31" s="103"/>
      <c r="AM31" s="91" t="s">
        <v>0</v>
      </c>
      <c r="AN31" s="92"/>
      <c r="AO31" s="12"/>
      <c r="AP31" s="7"/>
    </row>
    <row r="32" spans="2:47" s="3" customFormat="1" ht="14.25" customHeight="1" x14ac:dyDescent="0.4">
      <c r="B32" s="1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88"/>
      <c r="AE32" s="104"/>
      <c r="AF32" s="104"/>
      <c r="AG32" s="104"/>
      <c r="AH32" s="104"/>
      <c r="AI32" s="104"/>
      <c r="AJ32" s="104"/>
      <c r="AK32" s="104"/>
      <c r="AL32" s="104"/>
      <c r="AM32" s="75"/>
      <c r="AN32" s="76"/>
      <c r="AO32" s="12"/>
      <c r="AP32" s="7"/>
    </row>
    <row r="33" spans="2:46" s="3" customFormat="1" ht="14.25" customHeight="1" x14ac:dyDescent="0.4"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17" t="s">
        <v>10</v>
      </c>
      <c r="AJ33" s="117"/>
      <c r="AK33" s="117"/>
      <c r="AL33" s="117"/>
      <c r="AM33" s="117"/>
      <c r="AN33" s="117"/>
      <c r="AO33" s="117"/>
      <c r="AP33" s="7"/>
    </row>
    <row r="34" spans="2:46" s="3" customFormat="1" ht="15" customHeight="1" thickBot="1" x14ac:dyDescent="0.45">
      <c r="B34" s="1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17"/>
      <c r="AJ34" s="117"/>
      <c r="AK34" s="117"/>
      <c r="AL34" s="117"/>
      <c r="AM34" s="117"/>
      <c r="AN34" s="117"/>
      <c r="AO34" s="117"/>
      <c r="AP34" s="7"/>
    </row>
    <row r="35" spans="2:46" s="3" customFormat="1" ht="14.25" customHeight="1" x14ac:dyDescent="0.4">
      <c r="B35" s="14"/>
      <c r="C35" s="118" t="s">
        <v>9</v>
      </c>
      <c r="D35" s="119"/>
      <c r="E35" s="119"/>
      <c r="F35" s="119"/>
      <c r="G35" s="119"/>
      <c r="H35" s="119"/>
      <c r="I35" s="119"/>
      <c r="J35" s="119"/>
      <c r="K35" s="119"/>
      <c r="L35" s="120"/>
      <c r="M35" s="17"/>
      <c r="N35" s="12"/>
      <c r="O35" s="118" t="s">
        <v>8</v>
      </c>
      <c r="P35" s="119"/>
      <c r="Q35" s="119"/>
      <c r="R35" s="119"/>
      <c r="S35" s="119"/>
      <c r="T35" s="119"/>
      <c r="U35" s="119"/>
      <c r="V35" s="119"/>
      <c r="W35" s="119"/>
      <c r="X35" s="120"/>
      <c r="Y35" s="12"/>
      <c r="Z35" s="12"/>
      <c r="AA35" s="121" t="s">
        <v>7</v>
      </c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3"/>
      <c r="AN35" s="12"/>
      <c r="AO35" s="12"/>
      <c r="AP35" s="7"/>
      <c r="AQ35" s="16"/>
    </row>
    <row r="36" spans="2:46" s="3" customFormat="1" ht="14.25" customHeight="1" x14ac:dyDescent="0.4">
      <c r="B36" s="14"/>
      <c r="C36" s="87" t="s">
        <v>6</v>
      </c>
      <c r="D36" s="103" t="str">
        <f>AE31</f>
        <v/>
      </c>
      <c r="E36" s="103"/>
      <c r="F36" s="103"/>
      <c r="G36" s="103"/>
      <c r="H36" s="103"/>
      <c r="I36" s="103"/>
      <c r="J36" s="103"/>
      <c r="K36" s="91" t="s">
        <v>0</v>
      </c>
      <c r="L36" s="92"/>
      <c r="M36" s="124" t="s">
        <v>5</v>
      </c>
      <c r="N36" s="93"/>
      <c r="O36" s="87" t="s">
        <v>4</v>
      </c>
      <c r="P36" s="103">
        <v>20</v>
      </c>
      <c r="Q36" s="103"/>
      <c r="R36" s="103"/>
      <c r="S36" s="103"/>
      <c r="T36" s="103"/>
      <c r="U36" s="103"/>
      <c r="V36" s="103"/>
      <c r="W36" s="91" t="s">
        <v>3</v>
      </c>
      <c r="X36" s="92"/>
      <c r="Y36" s="102" t="s">
        <v>2</v>
      </c>
      <c r="Z36" s="125"/>
      <c r="AA36" s="126" t="s">
        <v>1</v>
      </c>
      <c r="AB36" s="103" t="str">
        <f>IFERROR(D36*P36,"")</f>
        <v/>
      </c>
      <c r="AC36" s="103"/>
      <c r="AD36" s="103"/>
      <c r="AE36" s="103"/>
      <c r="AF36" s="103"/>
      <c r="AG36" s="103"/>
      <c r="AH36" s="103"/>
      <c r="AI36" s="103"/>
      <c r="AJ36" s="103"/>
      <c r="AK36" s="103"/>
      <c r="AL36" s="91" t="s">
        <v>0</v>
      </c>
      <c r="AM36" s="129"/>
      <c r="AN36" s="12"/>
      <c r="AO36" s="12"/>
      <c r="AP36" s="7"/>
    </row>
    <row r="37" spans="2:46" s="3" customFormat="1" ht="15" customHeight="1" thickBot="1" x14ac:dyDescent="0.45">
      <c r="B37" s="14"/>
      <c r="C37" s="88"/>
      <c r="D37" s="104"/>
      <c r="E37" s="104"/>
      <c r="F37" s="104"/>
      <c r="G37" s="104"/>
      <c r="H37" s="104"/>
      <c r="I37" s="104"/>
      <c r="J37" s="104"/>
      <c r="K37" s="75"/>
      <c r="L37" s="76"/>
      <c r="M37" s="124"/>
      <c r="N37" s="93"/>
      <c r="O37" s="88"/>
      <c r="P37" s="104"/>
      <c r="Q37" s="104"/>
      <c r="R37" s="104"/>
      <c r="S37" s="104"/>
      <c r="T37" s="104"/>
      <c r="U37" s="104"/>
      <c r="V37" s="104"/>
      <c r="W37" s="75"/>
      <c r="X37" s="76"/>
      <c r="Y37" s="102"/>
      <c r="Z37" s="125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30"/>
      <c r="AM37" s="131"/>
      <c r="AN37" s="12"/>
      <c r="AO37" s="12"/>
      <c r="AP37" s="7"/>
    </row>
    <row r="38" spans="2:46" s="3" customFormat="1" ht="14.25" customHeight="1" x14ac:dyDescent="0.4">
      <c r="B38" s="1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2"/>
      <c r="P38" s="15"/>
      <c r="Q38" s="10"/>
      <c r="R38" s="10"/>
      <c r="S38" s="10"/>
      <c r="T38" s="10"/>
      <c r="U38" s="10"/>
      <c r="V38" s="10"/>
      <c r="W38" s="10"/>
      <c r="X38" s="10"/>
      <c r="Y38" s="10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7"/>
      <c r="AS38" s="1"/>
    </row>
    <row r="39" spans="2:46" s="3" customFormat="1" ht="15" customHeight="1" x14ac:dyDescent="0.4">
      <c r="B39" s="1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12"/>
      <c r="P39" s="10"/>
      <c r="Q39" s="10"/>
      <c r="R39" s="10"/>
      <c r="S39" s="10"/>
      <c r="T39" s="10"/>
      <c r="U39" s="10"/>
      <c r="V39" s="11"/>
      <c r="W39" s="10"/>
      <c r="X39" s="10"/>
      <c r="Y39" s="10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7"/>
      <c r="AS39" s="1"/>
    </row>
    <row r="40" spans="2:46" s="3" customFormat="1" ht="15" customHeight="1" x14ac:dyDescent="0.4">
      <c r="B40" s="14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2"/>
      <c r="P40" s="10"/>
      <c r="Q40" s="10"/>
      <c r="R40" s="10"/>
      <c r="S40" s="10"/>
      <c r="T40" s="10"/>
      <c r="U40" s="10"/>
      <c r="V40" s="11"/>
      <c r="W40" s="10"/>
      <c r="X40" s="10"/>
      <c r="Y40" s="10"/>
      <c r="Z40" s="9"/>
      <c r="AA40" s="9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7"/>
      <c r="AS40" s="1"/>
    </row>
    <row r="41" spans="2:46" s="3" customFormat="1" ht="13.5" customHeight="1" thickBot="1" x14ac:dyDescent="0.45"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4"/>
      <c r="AR41" s="1"/>
      <c r="AS41" s="1"/>
      <c r="AT41" s="1"/>
    </row>
    <row r="42" spans="2:46" ht="13.5" customHeight="1" x14ac:dyDescent="0.4">
      <c r="AQ42" s="3"/>
    </row>
    <row r="43" spans="2:46" x14ac:dyDescent="0.4">
      <c r="AQ43" s="3"/>
    </row>
    <row r="44" spans="2:46" x14ac:dyDescent="0.4">
      <c r="AQ44" s="3"/>
    </row>
  </sheetData>
  <sheetProtection algorithmName="SHA-512" hashValue="34oysoeH8SaNbV/s0/WYb/z1UKOAxlgLvN3iwTW6KuowBKbgfZuOPsy4B2KkrnK+lV+cfQ31de7Bb6PRXsIyyw==" saltValue="6HeqyXb35RgASdWoyP3DtQ==" spinCount="100000" sheet="1" objects="1" scenarios="1"/>
  <mergeCells count="84">
    <mergeCell ref="AI33:AO34"/>
    <mergeCell ref="C35:L35"/>
    <mergeCell ref="O35:X35"/>
    <mergeCell ref="AA35:AM35"/>
    <mergeCell ref="C36:C37"/>
    <mergeCell ref="D36:J37"/>
    <mergeCell ref="K36:L37"/>
    <mergeCell ref="M36:N37"/>
    <mergeCell ref="O36:O37"/>
    <mergeCell ref="P36:V37"/>
    <mergeCell ref="W36:X37"/>
    <mergeCell ref="Y36:Z37"/>
    <mergeCell ref="AA36:AA37"/>
    <mergeCell ref="AB36:AK37"/>
    <mergeCell ref="AL36:AM37"/>
    <mergeCell ref="AM26:AN27"/>
    <mergeCell ref="AI28:AP29"/>
    <mergeCell ref="AD30:AN30"/>
    <mergeCell ref="AD31:AD32"/>
    <mergeCell ref="AE31:AL32"/>
    <mergeCell ref="AM31:AN32"/>
    <mergeCell ref="AE26:AL27"/>
    <mergeCell ref="O26:T27"/>
    <mergeCell ref="Z21:AA22"/>
    <mergeCell ref="AB21:AB22"/>
    <mergeCell ref="AC21:AL22"/>
    <mergeCell ref="C26:C27"/>
    <mergeCell ref="D26:I27"/>
    <mergeCell ref="J26:K27"/>
    <mergeCell ref="L26:M27"/>
    <mergeCell ref="N26:N27"/>
    <mergeCell ref="W26:X27"/>
    <mergeCell ref="Y26:AA27"/>
    <mergeCell ref="AB26:AC27"/>
    <mergeCell ref="AD26:AD27"/>
    <mergeCell ref="U26:V27"/>
    <mergeCell ref="AJ19:AP19"/>
    <mergeCell ref="C25:K25"/>
    <mergeCell ref="N25:V25"/>
    <mergeCell ref="AD25:AN25"/>
    <mergeCell ref="D21:D22"/>
    <mergeCell ref="E21:L22"/>
    <mergeCell ref="M21:N22"/>
    <mergeCell ref="O21:P22"/>
    <mergeCell ref="Q21:W22"/>
    <mergeCell ref="X21:Y22"/>
    <mergeCell ref="AM21:AN22"/>
    <mergeCell ref="AJ23:AP23"/>
    <mergeCell ref="AM17:AN18"/>
    <mergeCell ref="D20:N20"/>
    <mergeCell ref="AB20:AN20"/>
    <mergeCell ref="D16:N16"/>
    <mergeCell ref="Q16:Y16"/>
    <mergeCell ref="AB16:AN16"/>
    <mergeCell ref="D17:D18"/>
    <mergeCell ref="E17:L18"/>
    <mergeCell ref="M17:N18"/>
    <mergeCell ref="O17:P18"/>
    <mergeCell ref="Q17:Q18"/>
    <mergeCell ref="R17:W18"/>
    <mergeCell ref="X17:Y18"/>
    <mergeCell ref="Z17:AA18"/>
    <mergeCell ref="AB17:AB18"/>
    <mergeCell ref="AC17:AL18"/>
    <mergeCell ref="Q12:Y12"/>
    <mergeCell ref="AB12:AF13"/>
    <mergeCell ref="AG12:AP13"/>
    <mergeCell ref="Q13:R14"/>
    <mergeCell ref="S13:S14"/>
    <mergeCell ref="T13:T14"/>
    <mergeCell ref="U13:U14"/>
    <mergeCell ref="V13:V14"/>
    <mergeCell ref="W13:X14"/>
    <mergeCell ref="Y13:Y14"/>
    <mergeCell ref="B10:O10"/>
    <mergeCell ref="P10:AP10"/>
    <mergeCell ref="A1:AF1"/>
    <mergeCell ref="AI1:AO1"/>
    <mergeCell ref="B3:AO4"/>
    <mergeCell ref="N5:AO5"/>
    <mergeCell ref="AI6:AO6"/>
    <mergeCell ref="B8:P8"/>
    <mergeCell ref="Q8:AO8"/>
    <mergeCell ref="B7:AM7"/>
  </mergeCells>
  <phoneticPr fontId="3"/>
  <dataValidations count="2">
    <dataValidation type="list" showInputMessage="1" showErrorMessage="1" sqref="Q13:R14">
      <formula1>"　,令和"</formula1>
    </dataValidation>
    <dataValidation type="list" allowBlank="1" showInputMessage="1" showErrorMessage="1" sqref="S13">
      <formula1>"　,2,3"</formula1>
    </dataValidation>
  </dataValidations>
  <printOptions horizontalCentered="1" verticalCentered="1"/>
  <pageMargins left="0.23622047244094491" right="0.23622047244094491" top="0" bottom="0" header="0" footer="0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F2ABCD-2949-41D8-BBB2-A8B5A0581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1CFE35-B3B1-4096-8EF2-EB392641884D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666cf137-a4c2-4de1-a55f-fde8dce8d6a8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FFB1C30-6F58-45F9-8896-7B7AF3A4F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算定シート【３】-2</vt:lpstr>
      <vt:lpstr>'算定シート【３】-2'!Print_Area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2021-05-19T02:33:25Z</dcterms:created>
  <dcterms:modified xsi:type="dcterms:W3CDTF">2021-05-19T16:42:49Z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