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x.lan.pref.osaka.jp\01\shokorodo\DocLib\商工労働総務課\【0000照会文書】\★02【企画G→各室課へ照会】\★休業要請協力金フォルダ\システム関係\申請フォーム【まん防】\計算シート_HP貼付\"/>
    </mc:Choice>
  </mc:AlternateContent>
  <bookViews>
    <workbookView xWindow="-120" yWindow="-120" windowWidth="20730" windowHeight="11160" tabRatio="880"/>
  </bookViews>
  <sheets>
    <sheet name="算定シート【３】-2" sheetId="22" r:id="rId1"/>
  </sheets>
  <definedNames>
    <definedName name="_xlnm.Print_Area" localSheetId="0">'算定シート【３】-2'!$A$1:$AP$48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2" i="22" l="1"/>
  <c r="AS14" i="22" l="1"/>
  <c r="Q27" i="22" l="1"/>
  <c r="AS15" i="22"/>
  <c r="AS16" i="22" l="1"/>
  <c r="U17" i="22" s="1"/>
  <c r="AE17" i="22" l="1"/>
  <c r="D27" i="22" s="1"/>
  <c r="AH27" i="22" s="1"/>
  <c r="AE32" i="22" s="1"/>
  <c r="D37" i="22" l="1"/>
  <c r="AD37" i="22" s="1"/>
</calcChain>
</file>

<file path=xl/sharedStrings.xml><?xml version="1.0" encoding="utf-8"?>
<sst xmlns="http://schemas.openxmlformats.org/spreadsheetml/2006/main" count="68" uniqueCount="47">
  <si>
    <t>円</t>
    <rPh sb="0" eb="1">
      <t>エン</t>
    </rPh>
    <phoneticPr fontId="3"/>
  </si>
  <si>
    <t>⑦</t>
    <phoneticPr fontId="3"/>
  </si>
  <si>
    <t>＝</t>
    <phoneticPr fontId="3"/>
  </si>
  <si>
    <t>日</t>
    <rPh sb="0" eb="1">
      <t>ニチ</t>
    </rPh>
    <phoneticPr fontId="3"/>
  </si>
  <si>
    <t>×</t>
    <phoneticPr fontId="3"/>
  </si>
  <si>
    <t>⑤</t>
    <phoneticPr fontId="3"/>
  </si>
  <si>
    <t>※最大20万円</t>
    <rPh sb="1" eb="3">
      <t>サイダイ</t>
    </rPh>
    <rPh sb="5" eb="7">
      <t>マンエン</t>
    </rPh>
    <phoneticPr fontId="3"/>
  </si>
  <si>
    <t>⑨</t>
    <phoneticPr fontId="3"/>
  </si>
  <si>
    <t>⑧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</si>
  <si>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</si>
  <si>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</si>
  <si>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</si>
  <si>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</si>
  <si>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―</t>
    <phoneticPr fontId="3"/>
  </si>
  <si>
    <t>年</t>
    <rPh sb="0" eb="1">
      <t>ネン</t>
    </rPh>
    <phoneticPr fontId="3"/>
  </si>
  <si>
    <t>協力期間の日数</t>
    <rPh sb="0" eb="2">
      <t>キョウリョク</t>
    </rPh>
    <rPh sb="2" eb="4">
      <t>キカン</t>
    </rPh>
    <rPh sb="5" eb="7">
      <t>ニッスウ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</si>
  <si>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</si>
  <si>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</si>
  <si>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</si>
  <si>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</si>
  <si>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算定参照月</t>
    <rPh sb="0" eb="2">
      <t>サンテイ</t>
    </rPh>
    <rPh sb="4" eb="5">
      <t>ツキ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</si>
  <si>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</si>
  <si>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</si>
  <si>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以下を記入して支給額を計算してください。</t>
    <rPh sb="0" eb="2">
      <t>イカ</t>
    </rPh>
    <rPh sb="3" eb="5">
      <t>キニュウ</t>
    </rPh>
    <rPh sb="7" eb="10">
      <t>シキュウガク</t>
    </rPh>
    <rPh sb="11" eb="13">
      <t>ケイサン</t>
    </rPh>
    <phoneticPr fontId="3"/>
  </si>
  <si>
    <t>算定参照月の売上高</t>
    <rPh sb="0" eb="2">
      <t>サンテイ</t>
    </rPh>
    <rPh sb="2" eb="4">
      <t>サンショウ</t>
    </rPh>
    <rPh sb="4" eb="5">
      <t>ヅキ</t>
    </rPh>
    <rPh sb="6" eb="8">
      <t>ウリアゲ</t>
    </rPh>
    <rPh sb="8" eb="9">
      <t>ダカ</t>
    </rPh>
    <phoneticPr fontId="3"/>
  </si>
  <si>
    <t>算定参照月の日数</t>
    <rPh sb="0" eb="2">
      <t>サンテイ</t>
    </rPh>
    <rPh sb="2" eb="4">
      <t>サンショウ</t>
    </rPh>
    <rPh sb="4" eb="5">
      <t>ヅキ</t>
    </rPh>
    <rPh sb="6" eb="8">
      <t>ニッスウ</t>
    </rPh>
    <phoneticPr fontId="3"/>
  </si>
  <si>
    <t>申請店舗の支給額</t>
    <rPh sb="0" eb="2">
      <t>シンセイ</t>
    </rPh>
    <rPh sb="2" eb="4">
      <t>テンポ</t>
    </rPh>
    <rPh sb="5" eb="8">
      <t>シキュウガク</t>
    </rPh>
    <phoneticPr fontId="3"/>
  </si>
  <si>
    <t>協力金支給額算定方式　フローチャート【３】の場合</t>
    <rPh sb="0" eb="2">
      <t>キョウリョク</t>
    </rPh>
    <rPh sb="2" eb="3">
      <t>キン</t>
    </rPh>
    <rPh sb="3" eb="6">
      <t>シキュウガク</t>
    </rPh>
    <rPh sb="6" eb="8">
      <t>サンテイ</t>
    </rPh>
    <rPh sb="8" eb="10">
      <t>ホウシキ</t>
    </rPh>
    <rPh sb="22" eb="24">
      <t>バアイ</t>
    </rPh>
    <phoneticPr fontId="3"/>
  </si>
  <si>
    <r>
      <t>○ 売上高減少額方式</t>
    </r>
    <r>
      <rPr>
        <b/>
        <sz val="10"/>
        <rFont val="ＭＳ 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rPh sb="12" eb="13">
      <t>ニチ</t>
    </rPh>
    <rPh sb="13" eb="14">
      <t>ア</t>
    </rPh>
    <rPh sb="17" eb="20">
      <t>シキュウガク</t>
    </rPh>
    <rPh sb="21" eb="23">
      <t>サイダイ</t>
    </rPh>
    <rPh sb="25" eb="27">
      <t>マンエン</t>
    </rPh>
    <phoneticPr fontId="3"/>
  </si>
  <si>
    <t>■ 算定シート（支給額計算書）【３】-2</t>
    <rPh sb="2" eb="4">
      <t>サンテイ</t>
    </rPh>
    <rPh sb="8" eb="11">
      <t>シキュウガク</t>
    </rPh>
    <rPh sb="11" eb="14">
      <t>ケイサンショ</t>
    </rPh>
    <phoneticPr fontId="3"/>
  </si>
  <si>
    <t>【大企業・中小企業等】
―  開店日が令和２年４月１日から令和３年３月３１日の店舗用 －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</si>
  <si>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円</t>
    <rPh sb="0" eb="1">
      <t>エン</t>
    </rPh>
    <phoneticPr fontId="3"/>
  </si>
  <si>
    <t>÷</t>
  </si>
  <si>
    <t>令和３年４月の売上高</t>
    <rPh sb="0" eb="2">
      <t>レイワ</t>
    </rPh>
    <rPh sb="3" eb="4">
      <t>ネン</t>
    </rPh>
    <rPh sb="5" eb="6">
      <t>ガツ</t>
    </rPh>
    <rPh sb="7" eb="9">
      <t>ウリアゲ</t>
    </rPh>
    <rPh sb="9" eb="10">
      <t>ダカ</t>
    </rPh>
    <phoneticPr fontId="3"/>
  </si>
  <si>
    <t>日</t>
    <rPh sb="0" eb="1">
      <t>ニチ</t>
    </rPh>
    <phoneticPr fontId="3"/>
  </si>
  <si>
    <t>⑥</t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</si>
  <si>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</si>
  <si>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千円未満(百円単位）
切り上げ</t>
    <rPh sb="0" eb="2">
      <t>センエン</t>
    </rPh>
    <rPh sb="2" eb="4">
      <t>ミマン</t>
    </rPh>
    <rPh sb="5" eb="7">
      <t>ヒャクエン</t>
    </rPh>
    <rPh sb="7" eb="9">
      <t>タンイ</t>
    </rPh>
    <rPh sb="11" eb="12">
      <t>キ</t>
    </rPh>
    <rPh sb="13" eb="14">
      <t>ア</t>
    </rPh>
    <phoneticPr fontId="3"/>
  </si>
  <si>
    <t>１日当たりの支給単価</t>
    <rPh sb="1" eb="2">
      <t>ニチ</t>
    </rPh>
    <rPh sb="2" eb="3">
      <t>ア</t>
    </rPh>
    <rPh sb="6" eb="8">
      <t>シキュウ</t>
    </rPh>
    <rPh sb="8" eb="10">
      <t>タンカ</t>
    </rPh>
    <phoneticPr fontId="3"/>
  </si>
  <si>
    <t>１日当たりの売上高減少額単価</t>
    <rPh sb="1" eb="2">
      <t>ニチ</t>
    </rPh>
    <rPh sb="2" eb="3">
      <t>ア</t>
    </rPh>
    <rPh sb="6" eb="8">
      <t>ウリアゲ</t>
    </rPh>
    <rPh sb="8" eb="9">
      <t>ダカ</t>
    </rPh>
    <rPh sb="9" eb="11">
      <t>ゲンショウ</t>
    </rPh>
    <rPh sb="11" eb="12">
      <t>ガク</t>
    </rPh>
    <rPh sb="12" eb="14">
      <t>タンカ</t>
    </rPh>
    <phoneticPr fontId="3"/>
  </si>
  <si>
    <t>令和３年４月の１日当たりの売上高単価</t>
    <rPh sb="8" eb="9">
      <t>ニチ</t>
    </rPh>
    <rPh sb="9" eb="10">
      <t>ア</t>
    </rPh>
    <phoneticPr fontId="3"/>
  </si>
  <si>
    <t>算定参照月の１日当たりの売上高単価</t>
    <rPh sb="0" eb="2">
      <t>サンテイ</t>
    </rPh>
    <rPh sb="2" eb="4">
      <t>サンショウ</t>
    </rPh>
    <rPh sb="4" eb="5">
      <t>ツキ</t>
    </rPh>
    <rPh sb="7" eb="8">
      <t>ニチ</t>
    </rPh>
    <rPh sb="8" eb="9">
      <t>ア</t>
    </rPh>
    <rPh sb="12" eb="14">
      <t>ウリアゲ</t>
    </rPh>
    <rPh sb="14" eb="15">
      <t>ダカ</t>
    </rPh>
    <phoneticPr fontId="3"/>
  </si>
  <si>
    <t>令和３年４月の１日当たりの売上高単価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</si>
  <si>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>（募集要項P8参照）</t>
    <rPh sb="7" eb="9">
      <t>サンショウ</t>
    </rPh>
    <phoneticPr fontId="3"/>
  </si>
  <si>
    <t>参照月：令和2年4月～令和3年3月の単月</t>
    <phoneticPr fontId="3"/>
  </si>
  <si>
    <t>令和2年4月～令和3年3月の間のうち、ひと月を記載してください。</t>
    <phoneticPr fontId="3"/>
  </si>
  <si>
    <t>以下の水色セルの項目のみ記入または選択してください。</t>
    <rPh sb="0" eb="2">
      <t>イカ</t>
    </rPh>
    <rPh sb="3" eb="5">
      <t>ミズイロ</t>
    </rPh>
    <rPh sb="8" eb="10">
      <t>コウモク</t>
    </rPh>
    <rPh sb="12" eb="14">
      <t>キニュウ</t>
    </rPh>
    <rPh sb="17" eb="19">
      <t>センタク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</si>
</sst>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20"/>
      <name val="ＭＳ Ｐゴシック"/>
      <family val="3"/>
      <charset val="128"/>
    </font>
    <font>
      <sz val="20"/>
      <name val="游ゴシック"/>
      <family val="2"/>
      <charset val="128"/>
      <scheme val="minor"/>
    </font>
    <font>
      <sz val="2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Fill="1" applyBorder="1">
      <alignment vertical="center"/>
    </xf>
    <xf numFmtId="0" fontId="14" fillId="0" borderId="0" xfId="0" applyFont="1">
      <alignment vertical="center"/>
    </xf>
    <xf numFmtId="0" fontId="16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Border="1" applyAlignment="1">
      <alignment vertical="center"/>
    </xf>
    <xf numFmtId="14" fontId="16" fillId="0" borderId="0" xfId="0" applyNumberFormat="1" applyFont="1" applyBorder="1" applyAlignment="1">
      <alignment horizontal="left" vertical="center"/>
    </xf>
    <xf numFmtId="38" fontId="16" fillId="0" borderId="0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top"/>
    </xf>
    <xf numFmtId="0" fontId="27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4" fillId="0" borderId="5" xfId="0" applyFont="1" applyFill="1" applyBorder="1">
      <alignment vertical="center"/>
    </xf>
    <xf numFmtId="38" fontId="15" fillId="0" borderId="0" xfId="1" applyFont="1" applyFill="1" applyBorder="1" applyAlignment="1">
      <alignment horizontal="center" vertical="center"/>
    </xf>
    <xf numFmtId="38" fontId="18" fillId="0" borderId="0" xfId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>
      <alignment vertical="center"/>
    </xf>
    <xf numFmtId="0" fontId="14" fillId="0" borderId="4" xfId="0" applyFont="1" applyFill="1" applyBorder="1" applyAlignment="1">
      <alignment vertical="center"/>
    </xf>
    <xf numFmtId="38" fontId="12" fillId="0" borderId="0" xfId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3" fillId="0" borderId="0" xfId="0" applyFont="1" applyFill="1" applyBorder="1" applyAlignment="1">
      <alignment vertical="center" wrapText="1"/>
    </xf>
    <xf numFmtId="0" fontId="2" fillId="0" borderId="4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38" fontId="6" fillId="0" borderId="6" xfId="1" applyFont="1" applyFill="1" applyBorder="1" applyAlignment="1">
      <alignment horizontal="center"/>
    </xf>
    <xf numFmtId="38" fontId="6" fillId="0" borderId="0" xfId="1" applyFont="1" applyFill="1" applyBorder="1" applyAlignment="1">
      <alignment horizontal="center"/>
    </xf>
    <xf numFmtId="0" fontId="14" fillId="0" borderId="12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4" fillId="0" borderId="4" xfId="0" applyFont="1" applyFill="1" applyBorder="1">
      <alignment vertical="center"/>
    </xf>
    <xf numFmtId="0" fontId="14" fillId="0" borderId="23" xfId="0" applyFont="1" applyFill="1" applyBorder="1">
      <alignment vertical="center"/>
    </xf>
    <xf numFmtId="14" fontId="3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14" fillId="0" borderId="22" xfId="0" applyFont="1" applyFill="1" applyBorder="1">
      <alignment vertical="center"/>
    </xf>
    <xf numFmtId="0" fontId="14" fillId="0" borderId="17" xfId="0" applyFont="1" applyFill="1" applyBorder="1">
      <alignment vertical="center"/>
    </xf>
    <xf numFmtId="0" fontId="14" fillId="0" borderId="9" xfId="0" applyFont="1" applyFill="1" applyBorder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4" fillId="0" borderId="25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0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3" xfId="0" applyFont="1" applyFill="1" applyBorder="1">
      <alignment vertical="center"/>
    </xf>
    <xf numFmtId="0" fontId="14" fillId="0" borderId="2" xfId="0" applyFont="1" applyFill="1" applyBorder="1">
      <alignment vertical="center"/>
    </xf>
    <xf numFmtId="0" fontId="14" fillId="0" borderId="1" xfId="0" applyFont="1" applyFill="1" applyBorder="1">
      <alignment vertical="center"/>
    </xf>
    <xf numFmtId="38" fontId="12" fillId="0" borderId="7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38" fontId="12" fillId="0" borderId="6" xfId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38" fontId="6" fillId="4" borderId="9" xfId="1" applyFont="1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38" fontId="18" fillId="0" borderId="9" xfId="1" applyFont="1" applyFill="1" applyBorder="1" applyAlignment="1">
      <alignment horizontal="center"/>
    </xf>
    <xf numFmtId="38" fontId="18" fillId="0" borderId="7" xfId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38" fontId="15" fillId="0" borderId="23" xfId="1" applyFont="1" applyFill="1" applyBorder="1" applyAlignment="1">
      <alignment horizontal="center" vertical="center"/>
    </xf>
    <xf numFmtId="38" fontId="15" fillId="0" borderId="8" xfId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38" fontId="12" fillId="0" borderId="11" xfId="1" applyFont="1" applyFill="1" applyBorder="1" applyAlignment="1">
      <alignment horizontal="center" vertical="center"/>
    </xf>
    <xf numFmtId="38" fontId="12" fillId="0" borderId="6" xfId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42" fillId="0" borderId="0" xfId="0" applyFont="1" applyAlignment="1">
      <alignment vertical="center"/>
    </xf>
    <xf numFmtId="38" fontId="6" fillId="0" borderId="9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7" fillId="0" borderId="18" xfId="0" applyFont="1" applyFill="1" applyBorder="1" applyAlignment="1">
      <alignment horizontal="center" vertical="center" shrinkToFit="1"/>
    </xf>
    <xf numFmtId="0" fontId="17" fillId="0" borderId="17" xfId="0" applyFont="1" applyFill="1" applyBorder="1" applyAlignment="1">
      <alignment horizontal="center" vertical="center" shrinkToFit="1"/>
    </xf>
    <xf numFmtId="0" fontId="17" fillId="0" borderId="16" xfId="0" applyFont="1" applyFill="1" applyBorder="1" applyAlignment="1">
      <alignment horizontal="center" vertical="center" shrinkToFit="1"/>
    </xf>
    <xf numFmtId="38" fontId="18" fillId="0" borderId="0" xfId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0" fillId="0" borderId="9" xfId="0" applyFill="1" applyBorder="1" applyAlignment="1"/>
    <xf numFmtId="0" fontId="0" fillId="0" borderId="2" xfId="0" applyFill="1" applyBorder="1" applyAlignment="1"/>
    <xf numFmtId="38" fontId="15" fillId="0" borderId="10" xfId="1" applyFont="1" applyFill="1" applyBorder="1" applyAlignment="1">
      <alignment horizontal="center" vertical="center"/>
    </xf>
    <xf numFmtId="38" fontId="15" fillId="0" borderId="3" xfId="1" applyFont="1" applyFill="1" applyBorder="1" applyAlignment="1">
      <alignment horizontal="center" vertical="center"/>
    </xf>
    <xf numFmtId="38" fontId="18" fillId="0" borderId="9" xfId="1" applyFont="1" applyFill="1" applyBorder="1" applyAlignment="1"/>
    <xf numFmtId="38" fontId="18" fillId="0" borderId="7" xfId="1" applyFont="1" applyFill="1" applyBorder="1" applyAlignment="1"/>
    <xf numFmtId="0" fontId="17" fillId="0" borderId="18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38" fontId="15" fillId="0" borderId="12" xfId="1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left" vertical="center" shrinkToFit="1"/>
    </xf>
    <xf numFmtId="14" fontId="10" fillId="0" borderId="18" xfId="0" applyNumberFormat="1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38" fontId="12" fillId="0" borderId="23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38" fontId="12" fillId="0" borderId="8" xfId="1" applyFont="1" applyFill="1" applyBorder="1" applyAlignment="1">
      <alignment horizontal="center" vertical="center"/>
    </xf>
    <xf numFmtId="38" fontId="12" fillId="0" borderId="7" xfId="1" applyFont="1" applyFill="1" applyBorder="1" applyAlignment="1">
      <alignment horizontal="center" vertical="center"/>
    </xf>
    <xf numFmtId="38" fontId="12" fillId="4" borderId="0" xfId="1" applyFont="1" applyFill="1" applyBorder="1" applyAlignment="1" applyProtection="1">
      <alignment horizontal="center" vertical="center"/>
      <protection locked="0"/>
    </xf>
    <xf numFmtId="38" fontId="12" fillId="4" borderId="7" xfId="1" applyFont="1" applyFill="1" applyBorder="1" applyAlignment="1" applyProtection="1">
      <alignment horizontal="center" vertical="center"/>
      <protection locked="0"/>
    </xf>
    <xf numFmtId="38" fontId="12" fillId="4" borderId="9" xfId="1" applyFont="1" applyFill="1" applyBorder="1" applyAlignment="1" applyProtection="1">
      <alignment horizontal="center" vertical="center"/>
      <protection locked="0"/>
    </xf>
    <xf numFmtId="14" fontId="10" fillId="0" borderId="18" xfId="0" applyNumberFormat="1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0" fontId="41" fillId="0" borderId="16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38" fontId="18" fillId="0" borderId="9" xfId="1" applyFont="1" applyFill="1" applyBorder="1" applyAlignment="1">
      <alignment horizontal="center" vertical="center"/>
    </xf>
    <xf numFmtId="38" fontId="18" fillId="0" borderId="22" xfId="1" applyFont="1" applyFill="1" applyBorder="1" applyAlignment="1">
      <alignment horizontal="center" vertical="center"/>
    </xf>
    <xf numFmtId="38" fontId="18" fillId="0" borderId="7" xfId="1" applyFont="1" applyFill="1" applyBorder="1" applyAlignment="1">
      <alignment horizontal="center" vertical="center"/>
    </xf>
    <xf numFmtId="38" fontId="18" fillId="0" borderId="6" xfId="1" applyFont="1" applyFill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38" fontId="18" fillId="0" borderId="24" xfId="1" applyFont="1" applyFill="1" applyBorder="1" applyAlignment="1">
      <alignment horizontal="center" vertical="center"/>
    </xf>
    <xf numFmtId="38" fontId="18" fillId="0" borderId="2" xfId="1" applyFont="1" applyFill="1" applyBorder="1" applyAlignment="1">
      <alignment horizontal="center" vertical="center"/>
    </xf>
    <xf numFmtId="38" fontId="18" fillId="0" borderId="1" xfId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 vertical="center" shrinkToFit="1"/>
    </xf>
    <xf numFmtId="0" fontId="9" fillId="4" borderId="7" xfId="0" applyFont="1" applyFill="1" applyBorder="1" applyAlignment="1" applyProtection="1">
      <alignment horizontal="left" vertical="center" shrinkToFit="1"/>
      <protection locked="0"/>
    </xf>
    <xf numFmtId="0" fontId="28" fillId="0" borderId="0" xfId="0" applyFont="1" applyAlignment="1">
      <alignment horizontal="center" vertical="center"/>
    </xf>
    <xf numFmtId="0" fontId="21" fillId="0" borderId="9" xfId="0" applyFont="1" applyFill="1" applyBorder="1" applyAlignment="1">
      <alignment horizontal="center" vertical="top" shrinkToFit="1"/>
    </xf>
    <xf numFmtId="0" fontId="21" fillId="0" borderId="2" xfId="0" applyFont="1" applyFill="1" applyBorder="1" applyAlignment="1">
      <alignment horizontal="center" vertical="top" shrinkToFit="1"/>
    </xf>
    <xf numFmtId="0" fontId="39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/>
    </xf>
    <xf numFmtId="0" fontId="40" fillId="0" borderId="4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38" fontId="18" fillId="4" borderId="9" xfId="1" applyFont="1" applyFill="1" applyBorder="1" applyAlignment="1" applyProtection="1">
      <alignment horizontal="center"/>
      <protection locked="0"/>
    </xf>
    <xf numFmtId="38" fontId="18" fillId="4" borderId="7" xfId="1" applyFont="1" applyFill="1" applyBorder="1" applyAlignment="1" applyProtection="1">
      <alignment horizont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104274</xdr:colOff>
      <xdr:row>33</xdr:row>
      <xdr:rowOff>120315</xdr:rowOff>
    </xdr:from>
    <xdr:to>
      <xdr:col>9</xdr:col>
      <xdr:colOff>104274</xdr:colOff>
      <xdr:row>34</xdr:row>
      <xdr:rowOff>158415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CxnSpPr/>
      </xdr:nvCxnSpPr>
      <xdr:spPr>
        <a:xfrm>
          <a:off x="1856874" y="6892590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33</xdr:row>
      <xdr:rowOff>0</xdr:rowOff>
    </xdr:from>
    <xdr:to>
      <xdr:col>33</xdr:col>
      <xdr:colOff>0</xdr:colOff>
      <xdr:row>33</xdr:row>
      <xdr:rowOff>123825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CxnSpPr/>
      </xdr:nvCxnSpPr>
      <xdr:spPr>
        <a:xfrm>
          <a:off x="6553200" y="6772275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109287</xdr:colOff>
      <xdr:row>33</xdr:row>
      <xdr:rowOff>119814</xdr:rowOff>
    </xdr:from>
    <xdr:to>
      <xdr:col>33</xdr:col>
      <xdr:colOff>0</xdr:colOff>
      <xdr:row>33</xdr:row>
      <xdr:rowOff>119814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CxnSpPr/>
      </xdr:nvCxnSpPr>
      <xdr:spPr>
        <a:xfrm flipH="1" flipV="1">
          <a:off x="1861887" y="6892089"/>
          <a:ext cx="469131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21166</xdr:colOff>
      <xdr:row>28</xdr:row>
      <xdr:rowOff>0</xdr:rowOff>
    </xdr:from>
    <xdr:to>
      <xdr:col>34</xdr:col>
      <xdr:colOff>21166</xdr:colOff>
      <xdr:row>29</xdr:row>
      <xdr:rowOff>243417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>
          <a:off x="6805083" y="5990167"/>
          <a:ext cx="0" cy="423333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24</xdr:row>
      <xdr:rowOff>123825</xdr:rowOff>
    </xdr:from>
    <xdr:to>
      <xdr:col>24</xdr:col>
      <xdr:colOff>123825</xdr:colOff>
      <xdr:row>28</xdr:row>
      <xdr:rowOff>148166</xdr:rowOff>
    </xdr:to>
    <xdr:sp macro="" textlink="">
      <xdr:nvSpPr>
        <xdr:cNvPr id="45" name="大かっこ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24367" y="5394325"/>
          <a:ext cx="4672541" cy="744008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25</xdr:row>
      <xdr:rowOff>19050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CxnSpPr/>
      </xdr:nvCxnSpPr>
      <xdr:spPr>
        <a:xfrm flipH="1">
          <a:off x="1352550" y="5410200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25</xdr:row>
      <xdr:rowOff>19050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CxnSpPr/>
      </xdr:nvCxnSpPr>
      <xdr:spPr>
        <a:xfrm flipH="1">
          <a:off x="3752850" y="5410200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151794</xdr:colOff>
      <xdr:row>44</xdr:row>
      <xdr:rowOff>4233</xdr:rowOff>
    </xdr:from>
    <xdr:to>
      <xdr:col>31</xdr:col>
      <xdr:colOff>195941</xdr:colOff>
      <xdr:row>46</xdr:row>
      <xdr:rowOff>165099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138437" y="15489162"/>
          <a:ext cx="4330397" cy="5146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入力の上、必ず提出ください</a:t>
          </a:r>
        </a:p>
      </xdr:txBody>
    </xdr:sp>
    <xdr:clientData/>
  </xdr:twoCellAnchor>
  <xdr:twoCellAnchor>
    <xdr:from>
      <xdr:col>2</xdr:col>
      <xdr:colOff>122464</xdr:colOff>
      <xdr:row>11</xdr:row>
      <xdr:rowOff>81643</xdr:rowOff>
    </xdr:from>
    <xdr:to>
      <xdr:col>15</xdr:col>
      <xdr:colOff>50346</xdr:colOff>
      <xdr:row>13</xdr:row>
      <xdr:rowOff>76202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476250" y="3374572"/>
          <a:ext cx="2581275" cy="538844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①・④は消費税及び地方消費税を除いた額を入力してください。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C46"/>
  <sheetViews>
    <sheetView tabSelected="1" view="pageBreakPreview" zoomScaleNormal="100" zoomScaleSheetLayoutView="100" workbookViewId="0">
      <selection sqref="A1:AF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4.625" style="1" customWidth="1"/>
    <col min="43" max="43" width="12.25" style="12" hidden="1" customWidth="1"/>
    <col min="44" max="44" width="10.125" style="1" hidden="1" customWidth="1"/>
    <col min="45" max="45" width="16.625" style="1" hidden="1" customWidth="1"/>
    <col min="46" max="46" width="7.625" style="1" hidden="1" customWidth="1"/>
    <col min="47" max="59" width="3.625" style="1" customWidth="1"/>
    <col min="60" max="16384" width="8.625" style="1"/>
  </cols>
  <sheetData>
    <row r="1" spans="1:55" ht="24" x14ac:dyDescent="0.4">
      <c r="A1" s="171" t="s">
        <v>29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9"/>
      <c r="AH1" s="19"/>
      <c r="AI1" s="178"/>
      <c r="AJ1" s="178"/>
      <c r="AK1" s="178"/>
      <c r="AL1" s="178"/>
      <c r="AM1" s="178"/>
      <c r="AN1" s="178"/>
      <c r="AO1" s="178"/>
      <c r="AP1" s="2"/>
    </row>
    <row r="2" spans="1:55" ht="14.25" customHeigh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31"/>
      <c r="AJ2" s="31"/>
      <c r="AK2" s="31"/>
      <c r="AL2" s="31"/>
      <c r="AM2" s="31"/>
      <c r="AN2" s="31"/>
      <c r="AO2" s="31"/>
      <c r="AP2" s="2"/>
    </row>
    <row r="3" spans="1:55" s="7" customFormat="1" ht="17.25" customHeight="1" x14ac:dyDescent="0.4">
      <c r="B3" s="179" t="s">
        <v>30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</row>
    <row r="4" spans="1:55" s="7" customFormat="1" ht="28.5" customHeight="1" x14ac:dyDescent="0.4"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</row>
    <row r="5" spans="1:55" ht="24.75" customHeight="1" x14ac:dyDescent="0.4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180" t="s">
        <v>27</v>
      </c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Q5" s="1"/>
      <c r="AT5" s="12"/>
      <c r="AU5" s="12"/>
    </row>
    <row r="6" spans="1:55" ht="16.5" customHeight="1" x14ac:dyDescent="0.4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183" t="s">
        <v>43</v>
      </c>
      <c r="AJ6" s="183"/>
      <c r="AK6" s="183"/>
      <c r="AL6" s="183"/>
      <c r="AM6" s="183"/>
      <c r="AN6" s="183"/>
      <c r="AO6" s="183"/>
      <c r="AQ6" s="1"/>
      <c r="AT6" s="12"/>
      <c r="AU6" s="12"/>
    </row>
    <row r="7" spans="1:55" ht="22.5" customHeight="1" x14ac:dyDescent="0.4">
      <c r="B7" s="102" t="s">
        <v>46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Q7" s="1"/>
      <c r="AR7" s="12"/>
      <c r="AS7" s="12"/>
    </row>
    <row r="8" spans="1:55" ht="24.75" customHeight="1" x14ac:dyDescent="0.4">
      <c r="B8" s="181" t="s">
        <v>21</v>
      </c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2" t="s">
        <v>22</v>
      </c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Q8" s="1"/>
      <c r="AT8" s="12"/>
      <c r="AU8" s="12"/>
    </row>
    <row r="9" spans="1:55" ht="12" customHeight="1" x14ac:dyDescent="0.4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Q9" s="1"/>
      <c r="AT9" s="12"/>
      <c r="AU9" s="12"/>
    </row>
    <row r="10" spans="1:55" s="7" customFormat="1" ht="30" customHeight="1" thickBot="1" x14ac:dyDescent="0.45">
      <c r="B10" s="141" t="s">
        <v>28</v>
      </c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3" t="s">
        <v>44</v>
      </c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6"/>
      <c r="AT10" s="4"/>
      <c r="AU10" s="29"/>
      <c r="AV10" s="29"/>
      <c r="AW10" s="29"/>
      <c r="AX10" s="29"/>
      <c r="AY10" s="29"/>
      <c r="AZ10" s="29"/>
      <c r="BA10" s="29"/>
      <c r="BB10" s="29"/>
    </row>
    <row r="11" spans="1:55" s="7" customFormat="1" ht="26.25" customHeight="1" x14ac:dyDescent="0.4">
      <c r="B11" s="148" t="s">
        <v>23</v>
      </c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50"/>
      <c r="AQ11" s="27"/>
      <c r="AT11" s="8"/>
      <c r="AU11" s="4"/>
      <c r="AV11" s="29"/>
      <c r="AW11" s="29"/>
      <c r="AX11" s="29"/>
      <c r="AY11" s="29"/>
      <c r="AZ11" s="29"/>
      <c r="BA11" s="29"/>
      <c r="BB11" s="29"/>
      <c r="BC11" s="29"/>
    </row>
    <row r="12" spans="1:55" s="10" customFormat="1" ht="21" x14ac:dyDescent="0.4">
      <c r="A12" s="7"/>
      <c r="B12" s="32"/>
      <c r="C12" s="43"/>
      <c r="D12" s="43"/>
      <c r="E12" s="43"/>
      <c r="F12" s="43"/>
      <c r="G12" s="43"/>
      <c r="H12" s="43"/>
      <c r="I12" s="43"/>
      <c r="J12" s="43"/>
      <c r="K12" s="40"/>
      <c r="L12" s="41"/>
      <c r="M12" s="44"/>
      <c r="N12" s="45"/>
      <c r="O12" s="45"/>
      <c r="P12" s="45"/>
      <c r="Q12" s="45"/>
      <c r="R12" s="122" t="s">
        <v>20</v>
      </c>
      <c r="S12" s="151"/>
      <c r="T12" s="151"/>
      <c r="U12" s="151"/>
      <c r="V12" s="151"/>
      <c r="W12" s="151"/>
      <c r="X12" s="152"/>
      <c r="Y12" s="46"/>
      <c r="Z12" s="46"/>
      <c r="AA12" s="89"/>
      <c r="AB12" s="46"/>
      <c r="AC12" s="105" t="s">
        <v>45</v>
      </c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42"/>
      <c r="AR12" s="16"/>
      <c r="AS12" s="8"/>
      <c r="AT12" s="1"/>
      <c r="AU12" s="1"/>
      <c r="AV12" s="1"/>
      <c r="AW12" s="1"/>
      <c r="AX12" s="1"/>
    </row>
    <row r="13" spans="1:55" s="10" customFormat="1" ht="21" x14ac:dyDescent="0.4">
      <c r="A13" s="7"/>
      <c r="B13" s="32"/>
      <c r="C13" s="87"/>
      <c r="D13" s="87"/>
      <c r="E13" s="87"/>
      <c r="F13" s="87"/>
      <c r="G13" s="87"/>
      <c r="H13" s="87"/>
      <c r="I13" s="87"/>
      <c r="J13" s="87"/>
      <c r="K13" s="40"/>
      <c r="L13" s="41"/>
      <c r="M13" s="44"/>
      <c r="N13" s="45"/>
      <c r="O13" s="45"/>
      <c r="P13" s="45"/>
      <c r="Q13" s="45"/>
      <c r="R13" s="153" t="s">
        <v>19</v>
      </c>
      <c r="S13" s="154"/>
      <c r="T13" s="157"/>
      <c r="U13" s="154" t="s">
        <v>14</v>
      </c>
      <c r="V13" s="159"/>
      <c r="W13" s="159"/>
      <c r="X13" s="103" t="s">
        <v>16</v>
      </c>
      <c r="Y13" s="89"/>
      <c r="Z13" s="89"/>
      <c r="AA13" s="89"/>
      <c r="AB13" s="89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42"/>
      <c r="AR13" s="16"/>
      <c r="AS13" s="16"/>
      <c r="AT13" s="1"/>
      <c r="AU13" s="1"/>
      <c r="AV13" s="1"/>
      <c r="AW13" s="1"/>
      <c r="AX13" s="1"/>
    </row>
    <row r="14" spans="1:55" x14ac:dyDescent="0.4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9"/>
      <c r="Q14" s="49"/>
      <c r="R14" s="155"/>
      <c r="S14" s="156"/>
      <c r="T14" s="158"/>
      <c r="U14" s="156"/>
      <c r="V14" s="158"/>
      <c r="W14" s="158"/>
      <c r="X14" s="104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50"/>
      <c r="AQ14" s="1"/>
      <c r="AR14" s="16" t="s">
        <v>17</v>
      </c>
      <c r="AS14" s="15" t="str">
        <f>R13&amp;T13&amp;U13&amp;V13&amp;X13</f>
        <v>令和年月</v>
      </c>
    </row>
    <row r="15" spans="1:55" x14ac:dyDescent="0.4"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9"/>
      <c r="Q15" s="49"/>
      <c r="R15" s="87"/>
      <c r="S15" s="87"/>
      <c r="T15" s="86"/>
      <c r="U15" s="86"/>
      <c r="V15" s="86"/>
      <c r="W15" s="86"/>
      <c r="X15" s="8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50"/>
      <c r="AQ15" s="1"/>
      <c r="AR15" s="16" t="s">
        <v>18</v>
      </c>
      <c r="AS15" s="14" t="str">
        <f>IFERROR(DATEVALUE(AS14&amp;"1日"),"")</f>
        <v/>
      </c>
    </row>
    <row r="16" spans="1:55" ht="17.25" customHeight="1" x14ac:dyDescent="0.4">
      <c r="B16" s="47"/>
      <c r="C16" s="48"/>
      <c r="D16" s="142" t="s">
        <v>24</v>
      </c>
      <c r="E16" s="123"/>
      <c r="F16" s="123"/>
      <c r="G16" s="123"/>
      <c r="H16" s="123"/>
      <c r="I16" s="123"/>
      <c r="J16" s="123"/>
      <c r="K16" s="123"/>
      <c r="L16" s="123"/>
      <c r="M16" s="124"/>
      <c r="N16" s="51"/>
      <c r="O16" s="48"/>
      <c r="P16" s="48"/>
      <c r="Q16" s="48"/>
      <c r="R16" s="48"/>
      <c r="S16" s="48"/>
      <c r="T16" s="160" t="s">
        <v>25</v>
      </c>
      <c r="U16" s="161"/>
      <c r="V16" s="161"/>
      <c r="W16" s="161"/>
      <c r="X16" s="162"/>
      <c r="Y16" s="48"/>
      <c r="Z16" s="48"/>
      <c r="AA16" s="48"/>
      <c r="AB16" s="48"/>
      <c r="AC16" s="48"/>
      <c r="AD16" s="122" t="s">
        <v>41</v>
      </c>
      <c r="AE16" s="123"/>
      <c r="AF16" s="123"/>
      <c r="AG16" s="123"/>
      <c r="AH16" s="123"/>
      <c r="AI16" s="123"/>
      <c r="AJ16" s="123"/>
      <c r="AK16" s="123"/>
      <c r="AL16" s="123"/>
      <c r="AM16" s="123"/>
      <c r="AN16" s="124"/>
      <c r="AO16" s="48"/>
      <c r="AP16" s="50"/>
      <c r="AQ16" s="1"/>
      <c r="AR16" s="16" t="s">
        <v>11</v>
      </c>
      <c r="AS16" s="16" t="str">
        <f>IFERROR(DAY(EOMONTH(AS15,0)),"")</f>
        <v/>
      </c>
    </row>
    <row r="17" spans="2:55" ht="14.25" customHeight="1" x14ac:dyDescent="0.4">
      <c r="B17" s="47"/>
      <c r="C17" s="48"/>
      <c r="D17" s="125" t="s">
        <v>12</v>
      </c>
      <c r="E17" s="91"/>
      <c r="F17" s="92"/>
      <c r="G17" s="92"/>
      <c r="H17" s="92"/>
      <c r="I17" s="92"/>
      <c r="J17" s="92"/>
      <c r="K17" s="92"/>
      <c r="L17" s="115" t="s">
        <v>0</v>
      </c>
      <c r="M17" s="116"/>
      <c r="N17" s="52"/>
      <c r="O17" s="53"/>
      <c r="P17" s="119" t="s">
        <v>32</v>
      </c>
      <c r="Q17" s="120"/>
      <c r="R17" s="48"/>
      <c r="S17" s="48"/>
      <c r="T17" s="144" t="s">
        <v>11</v>
      </c>
      <c r="U17" s="145" t="str">
        <f>AS16</f>
        <v/>
      </c>
      <c r="V17" s="146"/>
      <c r="W17" s="147" t="s">
        <v>3</v>
      </c>
      <c r="X17" s="116"/>
      <c r="Y17" s="48"/>
      <c r="Z17" s="48"/>
      <c r="AA17" s="121" t="s">
        <v>2</v>
      </c>
      <c r="AB17" s="121"/>
      <c r="AC17" s="48"/>
      <c r="AD17" s="125" t="s">
        <v>9</v>
      </c>
      <c r="AE17" s="107" t="str">
        <f>IFERROR(ROUNDUP(E17/U17,0),"")</f>
        <v/>
      </c>
      <c r="AF17" s="108"/>
      <c r="AG17" s="108"/>
      <c r="AH17" s="108"/>
      <c r="AI17" s="108"/>
      <c r="AJ17" s="108"/>
      <c r="AK17" s="108"/>
      <c r="AL17" s="108"/>
      <c r="AM17" s="115" t="s">
        <v>0</v>
      </c>
      <c r="AN17" s="116"/>
      <c r="AO17" s="48"/>
      <c r="AP17" s="50"/>
      <c r="AQ17" s="1"/>
      <c r="AR17" s="16"/>
      <c r="AS17" s="16"/>
    </row>
    <row r="18" spans="2:55" ht="14.25" customHeight="1" x14ac:dyDescent="0.4">
      <c r="B18" s="47"/>
      <c r="C18" s="48"/>
      <c r="D18" s="126"/>
      <c r="E18" s="93"/>
      <c r="F18" s="93"/>
      <c r="G18" s="93"/>
      <c r="H18" s="93"/>
      <c r="I18" s="93"/>
      <c r="J18" s="93"/>
      <c r="K18" s="93"/>
      <c r="L18" s="117"/>
      <c r="M18" s="118"/>
      <c r="N18" s="52"/>
      <c r="O18" s="53"/>
      <c r="P18" s="120"/>
      <c r="Q18" s="120"/>
      <c r="R18" s="48"/>
      <c r="S18" s="48"/>
      <c r="T18" s="126"/>
      <c r="U18" s="117"/>
      <c r="V18" s="117"/>
      <c r="W18" s="117"/>
      <c r="X18" s="118"/>
      <c r="Y18" s="48"/>
      <c r="Z18" s="48"/>
      <c r="AA18" s="121"/>
      <c r="AB18" s="121"/>
      <c r="AC18" s="48"/>
      <c r="AD18" s="126"/>
      <c r="AE18" s="109"/>
      <c r="AF18" s="109"/>
      <c r="AG18" s="109"/>
      <c r="AH18" s="109"/>
      <c r="AI18" s="109"/>
      <c r="AJ18" s="109"/>
      <c r="AK18" s="109"/>
      <c r="AL18" s="109"/>
      <c r="AM18" s="117"/>
      <c r="AN18" s="118"/>
      <c r="AO18" s="48"/>
      <c r="AP18" s="50"/>
      <c r="AQ18" s="1"/>
      <c r="AR18" s="16"/>
      <c r="AS18" s="29"/>
    </row>
    <row r="19" spans="2:55" ht="14.25" customHeight="1" x14ac:dyDescent="0.2">
      <c r="B19" s="47"/>
      <c r="C19" s="54"/>
      <c r="D19" s="55"/>
      <c r="E19" s="55"/>
      <c r="F19" s="55"/>
      <c r="G19" s="55"/>
      <c r="H19" s="55"/>
      <c r="I19" s="55"/>
      <c r="J19" s="55"/>
      <c r="K19" s="56"/>
      <c r="L19" s="56"/>
      <c r="M19" s="57"/>
      <c r="N19" s="57"/>
      <c r="O19" s="58"/>
      <c r="P19" s="57"/>
      <c r="Q19" s="57"/>
      <c r="R19" s="39"/>
      <c r="S19" s="39"/>
      <c r="T19" s="57"/>
      <c r="U19" s="57"/>
      <c r="V19" s="57"/>
      <c r="W19" s="57"/>
      <c r="X19" s="57"/>
      <c r="Y19" s="39"/>
      <c r="Z19" s="39"/>
      <c r="AA19" s="59"/>
      <c r="AB19" s="59"/>
      <c r="AC19" s="59"/>
      <c r="AD19" s="54"/>
      <c r="AE19" s="55"/>
      <c r="AF19" s="60"/>
      <c r="AG19" s="61"/>
      <c r="AH19" s="61"/>
      <c r="AI19" s="61"/>
      <c r="AJ19" s="139" t="s">
        <v>36</v>
      </c>
      <c r="AK19" s="139"/>
      <c r="AL19" s="139"/>
      <c r="AM19" s="139"/>
      <c r="AN19" s="139"/>
      <c r="AO19" s="139"/>
      <c r="AP19" s="140"/>
      <c r="AQ19" s="1"/>
      <c r="AR19" s="16"/>
      <c r="AS19" s="29"/>
    </row>
    <row r="20" spans="2:55" s="7" customFormat="1" ht="18.75" x14ac:dyDescent="0.4">
      <c r="B20" s="32"/>
      <c r="C20" s="62"/>
      <c r="D20" s="63"/>
      <c r="E20" s="63"/>
      <c r="F20" s="63"/>
      <c r="G20" s="63"/>
      <c r="H20" s="63"/>
      <c r="I20" s="63"/>
      <c r="J20" s="63"/>
      <c r="K20" s="40"/>
      <c r="L20" s="64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66"/>
      <c r="AQ20" s="10"/>
      <c r="AR20" s="16"/>
      <c r="AS20" s="29"/>
      <c r="AT20" s="13"/>
      <c r="AU20" s="3"/>
      <c r="AV20" s="29"/>
      <c r="AW20" s="29"/>
      <c r="AX20" s="29"/>
      <c r="AY20" s="29"/>
      <c r="AZ20" s="29"/>
      <c r="BA20" s="29"/>
      <c r="BB20" s="29"/>
      <c r="BC20" s="29"/>
    </row>
    <row r="21" spans="2:55" s="7" customFormat="1" ht="14.25" customHeight="1" x14ac:dyDescent="0.4">
      <c r="B21" s="32"/>
      <c r="C21" s="67"/>
      <c r="D21" s="142" t="s">
        <v>33</v>
      </c>
      <c r="E21" s="123"/>
      <c r="F21" s="123"/>
      <c r="G21" s="123"/>
      <c r="H21" s="123"/>
      <c r="I21" s="123"/>
      <c r="J21" s="123"/>
      <c r="K21" s="123"/>
      <c r="L21" s="123"/>
      <c r="M21" s="124"/>
      <c r="N21" s="51"/>
      <c r="O21" s="48"/>
      <c r="P21" s="48"/>
      <c r="Q21" s="48"/>
      <c r="R21" s="48"/>
      <c r="S21" s="48"/>
      <c r="T21" s="48"/>
      <c r="U21" s="68"/>
      <c r="V21" s="68"/>
      <c r="W21" s="68"/>
      <c r="X21" s="68"/>
      <c r="Y21" s="68"/>
      <c r="Z21" s="48"/>
      <c r="AA21" s="48"/>
      <c r="AB21" s="48"/>
      <c r="AC21" s="48"/>
      <c r="AD21" s="122" t="s">
        <v>42</v>
      </c>
      <c r="AE21" s="123"/>
      <c r="AF21" s="123"/>
      <c r="AG21" s="123"/>
      <c r="AH21" s="123"/>
      <c r="AI21" s="123"/>
      <c r="AJ21" s="123"/>
      <c r="AK21" s="123"/>
      <c r="AL21" s="123"/>
      <c r="AM21" s="123"/>
      <c r="AN21" s="124"/>
      <c r="AO21" s="69"/>
      <c r="AP21" s="66"/>
      <c r="AQ21" s="26"/>
      <c r="AR21" s="16"/>
      <c r="AS21" s="29"/>
      <c r="AT21" s="29"/>
      <c r="AU21" s="29"/>
    </row>
    <row r="22" spans="2:55" s="7" customFormat="1" ht="14.25" customHeight="1" x14ac:dyDescent="0.4">
      <c r="B22" s="32"/>
      <c r="C22" s="67"/>
      <c r="D22" s="125" t="s">
        <v>10</v>
      </c>
      <c r="E22" s="91"/>
      <c r="F22" s="92"/>
      <c r="G22" s="92"/>
      <c r="H22" s="92"/>
      <c r="I22" s="92"/>
      <c r="J22" s="92"/>
      <c r="K22" s="92"/>
      <c r="L22" s="115" t="s">
        <v>0</v>
      </c>
      <c r="M22" s="116"/>
      <c r="N22" s="52"/>
      <c r="O22" s="53"/>
      <c r="P22" s="119" t="s">
        <v>32</v>
      </c>
      <c r="Q22" s="120"/>
      <c r="R22" s="48"/>
      <c r="S22" s="48"/>
      <c r="T22" s="53"/>
      <c r="U22" s="165">
        <v>30</v>
      </c>
      <c r="V22" s="166"/>
      <c r="W22" s="165" t="s">
        <v>34</v>
      </c>
      <c r="X22" s="166"/>
      <c r="Y22" s="70"/>
      <c r="Z22" s="48"/>
      <c r="AA22" s="121" t="s">
        <v>2</v>
      </c>
      <c r="AB22" s="121"/>
      <c r="AC22" s="48"/>
      <c r="AD22" s="125" t="s">
        <v>5</v>
      </c>
      <c r="AE22" s="107" t="str">
        <f>IF(E22&lt;&gt;"",ROUNDUP(E22/U22,0),"")</f>
        <v/>
      </c>
      <c r="AF22" s="108"/>
      <c r="AG22" s="108"/>
      <c r="AH22" s="108"/>
      <c r="AI22" s="108"/>
      <c r="AJ22" s="108"/>
      <c r="AK22" s="108"/>
      <c r="AL22" s="108"/>
      <c r="AM22" s="115" t="s">
        <v>0</v>
      </c>
      <c r="AN22" s="116"/>
      <c r="AO22" s="69"/>
      <c r="AP22" s="42"/>
      <c r="AQ22" s="26"/>
      <c r="AT22" s="29"/>
      <c r="AU22" s="29"/>
    </row>
    <row r="23" spans="2:55" s="7" customFormat="1" ht="14.25" customHeight="1" x14ac:dyDescent="0.4">
      <c r="B23" s="32"/>
      <c r="C23" s="67"/>
      <c r="D23" s="126"/>
      <c r="E23" s="93"/>
      <c r="F23" s="93"/>
      <c r="G23" s="93"/>
      <c r="H23" s="93"/>
      <c r="I23" s="93"/>
      <c r="J23" s="93"/>
      <c r="K23" s="93"/>
      <c r="L23" s="117"/>
      <c r="M23" s="118"/>
      <c r="N23" s="52"/>
      <c r="O23" s="53"/>
      <c r="P23" s="120"/>
      <c r="Q23" s="120"/>
      <c r="R23" s="48"/>
      <c r="S23" s="48"/>
      <c r="T23" s="53"/>
      <c r="U23" s="166"/>
      <c r="V23" s="166"/>
      <c r="W23" s="166"/>
      <c r="X23" s="166"/>
      <c r="Y23" s="70"/>
      <c r="Z23" s="48"/>
      <c r="AA23" s="121"/>
      <c r="AB23" s="121"/>
      <c r="AC23" s="48"/>
      <c r="AD23" s="126"/>
      <c r="AE23" s="109"/>
      <c r="AF23" s="109"/>
      <c r="AG23" s="109"/>
      <c r="AH23" s="109"/>
      <c r="AI23" s="109"/>
      <c r="AJ23" s="109"/>
      <c r="AK23" s="109"/>
      <c r="AL23" s="109"/>
      <c r="AM23" s="117"/>
      <c r="AN23" s="118"/>
      <c r="AO23" s="69"/>
      <c r="AP23" s="66"/>
      <c r="AQ23" s="26"/>
      <c r="AT23" s="29"/>
      <c r="AU23" s="29"/>
    </row>
    <row r="24" spans="2:55" s="7" customFormat="1" ht="17.25" x14ac:dyDescent="0.4">
      <c r="B24" s="32"/>
      <c r="C24" s="67"/>
      <c r="D24" s="45"/>
      <c r="E24" s="45"/>
      <c r="F24" s="45"/>
      <c r="G24" s="45"/>
      <c r="H24" s="45"/>
      <c r="I24" s="45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41"/>
      <c r="AA24" s="41"/>
      <c r="AB24" s="41"/>
      <c r="AC24" s="41"/>
      <c r="AD24" s="41"/>
      <c r="AE24" s="41"/>
      <c r="AF24" s="72"/>
      <c r="AG24" s="41"/>
      <c r="AH24" s="41"/>
      <c r="AI24" s="41"/>
      <c r="AJ24" s="139" t="s">
        <v>36</v>
      </c>
      <c r="AK24" s="139"/>
      <c r="AL24" s="139"/>
      <c r="AM24" s="139"/>
      <c r="AN24" s="139"/>
      <c r="AO24" s="139"/>
      <c r="AP24" s="140"/>
      <c r="AQ24" s="10"/>
      <c r="AT24" s="29"/>
      <c r="AU24" s="29"/>
    </row>
    <row r="25" spans="2:55" s="7" customFormat="1" ht="14.25" customHeight="1" x14ac:dyDescent="0.4">
      <c r="B25" s="32"/>
      <c r="C25" s="73"/>
      <c r="D25" s="73"/>
      <c r="E25" s="73"/>
      <c r="F25" s="73"/>
      <c r="G25" s="73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41"/>
      <c r="AH25" s="41"/>
      <c r="AI25" s="41"/>
      <c r="AJ25" s="41"/>
      <c r="AK25" s="41"/>
      <c r="AL25" s="41"/>
      <c r="AM25" s="41"/>
      <c r="AN25" s="41"/>
      <c r="AO25" s="41"/>
      <c r="AP25" s="66"/>
      <c r="AQ25" s="9"/>
    </row>
    <row r="26" spans="2:55" s="7" customFormat="1" ht="14.25" customHeight="1" x14ac:dyDescent="0.4">
      <c r="B26" s="32"/>
      <c r="C26" s="110" t="s">
        <v>41</v>
      </c>
      <c r="D26" s="111"/>
      <c r="E26" s="111"/>
      <c r="F26" s="111"/>
      <c r="G26" s="111"/>
      <c r="H26" s="111"/>
      <c r="I26" s="111"/>
      <c r="J26" s="111"/>
      <c r="K26" s="111"/>
      <c r="L26" s="111"/>
      <c r="M26" s="112"/>
      <c r="N26" s="75"/>
      <c r="O26" s="41"/>
      <c r="P26" s="110" t="s">
        <v>40</v>
      </c>
      <c r="Q26" s="111"/>
      <c r="R26" s="111"/>
      <c r="S26" s="111"/>
      <c r="T26" s="111"/>
      <c r="U26" s="111"/>
      <c r="V26" s="111"/>
      <c r="W26" s="111"/>
      <c r="X26" s="112"/>
      <c r="Y26" s="41"/>
      <c r="Z26" s="76"/>
      <c r="AA26" s="41"/>
      <c r="AB26" s="41"/>
      <c r="AC26" s="41"/>
      <c r="AD26" s="41"/>
      <c r="AE26" s="75"/>
      <c r="AF26" s="75"/>
      <c r="AG26" s="134" t="s">
        <v>39</v>
      </c>
      <c r="AH26" s="123"/>
      <c r="AI26" s="123"/>
      <c r="AJ26" s="123"/>
      <c r="AK26" s="123"/>
      <c r="AL26" s="123"/>
      <c r="AM26" s="123"/>
      <c r="AN26" s="123"/>
      <c r="AO26" s="124"/>
      <c r="AP26" s="77"/>
    </row>
    <row r="27" spans="2:55" s="7" customFormat="1" ht="14.25" customHeight="1" x14ac:dyDescent="0.4">
      <c r="B27" s="32"/>
      <c r="C27" s="100" t="s">
        <v>9</v>
      </c>
      <c r="D27" s="113" t="str">
        <f>IFERROR(AE17,"")</f>
        <v/>
      </c>
      <c r="E27" s="113"/>
      <c r="F27" s="113"/>
      <c r="G27" s="113"/>
      <c r="H27" s="113"/>
      <c r="I27" s="113"/>
      <c r="J27" s="113"/>
      <c r="K27" s="113"/>
      <c r="L27" s="96" t="s">
        <v>0</v>
      </c>
      <c r="M27" s="97"/>
      <c r="N27" s="114" t="s">
        <v>13</v>
      </c>
      <c r="O27" s="114"/>
      <c r="P27" s="100" t="s">
        <v>5</v>
      </c>
      <c r="Q27" s="94" t="str">
        <f>IFERROR(AE22,"")</f>
        <v/>
      </c>
      <c r="R27" s="94"/>
      <c r="S27" s="94"/>
      <c r="T27" s="94"/>
      <c r="U27" s="94"/>
      <c r="V27" s="94"/>
      <c r="W27" s="96" t="s">
        <v>0</v>
      </c>
      <c r="X27" s="97"/>
      <c r="Y27" s="189" t="s">
        <v>4</v>
      </c>
      <c r="Z27" s="189"/>
      <c r="AA27" s="114">
        <v>0.4</v>
      </c>
      <c r="AB27" s="114"/>
      <c r="AC27" s="114"/>
      <c r="AD27" s="163" t="s">
        <v>2</v>
      </c>
      <c r="AE27" s="163"/>
      <c r="AF27" s="163"/>
      <c r="AG27" s="137" t="s">
        <v>35</v>
      </c>
      <c r="AH27" s="94" t="str">
        <f>IFERROR(ROUNDUP((D27-Q27)*AA27,0),"")</f>
        <v/>
      </c>
      <c r="AI27" s="108"/>
      <c r="AJ27" s="108"/>
      <c r="AK27" s="108"/>
      <c r="AL27" s="108"/>
      <c r="AM27" s="108"/>
      <c r="AN27" s="138" t="s">
        <v>0</v>
      </c>
      <c r="AO27" s="116"/>
      <c r="AP27" s="77"/>
      <c r="AR27" s="24"/>
      <c r="AS27" s="10"/>
    </row>
    <row r="28" spans="2:55" s="7" customFormat="1" ht="14.25" customHeight="1" x14ac:dyDescent="0.4">
      <c r="B28" s="32"/>
      <c r="C28" s="101"/>
      <c r="D28" s="95"/>
      <c r="E28" s="95"/>
      <c r="F28" s="95"/>
      <c r="G28" s="95"/>
      <c r="H28" s="95"/>
      <c r="I28" s="95"/>
      <c r="J28" s="95"/>
      <c r="K28" s="95"/>
      <c r="L28" s="98"/>
      <c r="M28" s="99"/>
      <c r="N28" s="114"/>
      <c r="O28" s="114"/>
      <c r="P28" s="101"/>
      <c r="Q28" s="95"/>
      <c r="R28" s="95"/>
      <c r="S28" s="95"/>
      <c r="T28" s="95"/>
      <c r="U28" s="95"/>
      <c r="V28" s="95"/>
      <c r="W28" s="98"/>
      <c r="X28" s="99"/>
      <c r="Y28" s="189"/>
      <c r="Z28" s="189"/>
      <c r="AA28" s="114"/>
      <c r="AB28" s="114"/>
      <c r="AC28" s="114"/>
      <c r="AD28" s="163"/>
      <c r="AE28" s="163"/>
      <c r="AF28" s="163"/>
      <c r="AG28" s="126"/>
      <c r="AH28" s="109"/>
      <c r="AI28" s="109"/>
      <c r="AJ28" s="109"/>
      <c r="AK28" s="109"/>
      <c r="AL28" s="109"/>
      <c r="AM28" s="109"/>
      <c r="AN28" s="117"/>
      <c r="AO28" s="118"/>
      <c r="AP28" s="77"/>
      <c r="AR28" s="20"/>
      <c r="AS28" s="10"/>
    </row>
    <row r="29" spans="2:55" s="7" customFormat="1" ht="14.25" customHeight="1" x14ac:dyDescent="0.4">
      <c r="B29" s="32"/>
      <c r="C29" s="33"/>
      <c r="D29" s="34"/>
      <c r="E29" s="34"/>
      <c r="F29" s="34"/>
      <c r="G29" s="34"/>
      <c r="H29" s="34"/>
      <c r="I29" s="34"/>
      <c r="J29" s="34"/>
      <c r="K29" s="34"/>
      <c r="L29" s="35"/>
      <c r="M29" s="35"/>
      <c r="N29" s="36"/>
      <c r="O29" s="36"/>
      <c r="P29" s="33"/>
      <c r="Q29" s="34"/>
      <c r="R29" s="34"/>
      <c r="S29" s="34"/>
      <c r="T29" s="34"/>
      <c r="U29" s="34"/>
      <c r="V29" s="34"/>
      <c r="W29" s="35"/>
      <c r="X29" s="35"/>
      <c r="Y29" s="37"/>
      <c r="Z29" s="37"/>
      <c r="AA29" s="36"/>
      <c r="AB29" s="36"/>
      <c r="AC29" s="36"/>
      <c r="AD29" s="38"/>
      <c r="AE29" s="38"/>
      <c r="AF29" s="38"/>
      <c r="AG29" s="78"/>
      <c r="AH29" s="79"/>
      <c r="AI29" s="186" t="s">
        <v>37</v>
      </c>
      <c r="AJ29" s="187"/>
      <c r="AK29" s="187"/>
      <c r="AL29" s="187"/>
      <c r="AM29" s="187"/>
      <c r="AN29" s="187"/>
      <c r="AO29" s="187"/>
      <c r="AP29" s="188"/>
      <c r="AR29" s="30"/>
      <c r="AS29" s="10"/>
    </row>
    <row r="30" spans="2:55" s="7" customFormat="1" ht="21" x14ac:dyDescent="0.4">
      <c r="B30" s="32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187"/>
      <c r="AJ30" s="187"/>
      <c r="AK30" s="187"/>
      <c r="AL30" s="187"/>
      <c r="AM30" s="187"/>
      <c r="AN30" s="187"/>
      <c r="AO30" s="187"/>
      <c r="AP30" s="188"/>
      <c r="AR30" s="20"/>
      <c r="AS30" s="10"/>
    </row>
    <row r="31" spans="2:55" s="7" customFormat="1" ht="14.25" customHeight="1" x14ac:dyDescent="0.4">
      <c r="B31" s="32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134" t="s">
        <v>38</v>
      </c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6"/>
      <c r="AP31" s="66"/>
      <c r="AQ31" s="24"/>
      <c r="AR31" s="21"/>
      <c r="AS31" s="21"/>
      <c r="AT31" s="29"/>
      <c r="AU31" s="29"/>
      <c r="AV31" s="29"/>
      <c r="AW31" s="29"/>
      <c r="AX31" s="29"/>
      <c r="AY31" s="29"/>
      <c r="AZ31" s="29"/>
      <c r="BA31" s="29"/>
      <c r="BB31" s="29"/>
      <c r="BC31" s="29"/>
    </row>
    <row r="32" spans="2:55" s="7" customFormat="1" ht="14.25" customHeight="1" x14ac:dyDescent="0.4">
      <c r="B32" s="32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137" t="s">
        <v>1</v>
      </c>
      <c r="AE32" s="132" t="str">
        <f>IFERROR(MIN(ROUNDUP(AH27,-3),200000),"")</f>
        <v/>
      </c>
      <c r="AF32" s="132"/>
      <c r="AG32" s="132"/>
      <c r="AH32" s="132"/>
      <c r="AI32" s="132"/>
      <c r="AJ32" s="132"/>
      <c r="AK32" s="132"/>
      <c r="AL32" s="132"/>
      <c r="AM32" s="132"/>
      <c r="AN32" s="167" t="s">
        <v>31</v>
      </c>
      <c r="AO32" s="168"/>
      <c r="AP32" s="66"/>
      <c r="AQ32" s="20"/>
      <c r="AR32" s="21"/>
      <c r="AS32" s="21"/>
      <c r="AT32" s="29"/>
      <c r="AU32" s="29"/>
      <c r="AV32" s="29"/>
      <c r="AW32" s="29"/>
      <c r="AX32" s="29"/>
      <c r="AY32" s="29"/>
      <c r="AZ32" s="29"/>
      <c r="BA32" s="29"/>
      <c r="BB32" s="29"/>
      <c r="BC32" s="29"/>
    </row>
    <row r="33" spans="2:55" s="7" customFormat="1" ht="14.25" customHeight="1" x14ac:dyDescent="0.4">
      <c r="B33" s="32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101"/>
      <c r="AE33" s="133"/>
      <c r="AF33" s="133"/>
      <c r="AG33" s="133"/>
      <c r="AH33" s="133"/>
      <c r="AI33" s="133"/>
      <c r="AJ33" s="133"/>
      <c r="AK33" s="133"/>
      <c r="AL33" s="133"/>
      <c r="AM33" s="133"/>
      <c r="AN33" s="169"/>
      <c r="AO33" s="170"/>
      <c r="AP33" s="66"/>
      <c r="AQ33" s="20"/>
      <c r="AR33" s="10"/>
      <c r="AS33" s="10"/>
      <c r="AT33" s="29"/>
      <c r="AU33" s="29"/>
      <c r="AV33" s="29"/>
      <c r="AW33" s="29"/>
      <c r="AX33" s="29"/>
      <c r="AY33" s="29"/>
      <c r="AZ33" s="29"/>
      <c r="BA33" s="29"/>
      <c r="BB33" s="29"/>
      <c r="BC33" s="29"/>
    </row>
    <row r="34" spans="2:55" s="7" customFormat="1" ht="14.25" customHeight="1" x14ac:dyDescent="0.4">
      <c r="B34" s="32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184" t="s">
        <v>6</v>
      </c>
      <c r="AK34" s="184"/>
      <c r="AL34" s="184"/>
      <c r="AM34" s="184"/>
      <c r="AN34" s="184"/>
      <c r="AO34" s="184"/>
      <c r="AP34" s="66"/>
      <c r="AQ34" s="21"/>
      <c r="AR34" s="10"/>
      <c r="AS34" s="10"/>
      <c r="AT34" s="29"/>
      <c r="AU34" s="29"/>
      <c r="AV34" s="29"/>
      <c r="AW34" s="29"/>
      <c r="AX34" s="29"/>
      <c r="AY34" s="29"/>
      <c r="AZ34" s="29"/>
      <c r="BA34" s="29"/>
      <c r="BB34" s="29"/>
      <c r="BC34" s="29"/>
    </row>
    <row r="35" spans="2:55" s="7" customFormat="1" ht="15" customHeight="1" thickBot="1" x14ac:dyDescent="0.45">
      <c r="B35" s="32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185"/>
      <c r="AK35" s="185"/>
      <c r="AL35" s="185"/>
      <c r="AM35" s="185"/>
      <c r="AN35" s="185"/>
      <c r="AO35" s="185"/>
      <c r="AP35" s="66"/>
      <c r="AQ35" s="21"/>
      <c r="AR35" s="10"/>
      <c r="AS35" s="10"/>
      <c r="AT35" s="29"/>
      <c r="AU35" s="29"/>
      <c r="AV35" s="29"/>
      <c r="AW35" s="29"/>
      <c r="AX35" s="29"/>
      <c r="AY35" s="29"/>
      <c r="AZ35" s="29"/>
      <c r="BA35" s="29"/>
      <c r="BB35" s="29"/>
      <c r="BC35" s="29"/>
    </row>
    <row r="36" spans="2:55" s="7" customFormat="1" ht="18.75" customHeight="1" x14ac:dyDescent="0.4">
      <c r="B36" s="32"/>
      <c r="C36" s="134" t="s">
        <v>38</v>
      </c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6"/>
      <c r="O36" s="75"/>
      <c r="P36" s="41"/>
      <c r="Q36" s="134" t="s">
        <v>15</v>
      </c>
      <c r="R36" s="135"/>
      <c r="S36" s="135"/>
      <c r="T36" s="135"/>
      <c r="U36" s="135"/>
      <c r="V36" s="135"/>
      <c r="W36" s="135"/>
      <c r="X36" s="135"/>
      <c r="Y36" s="135"/>
      <c r="Z36" s="136"/>
      <c r="AA36" s="41"/>
      <c r="AB36" s="41"/>
      <c r="AC36" s="175" t="s">
        <v>26</v>
      </c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7"/>
      <c r="AP36" s="66"/>
      <c r="AQ36" s="28"/>
      <c r="AR36" s="10"/>
      <c r="AS36" s="10"/>
      <c r="AT36" s="29"/>
      <c r="AU36" s="29"/>
      <c r="AV36" s="29"/>
      <c r="AW36" s="29"/>
      <c r="AX36" s="29"/>
      <c r="AY36" s="29"/>
      <c r="AZ36" s="29"/>
      <c r="BA36" s="29"/>
      <c r="BB36" s="29"/>
      <c r="BC36" s="29"/>
    </row>
    <row r="37" spans="2:55" s="7" customFormat="1" ht="14.25" customHeight="1" x14ac:dyDescent="0.4">
      <c r="B37" s="32"/>
      <c r="C37" s="137" t="s">
        <v>1</v>
      </c>
      <c r="D37" s="94" t="str">
        <f>AE32</f>
        <v/>
      </c>
      <c r="E37" s="94"/>
      <c r="F37" s="94"/>
      <c r="G37" s="94"/>
      <c r="H37" s="94"/>
      <c r="I37" s="94"/>
      <c r="J37" s="94"/>
      <c r="K37" s="94"/>
      <c r="L37" s="94"/>
      <c r="M37" s="96" t="s">
        <v>0</v>
      </c>
      <c r="N37" s="97"/>
      <c r="O37" s="127" t="s">
        <v>4</v>
      </c>
      <c r="P37" s="114"/>
      <c r="Q37" s="137" t="s">
        <v>8</v>
      </c>
      <c r="R37" s="190"/>
      <c r="S37" s="190"/>
      <c r="T37" s="190"/>
      <c r="U37" s="190"/>
      <c r="V37" s="190"/>
      <c r="W37" s="190"/>
      <c r="X37" s="190"/>
      <c r="Y37" s="96" t="s">
        <v>3</v>
      </c>
      <c r="Z37" s="97"/>
      <c r="AA37" s="163" t="s">
        <v>2</v>
      </c>
      <c r="AB37" s="164"/>
      <c r="AC37" s="130" t="s">
        <v>7</v>
      </c>
      <c r="AD37" s="94" t="str">
        <f>IFERROR(D37*R37,"")</f>
        <v/>
      </c>
      <c r="AE37" s="128"/>
      <c r="AF37" s="128"/>
      <c r="AG37" s="128"/>
      <c r="AH37" s="128"/>
      <c r="AI37" s="128"/>
      <c r="AJ37" s="128"/>
      <c r="AK37" s="128"/>
      <c r="AL37" s="128"/>
      <c r="AM37" s="128"/>
      <c r="AN37" s="167" t="s">
        <v>31</v>
      </c>
      <c r="AO37" s="172"/>
      <c r="AP37" s="66"/>
      <c r="AQ37" s="20"/>
      <c r="AR37" s="17"/>
      <c r="AS37" s="17"/>
      <c r="AT37" s="29"/>
      <c r="AU37" s="29"/>
      <c r="AV37" s="29"/>
      <c r="AW37" s="29"/>
      <c r="AX37" s="29"/>
      <c r="AY37" s="29"/>
      <c r="AZ37" s="29"/>
      <c r="BA37" s="29"/>
      <c r="BB37" s="29"/>
      <c r="BC37" s="29"/>
    </row>
    <row r="38" spans="2:55" s="7" customFormat="1" ht="15" customHeight="1" thickBot="1" x14ac:dyDescent="0.45">
      <c r="B38" s="32"/>
      <c r="C38" s="101"/>
      <c r="D38" s="95"/>
      <c r="E38" s="95"/>
      <c r="F38" s="95"/>
      <c r="G38" s="95"/>
      <c r="H38" s="95"/>
      <c r="I38" s="95"/>
      <c r="J38" s="95"/>
      <c r="K38" s="95"/>
      <c r="L38" s="95"/>
      <c r="M38" s="98"/>
      <c r="N38" s="99"/>
      <c r="O38" s="127"/>
      <c r="P38" s="114"/>
      <c r="Q38" s="101"/>
      <c r="R38" s="191"/>
      <c r="S38" s="191"/>
      <c r="T38" s="191"/>
      <c r="U38" s="191"/>
      <c r="V38" s="191"/>
      <c r="W38" s="191"/>
      <c r="X38" s="191"/>
      <c r="Y38" s="98"/>
      <c r="Z38" s="99"/>
      <c r="AA38" s="163"/>
      <c r="AB38" s="164"/>
      <c r="AC38" s="131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73"/>
      <c r="AO38" s="174"/>
      <c r="AP38" s="66"/>
      <c r="AQ38" s="20"/>
      <c r="AR38" s="5"/>
      <c r="AS38" s="5"/>
      <c r="AT38" s="29"/>
      <c r="AU38" s="29"/>
      <c r="AV38" s="29"/>
      <c r="AW38" s="29"/>
      <c r="AX38" s="29"/>
      <c r="AY38" s="29"/>
      <c r="AZ38" s="29"/>
      <c r="BA38" s="29"/>
      <c r="BB38" s="29"/>
      <c r="BC38" s="29"/>
    </row>
    <row r="39" spans="2:55" s="7" customFormat="1" ht="14.25" customHeight="1" x14ac:dyDescent="0.4">
      <c r="B39" s="32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80"/>
      <c r="Q39" s="41"/>
      <c r="R39" s="6"/>
      <c r="S39" s="48"/>
      <c r="T39" s="48"/>
      <c r="U39" s="48"/>
      <c r="V39" s="48"/>
      <c r="W39" s="48"/>
      <c r="X39" s="48"/>
      <c r="Y39" s="48"/>
      <c r="Z39" s="48"/>
      <c r="AA39" s="48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66"/>
      <c r="AQ39" s="10"/>
      <c r="AR39" s="25"/>
      <c r="AS39" s="25"/>
      <c r="AT39" s="29"/>
      <c r="AU39" s="29"/>
      <c r="AV39" s="29"/>
      <c r="AW39" s="29"/>
      <c r="AX39" s="29"/>
      <c r="AY39" s="29"/>
      <c r="AZ39" s="29"/>
      <c r="BA39" s="29"/>
      <c r="BB39" s="29"/>
      <c r="BC39" s="29"/>
    </row>
    <row r="40" spans="2:55" s="7" customFormat="1" ht="15" customHeight="1" x14ac:dyDescent="0.4">
      <c r="B40" s="32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80"/>
      <c r="O40" s="41"/>
      <c r="P40" s="6"/>
      <c r="Q40" s="41"/>
      <c r="R40" s="48"/>
      <c r="S40" s="48"/>
      <c r="T40" s="48"/>
      <c r="U40" s="48"/>
      <c r="V40" s="48"/>
      <c r="W40" s="48"/>
      <c r="X40" s="81"/>
      <c r="Y40" s="48"/>
      <c r="Z40" s="48"/>
      <c r="AA40" s="48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66"/>
      <c r="AQ40" s="17"/>
      <c r="AR40" s="25"/>
      <c r="AS40" s="25"/>
      <c r="AT40" s="11"/>
      <c r="AU40" s="29"/>
      <c r="AV40" s="29"/>
      <c r="AW40" s="29"/>
      <c r="AX40" s="29"/>
      <c r="AY40" s="29"/>
      <c r="AZ40" s="29"/>
      <c r="BA40" s="29"/>
      <c r="BB40" s="29"/>
      <c r="BC40" s="29"/>
    </row>
    <row r="41" spans="2:55" s="7" customFormat="1" ht="15" customHeight="1" x14ac:dyDescent="0.4">
      <c r="B41" s="32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80"/>
      <c r="O41" s="41"/>
      <c r="P41" s="48"/>
      <c r="Q41" s="48"/>
      <c r="R41" s="48"/>
      <c r="S41" s="48"/>
      <c r="T41" s="48"/>
      <c r="U41" s="48"/>
      <c r="V41" s="81"/>
      <c r="W41" s="48"/>
      <c r="X41" s="48"/>
      <c r="Y41" s="48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66"/>
      <c r="AS41" s="1"/>
    </row>
    <row r="42" spans="2:55" s="7" customFormat="1" ht="15" customHeight="1" x14ac:dyDescent="0.4">
      <c r="B42" s="32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80"/>
      <c r="O42" s="41"/>
      <c r="P42" s="48"/>
      <c r="Q42" s="48"/>
      <c r="R42" s="48"/>
      <c r="S42" s="48"/>
      <c r="T42" s="48"/>
      <c r="U42" s="48"/>
      <c r="V42" s="81"/>
      <c r="W42" s="48"/>
      <c r="X42" s="48"/>
      <c r="Y42" s="48"/>
      <c r="Z42" s="82"/>
      <c r="AA42" s="82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66"/>
      <c r="AS42" s="1"/>
    </row>
    <row r="43" spans="2:55" s="7" customFormat="1" ht="13.5" customHeight="1" thickBot="1" x14ac:dyDescent="0.45">
      <c r="B43" s="83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5"/>
      <c r="AR43" s="1"/>
      <c r="AS43" s="1"/>
      <c r="AT43" s="1"/>
    </row>
    <row r="44" spans="2:55" ht="13.5" customHeight="1" x14ac:dyDescent="0.4">
      <c r="AQ44" s="7"/>
    </row>
    <row r="45" spans="2:55" x14ac:dyDescent="0.4">
      <c r="AQ45" s="7"/>
    </row>
    <row r="46" spans="2:55" x14ac:dyDescent="0.4">
      <c r="AQ46" s="7"/>
    </row>
  </sheetData>
  <sheetProtection algorithmName="SHA-512" hashValue="NLovttlHvb6J5fVE+GoSHJ+gYwAn2wc7FA5uPlmJ5euSaccDyo1ComvLPiN+zJnA2gIqVLuclGe+17qW6FVnzQ==" saltValue="RDOEkRau7cQfabwbhfN3MA==" spinCount="100000" sheet="1" objects="1" scenarios="1"/>
  <mergeCells count="82">
    <mergeCell ref="A1:AF1"/>
    <mergeCell ref="AN37:AO38"/>
    <mergeCell ref="AC36:AO36"/>
    <mergeCell ref="C37:C38"/>
    <mergeCell ref="D37:L38"/>
    <mergeCell ref="AI1:AO1"/>
    <mergeCell ref="B3:AO4"/>
    <mergeCell ref="N5:AO5"/>
    <mergeCell ref="B8:P8"/>
    <mergeCell ref="Q8:AO8"/>
    <mergeCell ref="AI6:AO6"/>
    <mergeCell ref="Q36:Z36"/>
    <mergeCell ref="AD32:AD33"/>
    <mergeCell ref="AJ34:AO35"/>
    <mergeCell ref="AI29:AP30"/>
    <mergeCell ref="AJ24:AP24"/>
    <mergeCell ref="AN32:AO33"/>
    <mergeCell ref="L22:M23"/>
    <mergeCell ref="P22:Q23"/>
    <mergeCell ref="AA22:AB23"/>
    <mergeCell ref="AD22:AD23"/>
    <mergeCell ref="AE22:AL23"/>
    <mergeCell ref="Y27:Z28"/>
    <mergeCell ref="AA27:AC28"/>
    <mergeCell ref="AD27:AF28"/>
    <mergeCell ref="C36:N36"/>
    <mergeCell ref="Y37:Z38"/>
    <mergeCell ref="AA37:AB38"/>
    <mergeCell ref="W22:X23"/>
    <mergeCell ref="D22:D23"/>
    <mergeCell ref="E22:K23"/>
    <mergeCell ref="M37:N38"/>
    <mergeCell ref="Q37:Q38"/>
    <mergeCell ref="U22:V23"/>
    <mergeCell ref="B10:V10"/>
    <mergeCell ref="D21:M21"/>
    <mergeCell ref="AD21:AN21"/>
    <mergeCell ref="W10:AP10"/>
    <mergeCell ref="D16:M16"/>
    <mergeCell ref="D17:D18"/>
    <mergeCell ref="T17:T18"/>
    <mergeCell ref="U17:V18"/>
    <mergeCell ref="W17:X18"/>
    <mergeCell ref="B11:AP11"/>
    <mergeCell ref="R12:X12"/>
    <mergeCell ref="R13:S14"/>
    <mergeCell ref="T13:T14"/>
    <mergeCell ref="U13:U14"/>
    <mergeCell ref="V13:W14"/>
    <mergeCell ref="T16:X16"/>
    <mergeCell ref="AA17:AB18"/>
    <mergeCell ref="AD16:AN16"/>
    <mergeCell ref="AD17:AD18"/>
    <mergeCell ref="AM17:AN18"/>
    <mergeCell ref="O37:P38"/>
    <mergeCell ref="R37:X38"/>
    <mergeCell ref="AD37:AM38"/>
    <mergeCell ref="AC37:AC38"/>
    <mergeCell ref="AE32:AM33"/>
    <mergeCell ref="AD31:AO31"/>
    <mergeCell ref="AM22:AN23"/>
    <mergeCell ref="AG26:AO26"/>
    <mergeCell ref="AG27:AG28"/>
    <mergeCell ref="AH27:AM28"/>
    <mergeCell ref="AN27:AO28"/>
    <mergeCell ref="AJ19:AP19"/>
    <mergeCell ref="E17:K18"/>
    <mergeCell ref="Q27:V28"/>
    <mergeCell ref="W27:X28"/>
    <mergeCell ref="P27:P28"/>
    <mergeCell ref="B7:AM7"/>
    <mergeCell ref="X13:X14"/>
    <mergeCell ref="AC12:AO13"/>
    <mergeCell ref="AE17:AL18"/>
    <mergeCell ref="C26:M26"/>
    <mergeCell ref="P26:X26"/>
    <mergeCell ref="C27:C28"/>
    <mergeCell ref="D27:K28"/>
    <mergeCell ref="L27:M28"/>
    <mergeCell ref="N27:O28"/>
    <mergeCell ref="L17:M18"/>
    <mergeCell ref="P17:Q18"/>
  </mergeCells>
  <phoneticPr fontId="3"/>
  <dataValidations count="2">
    <dataValidation type="list" showInputMessage="1" showErrorMessage="1" sqref="R13">
      <formula1>"　,令和"</formula1>
    </dataValidation>
    <dataValidation type="list" allowBlank="1" showInputMessage="1" showErrorMessage="1" sqref="T13">
      <formula1>"　,2,3"</formula1>
    </dataValidation>
  </dataValidations>
  <printOptions horizontalCentered="1" verticalCentered="1"/>
  <pageMargins left="0.23622047244094491" right="0.23622047244094491" top="0" bottom="0" header="0" footer="0"/>
  <pageSetup paperSize="9" scale="8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8FB1FF-B45B-432A-B841-1D1E81B112A6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666cf137-a4c2-4de1-a55f-fde8dce8d6a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算定シート【３】-2</vt:lpstr>
      <vt:lpstr>'算定シート【３】-2'!Print_Area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大阪府</cp:lastModifiedBy>
  <cp:lastPrinted>2021-05-15T11:47:20Z</cp:lastPrinted>
  <dcterms:created xsi:type="dcterms:W3CDTF">2021-04-19T06:52:07Z</dcterms:created>
  <dcterms:modified xsi:type="dcterms:W3CDTF">2021-05-19T17:19:55Z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