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120" yWindow="30" windowWidth="20340" windowHeight="7875" tabRatio="719"/>
  </bookViews>
  <sheets>
    <sheet name="9号補正" sheetId="9" r:id="rId1"/>
    <sheet name="補正項目表" sheetId="12" state="hidden" r:id="rId2"/>
    <sheet name="9号表" sheetId="13" state="hidden" r:id="rId3"/>
  </sheets>
  <definedNames>
    <definedName name="_xlnm.Print_Area" localSheetId="0">'9号補正'!$A$1:$BC$40</definedName>
  </definedNames>
  <calcPr calcId="162913"/>
  <fileRecoveryPr repairLoad="1"/>
</workbook>
</file>

<file path=xl/calcChain.xml><?xml version="1.0" encoding="utf-8"?>
<calcChain xmlns="http://schemas.openxmlformats.org/spreadsheetml/2006/main">
  <c r="Q20" i="13" l="1"/>
  <c r="Q14" i="13"/>
  <c r="H13" i="13" l="1"/>
  <c r="N30" i="13"/>
  <c r="N15" i="13"/>
  <c r="Q29" i="13" s="1"/>
  <c r="H21" i="13"/>
  <c r="H20" i="13"/>
  <c r="N4" i="13" l="1"/>
  <c r="N23" i="13" l="1"/>
  <c r="H22" i="13" l="1"/>
  <c r="N29" i="13" l="1"/>
  <c r="H15" i="13"/>
  <c r="K15" i="13" l="1"/>
  <c r="Q13" i="13" l="1"/>
  <c r="Q12" i="13"/>
  <c r="N28" i="13"/>
  <c r="K28" i="13"/>
  <c r="H28" i="13"/>
  <c r="N19" i="13"/>
  <c r="K19" i="13"/>
  <c r="H19" i="13"/>
  <c r="Q15" i="13" l="1"/>
  <c r="K22" i="13" l="1"/>
  <c r="N22" i="13" s="1"/>
  <c r="N6" i="13"/>
  <c r="Q21" i="13" l="1"/>
  <c r="K30" i="13"/>
  <c r="H30" i="13"/>
  <c r="Q30" i="13" l="1"/>
  <c r="Q22" i="13"/>
  <c r="Q23" i="13"/>
</calcChain>
</file>

<file path=xl/sharedStrings.xml><?xml version="1.0" encoding="utf-8"?>
<sst xmlns="http://schemas.openxmlformats.org/spreadsheetml/2006/main" count="41" uniqueCount="29">
  <si>
    <t>区分</t>
    <rPh sb="0" eb="2">
      <t>クブン</t>
    </rPh>
    <phoneticPr fontId="2"/>
  </si>
  <si>
    <t>一般会計</t>
    <rPh sb="0" eb="2">
      <t>イッパン</t>
    </rPh>
    <rPh sb="2" eb="4">
      <t>カイケイ</t>
    </rPh>
    <phoneticPr fontId="2"/>
  </si>
  <si>
    <t>（単位：百万円）</t>
    <rPh sb="1" eb="3">
      <t>タンイ</t>
    </rPh>
    <rPh sb="4" eb="7">
      <t>ヒャクマンエン</t>
    </rPh>
    <phoneticPr fontId="2"/>
  </si>
  <si>
    <t>その他</t>
    <rPh sb="2" eb="3">
      <t>ホカ</t>
    </rPh>
    <phoneticPr fontId="2"/>
  </si>
  <si>
    <t>合計</t>
    <rPh sb="0" eb="2">
      <t>ゴウケイ</t>
    </rPh>
    <phoneticPr fontId="2"/>
  </si>
  <si>
    <t>構成比</t>
    <rPh sb="0" eb="3">
      <t>コウセイヒ</t>
    </rPh>
    <phoneticPr fontId="2"/>
  </si>
  <si>
    <t>一般施策経費</t>
    <rPh sb="0" eb="2">
      <t>イッパン</t>
    </rPh>
    <rPh sb="2" eb="3">
      <t>セ</t>
    </rPh>
    <rPh sb="3" eb="4">
      <t>サク</t>
    </rPh>
    <rPh sb="4" eb="6">
      <t>ケイヒ</t>
    </rPh>
    <phoneticPr fontId="2"/>
  </si>
  <si>
    <t>うち一般歳出</t>
    <rPh sb="2" eb="4">
      <t>イッパン</t>
    </rPh>
    <rPh sb="4" eb="6">
      <t>サイシュツ</t>
    </rPh>
    <phoneticPr fontId="2"/>
  </si>
  <si>
    <t>(1) 予算規模</t>
    <rPh sb="4" eb="6">
      <t>ヨサン</t>
    </rPh>
    <rPh sb="6" eb="8">
      <t>キボ</t>
    </rPh>
    <phoneticPr fontId="2"/>
  </si>
  <si>
    <t>(4) 補正項目</t>
    <rPh sb="4" eb="6">
      <t>ホセイ</t>
    </rPh>
    <rPh sb="6" eb="8">
      <t>コウモク</t>
    </rPh>
    <phoneticPr fontId="2"/>
  </si>
  <si>
    <t>特別会計</t>
    <rPh sb="0" eb="2">
      <t>トクベツ</t>
    </rPh>
    <rPh sb="2" eb="4">
      <t>カイケイ</t>
    </rPh>
    <phoneticPr fontId="2"/>
  </si>
  <si>
    <t>計</t>
    <rPh sb="0" eb="1">
      <t>ケイ</t>
    </rPh>
    <phoneticPr fontId="2"/>
  </si>
  <si>
    <t>【性質別内訳】</t>
    <rPh sb="1" eb="3">
      <t>セイシツ</t>
    </rPh>
    <rPh sb="3" eb="4">
      <t>ベツ</t>
    </rPh>
    <rPh sb="4" eb="6">
      <t>ウチワケ</t>
    </rPh>
    <phoneticPr fontId="2"/>
  </si>
  <si>
    <t>【目的別内訳】</t>
    <rPh sb="1" eb="3">
      <t>モクテキ</t>
    </rPh>
    <rPh sb="3" eb="4">
      <t>ベツ</t>
    </rPh>
    <rPh sb="4" eb="6">
      <t>ウチワケ</t>
    </rPh>
    <phoneticPr fontId="2"/>
  </si>
  <si>
    <t>○</t>
    <phoneticPr fontId="2"/>
  </si>
  <si>
    <t>補正額</t>
    <rPh sb="0" eb="2">
      <t>ホセイ</t>
    </rPh>
    <rPh sb="2" eb="3">
      <t>ガク</t>
    </rPh>
    <phoneticPr fontId="2"/>
  </si>
  <si>
    <t>（単位：百万円、％）</t>
    <rPh sb="1" eb="3">
      <t>タンイ</t>
    </rPh>
    <rPh sb="4" eb="7">
      <t>ヒャクマンエン</t>
    </rPh>
    <phoneticPr fontId="2"/>
  </si>
  <si>
    <t>※「一般歳出」は、公債費や積立金などを除いたものである。</t>
    <rPh sb="2" eb="4">
      <t>イッパン</t>
    </rPh>
    <rPh sb="4" eb="6">
      <t>サイシュツ</t>
    </rPh>
    <rPh sb="9" eb="11">
      <t>コウサイ</t>
    </rPh>
    <rPh sb="11" eb="12">
      <t>ヒ</t>
    </rPh>
    <rPh sb="13" eb="15">
      <t>ツミタテ</t>
    </rPh>
    <rPh sb="15" eb="16">
      <t>キン</t>
    </rPh>
    <rPh sb="19" eb="20">
      <t>ノゾ</t>
    </rPh>
    <phoneticPr fontId="2"/>
  </si>
  <si>
    <t>補正前予算額</t>
    <rPh sb="0" eb="2">
      <t>ホセイ</t>
    </rPh>
    <rPh sb="2" eb="3">
      <t>マエ</t>
    </rPh>
    <rPh sb="3" eb="6">
      <t>ヨサンガク</t>
    </rPh>
    <phoneticPr fontId="2"/>
  </si>
  <si>
    <t>補正後予算額</t>
    <rPh sb="0" eb="2">
      <t>ホセイ</t>
    </rPh>
    <rPh sb="2" eb="3">
      <t>ゴ</t>
    </rPh>
    <rPh sb="3" eb="6">
      <t>ヨサンガク</t>
    </rPh>
    <phoneticPr fontId="2"/>
  </si>
  <si>
    <t>総務費</t>
    <rPh sb="0" eb="3">
      <t>ソウムヒ</t>
    </rPh>
    <phoneticPr fontId="2"/>
  </si>
  <si>
    <t>国庫支出金</t>
    <rPh sb="0" eb="2">
      <t>コッコ</t>
    </rPh>
    <rPh sb="2" eb="5">
      <t>シシュツキン</t>
    </rPh>
    <phoneticPr fontId="2"/>
  </si>
  <si>
    <t>その他</t>
    <rPh sb="2" eb="3">
      <t>タ</t>
    </rPh>
    <phoneticPr fontId="2"/>
  </si>
  <si>
    <t>補助金等</t>
    <rPh sb="0" eb="3">
      <t>ホジョキン</t>
    </rPh>
    <rPh sb="3" eb="4">
      <t>トウ</t>
    </rPh>
    <phoneticPr fontId="2"/>
  </si>
  <si>
    <t>(3) 歳　　出（一般会計）</t>
    <rPh sb="4" eb="5">
      <t>トシ</t>
    </rPh>
    <rPh sb="7" eb="8">
      <t>デ</t>
    </rPh>
    <rPh sb="9" eb="11">
      <t>イッパン</t>
    </rPh>
    <rPh sb="11" eb="13">
      <t>カイケイ</t>
    </rPh>
    <phoneticPr fontId="2"/>
  </si>
  <si>
    <t>（単位：百万円）</t>
    <phoneticPr fontId="2"/>
  </si>
  <si>
    <t>(2) 歳　入（一般会計）</t>
    <rPh sb="4" eb="5">
      <t>トシ</t>
    </rPh>
    <rPh sb="6" eb="7">
      <t>イ</t>
    </rPh>
    <rPh sb="8" eb="10">
      <t>イッパン</t>
    </rPh>
    <rPh sb="10" eb="12">
      <t>カイケイ</t>
    </rPh>
    <phoneticPr fontId="2"/>
  </si>
  <si>
    <t>《少人数利用》飲食店応援キャンペーン事業費</t>
    <rPh sb="1" eb="4">
      <t>ショウニンズウ</t>
    </rPh>
    <rPh sb="4" eb="6">
      <t>リヨウ</t>
    </rPh>
    <rPh sb="7" eb="9">
      <t>インショク</t>
    </rPh>
    <rPh sb="9" eb="10">
      <t>テン</t>
    </rPh>
    <rPh sb="10" eb="12">
      <t>オウエン</t>
    </rPh>
    <rPh sb="18" eb="20">
      <t>ジギョウ</t>
    </rPh>
    <rPh sb="20" eb="21">
      <t>ヒ</t>
    </rPh>
    <phoneticPr fontId="2"/>
  </si>
  <si>
    <t>10．令和２年度一般会計補正予算（第９号）のあらまし</t>
    <rPh sb="3" eb="5">
      <t>レイワ</t>
    </rPh>
    <rPh sb="6" eb="8">
      <t>ネンド</t>
    </rPh>
    <rPh sb="8" eb="10">
      <t>イッパン</t>
    </rPh>
    <rPh sb="10" eb="12">
      <t>カイケイ</t>
    </rPh>
    <rPh sb="12" eb="14">
      <t>ホセイ</t>
    </rPh>
    <rPh sb="14" eb="16">
      <t>ヨサン</t>
    </rPh>
    <rPh sb="17" eb="18">
      <t>ダイ</t>
    </rPh>
    <rPh sb="19" eb="2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</si>
</sst>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7" x14ac:knownFonts="1">
    <font>
      <sz val="12"/>
      <color theme="1"/>
      <name val="ＭＳ 明朝"/>
      <family val="2"/>
      <charset val="128"/>
    </font>
    <font>
      <sz val="12"/>
      <color theme="1"/>
      <name val="ＭＳ 明朝"/>
      <family val="2"/>
      <charset val="128"/>
    </font>
    <font>
      <sz val="6"/>
      <name val="ＭＳ 明朝"/>
      <family val="2"/>
      <charset val="128"/>
    </font>
    <font>
      <b/>
      <sz val="22"/>
      <color theme="1"/>
      <name val="ＭＳ ゴシック"/>
      <family val="3"/>
      <charset val="128"/>
    </font>
    <font>
      <sz val="12"/>
      <color theme="1"/>
      <name val="ＭＳ 明朝"/>
      <family val="1"/>
      <charset val="128"/>
    </font>
    <font>
      <sz val="10"/>
      <color theme="1"/>
      <name val="ＭＳ 明朝"/>
      <family val="2"/>
      <charset val="128"/>
    </font>
    <font>
      <b/>
      <sz val="12"/>
      <color theme="1"/>
      <name val="ＭＳ ゴシック"/>
      <family val="3"/>
      <charset val="128"/>
    </font>
    <font>
      <sz val="11"/>
      <color theme="1"/>
      <name val="ＭＳ 明朝"/>
      <family val="2"/>
      <charset val="128"/>
    </font>
    <font>
      <b/>
      <sz val="11"/>
      <color theme="1"/>
      <name val="ＭＳ ゴシック"/>
      <family val="3"/>
      <charset val="128"/>
    </font>
    <font>
      <sz val="9"/>
      <color theme="1"/>
      <name val="ＭＳ 明朝"/>
      <family val="2"/>
      <charset val="128"/>
    </font>
    <font>
      <sz val="9"/>
      <color theme="1"/>
      <name val="ＭＳ 明朝"/>
      <family val="1"/>
      <charset val="128"/>
    </font>
    <font>
      <sz val="12"/>
      <color theme="0"/>
      <name val="ＭＳ 明朝"/>
      <family val="2"/>
      <charset val="128"/>
    </font>
    <font>
      <sz val="12"/>
      <color theme="0"/>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sz val="12"/>
      <color rgb="FF000000"/>
      <name val="ＭＳ 明朝"/>
      <family val="1"/>
      <charset val="128"/>
    </font>
  </fonts>
  <fills count="2">
    <fill>
      <patternFill patternType="none"/>
    </fill>
    <fill>
      <patternFill patternType="gray125"/>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center"/>
    </xf>
    <xf numFmtId="0" fontId="3" fillId="0" borderId="0" xfId="0" applyFont="1" applyAlignment="1">
      <alignment vertical="center"/>
    </xf>
    <xf numFmtId="38" fontId="0" fillId="0" borderId="0" xfId="1" applyFont="1">
      <alignment vertical="center"/>
    </xf>
    <xf numFmtId="0" fontId="0" fillId="0" borderId="0" xfId="0" applyAlignment="1">
      <alignment horizontal="distributed" vertical="center" indent="1"/>
    </xf>
    <xf numFmtId="0" fontId="0" fillId="0" borderId="5" xfId="0" applyBorder="1" applyAlignment="1">
      <alignment horizontal="distributed" vertical="center" indent="1"/>
    </xf>
    <xf numFmtId="38" fontId="0" fillId="0" borderId="6"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0" xfId="1" applyFont="1" applyBorder="1">
      <alignment vertical="center"/>
    </xf>
    <xf numFmtId="38" fontId="0" fillId="0" borderId="5" xfId="1" applyFont="1" applyBorder="1">
      <alignment vertical="center"/>
    </xf>
    <xf numFmtId="176" fontId="0" fillId="0" borderId="6" xfId="1" applyNumberFormat="1" applyFont="1" applyBorder="1">
      <alignment vertical="center"/>
    </xf>
    <xf numFmtId="0" fontId="0" fillId="0" borderId="7" xfId="0" applyBorder="1" applyAlignment="1">
      <alignment horizontal="distributed" vertical="center" indent="1"/>
    </xf>
    <xf numFmtId="0" fontId="0" fillId="0" borderId="10" xfId="0" applyBorder="1" applyAlignment="1">
      <alignment horizontal="distributed" vertical="center" indent="1"/>
    </xf>
    <xf numFmtId="0" fontId="0" fillId="0" borderId="8" xfId="0" applyBorder="1" applyAlignment="1">
      <alignment horizontal="distributed" vertical="center" indent="1"/>
    </xf>
    <xf numFmtId="176" fontId="0" fillId="0" borderId="9" xfId="1" applyNumberFormat="1" applyFont="1" applyBorder="1">
      <alignment vertical="center"/>
    </xf>
    <xf numFmtId="0" fontId="0" fillId="0" borderId="4" xfId="0" applyBorder="1" applyAlignment="1">
      <alignment horizontal="distributed" vertical="center"/>
    </xf>
    <xf numFmtId="0" fontId="5" fillId="0" borderId="0" xfId="0" applyFont="1" applyAlignment="1">
      <alignment horizontal="right" vertical="center"/>
    </xf>
    <xf numFmtId="38" fontId="0" fillId="0" borderId="11" xfId="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pplyAlignment="1">
      <alignment horizontal="distributed" vertical="center" indent="1"/>
    </xf>
    <xf numFmtId="0" fontId="0" fillId="0" borderId="18" xfId="0" applyBorder="1" applyAlignment="1">
      <alignment horizontal="distributed" vertical="center" indent="1"/>
    </xf>
    <xf numFmtId="38" fontId="0" fillId="0" borderId="16" xfId="1" applyFont="1" applyBorder="1">
      <alignment vertical="center"/>
    </xf>
    <xf numFmtId="38" fontId="0" fillId="0" borderId="17" xfId="1" applyFont="1" applyBorder="1">
      <alignment vertical="center"/>
    </xf>
    <xf numFmtId="38" fontId="0" fillId="0" borderId="18" xfId="1" applyFont="1" applyBorder="1">
      <alignment vertical="center"/>
    </xf>
    <xf numFmtId="176" fontId="0" fillId="0" borderId="16" xfId="1" applyNumberFormat="1" applyFont="1" applyBorder="1">
      <alignment vertical="center"/>
    </xf>
    <xf numFmtId="38" fontId="0" fillId="0" borderId="19" xfId="1" applyFont="1" applyBorder="1">
      <alignment vertical="center"/>
    </xf>
    <xf numFmtId="38" fontId="0" fillId="0" borderId="20" xfId="1" applyFont="1" applyBorder="1">
      <alignment vertical="center"/>
    </xf>
    <xf numFmtId="0" fontId="0" fillId="0" borderId="21" xfId="0"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center" vertical="center"/>
    </xf>
    <xf numFmtId="0" fontId="0" fillId="0" borderId="26" xfId="0" applyBorder="1">
      <alignment vertical="center"/>
    </xf>
    <xf numFmtId="0" fontId="4" fillId="0" borderId="25" xfId="0" applyFont="1" applyBorder="1" applyAlignment="1">
      <alignment horizontal="distributed" vertical="center"/>
    </xf>
    <xf numFmtId="38" fontId="0" fillId="0" borderId="9" xfId="1" applyFont="1" applyFill="1" applyBorder="1">
      <alignment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lignment vertical="center"/>
    </xf>
    <xf numFmtId="0" fontId="10" fillId="0" borderId="0" xfId="0" applyFont="1">
      <alignment vertical="center"/>
    </xf>
    <xf numFmtId="0" fontId="11" fillId="0" borderId="0" xfId="0" applyFont="1" applyBorder="1">
      <alignment vertical="center"/>
    </xf>
    <xf numFmtId="0" fontId="12" fillId="0" borderId="0" xfId="0" applyFont="1" applyBorder="1" applyAlignment="1">
      <alignment horizontal="distributed" vertical="center" indent="1"/>
    </xf>
    <xf numFmtId="38" fontId="12" fillId="0" borderId="0" xfId="1" applyFont="1" applyBorder="1">
      <alignment vertical="center"/>
    </xf>
    <xf numFmtId="38" fontId="12" fillId="0" borderId="0" xfId="1" applyFont="1">
      <alignment vertical="center"/>
    </xf>
    <xf numFmtId="0" fontId="12" fillId="0" borderId="0" xfId="0" applyFont="1">
      <alignment vertical="center"/>
    </xf>
    <xf numFmtId="38" fontId="9" fillId="0" borderId="0" xfId="1" applyFont="1">
      <alignment vertical="center"/>
    </xf>
    <xf numFmtId="0" fontId="9" fillId="0" borderId="0" xfId="0" applyFont="1" applyAlignment="1">
      <alignment horizontal="center" vertical="center"/>
    </xf>
    <xf numFmtId="38" fontId="0" fillId="0" borderId="0" xfId="1" applyFont="1" applyBorder="1">
      <alignment vertical="center"/>
    </xf>
    <xf numFmtId="0" fontId="0" fillId="0" borderId="0" xfId="0" applyBorder="1" applyAlignment="1">
      <alignment horizontal="distributed" vertical="center"/>
    </xf>
    <xf numFmtId="0" fontId="0" fillId="0" borderId="3" xfId="0" applyBorder="1" applyAlignment="1">
      <alignment horizontal="distributed" vertical="center" indent="1"/>
    </xf>
    <xf numFmtId="0" fontId="0" fillId="0" borderId="1" xfId="0" applyBorder="1" applyAlignment="1">
      <alignment horizontal="distributed" vertical="center" indent="1"/>
    </xf>
    <xf numFmtId="38" fontId="0" fillId="0" borderId="2" xfId="1" applyFont="1" applyBorder="1">
      <alignment vertical="center"/>
    </xf>
    <xf numFmtId="38" fontId="0" fillId="0" borderId="3" xfId="1" applyFont="1" applyBorder="1">
      <alignment vertical="center"/>
    </xf>
    <xf numFmtId="38" fontId="0" fillId="0" borderId="1" xfId="1" applyFont="1" applyBorder="1">
      <alignment vertical="center"/>
    </xf>
    <xf numFmtId="176" fontId="0" fillId="0" borderId="2" xfId="1" applyNumberFormat="1" applyFont="1" applyBorder="1">
      <alignment vertical="center"/>
    </xf>
    <xf numFmtId="38" fontId="0" fillId="0" borderId="28" xfId="1" applyFont="1" applyBorder="1">
      <alignment vertical="center"/>
    </xf>
    <xf numFmtId="0" fontId="0" fillId="0" borderId="27" xfId="0" applyBorder="1" applyAlignment="1">
      <alignment horizontal="distributed" vertical="center"/>
    </xf>
    <xf numFmtId="0" fontId="0" fillId="0" borderId="18" xfId="0" applyBorder="1" applyAlignment="1">
      <alignment horizontal="distributed" vertical="center"/>
    </xf>
    <xf numFmtId="0" fontId="5" fillId="0" borderId="0" xfId="0" applyFont="1">
      <alignment vertical="center"/>
    </xf>
    <xf numFmtId="0" fontId="4" fillId="0" borderId="22" xfId="0" applyFont="1" applyBorder="1" applyAlignment="1">
      <alignment horizontal="distributed" vertical="center"/>
    </xf>
    <xf numFmtId="0" fontId="0" fillId="0" borderId="16" xfId="0"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0" fillId="0" borderId="0" xfId="0" applyBorder="1">
      <alignment vertical="center"/>
    </xf>
    <xf numFmtId="0" fontId="0" fillId="0" borderId="0" xfId="0" applyBorder="1" applyAlignment="1">
      <alignment horizontal="distributed" vertical="center" indent="1"/>
    </xf>
    <xf numFmtId="0" fontId="0" fillId="0" borderId="9" xfId="0" applyBorder="1" applyAlignment="1">
      <alignment horizontal="distributed" vertical="distributed" shrinkToFit="1"/>
    </xf>
    <xf numFmtId="0" fontId="0" fillId="0" borderId="9" xfId="0" applyBorder="1" applyAlignment="1">
      <alignment horizontal="distributed" vertical="center"/>
    </xf>
    <xf numFmtId="0" fontId="15" fillId="0" borderId="0" xfId="0" applyFont="1">
      <alignment vertical="center"/>
    </xf>
    <xf numFmtId="0" fontId="7" fillId="0" borderId="0" xfId="0" applyFont="1">
      <alignment vertical="center"/>
    </xf>
    <xf numFmtId="38" fontId="9" fillId="0" borderId="0" xfId="1" applyFont="1" applyAlignment="1">
      <alignment horizontal="right" vertical="center"/>
    </xf>
    <xf numFmtId="0" fontId="9" fillId="0" borderId="0" xfId="0" applyFont="1" applyAlignment="1">
      <alignment vertical="center"/>
    </xf>
    <xf numFmtId="0" fontId="4" fillId="0" borderId="22" xfId="0" applyFont="1" applyBorder="1" applyAlignment="1">
      <alignment horizontal="distributed" vertical="center"/>
    </xf>
    <xf numFmtId="0" fontId="0" fillId="0" borderId="23" xfId="0" applyBorder="1" applyAlignment="1">
      <alignment horizontal="distributed" vertical="center" indent="1"/>
    </xf>
    <xf numFmtId="0" fontId="0" fillId="0" borderId="24" xfId="0" applyBorder="1" applyAlignment="1">
      <alignment horizontal="distributed" vertical="center" indent="1"/>
    </xf>
    <xf numFmtId="38" fontId="0" fillId="0" borderId="22" xfId="1" applyFont="1" applyBorder="1">
      <alignment vertical="center"/>
    </xf>
    <xf numFmtId="38" fontId="0" fillId="0" borderId="23" xfId="1" applyFont="1" applyBorder="1">
      <alignment vertical="center"/>
    </xf>
    <xf numFmtId="38" fontId="0" fillId="0" borderId="24" xfId="1" applyFont="1" applyBorder="1">
      <alignment vertical="center"/>
    </xf>
    <xf numFmtId="38" fontId="0" fillId="0" borderId="25" xfId="1" applyFont="1" applyBorder="1">
      <alignment vertical="center"/>
    </xf>
    <xf numFmtId="3" fontId="16" fillId="0" borderId="0" xfId="0" applyNumberFormat="1" applyFont="1">
      <alignment vertical="center"/>
    </xf>
    <xf numFmtId="0" fontId="14" fillId="0" borderId="0" xfId="0" applyFont="1" applyAlignment="1">
      <alignment horizontal="center" vertical="center"/>
    </xf>
    <xf numFmtId="0" fontId="14" fillId="0" borderId="0" xfId="0" applyFont="1" applyBorder="1" applyAlignment="1">
      <alignment horizontal="left" vertical="center"/>
    </xf>
    <xf numFmtId="38" fontId="14" fillId="0" borderId="0" xfId="1" applyFont="1" applyBorder="1" applyAlignment="1">
      <alignment vertical="center"/>
    </xf>
    <xf numFmtId="0" fontId="0" fillId="0" borderId="22" xfId="0" applyFont="1" applyBorder="1" applyAlignment="1">
      <alignment horizontal="distributed" vertical="center"/>
    </xf>
    <xf numFmtId="0" fontId="4" fillId="0" borderId="22" xfId="0" applyFont="1" applyBorder="1" applyAlignment="1">
      <alignment horizontal="distributed" vertical="center"/>
    </xf>
    <xf numFmtId="0" fontId="0" fillId="0" borderId="22" xfId="0" applyBorder="1" applyAlignment="1">
      <alignment horizontal="distributed" vertical="center"/>
    </xf>
    <xf numFmtId="0" fontId="11" fillId="0" borderId="0" xfId="0" applyFont="1" applyBorder="1" applyAlignment="1">
      <alignment horizontal="distributed" vertical="center"/>
    </xf>
    <xf numFmtId="0" fontId="0" fillId="0" borderId="2" xfId="0" applyBorder="1" applyAlignment="1">
      <alignment horizontal="distributed" vertical="center"/>
    </xf>
    <xf numFmtId="0" fontId="0" fillId="0" borderId="9" xfId="0" applyBorder="1" applyAlignment="1">
      <alignment horizontal="distributed" vertical="center"/>
    </xf>
    <xf numFmtId="0" fontId="0" fillId="0" borderId="6" xfId="0" applyBorder="1" applyAlignment="1">
      <alignment horizontal="distributed" vertical="center"/>
    </xf>
    <xf numFmtId="0" fontId="0" fillId="0" borderId="16" xfId="0"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171449</xdr:rowOff>
    </xdr:from>
    <xdr:to>
      <xdr:col>52</xdr:col>
      <xdr:colOff>161925</xdr:colOff>
      <xdr:row>6</xdr:row>
      <xdr:rowOff>38101</xdr:rowOff>
    </xdr:to>
    <xdr:sp macro="" textlink="">
      <xdr:nvSpPr>
        <xdr:cNvPr id="2" name="AutoShape 1"/>
        <xdr:cNvSpPr>
          <a:spLocks noChangeArrowheads="1"/>
        </xdr:cNvSpPr>
      </xdr:nvSpPr>
      <xdr:spPr bwMode="auto">
        <a:xfrm>
          <a:off x="200025" y="504824"/>
          <a:ext cx="9867900" cy="819152"/>
        </a:xfrm>
        <a:prstGeom prst="roundRect">
          <a:avLst>
            <a:gd name="adj" fmla="val 16667"/>
          </a:avLst>
        </a:prstGeom>
        <a:solidFill>
          <a:srgbClr val="FFFFFF"/>
        </a:solidFill>
        <a:ln w="12700" cap="rnd">
          <a:solidFill>
            <a:srgbClr val="000000"/>
          </a:solidFill>
          <a:prstDash val="sysDot"/>
          <a:round/>
          <a:headEnd/>
          <a:tailEnd/>
        </a:ln>
      </xdr:spPr>
      <xdr:txBody>
        <a:bodyPr vertOverflow="clip" wrap="square" lIns="74295" tIns="8890" rIns="74295" bIns="8890" anchor="ctr" upright="1"/>
        <a:lstStyle/>
        <a:p>
          <a:pPr algn="l" rtl="0">
            <a:lnSpc>
              <a:spcPts val="1800"/>
            </a:lnSpc>
            <a:defRPr sz="1000"/>
          </a:pPr>
          <a:r>
            <a:rPr lang="ja-JP" altLang="en-US" sz="1600" b="0" i="0" u="none" strike="noStrike" baseline="0">
              <a:solidFill>
                <a:srgbClr val="000000"/>
              </a:solidFill>
              <a:latin typeface="ＭＳ 明朝"/>
              <a:ea typeface="ＭＳ 明朝"/>
            </a:rPr>
            <a:t>　</a:t>
          </a:r>
          <a:r>
            <a:rPr lang="ja-JP" altLang="ja-JP" sz="1100">
              <a:effectLst/>
              <a:latin typeface="ＭＳ 明朝" panose="02020609040205080304" pitchFamily="17" charset="-128"/>
              <a:ea typeface="ＭＳ 明朝" panose="02020609040205080304" pitchFamily="17" charset="-128"/>
              <a:cs typeface="+mn-cs"/>
            </a:rPr>
            <a:t>コロナ禍において、感染リスクを避ける新しい生活様式の定着を図るために必要な経費を追加するため、令和２年度一般会計補正予算（第９号）を編成しました。</a:t>
          </a:r>
          <a:endParaRPr lang="ja-JP" altLang="en-US" sz="16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editAs="oneCell">
    <xdr:from>
      <xdr:col>1</xdr:col>
      <xdr:colOff>0</xdr:colOff>
      <xdr:row>9</xdr:row>
      <xdr:rowOff>0</xdr:rowOff>
    </xdr:from>
    <xdr:to>
      <xdr:col>24</xdr:col>
      <xdr:colOff>104775</xdr:colOff>
      <xdr:row>13</xdr:row>
      <xdr:rowOff>9525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857375"/>
          <a:ext cx="44862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104775</xdr:colOff>
      <xdr:row>20</xdr:row>
      <xdr:rowOff>142875</xdr:rowOff>
    </xdr:from>
    <xdr:to>
      <xdr:col>55</xdr:col>
      <xdr:colOff>66675</xdr:colOff>
      <xdr:row>26</xdr:row>
      <xdr:rowOff>9525</xdr:rowOff>
    </xdr:to>
    <xdr:pic>
      <xdr:nvPicPr>
        <xdr:cNvPr id="14" name="図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4000500"/>
          <a:ext cx="52959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33</xdr:row>
      <xdr:rowOff>0</xdr:rowOff>
    </xdr:from>
    <xdr:to>
      <xdr:col>26</xdr:col>
      <xdr:colOff>123825</xdr:colOff>
      <xdr:row>34</xdr:row>
      <xdr:rowOff>9525</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6238875"/>
          <a:ext cx="46958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95250</xdr:colOff>
      <xdr:row>8</xdr:row>
      <xdr:rowOff>180975</xdr:rowOff>
    </xdr:from>
    <xdr:to>
      <xdr:col>55</xdr:col>
      <xdr:colOff>57150</xdr:colOff>
      <xdr:row>16</xdr:row>
      <xdr:rowOff>142875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38750" y="1847850"/>
          <a:ext cx="529590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20</xdr:row>
      <xdr:rowOff>142875</xdr:rowOff>
    </xdr:from>
    <xdr:to>
      <xdr:col>28</xdr:col>
      <xdr:colOff>9525</xdr:colOff>
      <xdr:row>29</xdr:row>
      <xdr:rowOff>9525</xdr:rowOff>
    </xdr:to>
    <xdr:pic>
      <xdr:nvPicPr>
        <xdr:cNvPr id="11" name="図 1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625" y="4000500"/>
          <a:ext cx="52959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223"/>
  <sheetViews>
    <sheetView tabSelected="1" view="pageBreakPreview" zoomScaleNormal="100" zoomScaleSheetLayoutView="100" workbookViewId="0">
      <selection activeCell="A2" sqref="A2"/>
    </sheetView>
  </sheetViews>
  <sheetFormatPr defaultRowHeight="14.25" x14ac:dyDescent="0.15"/>
  <cols>
    <col min="1" max="74" width="2.5" style="1" customWidth="1"/>
    <col min="75" max="16384" width="9" style="1"/>
  </cols>
  <sheetData>
    <row r="1" spans="1:29" ht="26.25" customHeight="1" x14ac:dyDescent="0.15">
      <c r="A1" s="2" t="s">
        <v>28</v>
      </c>
    </row>
    <row r="2" spans="1:29" ht="15" customHeight="1" x14ac:dyDescent="0.15"/>
    <row r="3" spans="1:29" ht="15" customHeight="1" x14ac:dyDescent="0.15"/>
    <row r="4" spans="1:29" ht="15" customHeight="1" x14ac:dyDescent="0.15"/>
    <row r="5" spans="1:29" ht="15" customHeight="1" x14ac:dyDescent="0.15"/>
    <row r="6" spans="1:29" ht="15" customHeight="1" x14ac:dyDescent="0.15"/>
    <row r="7" spans="1:29" ht="15" customHeight="1" x14ac:dyDescent="0.15"/>
    <row r="8" spans="1:29" ht="15" customHeight="1" x14ac:dyDescent="0.15">
      <c r="C8" s="41"/>
    </row>
    <row r="9" spans="1:29" ht="15" customHeight="1" x14ac:dyDescent="0.15">
      <c r="B9" s="41" t="s">
        <v>8</v>
      </c>
      <c r="C9" s="41"/>
      <c r="AC9" s="41" t="s">
        <v>26</v>
      </c>
    </row>
    <row r="10" spans="1:29" ht="15" customHeight="1" x14ac:dyDescent="0.15"/>
    <row r="11" spans="1:29" ht="15" customHeight="1" x14ac:dyDescent="0.15"/>
    <row r="12" spans="1:29" ht="15" customHeight="1" x14ac:dyDescent="0.15"/>
    <row r="13" spans="1:29" ht="15" customHeight="1" x14ac:dyDescent="0.15"/>
    <row r="14" spans="1:29" ht="15" customHeight="1" x14ac:dyDescent="0.15"/>
    <row r="15" spans="1:29" ht="15" customHeight="1" x14ac:dyDescent="0.15"/>
    <row r="16" spans="1:29" ht="15" customHeight="1" x14ac:dyDescent="0.15">
      <c r="C16" s="41"/>
    </row>
    <row r="17" spans="2:30" ht="15" customHeight="1" x14ac:dyDescent="0.15"/>
    <row r="18" spans="2:30" ht="15" customHeight="1" x14ac:dyDescent="0.15"/>
    <row r="19" spans="2:30" ht="7.5" customHeight="1" x14ac:dyDescent="0.15"/>
    <row r="20" spans="2:30" ht="15" customHeight="1" x14ac:dyDescent="0.15">
      <c r="B20" s="41" t="s">
        <v>24</v>
      </c>
      <c r="C20" s="41"/>
      <c r="AC20" s="41"/>
    </row>
    <row r="21" spans="2:30" ht="15" customHeight="1" x14ac:dyDescent="0.15">
      <c r="B21" s="43" t="s">
        <v>12</v>
      </c>
      <c r="C21" s="43"/>
      <c r="D21" s="41"/>
      <c r="AC21" s="43" t="s">
        <v>13</v>
      </c>
      <c r="AD21" s="4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7.5" customHeight="1" x14ac:dyDescent="0.15"/>
    <row r="32" spans="2:30" ht="15" customHeight="1" x14ac:dyDescent="0.15">
      <c r="B32" s="41" t="s">
        <v>9</v>
      </c>
      <c r="X32" s="76"/>
    </row>
    <row r="33" spans="26:26" ht="15" customHeight="1" x14ac:dyDescent="0.15">
      <c r="Z33" s="52" t="s">
        <v>25</v>
      </c>
    </row>
    <row r="34" spans="26:26" ht="15" customHeight="1" x14ac:dyDescent="0.15"/>
    <row r="35" spans="26:26" ht="15" customHeight="1" x14ac:dyDescent="0.15"/>
    <row r="36" spans="26:26" ht="15" customHeight="1" x14ac:dyDescent="0.15"/>
    <row r="37" spans="26:26" ht="15" customHeight="1" x14ac:dyDescent="0.15"/>
    <row r="38" spans="26:26" ht="15" customHeight="1" x14ac:dyDescent="0.15"/>
    <row r="39" spans="26:26" ht="15" customHeight="1" x14ac:dyDescent="0.15"/>
    <row r="40" spans="26:26" ht="15" customHeight="1" x14ac:dyDescent="0.15"/>
    <row r="41" spans="26:26" ht="15" customHeight="1" x14ac:dyDescent="0.15"/>
    <row r="42" spans="26:26" ht="15" customHeight="1" x14ac:dyDescent="0.15"/>
    <row r="43" spans="26:26" ht="15" customHeight="1" x14ac:dyDescent="0.15"/>
    <row r="44" spans="26:26" ht="15" customHeight="1" x14ac:dyDescent="0.15"/>
    <row r="45" spans="26:26" ht="15" customHeight="1" x14ac:dyDescent="0.15"/>
    <row r="46" spans="26:26" ht="15" customHeight="1" x14ac:dyDescent="0.15"/>
    <row r="47" spans="26:26" ht="15" customHeight="1" x14ac:dyDescent="0.15"/>
    <row r="48" spans="26:26" ht="15" customHeight="1" x14ac:dyDescent="0.15"/>
    <row r="49" spans="26:26" ht="15" customHeight="1" x14ac:dyDescent="0.15"/>
    <row r="50" spans="26:26" ht="15" customHeight="1" x14ac:dyDescent="0.15"/>
    <row r="51" spans="26:26" ht="15" customHeight="1" x14ac:dyDescent="0.15"/>
    <row r="52" spans="26:26" ht="15" customHeight="1" x14ac:dyDescent="0.15">
      <c r="Z52" s="41"/>
    </row>
    <row r="53" spans="26:26" ht="15" customHeight="1" x14ac:dyDescent="0.15"/>
    <row r="54" spans="26:26" ht="15" customHeight="1" x14ac:dyDescent="0.15"/>
    <row r="55" spans="26:26" ht="15" customHeight="1" x14ac:dyDescent="0.15"/>
    <row r="56" spans="26:26" ht="15" customHeight="1" x14ac:dyDescent="0.15"/>
    <row r="57" spans="26:26" ht="15" customHeight="1" x14ac:dyDescent="0.15"/>
    <row r="58" spans="26:26" ht="15" customHeight="1" x14ac:dyDescent="0.15"/>
    <row r="59" spans="26:26" ht="15" customHeight="1" x14ac:dyDescent="0.15"/>
    <row r="60" spans="26:26" ht="15" customHeight="1" x14ac:dyDescent="0.15"/>
    <row r="61" spans="26:26" ht="15" customHeight="1" x14ac:dyDescent="0.15"/>
    <row r="62" spans="26:26" ht="15" customHeight="1" x14ac:dyDescent="0.15"/>
    <row r="63" spans="26:26" ht="15" customHeight="1" x14ac:dyDescent="0.15"/>
    <row r="64" spans="26:2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sheetData>
  <phoneticPr fontId="2"/>
  <printOptions horizontalCentered="1"/>
  <pageMargins left="0.39370078740157483" right="0.39370078740157483" top="0.59055118110236227" bottom="0.39370078740157483" header="0.19685039370078741" footer="0.19685039370078741"/>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election activeCell="B4" sqref="B4:E4"/>
    </sheetView>
  </sheetViews>
  <sheetFormatPr defaultRowHeight="11.25" x14ac:dyDescent="0.15"/>
  <cols>
    <col min="1" max="2" width="2.5" style="44" customWidth="1"/>
    <col min="3" max="3" width="50.5" style="44" bestFit="1" customWidth="1"/>
    <col min="4" max="4" width="8.5" style="51" bestFit="1" customWidth="1"/>
    <col min="5" max="5" width="1.25" style="44" customWidth="1"/>
    <col min="6" max="6" width="2.5" style="44" customWidth="1"/>
    <col min="7" max="7" width="43.75" style="44" customWidth="1"/>
    <col min="8" max="8" width="8.25" style="44" customWidth="1"/>
    <col min="9" max="16384" width="9" style="44"/>
  </cols>
  <sheetData>
    <row r="1" spans="1:8" ht="7.5" customHeight="1" x14ac:dyDescent="0.15"/>
    <row r="2" spans="1:8" s="74" customFormat="1" ht="15" customHeight="1" x14ac:dyDescent="0.15">
      <c r="A2" s="85"/>
      <c r="B2" s="86"/>
      <c r="C2" s="86"/>
      <c r="D2" s="87"/>
      <c r="E2" s="73"/>
    </row>
    <row r="3" spans="1:8" s="74" customFormat="1" ht="15" customHeight="1" x14ac:dyDescent="0.15">
      <c r="A3" s="85"/>
      <c r="B3" s="86"/>
      <c r="C3" s="86"/>
      <c r="D3" s="87"/>
      <c r="E3" s="73"/>
    </row>
    <row r="4" spans="1:8" ht="15" customHeight="1" x14ac:dyDescent="0.15">
      <c r="B4" s="52" t="s">
        <v>14</v>
      </c>
      <c r="C4" s="45" t="s">
        <v>27</v>
      </c>
      <c r="D4" s="51">
        <v>1350</v>
      </c>
    </row>
    <row r="5" spans="1:8" ht="15" customHeight="1" x14ac:dyDescent="0.15">
      <c r="B5" s="52"/>
      <c r="C5" s="45"/>
      <c r="D5" s="75"/>
    </row>
    <row r="6" spans="1:8" ht="15" customHeight="1" x14ac:dyDescent="0.15">
      <c r="B6" s="52"/>
      <c r="C6" s="45"/>
    </row>
    <row r="7" spans="1:8" ht="15" customHeight="1" x14ac:dyDescent="0.15">
      <c r="B7" s="52"/>
    </row>
    <row r="8" spans="1:8" ht="15" customHeight="1" x14ac:dyDescent="0.15">
      <c r="B8" s="52"/>
    </row>
    <row r="9" spans="1:8" ht="15" customHeight="1" x14ac:dyDescent="0.15">
      <c r="B9" s="52"/>
    </row>
    <row r="10" spans="1:8" ht="15" customHeight="1" x14ac:dyDescent="0.15">
      <c r="B10" s="52"/>
    </row>
    <row r="11" spans="1:8" ht="15" customHeight="1" x14ac:dyDescent="0.15">
      <c r="B11" s="52"/>
    </row>
    <row r="12" spans="1:8" s="74" customFormat="1" ht="15" customHeight="1" x14ac:dyDescent="0.15">
      <c r="A12" s="85"/>
      <c r="B12" s="86"/>
      <c r="C12" s="86"/>
      <c r="D12" s="87"/>
      <c r="E12" s="73"/>
    </row>
    <row r="13" spans="1:8" s="74" customFormat="1" ht="15" customHeight="1" x14ac:dyDescent="0.15">
      <c r="A13" s="85"/>
      <c r="B13" s="86"/>
      <c r="C13" s="86"/>
      <c r="D13" s="87"/>
      <c r="E13" s="73"/>
    </row>
    <row r="14" spans="1:8" ht="15" customHeight="1" x14ac:dyDescent="0.15">
      <c r="B14" s="52"/>
      <c r="F14" s="52"/>
      <c r="H14" s="51"/>
    </row>
    <row r="15" spans="1:8" ht="15" customHeight="1" x14ac:dyDescent="0.15">
      <c r="B15" s="52"/>
      <c r="F15" s="52"/>
      <c r="H15" s="51"/>
    </row>
    <row r="16" spans="1:8" s="74" customFormat="1" ht="15" customHeight="1" x14ac:dyDescent="0.15">
      <c r="A16" s="85"/>
      <c r="B16" s="86"/>
      <c r="C16" s="86"/>
      <c r="D16" s="87"/>
      <c r="E16" s="73"/>
    </row>
    <row r="17" spans="1:5" s="74" customFormat="1" ht="15" customHeight="1" x14ac:dyDescent="0.15">
      <c r="A17" s="85"/>
      <c r="B17" s="86"/>
      <c r="C17" s="86"/>
      <c r="D17" s="87"/>
      <c r="E17" s="73"/>
    </row>
    <row r="18" spans="1:5" ht="15" customHeight="1" x14ac:dyDescent="0.15">
      <c r="B18" s="52"/>
      <c r="C18" s="45"/>
    </row>
    <row r="19" spans="1:5" ht="15" customHeight="1" x14ac:dyDescent="0.15">
      <c r="B19" s="52"/>
      <c r="C19" s="45"/>
    </row>
    <row r="20" spans="1:5" ht="15" customHeight="1" x14ac:dyDescent="0.15">
      <c r="B20" s="52"/>
    </row>
    <row r="21" spans="1:5" ht="15" customHeight="1" x14ac:dyDescent="0.15">
      <c r="B21" s="52"/>
    </row>
    <row r="22" spans="1:5" ht="15" customHeight="1" x14ac:dyDescent="0.15">
      <c r="B22" s="52"/>
    </row>
    <row r="23" spans="1:5" ht="15" customHeight="1" x14ac:dyDescent="0.15">
      <c r="B23" s="52"/>
    </row>
    <row r="24" spans="1:5" ht="15" customHeight="1" x14ac:dyDescent="0.15">
      <c r="B24" s="52"/>
    </row>
    <row r="25" spans="1:5" ht="15" customHeight="1" x14ac:dyDescent="0.15">
      <c r="B25" s="52"/>
      <c r="D25" s="75"/>
    </row>
    <row r="26" spans="1:5" ht="15" customHeight="1" x14ac:dyDescent="0.15">
      <c r="D26" s="75"/>
    </row>
    <row r="27" spans="1:5" ht="15" customHeight="1" x14ac:dyDescent="0.15"/>
    <row r="28" spans="1:5" ht="15" customHeight="1" x14ac:dyDescent="0.15"/>
  </sheetData>
  <mergeCells count="9">
    <mergeCell ref="A16:A17"/>
    <mergeCell ref="B16:C17"/>
    <mergeCell ref="D16:D17"/>
    <mergeCell ref="A2:A3"/>
    <mergeCell ref="B2:C3"/>
    <mergeCell ref="D2:D3"/>
    <mergeCell ref="A12:A13"/>
    <mergeCell ref="B12:C13"/>
    <mergeCell ref="D12:D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topLeftCell="A10" workbookViewId="0">
      <selection activeCell="B4" sqref="B4:E4"/>
    </sheetView>
  </sheetViews>
  <sheetFormatPr defaultRowHeight="14.25" x14ac:dyDescent="0.15"/>
  <cols>
    <col min="1" max="4" width="1.25" customWidth="1"/>
    <col min="5" max="5" width="12.875" customWidth="1"/>
    <col min="6" max="7" width="1.25" customWidth="1"/>
    <col min="8" max="8" width="11.125" customWidth="1"/>
    <col min="9" max="10" width="1.25" customWidth="1"/>
    <col min="11" max="11" width="8.5" bestFit="1" customWidth="1"/>
    <col min="12" max="13" width="1.25" customWidth="1"/>
    <col min="14" max="14" width="11.25" customWidth="1"/>
    <col min="15" max="16" width="1.25" customWidth="1"/>
    <col min="17" max="17" width="8.125" customWidth="1"/>
    <col min="18" max="19" width="1.25" customWidth="1"/>
  </cols>
  <sheetData>
    <row r="2" spans="2:18" ht="15" thickBot="1" x14ac:dyDescent="0.2">
      <c r="N2" s="42"/>
      <c r="O2" s="18" t="s">
        <v>2</v>
      </c>
    </row>
    <row r="3" spans="2:18" ht="18.75" customHeight="1" thickBot="1" x14ac:dyDescent="0.2">
      <c r="B3" s="32"/>
      <c r="C3" s="88" t="s">
        <v>0</v>
      </c>
      <c r="D3" s="88"/>
      <c r="E3" s="89"/>
      <c r="F3" s="33"/>
      <c r="G3" s="34"/>
      <c r="H3" s="67" t="s">
        <v>18</v>
      </c>
      <c r="I3" s="68"/>
      <c r="J3" s="36"/>
      <c r="K3" s="77" t="s">
        <v>15</v>
      </c>
      <c r="L3" s="35"/>
      <c r="M3" s="36"/>
      <c r="N3" s="67" t="s">
        <v>19</v>
      </c>
      <c r="O3" s="39"/>
      <c r="P3" s="4"/>
      <c r="R3" s="4"/>
    </row>
    <row r="4" spans="2:18" ht="18.75" customHeight="1" thickBot="1" x14ac:dyDescent="0.2">
      <c r="B4" s="32"/>
      <c r="C4" s="90" t="s">
        <v>1</v>
      </c>
      <c r="D4" s="90"/>
      <c r="E4" s="90"/>
      <c r="F4" s="78"/>
      <c r="G4" s="79"/>
      <c r="H4" s="80">
        <v>3586839</v>
      </c>
      <c r="I4" s="81"/>
      <c r="J4" s="82"/>
      <c r="K4" s="80">
        <v>1350</v>
      </c>
      <c r="L4" s="81"/>
      <c r="M4" s="82"/>
      <c r="N4" s="80">
        <f>SUM(H4:K4)</f>
        <v>3588189</v>
      </c>
      <c r="O4" s="83"/>
      <c r="P4" s="3"/>
      <c r="R4" s="3"/>
    </row>
    <row r="5" spans="2:18" ht="7.5" customHeight="1" x14ac:dyDescent="0.15">
      <c r="B5" s="69"/>
      <c r="C5" s="54"/>
      <c r="D5" s="54"/>
      <c r="E5" s="54"/>
      <c r="F5" s="70"/>
      <c r="G5" s="70"/>
      <c r="H5" s="53"/>
      <c r="I5" s="53"/>
      <c r="J5" s="53"/>
      <c r="K5" s="53"/>
      <c r="L5" s="53"/>
      <c r="M5" s="53"/>
      <c r="N5" s="53"/>
      <c r="O5" s="53"/>
      <c r="P5" s="3"/>
      <c r="R5" s="3"/>
    </row>
    <row r="6" spans="2:18" ht="18.75" customHeight="1" x14ac:dyDescent="0.15">
      <c r="B6" s="46"/>
      <c r="C6" s="91" t="s">
        <v>10</v>
      </c>
      <c r="D6" s="91"/>
      <c r="E6" s="91"/>
      <c r="F6" s="47"/>
      <c r="G6" s="47"/>
      <c r="H6" s="48">
        <v>1482988</v>
      </c>
      <c r="I6" s="48"/>
      <c r="J6" s="48"/>
      <c r="K6" s="48">
        <v>12163</v>
      </c>
      <c r="L6" s="48"/>
      <c r="M6" s="48"/>
      <c r="N6" s="48">
        <f t="shared" ref="N6" si="0">SUM(H6:K6)</f>
        <v>1495151</v>
      </c>
      <c r="O6" s="48"/>
      <c r="P6" s="49"/>
      <c r="Q6" s="50"/>
      <c r="R6" s="3"/>
    </row>
    <row r="7" spans="2:18" ht="18.75" customHeight="1" x14ac:dyDescent="0.15">
      <c r="B7" s="46"/>
      <c r="C7" s="91" t="s">
        <v>11</v>
      </c>
      <c r="D7" s="91"/>
      <c r="E7" s="91"/>
      <c r="F7" s="47"/>
      <c r="G7" s="47"/>
      <c r="H7" s="48">
        <v>4760718</v>
      </c>
      <c r="I7" s="48"/>
      <c r="J7" s="48"/>
      <c r="K7" s="48">
        <v>36837</v>
      </c>
      <c r="L7" s="48"/>
      <c r="M7" s="48"/>
      <c r="N7" s="48">
        <v>4797556</v>
      </c>
      <c r="O7" s="48"/>
      <c r="P7" s="49"/>
      <c r="Q7" s="50"/>
      <c r="R7" s="3"/>
    </row>
    <row r="8" spans="2:18" ht="7.5" customHeight="1" x14ac:dyDescent="0.15">
      <c r="B8" s="50"/>
      <c r="C8" s="50"/>
      <c r="D8" s="50"/>
      <c r="E8" s="50"/>
      <c r="F8" s="50"/>
      <c r="G8" s="50"/>
      <c r="H8" s="50"/>
      <c r="I8" s="50"/>
      <c r="J8" s="50"/>
      <c r="K8" s="50"/>
      <c r="L8" s="50"/>
      <c r="M8" s="50"/>
      <c r="N8" s="50"/>
      <c r="O8" s="50"/>
      <c r="P8" s="50"/>
      <c r="Q8" s="50"/>
    </row>
    <row r="10" spans="2:18" ht="15" thickBot="1" x14ac:dyDescent="0.2">
      <c r="R10" s="18" t="s">
        <v>16</v>
      </c>
    </row>
    <row r="11" spans="2:18" ht="18.75" customHeight="1" thickBot="1" x14ac:dyDescent="0.2">
      <c r="B11" s="32"/>
      <c r="C11" s="88" t="s">
        <v>0</v>
      </c>
      <c r="D11" s="88"/>
      <c r="E11" s="89"/>
      <c r="F11" s="33"/>
      <c r="G11" s="34"/>
      <c r="H11" s="67" t="s">
        <v>18</v>
      </c>
      <c r="I11" s="35"/>
      <c r="J11" s="36"/>
      <c r="K11" s="65" t="s">
        <v>15</v>
      </c>
      <c r="L11" s="35"/>
      <c r="M11" s="36"/>
      <c r="N11" s="67" t="s">
        <v>19</v>
      </c>
      <c r="O11" s="35"/>
      <c r="P11" s="36"/>
      <c r="Q11" s="65" t="s">
        <v>5</v>
      </c>
      <c r="R11" s="37"/>
    </row>
    <row r="12" spans="2:18" ht="18.75" customHeight="1" x14ac:dyDescent="0.15">
      <c r="B12" s="20"/>
      <c r="C12" s="92" t="s">
        <v>21</v>
      </c>
      <c r="D12" s="93"/>
      <c r="E12" s="93"/>
      <c r="F12" s="14"/>
      <c r="G12" s="15"/>
      <c r="H12" s="40">
        <v>526737</v>
      </c>
      <c r="I12" s="10"/>
      <c r="J12" s="8"/>
      <c r="K12" s="84">
        <v>1100</v>
      </c>
      <c r="L12" s="10"/>
      <c r="M12" s="8"/>
      <c r="N12" s="9">
        <v>527837</v>
      </c>
      <c r="O12" s="10"/>
      <c r="P12" s="8"/>
      <c r="Q12" s="16">
        <f>N12/N$15*100</f>
        <v>14.71040126370155</v>
      </c>
      <c r="R12" s="19"/>
    </row>
    <row r="13" spans="2:18" ht="18.75" customHeight="1" x14ac:dyDescent="0.15">
      <c r="B13" s="20"/>
      <c r="C13" s="92" t="s">
        <v>3</v>
      </c>
      <c r="D13" s="93"/>
      <c r="E13" s="93"/>
      <c r="F13" s="14"/>
      <c r="G13" s="15"/>
      <c r="H13" s="40">
        <f>1065288-250</f>
        <v>1065038</v>
      </c>
      <c r="I13" s="10"/>
      <c r="J13" s="8"/>
      <c r="K13" s="9">
        <v>250</v>
      </c>
      <c r="L13" s="10"/>
      <c r="M13" s="8"/>
      <c r="N13" s="9">
        <v>1065288</v>
      </c>
      <c r="O13" s="10"/>
      <c r="P13" s="8"/>
      <c r="Q13" s="16">
        <f>N13/N$15*100</f>
        <v>29.688737131739718</v>
      </c>
      <c r="R13" s="19"/>
    </row>
    <row r="14" spans="2:18" ht="18.75" customHeight="1" x14ac:dyDescent="0.15">
      <c r="B14" s="21"/>
      <c r="C14" s="17"/>
      <c r="D14" s="72"/>
      <c r="E14" s="71" t="s">
        <v>22</v>
      </c>
      <c r="F14" s="14"/>
      <c r="G14" s="15"/>
      <c r="H14" s="9">
        <v>121780</v>
      </c>
      <c r="I14" s="10"/>
      <c r="J14" s="8"/>
      <c r="K14" s="9">
        <v>250</v>
      </c>
      <c r="L14" s="10"/>
      <c r="M14" s="8"/>
      <c r="N14" s="9">
        <v>122030</v>
      </c>
      <c r="O14" s="10"/>
      <c r="P14" s="8"/>
      <c r="Q14" s="16">
        <f>N14/N$15*100</f>
        <v>3.4008799425002416</v>
      </c>
      <c r="R14" s="19"/>
    </row>
    <row r="15" spans="2:18" ht="18.75" customHeight="1" thickBot="1" x14ac:dyDescent="0.2">
      <c r="B15" s="23"/>
      <c r="C15" s="95" t="s">
        <v>4</v>
      </c>
      <c r="D15" s="95"/>
      <c r="E15" s="95"/>
      <c r="F15" s="24"/>
      <c r="G15" s="25"/>
      <c r="H15" s="26">
        <f>H4</f>
        <v>3586839</v>
      </c>
      <c r="I15" s="27"/>
      <c r="J15" s="28"/>
      <c r="K15" s="26">
        <f>K4</f>
        <v>1350</v>
      </c>
      <c r="L15" s="27"/>
      <c r="M15" s="28"/>
      <c r="N15" s="26">
        <f>SUM(H15:K15)</f>
        <v>3588189</v>
      </c>
      <c r="O15" s="27"/>
      <c r="P15" s="28"/>
      <c r="Q15" s="29">
        <f>N15/N$15*100</f>
        <v>100</v>
      </c>
      <c r="R15" s="30"/>
    </row>
    <row r="16" spans="2:18" ht="7.5" customHeight="1" x14ac:dyDescent="0.15"/>
    <row r="17" spans="2:18" ht="18.75" customHeight="1" x14ac:dyDescent="0.15"/>
    <row r="18" spans="2:18" ht="15" thickBot="1" x14ac:dyDescent="0.2">
      <c r="R18" s="18" t="s">
        <v>16</v>
      </c>
    </row>
    <row r="19" spans="2:18" ht="18.75" customHeight="1" thickBot="1" x14ac:dyDescent="0.2">
      <c r="B19" s="32"/>
      <c r="C19" s="88" t="s">
        <v>0</v>
      </c>
      <c r="D19" s="88"/>
      <c r="E19" s="89"/>
      <c r="F19" s="33"/>
      <c r="G19" s="34"/>
      <c r="H19" s="67" t="str">
        <f>H3</f>
        <v>補正前予算額</v>
      </c>
      <c r="I19" s="35"/>
      <c r="J19" s="36"/>
      <c r="K19" s="65" t="str">
        <f>K3</f>
        <v>補正額</v>
      </c>
      <c r="L19" s="35"/>
      <c r="M19" s="36"/>
      <c r="N19" s="67" t="str">
        <f>N3</f>
        <v>補正後予算額</v>
      </c>
      <c r="O19" s="35"/>
      <c r="P19" s="36"/>
      <c r="Q19" s="65" t="s">
        <v>5</v>
      </c>
      <c r="R19" s="37"/>
    </row>
    <row r="20" spans="2:18" ht="18.75" customHeight="1" x14ac:dyDescent="0.15">
      <c r="B20" s="20"/>
      <c r="C20" s="92" t="s">
        <v>6</v>
      </c>
      <c r="D20" s="93"/>
      <c r="E20" s="93"/>
      <c r="F20" s="14"/>
      <c r="G20" s="15"/>
      <c r="H20" s="9">
        <f>+N20-K20</f>
        <v>2050174</v>
      </c>
      <c r="I20" s="10"/>
      <c r="J20" s="8"/>
      <c r="K20" s="9">
        <v>1350</v>
      </c>
      <c r="L20" s="10"/>
      <c r="M20" s="8"/>
      <c r="N20" s="9">
        <v>2051524</v>
      </c>
      <c r="O20" s="10"/>
      <c r="P20" s="8"/>
      <c r="Q20" s="16">
        <f>(N20/N$22*100)</f>
        <v>57.174357315068967</v>
      </c>
      <c r="R20" s="19"/>
    </row>
    <row r="21" spans="2:18" ht="18.75" customHeight="1" x14ac:dyDescent="0.15">
      <c r="B21" s="21"/>
      <c r="C21" s="17"/>
      <c r="D21" s="72"/>
      <c r="E21" s="72" t="s">
        <v>23</v>
      </c>
      <c r="F21" s="14"/>
      <c r="G21" s="15"/>
      <c r="H21" s="9">
        <f>+N21-K21</f>
        <v>1032631</v>
      </c>
      <c r="I21" s="10"/>
      <c r="J21" s="8"/>
      <c r="K21" s="9">
        <v>1350</v>
      </c>
      <c r="L21" s="10"/>
      <c r="M21" s="8"/>
      <c r="N21" s="9">
        <v>1033981</v>
      </c>
      <c r="O21" s="10"/>
      <c r="P21" s="8"/>
      <c r="Q21" s="16">
        <f>N21/N$22*100</f>
        <v>28.816235711106636</v>
      </c>
      <c r="R21" s="19"/>
    </row>
    <row r="22" spans="2:18" ht="18.75" customHeight="1" x14ac:dyDescent="0.15">
      <c r="B22" s="20"/>
      <c r="C22" s="92" t="s">
        <v>4</v>
      </c>
      <c r="D22" s="92"/>
      <c r="E22" s="92"/>
      <c r="F22" s="55"/>
      <c r="G22" s="56"/>
      <c r="H22" s="57">
        <f>+H4</f>
        <v>3586839</v>
      </c>
      <c r="I22" s="58"/>
      <c r="J22" s="59"/>
      <c r="K22" s="57">
        <f>K15</f>
        <v>1350</v>
      </c>
      <c r="L22" s="58"/>
      <c r="M22" s="59"/>
      <c r="N22" s="57">
        <f>SUM(H22:K22)</f>
        <v>3588189</v>
      </c>
      <c r="O22" s="58"/>
      <c r="P22" s="59"/>
      <c r="Q22" s="60">
        <f>N22/N$22*100</f>
        <v>100</v>
      </c>
      <c r="R22" s="61"/>
    </row>
    <row r="23" spans="2:18" ht="18.75" customHeight="1" thickBot="1" x14ac:dyDescent="0.2">
      <c r="B23" s="38"/>
      <c r="C23" s="62"/>
      <c r="D23" s="63"/>
      <c r="E23" s="66" t="s">
        <v>7</v>
      </c>
      <c r="F23" s="24"/>
      <c r="G23" s="25"/>
      <c r="H23" s="26">
        <v>2931195</v>
      </c>
      <c r="I23" s="27"/>
      <c r="J23" s="28"/>
      <c r="K23" s="26">
        <v>1350</v>
      </c>
      <c r="L23" s="27"/>
      <c r="M23" s="28"/>
      <c r="N23" s="26">
        <f>SUM(H23:K23)</f>
        <v>2932545</v>
      </c>
      <c r="O23" s="27"/>
      <c r="P23" s="28"/>
      <c r="Q23" s="29">
        <f>N23/N$22*100</f>
        <v>81.727718355972883</v>
      </c>
      <c r="R23" s="30"/>
    </row>
    <row r="24" spans="2:18" ht="15" customHeight="1" x14ac:dyDescent="0.15">
      <c r="B24" s="64" t="s">
        <v>17</v>
      </c>
    </row>
    <row r="25" spans="2:18" ht="7.5" customHeight="1" x14ac:dyDescent="0.15"/>
    <row r="27" spans="2:18" ht="15" thickBot="1" x14ac:dyDescent="0.2">
      <c r="R27" s="18" t="s">
        <v>16</v>
      </c>
    </row>
    <row r="28" spans="2:18" ht="18.75" customHeight="1" thickBot="1" x14ac:dyDescent="0.2">
      <c r="B28" s="32"/>
      <c r="C28" s="88" t="s">
        <v>0</v>
      </c>
      <c r="D28" s="88"/>
      <c r="E28" s="89"/>
      <c r="F28" s="33"/>
      <c r="G28" s="34"/>
      <c r="H28" s="67" t="str">
        <f>H3</f>
        <v>補正前予算額</v>
      </c>
      <c r="I28" s="35"/>
      <c r="J28" s="36"/>
      <c r="K28" s="65" t="str">
        <f>K3</f>
        <v>補正額</v>
      </c>
      <c r="L28" s="35"/>
      <c r="M28" s="36"/>
      <c r="N28" s="67" t="str">
        <f>N3</f>
        <v>補正後予算額</v>
      </c>
      <c r="O28" s="35"/>
      <c r="P28" s="36"/>
      <c r="Q28" s="65" t="s">
        <v>5</v>
      </c>
      <c r="R28" s="37"/>
    </row>
    <row r="29" spans="2:18" ht="18.75" customHeight="1" x14ac:dyDescent="0.15">
      <c r="B29" s="22"/>
      <c r="C29" s="94" t="s">
        <v>20</v>
      </c>
      <c r="D29" s="94"/>
      <c r="E29" s="94"/>
      <c r="F29" s="13"/>
      <c r="G29" s="5"/>
      <c r="H29" s="6">
        <v>124025</v>
      </c>
      <c r="I29" s="7"/>
      <c r="J29" s="11"/>
      <c r="K29" s="6">
        <v>1350</v>
      </c>
      <c r="L29" s="7"/>
      <c r="M29" s="11"/>
      <c r="N29" s="6">
        <f t="shared" ref="N29" si="1">SUM(H29:K29)</f>
        <v>125375</v>
      </c>
      <c r="O29" s="7"/>
      <c r="P29" s="11"/>
      <c r="Q29" s="12">
        <f>N29/N$15*100</f>
        <v>3.4941024566989087</v>
      </c>
      <c r="R29" s="31"/>
    </row>
    <row r="30" spans="2:18" ht="18.75" customHeight="1" thickBot="1" x14ac:dyDescent="0.2">
      <c r="B30" s="23"/>
      <c r="C30" s="95" t="s">
        <v>4</v>
      </c>
      <c r="D30" s="95"/>
      <c r="E30" s="95"/>
      <c r="F30" s="24"/>
      <c r="G30" s="25"/>
      <c r="H30" s="26">
        <f>H22</f>
        <v>3586839</v>
      </c>
      <c r="I30" s="27"/>
      <c r="J30" s="28"/>
      <c r="K30" s="26">
        <f>K22</f>
        <v>1350</v>
      </c>
      <c r="L30" s="27"/>
      <c r="M30" s="28"/>
      <c r="N30" s="26">
        <f>SUM(H30:K30)</f>
        <v>3588189</v>
      </c>
      <c r="O30" s="27"/>
      <c r="P30" s="28"/>
      <c r="Q30" s="29">
        <f t="shared" ref="Q30" si="2">N30/N$15*100</f>
        <v>100</v>
      </c>
      <c r="R30" s="30"/>
    </row>
    <row r="31" spans="2:18" ht="7.5" customHeight="1" x14ac:dyDescent="0.15"/>
    <row r="32" spans="2:18" ht="7.5" customHeight="1" x14ac:dyDescent="0.15"/>
    <row r="33" ht="7.5" customHeight="1" x14ac:dyDescent="0.15"/>
    <row r="34" ht="7.5" customHeight="1" x14ac:dyDescent="0.15"/>
  </sheetData>
  <mergeCells count="14">
    <mergeCell ref="C12:E12"/>
    <mergeCell ref="C29:E29"/>
    <mergeCell ref="C30:E30"/>
    <mergeCell ref="C13:E13"/>
    <mergeCell ref="C15:E15"/>
    <mergeCell ref="C19:E19"/>
    <mergeCell ref="C20:E20"/>
    <mergeCell ref="C22:E22"/>
    <mergeCell ref="C28:E28"/>
    <mergeCell ref="C3:E3"/>
    <mergeCell ref="C4:E4"/>
    <mergeCell ref="C6:E6"/>
    <mergeCell ref="C7:E7"/>
    <mergeCell ref="C11:E11"/>
  </mergeCells>
  <phoneticPr fontId="2"/>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9号補正</vt:lpstr>
      <vt:lpstr>補正項目表</vt:lpstr>
      <vt:lpstr>9号表</vt:lpstr>
      <vt:lpstr>'9号補正'!Print_Area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2020-09-08T01:53:19Z</cp:lastPrinted>
  <dcterms:created xsi:type="dcterms:W3CDTF">2016-09-04T05:00:12Z</dcterms:created>
  <dcterms:modified xsi:type="dcterms:W3CDTF">2020-09-16T07:19:12Z</dcterms:modified>
</cp:coreProperties>
</file>