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2年度\06_公表\"/>
    </mc:Choice>
  </mc:AlternateContent>
  <bookViews>
    <workbookView xWindow="120" yWindow="30" windowWidth="20340" windowHeight="7875" tabRatio="719"/>
  </bookViews>
  <sheets>
    <sheet name="4号補正" sheetId="9" r:id="rId1"/>
    <sheet name="補正項目表" sheetId="12" state="hidden" r:id="rId2"/>
    <sheet name="4号表" sheetId="13" state="hidden" r:id="rId3"/>
  </sheets>
  <definedNames>
    <definedName name="_xlnm.Print_Area" localSheetId="0">'4号補正'!$A$1:$BC$76</definedName>
  </definedNames>
  <calcPr calcId="162913"/>
</workbook>
</file>

<file path=xl/calcChain.xml><?xml version="1.0" encoding="utf-8"?>
<calcChain xmlns="http://schemas.openxmlformats.org/spreadsheetml/2006/main">
  <c r="N27" i="13" l="1"/>
  <c r="N24" i="13"/>
  <c r="N42" i="13" l="1"/>
  <c r="Q42" i="13" s="1"/>
  <c r="N41" i="13"/>
  <c r="Q41" i="13" s="1"/>
  <c r="N40" i="13"/>
  <c r="Q40" i="13" s="1"/>
  <c r="N39" i="13"/>
  <c r="Q39" i="13" s="1"/>
  <c r="H29" i="13"/>
  <c r="N26" i="13"/>
  <c r="N23" i="13"/>
  <c r="N22" i="13"/>
  <c r="Q13" i="13"/>
  <c r="Q12" i="13"/>
  <c r="N16" i="13"/>
  <c r="Q16" i="13" s="1"/>
  <c r="N12" i="13"/>
  <c r="N14" i="13"/>
  <c r="Q14" i="13" s="1"/>
  <c r="N38" i="13" l="1"/>
  <c r="N15" i="13"/>
  <c r="N4" i="13"/>
  <c r="N36" i="13" l="1"/>
  <c r="N30" i="13"/>
  <c r="H17" i="13"/>
  <c r="N37" i="13" l="1"/>
  <c r="K17" i="13" l="1"/>
  <c r="N17" i="13" s="1"/>
  <c r="Q38" i="13" l="1"/>
  <c r="Q15" i="13"/>
  <c r="N35" i="13"/>
  <c r="K35" i="13"/>
  <c r="H35" i="13"/>
  <c r="N21" i="13"/>
  <c r="K21" i="13"/>
  <c r="H21" i="13"/>
  <c r="Q37" i="13" l="1"/>
  <c r="Q17" i="13"/>
  <c r="N28" i="13"/>
  <c r="N25" i="13" l="1"/>
  <c r="N13" i="13"/>
  <c r="K29" i="13"/>
  <c r="N29" i="13" s="1"/>
  <c r="N6" i="13"/>
  <c r="Q25" i="13" l="1"/>
  <c r="Q24" i="13"/>
  <c r="Q23" i="13"/>
  <c r="Q22" i="13"/>
  <c r="Q26" i="13"/>
  <c r="Q28" i="13"/>
  <c r="K43" i="13"/>
  <c r="N43" i="13" s="1"/>
  <c r="Q36" i="13"/>
  <c r="H43" i="13"/>
  <c r="Q43" i="13" l="1"/>
  <c r="Q29" i="13"/>
  <c r="Q30" i="13"/>
  <c r="Q27" i="13"/>
</calcChain>
</file>

<file path=xl/sharedStrings.xml><?xml version="1.0" encoding="utf-8"?>
<sst xmlns="http://schemas.openxmlformats.org/spreadsheetml/2006/main" count="95" uniqueCount="64">
  <si>
    <t>区分</t>
    <rPh sb="0" eb="2">
      <t>クブン</t>
    </rPh>
    <phoneticPr fontId="2"/>
  </si>
  <si>
    <t>一般会計</t>
    <rPh sb="0" eb="2">
      <t>イッパン</t>
    </rPh>
    <rPh sb="2" eb="4">
      <t>カイケイ</t>
    </rPh>
    <phoneticPr fontId="2"/>
  </si>
  <si>
    <t>（単位：百万円）</t>
    <rPh sb="1" eb="3">
      <t>タンイ</t>
    </rPh>
    <rPh sb="4" eb="7">
      <t>ヒャクマンエン</t>
    </rPh>
    <phoneticPr fontId="2"/>
  </si>
  <si>
    <t>その他</t>
    <rPh sb="2" eb="3">
      <t>ホカ</t>
    </rPh>
    <phoneticPr fontId="2"/>
  </si>
  <si>
    <t>合計</t>
    <rPh sb="0" eb="2">
      <t>ゴウケイ</t>
    </rPh>
    <phoneticPr fontId="2"/>
  </si>
  <si>
    <t>財政調整基金</t>
    <rPh sb="0" eb="2">
      <t>ザイセイ</t>
    </rPh>
    <rPh sb="2" eb="4">
      <t>チョウセイ</t>
    </rPh>
    <rPh sb="4" eb="6">
      <t>キキン</t>
    </rPh>
    <phoneticPr fontId="2"/>
  </si>
  <si>
    <t>構成比</t>
    <rPh sb="0" eb="3">
      <t>コウセイヒ</t>
    </rPh>
    <phoneticPr fontId="2"/>
  </si>
  <si>
    <t>一般施策経費</t>
    <rPh sb="0" eb="2">
      <t>イッパン</t>
    </rPh>
    <rPh sb="2" eb="3">
      <t>セ</t>
    </rPh>
    <rPh sb="3" eb="4">
      <t>サク</t>
    </rPh>
    <rPh sb="4" eb="6">
      <t>ケイヒ</t>
    </rPh>
    <phoneticPr fontId="2"/>
  </si>
  <si>
    <t>補助金等</t>
    <rPh sb="0" eb="2">
      <t>ホジョ</t>
    </rPh>
    <rPh sb="2" eb="3">
      <t>キン</t>
    </rPh>
    <rPh sb="3" eb="4">
      <t>トウ</t>
    </rPh>
    <phoneticPr fontId="2"/>
  </si>
  <si>
    <t>うち一般歳出</t>
    <rPh sb="2" eb="4">
      <t>イッパン</t>
    </rPh>
    <rPh sb="4" eb="6">
      <t>サイシュツ</t>
    </rPh>
    <phoneticPr fontId="2"/>
  </si>
  <si>
    <t>(1) 予算規模</t>
    <rPh sb="4" eb="6">
      <t>ヨサン</t>
    </rPh>
    <rPh sb="6" eb="8">
      <t>キボ</t>
    </rPh>
    <phoneticPr fontId="2"/>
  </si>
  <si>
    <t>(4) 補正項目</t>
    <rPh sb="4" eb="6">
      <t>ホセイ</t>
    </rPh>
    <rPh sb="6" eb="8">
      <t>コウモク</t>
    </rPh>
    <phoneticPr fontId="2"/>
  </si>
  <si>
    <t>特別会計</t>
    <rPh sb="0" eb="2">
      <t>トクベツ</t>
    </rPh>
    <rPh sb="2" eb="4">
      <t>カイケイ</t>
    </rPh>
    <phoneticPr fontId="2"/>
  </si>
  <si>
    <t>計</t>
    <rPh sb="0" eb="1">
      <t>ケイ</t>
    </rPh>
    <phoneticPr fontId="2"/>
  </si>
  <si>
    <t>【性質別内訳】</t>
    <rPh sb="1" eb="3">
      <t>セイシツ</t>
    </rPh>
    <rPh sb="3" eb="4">
      <t>ベツ</t>
    </rPh>
    <rPh sb="4" eb="6">
      <t>ウチワケ</t>
    </rPh>
    <phoneticPr fontId="2"/>
  </si>
  <si>
    <t>【目的別内訳】</t>
    <rPh sb="1" eb="3">
      <t>モクテキ</t>
    </rPh>
    <rPh sb="3" eb="4">
      <t>ベツ</t>
    </rPh>
    <rPh sb="4" eb="6">
      <t>ウチワケ</t>
    </rPh>
    <phoneticPr fontId="2"/>
  </si>
  <si>
    <t>○</t>
    <phoneticPr fontId="2"/>
  </si>
  <si>
    <t>(2) 歳　入</t>
    <rPh sb="4" eb="5">
      <t>トシ</t>
    </rPh>
    <rPh sb="6" eb="7">
      <t>イ</t>
    </rPh>
    <phoneticPr fontId="2"/>
  </si>
  <si>
    <t>(3) 歳　　出</t>
    <rPh sb="4" eb="5">
      <t>トシ</t>
    </rPh>
    <rPh sb="7" eb="8">
      <t>デ</t>
    </rPh>
    <phoneticPr fontId="2"/>
  </si>
  <si>
    <t>補正額</t>
    <rPh sb="0" eb="2">
      <t>ホセイ</t>
    </rPh>
    <rPh sb="2" eb="3">
      <t>ガク</t>
    </rPh>
    <phoneticPr fontId="2"/>
  </si>
  <si>
    <t>（単位：百万円、％）</t>
    <rPh sb="1" eb="3">
      <t>タンイ</t>
    </rPh>
    <rPh sb="4" eb="7">
      <t>ヒャクマンエン</t>
    </rPh>
    <phoneticPr fontId="2"/>
  </si>
  <si>
    <t>※「一般歳出」は、公債費や積立金などを除いたものである。</t>
    <rPh sb="2" eb="4">
      <t>イッパン</t>
    </rPh>
    <rPh sb="4" eb="6">
      <t>サイシュツ</t>
    </rPh>
    <rPh sb="9" eb="11">
      <t>コウサイ</t>
    </rPh>
    <rPh sb="11" eb="12">
      <t>ヒ</t>
    </rPh>
    <rPh sb="13" eb="15">
      <t>ツミタテ</t>
    </rPh>
    <rPh sb="15" eb="16">
      <t>キン</t>
    </rPh>
    <rPh sb="19" eb="20">
      <t>ノゾ</t>
    </rPh>
    <phoneticPr fontId="2"/>
  </si>
  <si>
    <t>補正前予算額</t>
    <rPh sb="0" eb="2">
      <t>ホセイ</t>
    </rPh>
    <rPh sb="2" eb="3">
      <t>マエ</t>
    </rPh>
    <rPh sb="3" eb="6">
      <t>ヨサンガク</t>
    </rPh>
    <phoneticPr fontId="2"/>
  </si>
  <si>
    <t>補正後予算額</t>
    <rPh sb="0" eb="2">
      <t>ホセイ</t>
    </rPh>
    <rPh sb="2" eb="3">
      <t>ゴ</t>
    </rPh>
    <rPh sb="3" eb="6">
      <t>ヨサンガク</t>
    </rPh>
    <phoneticPr fontId="2"/>
  </si>
  <si>
    <t>総務費</t>
    <rPh sb="0" eb="3">
      <t>ソウムヒ</t>
    </rPh>
    <phoneticPr fontId="2"/>
  </si>
  <si>
    <t>福祉費</t>
    <rPh sb="0" eb="2">
      <t>フクシ</t>
    </rPh>
    <rPh sb="2" eb="3">
      <t>ヒ</t>
    </rPh>
    <phoneticPr fontId="2"/>
  </si>
  <si>
    <t>教育費</t>
    <rPh sb="0" eb="3">
      <t>キョウイクヒ</t>
    </rPh>
    <phoneticPr fontId="2"/>
  </si>
  <si>
    <t>５．令和２年度一般会計補正予算（第４号）のあらまし</t>
    <rPh sb="2" eb="4">
      <t>レイワ</t>
    </rPh>
    <rPh sb="5" eb="7">
      <t>ネンド</t>
    </rPh>
    <rPh sb="7" eb="9">
      <t>イッパン</t>
    </rPh>
    <rPh sb="9" eb="11">
      <t>カイケイ</t>
    </rPh>
    <rPh sb="11" eb="13">
      <t>ホセイ</t>
    </rPh>
    <rPh sb="13" eb="15">
      <t>ヨサン</t>
    </rPh>
    <rPh sb="16" eb="17">
      <t>ダイ</t>
    </rPh>
    <rPh sb="18" eb="19">
      <t>ゴウ</t>
    </rPh>
    <phoneticPr fontId="2"/>
  </si>
  <si>
    <t>医療提供体制の確保</t>
    <rPh sb="0" eb="2">
      <t>イリョウ</t>
    </rPh>
    <rPh sb="2" eb="4">
      <t>テイキョウ</t>
    </rPh>
    <rPh sb="4" eb="6">
      <t>タイセイ</t>
    </rPh>
    <rPh sb="7" eb="9">
      <t>カクホ</t>
    </rPh>
    <phoneticPr fontId="2"/>
  </si>
  <si>
    <t>検査体制の強化</t>
    <rPh sb="0" eb="2">
      <t>ケンサ</t>
    </rPh>
    <rPh sb="2" eb="4">
      <t>タイセイ</t>
    </rPh>
    <rPh sb="5" eb="7">
      <t>キョウカ</t>
    </rPh>
    <phoneticPr fontId="2"/>
  </si>
  <si>
    <t>大阪府新型コロナウイルス対策本部機能の強化</t>
    <rPh sb="0" eb="3">
      <t>オオサカフ</t>
    </rPh>
    <rPh sb="3" eb="5">
      <t>シンガタ</t>
    </rPh>
    <rPh sb="12" eb="14">
      <t>タイサク</t>
    </rPh>
    <rPh sb="14" eb="16">
      <t>ホンブ</t>
    </rPh>
    <rPh sb="16" eb="18">
      <t>キノウ</t>
    </rPh>
    <rPh sb="19" eb="21">
      <t>キョウカ</t>
    </rPh>
    <phoneticPr fontId="2"/>
  </si>
  <si>
    <t>衛生用品等の供給</t>
    <rPh sb="0" eb="2">
      <t>エイセイ</t>
    </rPh>
    <rPh sb="2" eb="4">
      <t>ヨウヒン</t>
    </rPh>
    <rPh sb="4" eb="5">
      <t>トウ</t>
    </rPh>
    <rPh sb="6" eb="8">
      <t>キョウキュウ</t>
    </rPh>
    <phoneticPr fontId="2"/>
  </si>
  <si>
    <t>福祉施設等における感染拡大防止対策</t>
    <rPh sb="0" eb="2">
      <t>フクシ</t>
    </rPh>
    <rPh sb="2" eb="4">
      <t>シセツ</t>
    </rPh>
    <rPh sb="4" eb="5">
      <t>トウ</t>
    </rPh>
    <rPh sb="9" eb="11">
      <t>カンセン</t>
    </rPh>
    <rPh sb="11" eb="13">
      <t>カクダイ</t>
    </rPh>
    <rPh sb="13" eb="15">
      <t>ボウシ</t>
    </rPh>
    <rPh sb="15" eb="17">
      <t>タイサク</t>
    </rPh>
    <phoneticPr fontId="2"/>
  </si>
  <si>
    <t>ひとり親家庭への支援</t>
    <rPh sb="3" eb="4">
      <t>オヤ</t>
    </rPh>
    <rPh sb="4" eb="6">
      <t>カテイ</t>
    </rPh>
    <rPh sb="8" eb="10">
      <t>シエン</t>
    </rPh>
    <phoneticPr fontId="2"/>
  </si>
  <si>
    <t>府主催イベントにおける感染症拡大防止対策</t>
    <rPh sb="0" eb="1">
      <t>フ</t>
    </rPh>
    <rPh sb="1" eb="3">
      <t>シュサイ</t>
    </rPh>
    <rPh sb="11" eb="14">
      <t>カンセンショウ</t>
    </rPh>
    <rPh sb="14" eb="16">
      <t>カクダイ</t>
    </rPh>
    <rPh sb="16" eb="18">
      <t>ボウシ</t>
    </rPh>
    <rPh sb="18" eb="20">
      <t>タイサク</t>
    </rPh>
    <phoneticPr fontId="2"/>
  </si>
  <si>
    <t>府庁等における感染拡大防止対策</t>
    <rPh sb="0" eb="2">
      <t>フチョウ</t>
    </rPh>
    <rPh sb="2" eb="3">
      <t>トウ</t>
    </rPh>
    <rPh sb="7" eb="9">
      <t>カンセン</t>
    </rPh>
    <rPh sb="9" eb="11">
      <t>カクダイ</t>
    </rPh>
    <rPh sb="11" eb="13">
      <t>ボウシ</t>
    </rPh>
    <rPh sb="13" eb="15">
      <t>タイサク</t>
    </rPh>
    <phoneticPr fontId="2"/>
  </si>
  <si>
    <t>国庫支出金</t>
    <rPh sb="0" eb="2">
      <t>コッコ</t>
    </rPh>
    <rPh sb="2" eb="5">
      <t>シシュツキン</t>
    </rPh>
    <phoneticPr fontId="2"/>
  </si>
  <si>
    <t>その他</t>
    <rPh sb="2" eb="3">
      <t>タ</t>
    </rPh>
    <phoneticPr fontId="2"/>
  </si>
  <si>
    <t>義務的経費</t>
    <rPh sb="0" eb="3">
      <t>ギムテキ</t>
    </rPh>
    <rPh sb="3" eb="5">
      <t>ケイヒ</t>
    </rPh>
    <phoneticPr fontId="2"/>
  </si>
  <si>
    <t>人件費</t>
    <rPh sb="0" eb="3">
      <t>ジンケンヒ</t>
    </rPh>
    <phoneticPr fontId="2"/>
  </si>
  <si>
    <t>扶助費</t>
    <rPh sb="0" eb="3">
      <t>フジョヒ</t>
    </rPh>
    <phoneticPr fontId="2"/>
  </si>
  <si>
    <t>貸付金</t>
    <rPh sb="0" eb="2">
      <t>カシツケ</t>
    </rPh>
    <rPh sb="2" eb="3">
      <t>キン</t>
    </rPh>
    <phoneticPr fontId="2"/>
  </si>
  <si>
    <t>健康医療費</t>
    <rPh sb="0" eb="2">
      <t>ケンコウ</t>
    </rPh>
    <rPh sb="2" eb="4">
      <t>イリョウ</t>
    </rPh>
    <rPh sb="4" eb="5">
      <t>ヒ</t>
    </rPh>
    <phoneticPr fontId="2"/>
  </si>
  <si>
    <t>商工労働費</t>
    <rPh sb="0" eb="2">
      <t>ショウコウ</t>
    </rPh>
    <rPh sb="2" eb="4">
      <t>ロウドウ</t>
    </rPh>
    <rPh sb="4" eb="5">
      <t>ヒ</t>
    </rPh>
    <phoneticPr fontId="2"/>
  </si>
  <si>
    <t>警察費</t>
    <rPh sb="0" eb="2">
      <t>ケイサツ</t>
    </rPh>
    <rPh sb="2" eb="3">
      <t>ヒ</t>
    </rPh>
    <phoneticPr fontId="2"/>
  </si>
  <si>
    <t>予備費</t>
    <rPh sb="0" eb="3">
      <t>ヨビヒ</t>
    </rPh>
    <phoneticPr fontId="2"/>
  </si>
  <si>
    <t>１　新型コロナウイルス感染症の拡大防止</t>
    <rPh sb="2" eb="4">
      <t>シンガタ</t>
    </rPh>
    <rPh sb="11" eb="14">
      <t>カンセンショウ</t>
    </rPh>
    <rPh sb="15" eb="17">
      <t>カクダイ</t>
    </rPh>
    <rPh sb="17" eb="19">
      <t>ボウシ</t>
    </rPh>
    <phoneticPr fontId="2"/>
  </si>
  <si>
    <t>いのちを守る医療提供体制の整備</t>
    <rPh sb="4" eb="5">
      <t>マモ</t>
    </rPh>
    <rPh sb="6" eb="8">
      <t>イリョウ</t>
    </rPh>
    <rPh sb="8" eb="10">
      <t>テイキョウ</t>
    </rPh>
    <rPh sb="10" eb="12">
      <t>タイセイ</t>
    </rPh>
    <rPh sb="13" eb="15">
      <t>セイビ</t>
    </rPh>
    <phoneticPr fontId="2"/>
  </si>
  <si>
    <t>貸付金元利収入</t>
    <rPh sb="0" eb="2">
      <t>カシツケ</t>
    </rPh>
    <rPh sb="2" eb="3">
      <t>キン</t>
    </rPh>
    <rPh sb="3" eb="5">
      <t>ガンリ</t>
    </rPh>
    <rPh sb="5" eb="7">
      <t>シュウニュウ</t>
    </rPh>
    <phoneticPr fontId="2"/>
  </si>
  <si>
    <t>２　くらしと経済を支えるセーフティネット強化</t>
    <rPh sb="6" eb="8">
      <t>ケイザイ</t>
    </rPh>
    <rPh sb="9" eb="10">
      <t>ササ</t>
    </rPh>
    <rPh sb="20" eb="22">
      <t>キョウカ</t>
    </rPh>
    <phoneticPr fontId="2"/>
  </si>
  <si>
    <t>生活とくらしを守り、安全安心を確保</t>
    <rPh sb="0" eb="2">
      <t>セイカツ</t>
    </rPh>
    <rPh sb="7" eb="8">
      <t>マモ</t>
    </rPh>
    <rPh sb="10" eb="12">
      <t>アンゼン</t>
    </rPh>
    <rPh sb="12" eb="14">
      <t>アンシン</t>
    </rPh>
    <rPh sb="15" eb="17">
      <t>カクホ</t>
    </rPh>
    <phoneticPr fontId="2"/>
  </si>
  <si>
    <t>家庭保育等での学びの支援</t>
    <rPh sb="0" eb="2">
      <t>カテイ</t>
    </rPh>
    <rPh sb="2" eb="4">
      <t>ホイク</t>
    </rPh>
    <rPh sb="4" eb="5">
      <t>ナド</t>
    </rPh>
    <rPh sb="7" eb="8">
      <t>マナ</t>
    </rPh>
    <rPh sb="10" eb="12">
      <t>シエン</t>
    </rPh>
    <phoneticPr fontId="2"/>
  </si>
  <si>
    <t>生活困窮者等への支援</t>
    <rPh sb="0" eb="2">
      <t>セイカツ</t>
    </rPh>
    <rPh sb="2" eb="5">
      <t>コンキュウシャ</t>
    </rPh>
    <rPh sb="5" eb="6">
      <t>トウ</t>
    </rPh>
    <rPh sb="8" eb="10">
      <t>シエン</t>
    </rPh>
    <phoneticPr fontId="2"/>
  </si>
  <si>
    <t>府民への情報発信</t>
    <rPh sb="0" eb="2">
      <t>フミン</t>
    </rPh>
    <rPh sb="4" eb="6">
      <t>ジョウホウ</t>
    </rPh>
    <rPh sb="6" eb="8">
      <t>ハッシン</t>
    </rPh>
    <phoneticPr fontId="2"/>
  </si>
  <si>
    <t>雇用の維持と事業の継続</t>
    <rPh sb="0" eb="2">
      <t>コヨウ</t>
    </rPh>
    <rPh sb="3" eb="5">
      <t>イジ</t>
    </rPh>
    <rPh sb="6" eb="8">
      <t>ジギョウ</t>
    </rPh>
    <rPh sb="9" eb="11">
      <t>ケイゾク</t>
    </rPh>
    <phoneticPr fontId="2"/>
  </si>
  <si>
    <t>中小事業者等への緊急支援</t>
    <rPh sb="0" eb="2">
      <t>チュウショウ</t>
    </rPh>
    <rPh sb="2" eb="5">
      <t>ジギョウシャ</t>
    </rPh>
    <rPh sb="5" eb="6">
      <t>トウ</t>
    </rPh>
    <rPh sb="8" eb="10">
      <t>キンキュウ</t>
    </rPh>
    <rPh sb="10" eb="12">
      <t>シエン</t>
    </rPh>
    <phoneticPr fontId="2"/>
  </si>
  <si>
    <t>緊急資金に係る制度融資</t>
    <rPh sb="0" eb="2">
      <t>キンキュウ</t>
    </rPh>
    <rPh sb="2" eb="4">
      <t>シキン</t>
    </rPh>
    <rPh sb="5" eb="6">
      <t>カカ</t>
    </rPh>
    <rPh sb="7" eb="9">
      <t>セイド</t>
    </rPh>
    <rPh sb="9" eb="11">
      <t>ユウシ</t>
    </rPh>
    <phoneticPr fontId="2"/>
  </si>
  <si>
    <t>経営相談体制の強化</t>
    <rPh sb="0" eb="2">
      <t>ケイエイ</t>
    </rPh>
    <rPh sb="2" eb="4">
      <t>ソウダン</t>
    </rPh>
    <rPh sb="4" eb="6">
      <t>タイセイ</t>
    </rPh>
    <rPh sb="7" eb="9">
      <t>キョウカ</t>
    </rPh>
    <phoneticPr fontId="2"/>
  </si>
  <si>
    <t>商店街等の事業継続支援</t>
    <rPh sb="0" eb="3">
      <t>ショウテンガイ</t>
    </rPh>
    <rPh sb="3" eb="4">
      <t>トウ</t>
    </rPh>
    <rPh sb="5" eb="7">
      <t>ジギョウ</t>
    </rPh>
    <rPh sb="7" eb="9">
      <t>ケイゾク</t>
    </rPh>
    <rPh sb="9" eb="11">
      <t>シエン</t>
    </rPh>
    <phoneticPr fontId="2"/>
  </si>
  <si>
    <t>文化芸術活動の継続支援</t>
    <rPh sb="0" eb="2">
      <t>ブンカ</t>
    </rPh>
    <rPh sb="2" eb="4">
      <t>ゲイジュツ</t>
    </rPh>
    <rPh sb="4" eb="6">
      <t>カツドウ</t>
    </rPh>
    <rPh sb="7" eb="9">
      <t>ケイゾク</t>
    </rPh>
    <rPh sb="9" eb="11">
      <t>シエン</t>
    </rPh>
    <phoneticPr fontId="2"/>
  </si>
  <si>
    <t>非常勤職員の緊急雇用</t>
    <rPh sb="0" eb="3">
      <t>ヒジョウキン</t>
    </rPh>
    <rPh sb="3" eb="5">
      <t>ショクイン</t>
    </rPh>
    <rPh sb="6" eb="8">
      <t>キンキュウ</t>
    </rPh>
    <rPh sb="8" eb="10">
      <t>コヨウ</t>
    </rPh>
    <phoneticPr fontId="2"/>
  </si>
  <si>
    <t>３　その他</t>
    <rPh sb="4" eb="5">
      <t>タ</t>
    </rPh>
    <phoneticPr fontId="2"/>
  </si>
  <si>
    <t>今後への備え</t>
    <rPh sb="0" eb="2">
      <t>コンゴ</t>
    </rPh>
    <rPh sb="4" eb="5">
      <t>ソナ</t>
    </rPh>
    <phoneticPr fontId="2"/>
  </si>
  <si>
    <t>感染拡大の防止と収束に向けた取組み</t>
    <rPh sb="0" eb="2">
      <t>カンセン</t>
    </rPh>
    <rPh sb="2" eb="4">
      <t>カクダイ</t>
    </rPh>
    <rPh sb="5" eb="7">
      <t>ボウシ</t>
    </rPh>
    <rPh sb="8" eb="10">
      <t>シュウソク</t>
    </rPh>
    <rPh sb="11" eb="12">
      <t>ム</t>
    </rPh>
    <rPh sb="14" eb="16">
      <t>トリク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</si>
</sst>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7" x14ac:knownFonts="1">
    <font>
      <sz val="12"/>
      <color theme="1"/>
      <name val="ＭＳ 明朝"/>
      <family val="2"/>
      <charset val="128"/>
    </font>
    <font>
      <sz val="12"/>
      <color theme="1"/>
      <name val="ＭＳ 明朝"/>
      <family val="2"/>
      <charset val="128"/>
    </font>
    <font>
      <sz val="6"/>
      <name val="ＭＳ 明朝"/>
      <family val="2"/>
      <charset val="128"/>
    </font>
    <font>
      <b/>
      <sz val="22"/>
      <color theme="1"/>
      <name val="ＭＳ ゴシック"/>
      <family val="3"/>
      <charset val="128"/>
    </font>
    <font>
      <sz val="12"/>
      <color theme="1"/>
      <name val="ＭＳ 明朝"/>
      <family val="1"/>
      <charset val="128"/>
    </font>
    <font>
      <sz val="10"/>
      <color theme="1"/>
      <name val="ＭＳ 明朝"/>
      <family val="2"/>
      <charset val="128"/>
    </font>
    <font>
      <b/>
      <sz val="12"/>
      <color theme="1"/>
      <name val="ＭＳ ゴシック"/>
      <family val="3"/>
      <charset val="128"/>
    </font>
    <font>
      <sz val="11"/>
      <color theme="1"/>
      <name val="ＭＳ 明朝"/>
      <family val="2"/>
      <charset val="128"/>
    </font>
    <font>
      <b/>
      <sz val="11"/>
      <color theme="1"/>
      <name val="ＭＳ ゴシック"/>
      <family val="3"/>
      <charset val="128"/>
    </font>
    <font>
      <sz val="8"/>
      <color theme="1"/>
      <name val="ＭＳ 明朝"/>
      <family val="2"/>
      <charset val="128"/>
    </font>
    <font>
      <sz val="9"/>
      <color theme="1"/>
      <name val="ＭＳ 明朝"/>
      <family val="2"/>
      <charset val="128"/>
    </font>
    <font>
      <sz val="9"/>
      <color theme="1"/>
      <name val="ＭＳ 明朝"/>
      <family val="1"/>
      <charset val="128"/>
    </font>
    <font>
      <sz val="12"/>
      <color theme="0"/>
      <name val="ＭＳ 明朝"/>
      <family val="2"/>
      <charset val="128"/>
    </font>
    <font>
      <sz val="12"/>
      <color theme="0"/>
      <name val="ＭＳ 明朝"/>
      <family val="1"/>
      <charset val="128"/>
    </font>
    <font>
      <sz val="10"/>
      <color theme="1"/>
      <name val="ＭＳ 明朝"/>
      <family val="1"/>
      <charset val="128"/>
    </font>
    <font>
      <b/>
      <sz val="10"/>
      <color theme="1"/>
      <name val="ＭＳ 明朝"/>
      <family val="1"/>
      <charset val="128"/>
    </font>
    <font>
      <sz val="11"/>
      <color theme="1"/>
      <name val="ＭＳ 明朝"/>
      <family val="1"/>
      <charset val="128"/>
    </font>
  </fonts>
  <fills count="2">
    <fill>
      <patternFill patternType="none"/>
    </fill>
    <fill>
      <patternFill patternType="gray125"/>
    </fill>
  </fills>
  <borders count="3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0" fillId="0" borderId="0" xfId="0" applyAlignment="1">
      <alignment vertical="center"/>
    </xf>
    <xf numFmtId="0" fontId="3" fillId="0" borderId="0" xfId="0" applyFont="1" applyAlignment="1">
      <alignment vertical="center"/>
    </xf>
    <xf numFmtId="38" fontId="0" fillId="0" borderId="0" xfId="1" applyFont="1">
      <alignment vertical="center"/>
    </xf>
    <xf numFmtId="0" fontId="0" fillId="0" borderId="0" xfId="0" applyAlignment="1">
      <alignment horizontal="distributed" vertical="center" indent="1"/>
    </xf>
    <xf numFmtId="0" fontId="0" fillId="0" borderId="5" xfId="0" applyBorder="1" applyAlignment="1">
      <alignment horizontal="distributed" vertical="center" indent="1"/>
    </xf>
    <xf numFmtId="38" fontId="0" fillId="0" borderId="6" xfId="1" applyFont="1" applyBorder="1">
      <alignment vertical="center"/>
    </xf>
    <xf numFmtId="38" fontId="0" fillId="0" borderId="7" xfId="1" applyFont="1" applyBorder="1">
      <alignment vertical="center"/>
    </xf>
    <xf numFmtId="38" fontId="0" fillId="0" borderId="8" xfId="1" applyFont="1" applyBorder="1">
      <alignment vertical="center"/>
    </xf>
    <xf numFmtId="38" fontId="0" fillId="0" borderId="9" xfId="1" applyFont="1" applyBorder="1">
      <alignment vertical="center"/>
    </xf>
    <xf numFmtId="38" fontId="0" fillId="0" borderId="10" xfId="1" applyFont="1" applyBorder="1">
      <alignment vertical="center"/>
    </xf>
    <xf numFmtId="38" fontId="0" fillId="0" borderId="5" xfId="1" applyFont="1" applyBorder="1">
      <alignment vertical="center"/>
    </xf>
    <xf numFmtId="176" fontId="0" fillId="0" borderId="6" xfId="1" applyNumberFormat="1" applyFont="1" applyBorder="1">
      <alignment vertical="center"/>
    </xf>
    <xf numFmtId="0" fontId="0" fillId="0" borderId="7" xfId="0" applyBorder="1" applyAlignment="1">
      <alignment horizontal="distributed" vertical="center" indent="1"/>
    </xf>
    <xf numFmtId="0" fontId="0" fillId="0" borderId="10" xfId="0" applyBorder="1" applyAlignment="1">
      <alignment horizontal="distributed" vertical="center" indent="1"/>
    </xf>
    <xf numFmtId="0" fontId="0" fillId="0" borderId="8" xfId="0" applyBorder="1" applyAlignment="1">
      <alignment horizontal="distributed" vertical="center" indent="1"/>
    </xf>
    <xf numFmtId="176" fontId="0" fillId="0" borderId="9" xfId="1" applyNumberFormat="1" applyFont="1" applyBorder="1">
      <alignment vertical="center"/>
    </xf>
    <xf numFmtId="0" fontId="0" fillId="0" borderId="4" xfId="0" applyBorder="1" applyAlignment="1">
      <alignment horizontal="distributed" vertical="center"/>
    </xf>
    <xf numFmtId="0" fontId="5" fillId="0" borderId="0" xfId="0" applyFont="1" applyAlignment="1">
      <alignment horizontal="right" vertical="center"/>
    </xf>
    <xf numFmtId="38" fontId="0" fillId="0" borderId="11" xfId="1"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pplyAlignment="1">
      <alignment horizontal="distributed" vertical="center" indent="1"/>
    </xf>
    <xf numFmtId="0" fontId="0" fillId="0" borderId="18" xfId="0" applyBorder="1" applyAlignment="1">
      <alignment horizontal="distributed" vertical="center" indent="1"/>
    </xf>
    <xf numFmtId="38" fontId="0" fillId="0" borderId="16" xfId="1" applyFont="1" applyBorder="1">
      <alignment vertical="center"/>
    </xf>
    <xf numFmtId="38" fontId="0" fillId="0" borderId="17" xfId="1" applyFont="1" applyBorder="1">
      <alignment vertical="center"/>
    </xf>
    <xf numFmtId="38" fontId="0" fillId="0" borderId="18" xfId="1" applyFont="1" applyBorder="1">
      <alignment vertical="center"/>
    </xf>
    <xf numFmtId="176" fontId="0" fillId="0" borderId="16" xfId="1" applyNumberFormat="1" applyFont="1" applyBorder="1">
      <alignment vertical="center"/>
    </xf>
    <xf numFmtId="38" fontId="0" fillId="0" borderId="19" xfId="1" applyFont="1" applyBorder="1">
      <alignment vertical="center"/>
    </xf>
    <xf numFmtId="38" fontId="0" fillId="0" borderId="20" xfId="1" applyFont="1" applyBorder="1">
      <alignment vertical="center"/>
    </xf>
    <xf numFmtId="0" fontId="0" fillId="0" borderId="21" xfId="0" applyBorder="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25" xfId="0" applyFont="1" applyBorder="1" applyAlignment="1">
      <alignment horizontal="center" vertical="center"/>
    </xf>
    <xf numFmtId="0" fontId="0" fillId="0" borderId="26" xfId="0" applyBorder="1">
      <alignment vertical="center"/>
    </xf>
    <xf numFmtId="0" fontId="4" fillId="0" borderId="25" xfId="0" applyFont="1" applyBorder="1" applyAlignment="1">
      <alignment horizontal="distributed" vertical="center"/>
    </xf>
    <xf numFmtId="0" fontId="0" fillId="0" borderId="27" xfId="0" applyBorder="1" applyAlignment="1">
      <alignment horizontal="distributed" vertical="center" indent="1"/>
    </xf>
    <xf numFmtId="0" fontId="0" fillId="0" borderId="30" xfId="0" applyBorder="1" applyAlignment="1">
      <alignment horizontal="distributed" vertical="center" indent="1"/>
    </xf>
    <xf numFmtId="38" fontId="0" fillId="0" borderId="29" xfId="1" applyFont="1" applyBorder="1">
      <alignment vertical="center"/>
    </xf>
    <xf numFmtId="38" fontId="0" fillId="0" borderId="27" xfId="1" applyFont="1" applyBorder="1">
      <alignment vertical="center"/>
    </xf>
    <xf numFmtId="38" fontId="0" fillId="0" borderId="30" xfId="1" applyFont="1" applyBorder="1">
      <alignment vertical="center"/>
    </xf>
    <xf numFmtId="38" fontId="0" fillId="0" borderId="31" xfId="1" applyFont="1" applyBorder="1">
      <alignment vertical="center"/>
    </xf>
    <xf numFmtId="38" fontId="0" fillId="0" borderId="9" xfId="1" applyFont="1" applyFill="1" applyBorder="1">
      <alignment vertical="center"/>
    </xf>
    <xf numFmtId="0" fontId="6"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9" fillId="0" borderId="0" xfId="0" applyFont="1" applyAlignment="1">
      <alignment horizontal="right"/>
    </xf>
    <xf numFmtId="0" fontId="10" fillId="0" borderId="0" xfId="0" applyFont="1">
      <alignment vertical="center"/>
    </xf>
    <xf numFmtId="0" fontId="11" fillId="0" borderId="0" xfId="0" applyFont="1">
      <alignment vertical="center"/>
    </xf>
    <xf numFmtId="0" fontId="12" fillId="0" borderId="0" xfId="0" applyFont="1" applyBorder="1">
      <alignment vertical="center"/>
    </xf>
    <xf numFmtId="0" fontId="13" fillId="0" borderId="0" xfId="0" applyFont="1" applyBorder="1" applyAlignment="1">
      <alignment horizontal="distributed" vertical="center" indent="1"/>
    </xf>
    <xf numFmtId="38" fontId="13" fillId="0" borderId="0" xfId="1" applyFont="1" applyBorder="1">
      <alignment vertical="center"/>
    </xf>
    <xf numFmtId="38" fontId="13" fillId="0" borderId="0" xfId="1" applyFont="1">
      <alignment vertical="center"/>
    </xf>
    <xf numFmtId="0" fontId="13" fillId="0" borderId="0" xfId="0" applyFont="1">
      <alignment vertical="center"/>
    </xf>
    <xf numFmtId="38" fontId="10" fillId="0" borderId="0" xfId="1" applyFont="1">
      <alignment vertical="center"/>
    </xf>
    <xf numFmtId="0" fontId="10" fillId="0" borderId="0" xfId="0" applyFont="1" applyAlignment="1">
      <alignment horizontal="center" vertical="center"/>
    </xf>
    <xf numFmtId="38" fontId="0" fillId="0" borderId="0" xfId="1" applyFont="1" applyBorder="1">
      <alignment vertical="center"/>
    </xf>
    <xf numFmtId="0" fontId="0" fillId="0" borderId="0" xfId="0" applyBorder="1" applyAlignment="1">
      <alignment horizontal="distributed" vertical="center"/>
    </xf>
    <xf numFmtId="0" fontId="0" fillId="0" borderId="3" xfId="0" applyBorder="1" applyAlignment="1">
      <alignment horizontal="distributed" vertical="center" indent="1"/>
    </xf>
    <xf numFmtId="0" fontId="0" fillId="0" borderId="1" xfId="0" applyBorder="1" applyAlignment="1">
      <alignment horizontal="distributed" vertical="center" indent="1"/>
    </xf>
    <xf numFmtId="38" fontId="0" fillId="0" borderId="2" xfId="1" applyFont="1" applyBorder="1">
      <alignment vertical="center"/>
    </xf>
    <xf numFmtId="38" fontId="0" fillId="0" borderId="3" xfId="1" applyFont="1" applyBorder="1">
      <alignment vertical="center"/>
    </xf>
    <xf numFmtId="38" fontId="0" fillId="0" borderId="1" xfId="1" applyFont="1" applyBorder="1">
      <alignment vertical="center"/>
    </xf>
    <xf numFmtId="176" fontId="0" fillId="0" borderId="2" xfId="1" applyNumberFormat="1" applyFont="1" applyBorder="1">
      <alignment vertical="center"/>
    </xf>
    <xf numFmtId="38" fontId="0" fillId="0" borderId="28" xfId="1" applyFont="1" applyBorder="1">
      <alignment vertical="center"/>
    </xf>
    <xf numFmtId="0" fontId="0" fillId="0" borderId="27" xfId="0" applyBorder="1" applyAlignment="1">
      <alignment horizontal="distributed" vertical="center"/>
    </xf>
    <xf numFmtId="0" fontId="0" fillId="0" borderId="18" xfId="0" applyBorder="1" applyAlignment="1">
      <alignment horizontal="distributed" vertical="center"/>
    </xf>
    <xf numFmtId="0" fontId="5" fillId="0" borderId="0" xfId="0" applyFont="1">
      <alignment vertical="center"/>
    </xf>
    <xf numFmtId="0" fontId="4" fillId="0" borderId="22" xfId="0" applyFont="1" applyBorder="1" applyAlignment="1">
      <alignment horizontal="distributed" vertical="center"/>
    </xf>
    <xf numFmtId="0" fontId="0" fillId="0" borderId="16" xfId="0" applyBorder="1" applyAlignment="1">
      <alignment horizontal="distributed" vertical="center"/>
    </xf>
    <xf numFmtId="0" fontId="0" fillId="0" borderId="9" xfId="0" applyBorder="1" applyAlignment="1">
      <alignment horizontal="distributed" vertical="center"/>
    </xf>
    <xf numFmtId="0" fontId="14" fillId="0" borderId="22" xfId="0" applyFont="1" applyBorder="1" applyAlignment="1">
      <alignment horizontal="distributed" vertical="center"/>
    </xf>
    <xf numFmtId="0" fontId="14" fillId="0" borderId="23" xfId="0" applyFont="1" applyBorder="1" applyAlignment="1">
      <alignment horizontal="distributed" vertical="center"/>
    </xf>
    <xf numFmtId="0" fontId="0" fillId="0" borderId="0" xfId="0" applyBorder="1">
      <alignment vertical="center"/>
    </xf>
    <xf numFmtId="0" fontId="0" fillId="0" borderId="0" xfId="0" applyBorder="1" applyAlignment="1">
      <alignment horizontal="distributed" vertical="center" indent="1"/>
    </xf>
    <xf numFmtId="0" fontId="0" fillId="0" borderId="9" xfId="0" applyBorder="1" applyAlignment="1">
      <alignment horizontal="distributed" vertical="center"/>
    </xf>
    <xf numFmtId="0" fontId="0" fillId="0" borderId="9" xfId="0" applyBorder="1" applyAlignment="1">
      <alignment horizontal="distributed" vertical="distributed" shrinkToFit="1"/>
    </xf>
    <xf numFmtId="0" fontId="0" fillId="0" borderId="9" xfId="0" applyBorder="1" applyAlignment="1">
      <alignment horizontal="distributed" vertical="center"/>
    </xf>
    <xf numFmtId="0" fontId="16" fillId="0" borderId="0" xfId="0" applyFont="1">
      <alignment vertical="center"/>
    </xf>
    <xf numFmtId="0" fontId="7" fillId="0" borderId="0" xfId="0" applyFont="1">
      <alignment vertical="center"/>
    </xf>
    <xf numFmtId="0" fontId="9" fillId="0" borderId="0" xfId="0" applyFont="1" applyAlignment="1">
      <alignment horizontal="center"/>
    </xf>
    <xf numFmtId="0" fontId="15" fillId="0" borderId="0" xfId="0" applyFont="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38" fontId="15" fillId="0" borderId="3" xfId="1" applyFont="1" applyBorder="1" applyAlignment="1">
      <alignment vertical="center"/>
    </xf>
    <xf numFmtId="38" fontId="15" fillId="0" borderId="7" xfId="1" applyFont="1" applyBorder="1" applyAlignment="1">
      <alignment vertical="center"/>
    </xf>
    <xf numFmtId="0" fontId="15" fillId="0" borderId="0" xfId="0" applyFont="1" applyBorder="1" applyAlignment="1">
      <alignment horizontal="left" vertical="center"/>
    </xf>
    <xf numFmtId="38" fontId="15" fillId="0" borderId="0" xfId="1" applyFont="1" applyBorder="1" applyAlignment="1">
      <alignment vertical="center"/>
    </xf>
    <xf numFmtId="0" fontId="0" fillId="0" borderId="22" xfId="0" applyFont="1" applyBorder="1" applyAlignment="1">
      <alignment horizontal="distributed" vertical="center"/>
    </xf>
    <xf numFmtId="0" fontId="4" fillId="0" borderId="22" xfId="0" applyFont="1" applyBorder="1" applyAlignment="1">
      <alignment horizontal="distributed" vertical="center"/>
    </xf>
    <xf numFmtId="0" fontId="0" fillId="0" borderId="29" xfId="0" applyBorder="1" applyAlignment="1">
      <alignment horizontal="distributed" vertical="center"/>
    </xf>
    <xf numFmtId="0" fontId="12" fillId="0" borderId="0" xfId="0" applyFont="1" applyBorder="1" applyAlignment="1">
      <alignment horizontal="distributed" vertical="center"/>
    </xf>
    <xf numFmtId="0" fontId="0" fillId="0" borderId="16" xfId="0" applyBorder="1" applyAlignment="1">
      <alignment horizontal="distributed" vertical="center"/>
    </xf>
    <xf numFmtId="0" fontId="0" fillId="0" borderId="2" xfId="0" applyBorder="1" applyAlignment="1">
      <alignment horizontal="distributed" vertical="center"/>
    </xf>
    <xf numFmtId="0" fontId="0" fillId="0" borderId="9" xfId="0" applyBorder="1" applyAlignment="1">
      <alignment horizontal="distributed" vertical="center"/>
    </xf>
    <xf numFmtId="0" fontId="0" fillId="0" borderId="6" xfId="0"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95248</xdr:rowOff>
    </xdr:from>
    <xdr:to>
      <xdr:col>52</xdr:col>
      <xdr:colOff>161925</xdr:colOff>
      <xdr:row>7</xdr:row>
      <xdr:rowOff>76199</xdr:rowOff>
    </xdr:to>
    <xdr:sp macro="" textlink="">
      <xdr:nvSpPr>
        <xdr:cNvPr id="2" name="AutoShape 1"/>
        <xdr:cNvSpPr>
          <a:spLocks noChangeArrowheads="1"/>
        </xdr:cNvSpPr>
      </xdr:nvSpPr>
      <xdr:spPr bwMode="auto">
        <a:xfrm>
          <a:off x="200025" y="428623"/>
          <a:ext cx="9867900" cy="1123951"/>
        </a:xfrm>
        <a:prstGeom prst="roundRect">
          <a:avLst>
            <a:gd name="adj" fmla="val 16667"/>
          </a:avLst>
        </a:prstGeom>
        <a:solidFill>
          <a:srgbClr val="FFFFFF"/>
        </a:solidFill>
        <a:ln w="12700" cap="rnd">
          <a:solidFill>
            <a:srgbClr val="000000"/>
          </a:solidFill>
          <a:prstDash val="sysDot"/>
          <a:round/>
          <a:headEnd/>
          <a:tailEnd/>
        </a:ln>
      </xdr:spPr>
      <xdr:txBody>
        <a:bodyPr vertOverflow="clip" wrap="square" lIns="74295" tIns="8890" rIns="74295" bIns="8890" anchor="ctr" upright="1"/>
        <a:lstStyle/>
        <a:p>
          <a:pPr algn="l" rtl="0">
            <a:lnSpc>
              <a:spcPts val="1800"/>
            </a:lnSpc>
            <a:defRPr sz="1000"/>
          </a:pPr>
          <a:r>
            <a:rPr lang="ja-JP" altLang="en-US" sz="1200" b="0" i="0" u="none" strike="noStrike" baseline="0">
              <a:solidFill>
                <a:srgbClr val="000000"/>
              </a:solidFill>
              <a:latin typeface="ＭＳ 明朝"/>
              <a:ea typeface="ＭＳ 明朝"/>
            </a:rPr>
            <a:t>　国において、新型コロナウイルス感染症の早期収束等に取組み、日本経済を持続的な成長軌道へ戻すため「新型コロナウイルス感染症緊急経済対策（令和２年４月２０日閣議決定）」がとりまとめられました。</a:t>
          </a:r>
          <a:endParaRPr lang="en-US" altLang="ja-JP" sz="1200" b="0" i="0" u="none" strike="noStrike" baseline="0">
            <a:solidFill>
              <a:srgbClr val="000000"/>
            </a:solidFill>
            <a:latin typeface="ＭＳ 明朝"/>
            <a:ea typeface="ＭＳ 明朝"/>
          </a:endParaRPr>
        </a:p>
        <a:p>
          <a:pPr algn="l" rtl="0">
            <a:lnSpc>
              <a:spcPts val="1800"/>
            </a:lnSpc>
            <a:defRPr sz="1000"/>
          </a:pPr>
          <a:r>
            <a:rPr lang="ja-JP" altLang="en-US" sz="1200" b="0" i="0" u="none" strike="noStrike" baseline="0">
              <a:solidFill>
                <a:srgbClr val="000000"/>
              </a:solidFill>
              <a:latin typeface="ＭＳ 明朝"/>
              <a:ea typeface="ＭＳ 明朝"/>
            </a:rPr>
            <a:t>　国が講じる施策を踏まえながら、府として、感染拡大を抑制し、府民のいのちとくらしを守り抜くために緊急に必要な経費を追加するため、一般会計補正予算（第４号）を編成しました。</a:t>
          </a:r>
        </a:p>
      </xdr:txBody>
    </xdr:sp>
    <xdr:clientData/>
  </xdr:twoCellAnchor>
  <xdr:twoCellAnchor editAs="oneCell">
    <xdr:from>
      <xdr:col>0</xdr:col>
      <xdr:colOff>0</xdr:colOff>
      <xdr:row>8</xdr:row>
      <xdr:rowOff>104775</xdr:rowOff>
    </xdr:from>
    <xdr:to>
      <xdr:col>23</xdr:col>
      <xdr:colOff>104775</xdr:colOff>
      <xdr:row>12</xdr:row>
      <xdr:rowOff>114300</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1650"/>
          <a:ext cx="44862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57150</xdr:colOff>
      <xdr:row>21</xdr:row>
      <xdr:rowOff>47625</xdr:rowOff>
    </xdr:from>
    <xdr:to>
      <xdr:col>55</xdr:col>
      <xdr:colOff>19050</xdr:colOff>
      <xdr:row>34</xdr:row>
      <xdr:rowOff>9525</xdr:rowOff>
    </xdr:to>
    <xdr:pic>
      <xdr:nvPicPr>
        <xdr:cNvPr id="17" name="図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810000"/>
          <a:ext cx="5295900"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47625</xdr:rowOff>
    </xdr:from>
    <xdr:to>
      <xdr:col>27</xdr:col>
      <xdr:colOff>152400</xdr:colOff>
      <xdr:row>36</xdr:row>
      <xdr:rowOff>57150</xdr:rowOff>
    </xdr:to>
    <xdr:pic>
      <xdr:nvPicPr>
        <xdr:cNvPr id="9" name="図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91000"/>
          <a:ext cx="52959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9525</xdr:colOff>
      <xdr:row>8</xdr:row>
      <xdr:rowOff>104775</xdr:rowOff>
    </xdr:from>
    <xdr:to>
      <xdr:col>55</xdr:col>
      <xdr:colOff>28575</xdr:colOff>
      <xdr:row>18</xdr:row>
      <xdr:rowOff>161925</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62525" y="1771650"/>
          <a:ext cx="5543550"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95250</xdr:colOff>
      <xdr:row>41</xdr:row>
      <xdr:rowOff>0</xdr:rowOff>
    </xdr:from>
    <xdr:to>
      <xdr:col>47</xdr:col>
      <xdr:colOff>85725</xdr:colOff>
      <xdr:row>61</xdr:row>
      <xdr:rowOff>152400</xdr:rowOff>
    </xdr:to>
    <xdr:pic>
      <xdr:nvPicPr>
        <xdr:cNvPr id="15" name="図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7953375"/>
          <a:ext cx="4181475"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22</xdr:col>
      <xdr:colOff>180975</xdr:colOff>
      <xdr:row>56</xdr:row>
      <xdr:rowOff>104775</xdr:rowOff>
    </xdr:to>
    <xdr:pic>
      <xdr:nvPicPr>
        <xdr:cNvPr id="16" name="図 1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500" y="7953375"/>
          <a:ext cx="418147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199"/>
  <sheetViews>
    <sheetView tabSelected="1" view="pageBreakPreview" zoomScaleNormal="100" zoomScaleSheetLayoutView="100" workbookViewId="0">
      <selection activeCell="BA47" sqref="BA47"/>
    </sheetView>
  </sheetViews>
  <sheetFormatPr defaultRowHeight="14.25" x14ac:dyDescent="0.15"/>
  <cols>
    <col min="1" max="74" width="2.5" style="1" customWidth="1"/>
    <col min="75" max="16384" width="9" style="1"/>
  </cols>
  <sheetData>
    <row r="1" spans="1:27" ht="26.25" customHeight="1" x14ac:dyDescent="0.15">
      <c r="A1" s="2" t="s">
        <v>27</v>
      </c>
    </row>
    <row r="2" spans="1:27" ht="15" customHeight="1" x14ac:dyDescent="0.15"/>
    <row r="3" spans="1:27" ht="15" customHeight="1" x14ac:dyDescent="0.15"/>
    <row r="4" spans="1:27" ht="15" customHeight="1" x14ac:dyDescent="0.15"/>
    <row r="5" spans="1:27" ht="15" customHeight="1" x14ac:dyDescent="0.15"/>
    <row r="6" spans="1:27" ht="15" customHeight="1" x14ac:dyDescent="0.15"/>
    <row r="7" spans="1:27" ht="15" customHeight="1" x14ac:dyDescent="0.15"/>
    <row r="8" spans="1:27" ht="15" customHeight="1" x14ac:dyDescent="0.15">
      <c r="C8" s="47"/>
    </row>
    <row r="9" spans="1:27" ht="15" customHeight="1" x14ac:dyDescent="0.15">
      <c r="B9" s="47" t="s">
        <v>10</v>
      </c>
      <c r="C9" s="47"/>
      <c r="AA9" s="47" t="s">
        <v>17</v>
      </c>
    </row>
    <row r="10" spans="1:27" ht="15" customHeight="1" x14ac:dyDescent="0.15"/>
    <row r="11" spans="1:27" ht="15" customHeight="1" x14ac:dyDescent="0.15"/>
    <row r="12" spans="1:27" ht="15" customHeight="1" x14ac:dyDescent="0.15"/>
    <row r="13" spans="1:27" ht="15" customHeight="1" x14ac:dyDescent="0.15"/>
    <row r="14" spans="1:27" ht="15" customHeight="1" x14ac:dyDescent="0.15"/>
    <row r="15" spans="1:27" ht="15" customHeight="1" x14ac:dyDescent="0.15"/>
    <row r="16" spans="1:27" ht="15" customHeight="1" x14ac:dyDescent="0.15">
      <c r="C16" s="47"/>
    </row>
    <row r="17" spans="2:30" ht="15" customHeight="1" x14ac:dyDescent="0.15"/>
    <row r="18" spans="2:30" ht="15" customHeight="1" x14ac:dyDescent="0.15"/>
    <row r="19" spans="2:30" ht="15" customHeight="1" x14ac:dyDescent="0.15"/>
    <row r="20" spans="2:30" ht="15" customHeight="1" x14ac:dyDescent="0.15"/>
    <row r="21" spans="2:30" ht="15" customHeight="1" x14ac:dyDescent="0.15">
      <c r="B21" s="47" t="s">
        <v>18</v>
      </c>
      <c r="C21" s="47"/>
      <c r="AC21" s="47"/>
    </row>
    <row r="22" spans="2:30" ht="15" customHeight="1" x14ac:dyDescent="0.15">
      <c r="B22" s="49" t="s">
        <v>14</v>
      </c>
      <c r="C22" s="49"/>
      <c r="D22" s="47"/>
      <c r="AC22" s="49" t="s">
        <v>15</v>
      </c>
      <c r="AD22" s="49"/>
    </row>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51" ht="15" customHeight="1" x14ac:dyDescent="0.15"/>
    <row r="34" spans="2:51" ht="15" customHeight="1" x14ac:dyDescent="0.15">
      <c r="B34" s="47"/>
      <c r="W34" s="50"/>
    </row>
    <row r="35" spans="2:51" ht="15" customHeight="1" x14ac:dyDescent="0.15">
      <c r="B35" s="47"/>
      <c r="W35" s="50"/>
      <c r="AY35" s="50"/>
    </row>
    <row r="36" spans="2:51" ht="15" customHeight="1" x14ac:dyDescent="0.15">
      <c r="B36" s="47"/>
      <c r="W36" s="50"/>
      <c r="AY36" s="50"/>
    </row>
    <row r="37" spans="2:51" ht="15" customHeight="1" x14ac:dyDescent="0.15">
      <c r="B37" s="47"/>
      <c r="W37" s="50"/>
      <c r="AY37" s="50"/>
    </row>
    <row r="38" spans="2:51" ht="15" customHeight="1" x14ac:dyDescent="0.15">
      <c r="B38" s="47"/>
      <c r="W38" s="50"/>
      <c r="AY38" s="50"/>
    </row>
    <row r="39" spans="2:51" ht="15" customHeight="1" x14ac:dyDescent="0.15">
      <c r="B39" s="47"/>
      <c r="W39" s="50"/>
      <c r="AY39" s="50"/>
    </row>
    <row r="40" spans="2:51" ht="15" customHeight="1" x14ac:dyDescent="0.15">
      <c r="B40" s="47" t="s">
        <v>11</v>
      </c>
      <c r="AY40" s="50"/>
    </row>
    <row r="41" spans="2:51" ht="15" customHeight="1" x14ac:dyDescent="0.15">
      <c r="AU41" s="84" t="s">
        <v>2</v>
      </c>
    </row>
    <row r="42" spans="2:51" ht="15" customHeight="1" x14ac:dyDescent="0.15"/>
    <row r="43" spans="2:51" ht="15" customHeight="1" x14ac:dyDescent="0.15">
      <c r="B43" s="47"/>
      <c r="W43" s="50"/>
    </row>
    <row r="44" spans="2:51" ht="15" customHeight="1" x14ac:dyDescent="0.15">
      <c r="B44" s="47"/>
      <c r="W44" s="50"/>
    </row>
    <row r="45" spans="2:51" ht="15" customHeight="1" x14ac:dyDescent="0.15"/>
    <row r="46" spans="2:51" ht="15" customHeight="1" x14ac:dyDescent="0.15"/>
    <row r="47" spans="2:51" ht="15" customHeight="1" x14ac:dyDescent="0.15"/>
    <row r="48" spans="2:5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sheetData>
  <phoneticPr fontId="2"/>
  <printOptions horizontalCentered="1"/>
  <pageMargins left="0.39370078740157483" right="0.39370078740157483" top="0.59055118110236227" bottom="0.39370078740157483" header="0.19685039370078741" footer="0.19685039370078741"/>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election activeCell="B2" sqref="B2:E18"/>
    </sheetView>
  </sheetViews>
  <sheetFormatPr defaultRowHeight="11.25" x14ac:dyDescent="0.15"/>
  <cols>
    <col min="1" max="2" width="2.5" style="51" customWidth="1"/>
    <col min="3" max="3" width="43.75" style="51" customWidth="1"/>
    <col min="4" max="4" width="8.5" style="58" bestFit="1" customWidth="1"/>
    <col min="5" max="5" width="1.25" style="51" customWidth="1"/>
    <col min="6" max="6" width="2.5" style="51" customWidth="1"/>
    <col min="7" max="7" width="43.75" style="51" customWidth="1"/>
    <col min="8" max="8" width="8.25" style="51" customWidth="1"/>
    <col min="9" max="16384" width="9" style="51"/>
  </cols>
  <sheetData>
    <row r="1" spans="1:5" ht="7.5" customHeight="1" x14ac:dyDescent="0.15"/>
    <row r="2" spans="1:5" s="83" customFormat="1" ht="15" customHeight="1" x14ac:dyDescent="0.15">
      <c r="A2" s="85"/>
      <c r="B2" s="92" t="s">
        <v>46</v>
      </c>
      <c r="C2" s="92"/>
      <c r="D2" s="93">
        <v>14506</v>
      </c>
      <c r="E2" s="82"/>
    </row>
    <row r="3" spans="1:5" s="83" customFormat="1" ht="15" customHeight="1" x14ac:dyDescent="0.15">
      <c r="A3" s="85"/>
      <c r="B3" s="92"/>
      <c r="C3" s="92"/>
      <c r="D3" s="93"/>
      <c r="E3" s="82"/>
    </row>
    <row r="4" spans="1:5" s="83" customFormat="1" ht="15" customHeight="1" x14ac:dyDescent="0.15">
      <c r="A4" s="85"/>
      <c r="B4" s="86" t="s">
        <v>47</v>
      </c>
      <c r="C4" s="87"/>
      <c r="D4" s="90">
        <v>13461</v>
      </c>
      <c r="E4" s="82"/>
    </row>
    <row r="5" spans="1:5" s="83" customFormat="1" ht="15" customHeight="1" x14ac:dyDescent="0.15">
      <c r="A5" s="85"/>
      <c r="B5" s="88"/>
      <c r="C5" s="89"/>
      <c r="D5" s="91"/>
      <c r="E5" s="82"/>
    </row>
    <row r="6" spans="1:5" ht="7.5" customHeight="1" x14ac:dyDescent="0.15">
      <c r="B6" s="59"/>
    </row>
    <row r="7" spans="1:5" ht="15" customHeight="1" x14ac:dyDescent="0.15">
      <c r="B7" s="59" t="s">
        <v>16</v>
      </c>
      <c r="C7" s="52" t="s">
        <v>28</v>
      </c>
      <c r="D7" s="58">
        <v>13123</v>
      </c>
    </row>
    <row r="8" spans="1:5" ht="15" customHeight="1" x14ac:dyDescent="0.15">
      <c r="B8" s="59" t="s">
        <v>16</v>
      </c>
      <c r="C8" s="52" t="s">
        <v>29</v>
      </c>
      <c r="D8" s="58">
        <v>293</v>
      </c>
    </row>
    <row r="9" spans="1:5" ht="15" customHeight="1" x14ac:dyDescent="0.15">
      <c r="B9" s="59" t="s">
        <v>16</v>
      </c>
      <c r="C9" s="51" t="s">
        <v>30</v>
      </c>
      <c r="D9" s="58">
        <v>45</v>
      </c>
    </row>
    <row r="10" spans="1:5" ht="7.5" customHeight="1" x14ac:dyDescent="0.15">
      <c r="B10" s="59"/>
    </row>
    <row r="11" spans="1:5" s="83" customFormat="1" ht="15" customHeight="1" x14ac:dyDescent="0.15">
      <c r="A11" s="85"/>
      <c r="B11" s="86" t="s">
        <v>63</v>
      </c>
      <c r="C11" s="87"/>
      <c r="D11" s="90">
        <v>1045</v>
      </c>
      <c r="E11" s="82"/>
    </row>
    <row r="12" spans="1:5" s="83" customFormat="1" ht="15" customHeight="1" x14ac:dyDescent="0.15">
      <c r="A12" s="85"/>
      <c r="B12" s="88"/>
      <c r="C12" s="89"/>
      <c r="D12" s="91"/>
      <c r="E12" s="82"/>
    </row>
    <row r="13" spans="1:5" ht="7.5" customHeight="1" x14ac:dyDescent="0.15">
      <c r="B13" s="59"/>
    </row>
    <row r="14" spans="1:5" ht="15" customHeight="1" x14ac:dyDescent="0.15">
      <c r="B14" s="59" t="s">
        <v>16</v>
      </c>
      <c r="C14" s="51" t="s">
        <v>31</v>
      </c>
      <c r="D14" s="58">
        <v>673</v>
      </c>
    </row>
    <row r="15" spans="1:5" ht="15" customHeight="1" x14ac:dyDescent="0.15">
      <c r="B15" s="59" t="s">
        <v>16</v>
      </c>
      <c r="C15" s="52" t="s">
        <v>32</v>
      </c>
      <c r="D15" s="58">
        <v>162</v>
      </c>
    </row>
    <row r="16" spans="1:5" ht="15" customHeight="1" x14ac:dyDescent="0.15">
      <c r="B16" s="59" t="s">
        <v>16</v>
      </c>
      <c r="C16" s="52" t="s">
        <v>33</v>
      </c>
      <c r="D16" s="58">
        <v>3</v>
      </c>
    </row>
    <row r="17" spans="1:5" ht="15" customHeight="1" x14ac:dyDescent="0.15">
      <c r="B17" s="59" t="s">
        <v>16</v>
      </c>
      <c r="C17" s="51" t="s">
        <v>34</v>
      </c>
      <c r="D17" s="58">
        <v>3</v>
      </c>
    </row>
    <row r="18" spans="1:5" ht="15" customHeight="1" x14ac:dyDescent="0.15">
      <c r="B18" s="59" t="s">
        <v>16</v>
      </c>
      <c r="C18" s="51" t="s">
        <v>35</v>
      </c>
      <c r="D18" s="58">
        <v>204</v>
      </c>
    </row>
    <row r="20" spans="1:5" s="83" customFormat="1" ht="15" customHeight="1" x14ac:dyDescent="0.15">
      <c r="A20" s="85"/>
      <c r="B20" s="92" t="s">
        <v>49</v>
      </c>
      <c r="C20" s="92"/>
      <c r="D20" s="93">
        <v>399359</v>
      </c>
      <c r="E20" s="82"/>
    </row>
    <row r="21" spans="1:5" s="83" customFormat="1" ht="15" customHeight="1" x14ac:dyDescent="0.15">
      <c r="A21" s="85"/>
      <c r="B21" s="92"/>
      <c r="C21" s="92"/>
      <c r="D21" s="93"/>
      <c r="E21" s="82"/>
    </row>
    <row r="22" spans="1:5" s="83" customFormat="1" ht="15" customHeight="1" x14ac:dyDescent="0.15">
      <c r="A22" s="85"/>
      <c r="B22" s="86" t="s">
        <v>50</v>
      </c>
      <c r="C22" s="87"/>
      <c r="D22" s="90">
        <v>345</v>
      </c>
      <c r="E22" s="82"/>
    </row>
    <row r="23" spans="1:5" s="83" customFormat="1" ht="15" customHeight="1" x14ac:dyDescent="0.15">
      <c r="A23" s="85"/>
      <c r="B23" s="88"/>
      <c r="C23" s="89"/>
      <c r="D23" s="91"/>
      <c r="E23" s="82"/>
    </row>
    <row r="24" spans="1:5" ht="7.5" customHeight="1" x14ac:dyDescent="0.15">
      <c r="B24" s="59"/>
    </row>
    <row r="25" spans="1:5" ht="15" customHeight="1" x14ac:dyDescent="0.15">
      <c r="B25" s="59" t="s">
        <v>16</v>
      </c>
      <c r="C25" s="51" t="s">
        <v>51</v>
      </c>
      <c r="D25" s="58">
        <v>320</v>
      </c>
    </row>
    <row r="26" spans="1:5" ht="15" customHeight="1" x14ac:dyDescent="0.15">
      <c r="B26" s="59" t="s">
        <v>16</v>
      </c>
      <c r="C26" s="52" t="s">
        <v>52</v>
      </c>
      <c r="D26" s="58">
        <v>11</v>
      </c>
    </row>
    <row r="27" spans="1:5" ht="15" customHeight="1" x14ac:dyDescent="0.15">
      <c r="B27" s="59" t="s">
        <v>16</v>
      </c>
      <c r="C27" s="52" t="s">
        <v>53</v>
      </c>
      <c r="D27" s="58">
        <v>14</v>
      </c>
    </row>
    <row r="28" spans="1:5" ht="7.5" customHeight="1" x14ac:dyDescent="0.15">
      <c r="B28" s="59"/>
    </row>
    <row r="29" spans="1:5" s="83" customFormat="1" ht="15" customHeight="1" x14ac:dyDescent="0.15">
      <c r="A29" s="85"/>
      <c r="B29" s="86" t="s">
        <v>54</v>
      </c>
      <c r="C29" s="87"/>
      <c r="D29" s="90">
        <v>399015</v>
      </c>
      <c r="E29" s="82"/>
    </row>
    <row r="30" spans="1:5" s="83" customFormat="1" ht="15" customHeight="1" x14ac:dyDescent="0.15">
      <c r="A30" s="85"/>
      <c r="B30" s="88"/>
      <c r="C30" s="89"/>
      <c r="D30" s="91"/>
      <c r="E30" s="82"/>
    </row>
    <row r="31" spans="1:5" ht="7.5" customHeight="1" x14ac:dyDescent="0.15">
      <c r="B31" s="59"/>
    </row>
    <row r="32" spans="1:5" ht="15" customHeight="1" x14ac:dyDescent="0.15">
      <c r="B32" s="59" t="s">
        <v>16</v>
      </c>
      <c r="C32" s="51" t="s">
        <v>55</v>
      </c>
      <c r="D32" s="58">
        <v>40194</v>
      </c>
    </row>
    <row r="33" spans="1:5" ht="15" customHeight="1" x14ac:dyDescent="0.15">
      <c r="B33" s="59" t="s">
        <v>16</v>
      </c>
      <c r="C33" s="52" t="s">
        <v>56</v>
      </c>
      <c r="D33" s="58">
        <v>358397</v>
      </c>
    </row>
    <row r="34" spans="1:5" ht="15" customHeight="1" x14ac:dyDescent="0.15">
      <c r="B34" s="59" t="s">
        <v>16</v>
      </c>
      <c r="C34" s="52" t="s">
        <v>57</v>
      </c>
      <c r="D34" s="58">
        <v>60</v>
      </c>
    </row>
    <row r="35" spans="1:5" ht="15" customHeight="1" x14ac:dyDescent="0.15">
      <c r="B35" s="59" t="s">
        <v>16</v>
      </c>
      <c r="C35" s="51" t="s">
        <v>58</v>
      </c>
      <c r="D35" s="58">
        <v>131</v>
      </c>
    </row>
    <row r="36" spans="1:5" ht="15" customHeight="1" x14ac:dyDescent="0.15">
      <c r="B36" s="59" t="s">
        <v>16</v>
      </c>
      <c r="C36" s="52" t="s">
        <v>59</v>
      </c>
      <c r="D36" s="58">
        <v>145</v>
      </c>
    </row>
    <row r="37" spans="1:5" ht="15" customHeight="1" x14ac:dyDescent="0.15">
      <c r="B37" s="59" t="s">
        <v>16</v>
      </c>
      <c r="C37" s="52" t="s">
        <v>60</v>
      </c>
      <c r="D37" s="58">
        <v>87</v>
      </c>
    </row>
    <row r="39" spans="1:5" s="83" customFormat="1" ht="15" customHeight="1" x14ac:dyDescent="0.15">
      <c r="A39" s="85"/>
      <c r="B39" s="92" t="s">
        <v>61</v>
      </c>
      <c r="C39" s="92"/>
      <c r="D39" s="93">
        <v>1500</v>
      </c>
      <c r="E39" s="82"/>
    </row>
    <row r="40" spans="1:5" s="83" customFormat="1" ht="15" customHeight="1" x14ac:dyDescent="0.15">
      <c r="A40" s="85"/>
      <c r="B40" s="92"/>
      <c r="C40" s="92"/>
      <c r="D40" s="93"/>
      <c r="E40" s="82"/>
    </row>
    <row r="41" spans="1:5" ht="7.5" customHeight="1" x14ac:dyDescent="0.15">
      <c r="B41" s="59"/>
    </row>
    <row r="42" spans="1:5" ht="15" customHeight="1" x14ac:dyDescent="0.15">
      <c r="B42" s="59" t="s">
        <v>16</v>
      </c>
      <c r="C42" s="51" t="s">
        <v>62</v>
      </c>
      <c r="D42" s="58">
        <v>1500</v>
      </c>
    </row>
    <row r="43" spans="1:5" ht="15" customHeight="1" x14ac:dyDescent="0.15"/>
    <row r="44" spans="1:5" ht="15" customHeight="1" x14ac:dyDescent="0.15"/>
  </sheetData>
  <mergeCells count="21">
    <mergeCell ref="A11:A12"/>
    <mergeCell ref="B11:C12"/>
    <mergeCell ref="D11:D12"/>
    <mergeCell ref="A2:A3"/>
    <mergeCell ref="B2:C3"/>
    <mergeCell ref="D2:D3"/>
    <mergeCell ref="A4:A5"/>
    <mergeCell ref="B4:C5"/>
    <mergeCell ref="D4:D5"/>
    <mergeCell ref="A20:A21"/>
    <mergeCell ref="B20:C21"/>
    <mergeCell ref="D20:D21"/>
    <mergeCell ref="A22:A23"/>
    <mergeCell ref="B22:C23"/>
    <mergeCell ref="D22:D23"/>
    <mergeCell ref="A29:A30"/>
    <mergeCell ref="B29:C30"/>
    <mergeCell ref="D29:D30"/>
    <mergeCell ref="A39:A40"/>
    <mergeCell ref="B39:C40"/>
    <mergeCell ref="D39:D40"/>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7"/>
  <sheetViews>
    <sheetView showGridLines="0" topLeftCell="A4" workbookViewId="0">
      <selection activeCell="B2" sqref="B2:E18"/>
    </sheetView>
  </sheetViews>
  <sheetFormatPr defaultRowHeight="14.25" x14ac:dyDescent="0.15"/>
  <cols>
    <col min="1" max="4" width="1.25" customWidth="1"/>
    <col min="5" max="5" width="16.125" bestFit="1" customWidth="1"/>
    <col min="6" max="7" width="1.25" customWidth="1"/>
    <col min="8" max="8" width="11.125" customWidth="1"/>
    <col min="9" max="10" width="1.25" customWidth="1"/>
    <col min="11" max="11" width="8.5" bestFit="1" customWidth="1"/>
    <col min="12" max="13" width="1.25" customWidth="1"/>
    <col min="14" max="14" width="11.25" customWidth="1"/>
    <col min="15" max="16" width="1.25" customWidth="1"/>
    <col min="17" max="17" width="8.125" customWidth="1"/>
    <col min="18" max="19" width="1.25" customWidth="1"/>
  </cols>
  <sheetData>
    <row r="2" spans="2:18" ht="15" thickBot="1" x14ac:dyDescent="0.2">
      <c r="N2" s="48"/>
      <c r="O2" s="18" t="s">
        <v>2</v>
      </c>
    </row>
    <row r="3" spans="2:18" ht="18.75" customHeight="1" thickBot="1" x14ac:dyDescent="0.2">
      <c r="B3" s="32"/>
      <c r="C3" s="94" t="s">
        <v>0</v>
      </c>
      <c r="D3" s="94"/>
      <c r="E3" s="95"/>
      <c r="F3" s="33"/>
      <c r="G3" s="34"/>
      <c r="H3" s="75" t="s">
        <v>22</v>
      </c>
      <c r="I3" s="76"/>
      <c r="J3" s="36"/>
      <c r="K3" s="72" t="s">
        <v>19</v>
      </c>
      <c r="L3" s="35"/>
      <c r="M3" s="36"/>
      <c r="N3" s="75" t="s">
        <v>23</v>
      </c>
      <c r="O3" s="39"/>
      <c r="P3" s="4"/>
      <c r="R3" s="4"/>
    </row>
    <row r="4" spans="2:18" ht="18.75" customHeight="1" thickBot="1" x14ac:dyDescent="0.2">
      <c r="B4" s="38"/>
      <c r="C4" s="96" t="s">
        <v>1</v>
      </c>
      <c r="D4" s="96"/>
      <c r="E4" s="96"/>
      <c r="F4" s="40"/>
      <c r="G4" s="41"/>
      <c r="H4" s="42">
        <v>2654822</v>
      </c>
      <c r="I4" s="43"/>
      <c r="J4" s="44"/>
      <c r="K4" s="42">
        <v>415366</v>
      </c>
      <c r="L4" s="43"/>
      <c r="M4" s="44"/>
      <c r="N4" s="42">
        <f>SUM(H4:K4)</f>
        <v>3070188</v>
      </c>
      <c r="O4" s="45"/>
      <c r="P4" s="3"/>
      <c r="R4" s="3"/>
    </row>
    <row r="5" spans="2:18" ht="7.5" customHeight="1" x14ac:dyDescent="0.15">
      <c r="B5" s="77"/>
      <c r="C5" s="61"/>
      <c r="D5" s="61"/>
      <c r="E5" s="61"/>
      <c r="F5" s="78"/>
      <c r="G5" s="78"/>
      <c r="H5" s="60"/>
      <c r="I5" s="60"/>
      <c r="J5" s="60"/>
      <c r="K5" s="60"/>
      <c r="L5" s="60"/>
      <c r="M5" s="60"/>
      <c r="N5" s="60"/>
      <c r="O5" s="60"/>
      <c r="P5" s="3"/>
      <c r="R5" s="3"/>
    </row>
    <row r="6" spans="2:18" ht="18.75" customHeight="1" x14ac:dyDescent="0.15">
      <c r="B6" s="53"/>
      <c r="C6" s="97" t="s">
        <v>12</v>
      </c>
      <c r="D6" s="97"/>
      <c r="E6" s="97"/>
      <c r="F6" s="54"/>
      <c r="G6" s="54"/>
      <c r="H6" s="55">
        <v>1482988</v>
      </c>
      <c r="I6" s="55"/>
      <c r="J6" s="55"/>
      <c r="K6" s="55">
        <v>12163</v>
      </c>
      <c r="L6" s="55"/>
      <c r="M6" s="55"/>
      <c r="N6" s="55">
        <f t="shared" ref="N6" si="0">SUM(H6:K6)</f>
        <v>1495151</v>
      </c>
      <c r="O6" s="55"/>
      <c r="P6" s="56"/>
      <c r="Q6" s="57"/>
      <c r="R6" s="3"/>
    </row>
    <row r="7" spans="2:18" ht="18.75" customHeight="1" x14ac:dyDescent="0.15">
      <c r="B7" s="53"/>
      <c r="C7" s="97" t="s">
        <v>13</v>
      </c>
      <c r="D7" s="97"/>
      <c r="E7" s="97"/>
      <c r="F7" s="54"/>
      <c r="G7" s="54"/>
      <c r="H7" s="55">
        <v>4760718</v>
      </c>
      <c r="I7" s="55"/>
      <c r="J7" s="55"/>
      <c r="K7" s="55">
        <v>36837</v>
      </c>
      <c r="L7" s="55"/>
      <c r="M7" s="55"/>
      <c r="N7" s="55">
        <v>4797556</v>
      </c>
      <c r="O7" s="55"/>
      <c r="P7" s="56"/>
      <c r="Q7" s="57"/>
      <c r="R7" s="3"/>
    </row>
    <row r="8" spans="2:18" ht="7.5" customHeight="1" x14ac:dyDescent="0.15">
      <c r="B8" s="57"/>
      <c r="C8" s="57"/>
      <c r="D8" s="57"/>
      <c r="E8" s="57"/>
      <c r="F8" s="57"/>
      <c r="G8" s="57"/>
      <c r="H8" s="57"/>
      <c r="I8" s="57"/>
      <c r="J8" s="57"/>
      <c r="K8" s="57"/>
      <c r="L8" s="57"/>
      <c r="M8" s="57"/>
      <c r="N8" s="57"/>
      <c r="O8" s="57"/>
      <c r="P8" s="57"/>
      <c r="Q8" s="57"/>
    </row>
    <row r="10" spans="2:18" ht="15" thickBot="1" x14ac:dyDescent="0.2">
      <c r="R10" s="18" t="s">
        <v>20</v>
      </c>
    </row>
    <row r="11" spans="2:18" ht="18.75" customHeight="1" thickBot="1" x14ac:dyDescent="0.2">
      <c r="B11" s="32"/>
      <c r="C11" s="94" t="s">
        <v>0</v>
      </c>
      <c r="D11" s="94"/>
      <c r="E11" s="95"/>
      <c r="F11" s="33"/>
      <c r="G11" s="34"/>
      <c r="H11" s="75" t="s">
        <v>22</v>
      </c>
      <c r="I11" s="35"/>
      <c r="J11" s="36"/>
      <c r="K11" s="72" t="s">
        <v>19</v>
      </c>
      <c r="L11" s="35"/>
      <c r="M11" s="36"/>
      <c r="N11" s="75" t="s">
        <v>23</v>
      </c>
      <c r="O11" s="35"/>
      <c r="P11" s="36"/>
      <c r="Q11" s="72" t="s">
        <v>6</v>
      </c>
      <c r="R11" s="37"/>
    </row>
    <row r="12" spans="2:18" ht="18.75" customHeight="1" x14ac:dyDescent="0.15">
      <c r="B12" s="20"/>
      <c r="C12" s="99" t="s">
        <v>36</v>
      </c>
      <c r="D12" s="100"/>
      <c r="E12" s="100"/>
      <c r="F12" s="14"/>
      <c r="G12" s="15"/>
      <c r="H12" s="46">
        <v>215136</v>
      </c>
      <c r="I12" s="10"/>
      <c r="J12" s="8"/>
      <c r="K12" s="9">
        <v>6331</v>
      </c>
      <c r="L12" s="10"/>
      <c r="M12" s="8"/>
      <c r="N12" s="9">
        <f>SUM(H12:K12)-1</f>
        <v>221466</v>
      </c>
      <c r="O12" s="10"/>
      <c r="P12" s="8"/>
      <c r="Q12" s="16">
        <f t="shared" ref="Q12:Q17" si="1">N12/N$17*100</f>
        <v>7.2134344867480422</v>
      </c>
      <c r="R12" s="19"/>
    </row>
    <row r="13" spans="2:18" ht="18.75" customHeight="1" x14ac:dyDescent="0.15">
      <c r="B13" s="20"/>
      <c r="C13" s="99" t="s">
        <v>3</v>
      </c>
      <c r="D13" s="100"/>
      <c r="E13" s="100"/>
      <c r="F13" s="14"/>
      <c r="G13" s="15"/>
      <c r="H13" s="46">
        <v>444622</v>
      </c>
      <c r="I13" s="10"/>
      <c r="J13" s="8"/>
      <c r="K13" s="9">
        <v>409035</v>
      </c>
      <c r="L13" s="10"/>
      <c r="M13" s="8"/>
      <c r="N13" s="9">
        <f>SUM(H13:K13)</f>
        <v>853657</v>
      </c>
      <c r="O13" s="10"/>
      <c r="P13" s="8"/>
      <c r="Q13" s="16">
        <f t="shared" si="1"/>
        <v>27.80471423899774</v>
      </c>
      <c r="R13" s="19"/>
    </row>
    <row r="14" spans="2:18" ht="18.75" customHeight="1" x14ac:dyDescent="0.15">
      <c r="B14" s="21"/>
      <c r="C14" s="17"/>
      <c r="D14" s="81"/>
      <c r="E14" s="80" t="s">
        <v>48</v>
      </c>
      <c r="F14" s="14"/>
      <c r="G14" s="15"/>
      <c r="H14" s="9">
        <v>285363</v>
      </c>
      <c r="I14" s="10"/>
      <c r="J14" s="8"/>
      <c r="K14" s="9">
        <v>356372</v>
      </c>
      <c r="L14" s="10"/>
      <c r="M14" s="8"/>
      <c r="N14" s="9">
        <f>SUM(H14:K14)</f>
        <v>641735</v>
      </c>
      <c r="O14" s="10"/>
      <c r="P14" s="8"/>
      <c r="Q14" s="16">
        <f t="shared" si="1"/>
        <v>20.902140194672118</v>
      </c>
      <c r="R14" s="19"/>
    </row>
    <row r="15" spans="2:18" ht="18.75" customHeight="1" x14ac:dyDescent="0.15">
      <c r="B15" s="21"/>
      <c r="C15" s="17"/>
      <c r="D15" s="79"/>
      <c r="E15" s="80" t="s">
        <v>5</v>
      </c>
      <c r="F15" s="14"/>
      <c r="G15" s="15"/>
      <c r="H15" s="9">
        <v>66775</v>
      </c>
      <c r="I15" s="10"/>
      <c r="J15" s="8"/>
      <c r="K15" s="9">
        <v>30656</v>
      </c>
      <c r="L15" s="10"/>
      <c r="M15" s="8"/>
      <c r="N15" s="9">
        <f>SUM(H15:K15)</f>
        <v>97431</v>
      </c>
      <c r="O15" s="10"/>
      <c r="P15" s="8"/>
      <c r="Q15" s="16">
        <f t="shared" si="1"/>
        <v>3.1734538731830102</v>
      </c>
      <c r="R15" s="19"/>
    </row>
    <row r="16" spans="2:18" ht="18.75" customHeight="1" x14ac:dyDescent="0.15">
      <c r="B16" s="21"/>
      <c r="C16" s="17"/>
      <c r="D16" s="81"/>
      <c r="E16" s="80" t="s">
        <v>37</v>
      </c>
      <c r="F16" s="14"/>
      <c r="G16" s="15"/>
      <c r="H16" s="9">
        <v>92483</v>
      </c>
      <c r="I16" s="10"/>
      <c r="J16" s="8"/>
      <c r="K16" s="9">
        <v>22007</v>
      </c>
      <c r="L16" s="10"/>
      <c r="M16" s="8"/>
      <c r="N16" s="9">
        <f>SUM(H16:K16)+1</f>
        <v>114491</v>
      </c>
      <c r="O16" s="10"/>
      <c r="P16" s="8"/>
      <c r="Q16" s="16">
        <f t="shared" si="1"/>
        <v>3.7291201711426143</v>
      </c>
      <c r="R16" s="19"/>
    </row>
    <row r="17" spans="2:18" ht="18.75" customHeight="1" thickBot="1" x14ac:dyDescent="0.2">
      <c r="B17" s="23"/>
      <c r="C17" s="98" t="s">
        <v>4</v>
      </c>
      <c r="D17" s="98"/>
      <c r="E17" s="98"/>
      <c r="F17" s="24"/>
      <c r="G17" s="25"/>
      <c r="H17" s="26">
        <f>H4</f>
        <v>2654822</v>
      </c>
      <c r="I17" s="27"/>
      <c r="J17" s="28"/>
      <c r="K17" s="26">
        <f>K4</f>
        <v>415366</v>
      </c>
      <c r="L17" s="27"/>
      <c r="M17" s="28"/>
      <c r="N17" s="26">
        <f>SUM(H17:K17)</f>
        <v>3070188</v>
      </c>
      <c r="O17" s="27"/>
      <c r="P17" s="28"/>
      <c r="Q17" s="29">
        <f t="shared" si="1"/>
        <v>100</v>
      </c>
      <c r="R17" s="30"/>
    </row>
    <row r="18" spans="2:18" ht="7.5" customHeight="1" x14ac:dyDescent="0.15"/>
    <row r="19" spans="2:18" ht="18.75" customHeight="1" x14ac:dyDescent="0.15"/>
    <row r="20" spans="2:18" ht="15" thickBot="1" x14ac:dyDescent="0.2">
      <c r="R20" s="18" t="s">
        <v>20</v>
      </c>
    </row>
    <row r="21" spans="2:18" ht="18.75" customHeight="1" thickBot="1" x14ac:dyDescent="0.2">
      <c r="B21" s="32"/>
      <c r="C21" s="94" t="s">
        <v>0</v>
      </c>
      <c r="D21" s="94"/>
      <c r="E21" s="95"/>
      <c r="F21" s="33"/>
      <c r="G21" s="34"/>
      <c r="H21" s="75" t="str">
        <f>H3</f>
        <v>補正前予算額</v>
      </c>
      <c r="I21" s="35"/>
      <c r="J21" s="36"/>
      <c r="K21" s="72" t="str">
        <f>K3</f>
        <v>補正額</v>
      </c>
      <c r="L21" s="35"/>
      <c r="M21" s="36"/>
      <c r="N21" s="75" t="str">
        <f>N3</f>
        <v>補正後予算額</v>
      </c>
      <c r="O21" s="35"/>
      <c r="P21" s="36"/>
      <c r="Q21" s="72" t="s">
        <v>6</v>
      </c>
      <c r="R21" s="37"/>
    </row>
    <row r="22" spans="2:18" ht="18.75" customHeight="1" x14ac:dyDescent="0.15">
      <c r="B22" s="20"/>
      <c r="C22" s="99" t="s">
        <v>38</v>
      </c>
      <c r="D22" s="100"/>
      <c r="E22" s="100"/>
      <c r="F22" s="14"/>
      <c r="G22" s="15"/>
      <c r="H22" s="9">
        <v>1073225</v>
      </c>
      <c r="I22" s="10"/>
      <c r="J22" s="8"/>
      <c r="K22" s="9">
        <v>590</v>
      </c>
      <c r="L22" s="10"/>
      <c r="M22" s="8"/>
      <c r="N22" s="9">
        <f t="shared" ref="N22:N30" si="2">SUM(H22:K22)</f>
        <v>1073815</v>
      </c>
      <c r="O22" s="10"/>
      <c r="P22" s="8"/>
      <c r="Q22" s="16">
        <f>(N22/N$29*100)</f>
        <v>34.975545471482526</v>
      </c>
      <c r="R22" s="19"/>
    </row>
    <row r="23" spans="2:18" ht="18.75" customHeight="1" x14ac:dyDescent="0.15">
      <c r="B23" s="21"/>
      <c r="C23" s="17"/>
      <c r="D23" s="81"/>
      <c r="E23" s="81" t="s">
        <v>39</v>
      </c>
      <c r="F23" s="14"/>
      <c r="G23" s="15"/>
      <c r="H23" s="9">
        <v>693242</v>
      </c>
      <c r="I23" s="10"/>
      <c r="J23" s="8"/>
      <c r="K23" s="9">
        <v>174</v>
      </c>
      <c r="L23" s="10"/>
      <c r="M23" s="8"/>
      <c r="N23" s="9">
        <f t="shared" si="2"/>
        <v>693416</v>
      </c>
      <c r="O23" s="10"/>
      <c r="P23" s="8"/>
      <c r="Q23" s="16">
        <f>N23/N$29*100</f>
        <v>22.585457307500388</v>
      </c>
      <c r="R23" s="19"/>
    </row>
    <row r="24" spans="2:18" ht="18.75" customHeight="1" x14ac:dyDescent="0.15">
      <c r="B24" s="21"/>
      <c r="C24" s="17"/>
      <c r="D24" s="81"/>
      <c r="E24" s="81" t="s">
        <v>40</v>
      </c>
      <c r="F24" s="14"/>
      <c r="G24" s="15"/>
      <c r="H24" s="9">
        <v>52928</v>
      </c>
      <c r="I24" s="10"/>
      <c r="J24" s="8"/>
      <c r="K24" s="9">
        <v>417</v>
      </c>
      <c r="L24" s="10"/>
      <c r="M24" s="8"/>
      <c r="N24" s="9">
        <f>SUM(H24:K24)-1</f>
        <v>53344</v>
      </c>
      <c r="O24" s="10"/>
      <c r="P24" s="8"/>
      <c r="Q24" s="16">
        <f>N24/N$29*100</f>
        <v>1.7374831769259733</v>
      </c>
      <c r="R24" s="19"/>
    </row>
    <row r="25" spans="2:18" ht="18.75" customHeight="1" x14ac:dyDescent="0.15">
      <c r="B25" s="20"/>
      <c r="C25" s="99" t="s">
        <v>7</v>
      </c>
      <c r="D25" s="100"/>
      <c r="E25" s="100"/>
      <c r="F25" s="14"/>
      <c r="G25" s="15"/>
      <c r="H25" s="9">
        <v>1120845</v>
      </c>
      <c r="I25" s="10"/>
      <c r="J25" s="8"/>
      <c r="K25" s="9">
        <v>414775</v>
      </c>
      <c r="L25" s="10"/>
      <c r="M25" s="8"/>
      <c r="N25" s="9">
        <f t="shared" si="2"/>
        <v>1535620</v>
      </c>
      <c r="O25" s="10"/>
      <c r="P25" s="8"/>
      <c r="Q25" s="16">
        <f>(N25/N$29*100)</f>
        <v>50.017132501332163</v>
      </c>
      <c r="R25" s="19"/>
    </row>
    <row r="26" spans="2:18" ht="18.75" customHeight="1" x14ac:dyDescent="0.15">
      <c r="B26" s="21"/>
      <c r="C26" s="17"/>
      <c r="D26" s="81"/>
      <c r="E26" s="81" t="s">
        <v>41</v>
      </c>
      <c r="F26" s="14"/>
      <c r="G26" s="15"/>
      <c r="H26" s="9">
        <v>282381</v>
      </c>
      <c r="I26" s="10"/>
      <c r="J26" s="8"/>
      <c r="K26" s="9">
        <v>356372</v>
      </c>
      <c r="L26" s="10"/>
      <c r="M26" s="8"/>
      <c r="N26" s="9">
        <f t="shared" si="2"/>
        <v>638753</v>
      </c>
      <c r="O26" s="10"/>
      <c r="P26" s="8"/>
      <c r="Q26" s="16">
        <f>N26/N$29*100</f>
        <v>20.805012592062766</v>
      </c>
      <c r="R26" s="19"/>
    </row>
    <row r="27" spans="2:18" ht="18.75" customHeight="1" x14ac:dyDescent="0.15">
      <c r="B27" s="21"/>
      <c r="C27" s="17"/>
      <c r="D27" s="74"/>
      <c r="E27" s="74" t="s">
        <v>8</v>
      </c>
      <c r="F27" s="14"/>
      <c r="G27" s="15"/>
      <c r="H27" s="9">
        <v>647237</v>
      </c>
      <c r="I27" s="10"/>
      <c r="J27" s="8"/>
      <c r="K27" s="9">
        <v>55932</v>
      </c>
      <c r="L27" s="10"/>
      <c r="M27" s="8"/>
      <c r="N27" s="9">
        <f>SUM(H27:K27)+1</f>
        <v>703170</v>
      </c>
      <c r="O27" s="10"/>
      <c r="P27" s="8"/>
      <c r="Q27" s="16">
        <f>N27/N$29*100</f>
        <v>22.90315772193755</v>
      </c>
      <c r="R27" s="19"/>
    </row>
    <row r="28" spans="2:18" ht="18.75" customHeight="1" x14ac:dyDescent="0.15">
      <c r="B28" s="21"/>
      <c r="C28" s="17"/>
      <c r="D28" s="74"/>
      <c r="E28" s="74" t="s">
        <v>3</v>
      </c>
      <c r="F28" s="14"/>
      <c r="G28" s="15"/>
      <c r="H28" s="9">
        <v>157082</v>
      </c>
      <c r="I28" s="10"/>
      <c r="J28" s="8"/>
      <c r="K28" s="9">
        <v>2471</v>
      </c>
      <c r="L28" s="10"/>
      <c r="M28" s="8"/>
      <c r="N28" s="9">
        <f t="shared" si="2"/>
        <v>159553</v>
      </c>
      <c r="O28" s="10"/>
      <c r="P28" s="8"/>
      <c r="Q28" s="16">
        <f>N28/N$29*100</f>
        <v>5.1968478803252438</v>
      </c>
      <c r="R28" s="19"/>
    </row>
    <row r="29" spans="2:18" ht="18.75" customHeight="1" x14ac:dyDescent="0.15">
      <c r="B29" s="20"/>
      <c r="C29" s="99" t="s">
        <v>4</v>
      </c>
      <c r="D29" s="99"/>
      <c r="E29" s="99"/>
      <c r="F29" s="62"/>
      <c r="G29" s="63"/>
      <c r="H29" s="64">
        <f>+H4</f>
        <v>2654822</v>
      </c>
      <c r="I29" s="65"/>
      <c r="J29" s="66"/>
      <c r="K29" s="64">
        <f>K17</f>
        <v>415366</v>
      </c>
      <c r="L29" s="65"/>
      <c r="M29" s="66"/>
      <c r="N29" s="64">
        <f t="shared" si="2"/>
        <v>3070188</v>
      </c>
      <c r="O29" s="65"/>
      <c r="P29" s="66"/>
      <c r="Q29" s="67">
        <f>N29/N$29*100</f>
        <v>100</v>
      </c>
      <c r="R29" s="68"/>
    </row>
    <row r="30" spans="2:18" ht="18.75" customHeight="1" thickBot="1" x14ac:dyDescent="0.2">
      <c r="B30" s="38"/>
      <c r="C30" s="69"/>
      <c r="D30" s="70"/>
      <c r="E30" s="73" t="s">
        <v>9</v>
      </c>
      <c r="F30" s="24"/>
      <c r="G30" s="25"/>
      <c r="H30" s="26">
        <v>2002178</v>
      </c>
      <c r="I30" s="27"/>
      <c r="J30" s="28"/>
      <c r="K30" s="26">
        <v>415366</v>
      </c>
      <c r="L30" s="27"/>
      <c r="M30" s="28"/>
      <c r="N30" s="26">
        <f t="shared" si="2"/>
        <v>2417544</v>
      </c>
      <c r="O30" s="27"/>
      <c r="P30" s="28"/>
      <c r="Q30" s="29">
        <f>N30/N$29*100</f>
        <v>78.742539544809631</v>
      </c>
      <c r="R30" s="30"/>
    </row>
    <row r="31" spans="2:18" ht="15" customHeight="1" x14ac:dyDescent="0.15">
      <c r="B31" s="71" t="s">
        <v>21</v>
      </c>
    </row>
    <row r="32" spans="2:18" ht="7.5" customHeight="1" x14ac:dyDescent="0.15"/>
    <row r="34" spans="2:18" ht="15" thickBot="1" x14ac:dyDescent="0.2">
      <c r="R34" s="18" t="s">
        <v>20</v>
      </c>
    </row>
    <row r="35" spans="2:18" ht="18.75" customHeight="1" thickBot="1" x14ac:dyDescent="0.2">
      <c r="B35" s="32"/>
      <c r="C35" s="94" t="s">
        <v>0</v>
      </c>
      <c r="D35" s="94"/>
      <c r="E35" s="95"/>
      <c r="F35" s="33"/>
      <c r="G35" s="34"/>
      <c r="H35" s="75" t="str">
        <f>H3</f>
        <v>補正前予算額</v>
      </c>
      <c r="I35" s="35"/>
      <c r="J35" s="36"/>
      <c r="K35" s="72" t="str">
        <f>K3</f>
        <v>補正額</v>
      </c>
      <c r="L35" s="35"/>
      <c r="M35" s="36"/>
      <c r="N35" s="75" t="str">
        <f>N3</f>
        <v>補正後予算額</v>
      </c>
      <c r="O35" s="35"/>
      <c r="P35" s="36"/>
      <c r="Q35" s="72" t="s">
        <v>6</v>
      </c>
      <c r="R35" s="37"/>
    </row>
    <row r="36" spans="2:18" ht="18.75" customHeight="1" x14ac:dyDescent="0.15">
      <c r="B36" s="22"/>
      <c r="C36" s="101" t="s">
        <v>24</v>
      </c>
      <c r="D36" s="101"/>
      <c r="E36" s="101"/>
      <c r="F36" s="13"/>
      <c r="G36" s="5"/>
      <c r="H36" s="6">
        <v>119668</v>
      </c>
      <c r="I36" s="7"/>
      <c r="J36" s="11"/>
      <c r="K36" s="6">
        <v>448</v>
      </c>
      <c r="L36" s="7"/>
      <c r="M36" s="11"/>
      <c r="N36" s="6">
        <f t="shared" ref="N36:N43" si="3">SUM(H36:K36)</f>
        <v>120116</v>
      </c>
      <c r="O36" s="7"/>
      <c r="P36" s="11"/>
      <c r="Q36" s="12">
        <f t="shared" ref="Q36:Q43" si="4">N36/N$17*100</f>
        <v>3.9123337072518036</v>
      </c>
      <c r="R36" s="31"/>
    </row>
    <row r="37" spans="2:18" ht="18.75" customHeight="1" x14ac:dyDescent="0.15">
      <c r="B37" s="22"/>
      <c r="C37" s="101" t="s">
        <v>25</v>
      </c>
      <c r="D37" s="101"/>
      <c r="E37" s="101"/>
      <c r="F37" s="13"/>
      <c r="G37" s="5"/>
      <c r="H37" s="6">
        <v>337370</v>
      </c>
      <c r="I37" s="7"/>
      <c r="J37" s="11"/>
      <c r="K37" s="6">
        <v>775</v>
      </c>
      <c r="L37" s="7"/>
      <c r="M37" s="11"/>
      <c r="N37" s="6">
        <f t="shared" si="3"/>
        <v>338145</v>
      </c>
      <c r="O37" s="7"/>
      <c r="P37" s="11"/>
      <c r="Q37" s="12">
        <f t="shared" si="4"/>
        <v>11.013820652025217</v>
      </c>
      <c r="R37" s="31"/>
    </row>
    <row r="38" spans="2:18" ht="18.75" customHeight="1" x14ac:dyDescent="0.15">
      <c r="B38" s="22"/>
      <c r="C38" s="101" t="s">
        <v>42</v>
      </c>
      <c r="D38" s="101"/>
      <c r="E38" s="101"/>
      <c r="F38" s="13"/>
      <c r="G38" s="5"/>
      <c r="H38" s="6">
        <v>300808</v>
      </c>
      <c r="I38" s="7"/>
      <c r="J38" s="11"/>
      <c r="K38" s="6">
        <v>13452</v>
      </c>
      <c r="L38" s="7"/>
      <c r="M38" s="11"/>
      <c r="N38" s="6">
        <f t="shared" si="3"/>
        <v>314260</v>
      </c>
      <c r="O38" s="7"/>
      <c r="P38" s="11"/>
      <c r="Q38" s="12">
        <f t="shared" si="4"/>
        <v>10.235855263586464</v>
      </c>
      <c r="R38" s="31"/>
    </row>
    <row r="39" spans="2:18" ht="18.75" customHeight="1" x14ac:dyDescent="0.15">
      <c r="B39" s="22"/>
      <c r="C39" s="101" t="s">
        <v>43</v>
      </c>
      <c r="D39" s="101"/>
      <c r="E39" s="101"/>
      <c r="F39" s="13"/>
      <c r="G39" s="5"/>
      <c r="H39" s="6">
        <v>297739</v>
      </c>
      <c r="I39" s="7"/>
      <c r="J39" s="11"/>
      <c r="K39" s="6">
        <v>398772</v>
      </c>
      <c r="L39" s="7"/>
      <c r="M39" s="11"/>
      <c r="N39" s="6">
        <f t="shared" si="3"/>
        <v>696511</v>
      </c>
      <c r="O39" s="7"/>
      <c r="P39" s="11"/>
      <c r="Q39" s="12">
        <f t="shared" si="4"/>
        <v>22.686265466479576</v>
      </c>
      <c r="R39" s="31"/>
    </row>
    <row r="40" spans="2:18" ht="18.75" customHeight="1" x14ac:dyDescent="0.15">
      <c r="B40" s="22"/>
      <c r="C40" s="101" t="s">
        <v>44</v>
      </c>
      <c r="D40" s="101"/>
      <c r="E40" s="101"/>
      <c r="F40" s="13"/>
      <c r="G40" s="5"/>
      <c r="H40" s="6">
        <v>275980</v>
      </c>
      <c r="I40" s="7"/>
      <c r="J40" s="11"/>
      <c r="K40" s="6">
        <v>128</v>
      </c>
      <c r="L40" s="7"/>
      <c r="M40" s="11"/>
      <c r="N40" s="6">
        <f t="shared" si="3"/>
        <v>276108</v>
      </c>
      <c r="O40" s="7"/>
      <c r="P40" s="11"/>
      <c r="Q40" s="12">
        <f t="shared" si="4"/>
        <v>8.9931952049841897</v>
      </c>
      <c r="R40" s="31"/>
    </row>
    <row r="41" spans="2:18" ht="18.75" customHeight="1" x14ac:dyDescent="0.15">
      <c r="B41" s="22"/>
      <c r="C41" s="101" t="s">
        <v>26</v>
      </c>
      <c r="D41" s="101"/>
      <c r="E41" s="101"/>
      <c r="F41" s="13"/>
      <c r="G41" s="5"/>
      <c r="H41" s="6">
        <v>556449</v>
      </c>
      <c r="I41" s="7"/>
      <c r="J41" s="11"/>
      <c r="K41" s="6">
        <v>291</v>
      </c>
      <c r="L41" s="7"/>
      <c r="M41" s="11"/>
      <c r="N41" s="6">
        <f t="shared" si="3"/>
        <v>556740</v>
      </c>
      <c r="O41" s="7"/>
      <c r="P41" s="11"/>
      <c r="Q41" s="12">
        <f t="shared" si="4"/>
        <v>18.13374294994313</v>
      </c>
      <c r="R41" s="31"/>
    </row>
    <row r="42" spans="2:18" ht="18.75" customHeight="1" x14ac:dyDescent="0.15">
      <c r="B42" s="22"/>
      <c r="C42" s="101" t="s">
        <v>45</v>
      </c>
      <c r="D42" s="101"/>
      <c r="E42" s="101"/>
      <c r="F42" s="13"/>
      <c r="G42" s="5"/>
      <c r="H42" s="6">
        <v>500</v>
      </c>
      <c r="I42" s="7"/>
      <c r="J42" s="11"/>
      <c r="K42" s="6">
        <v>1500</v>
      </c>
      <c r="L42" s="7"/>
      <c r="M42" s="11"/>
      <c r="N42" s="6">
        <f t="shared" si="3"/>
        <v>2000</v>
      </c>
      <c r="O42" s="7"/>
      <c r="P42" s="11"/>
      <c r="Q42" s="12">
        <f t="shared" si="4"/>
        <v>6.5142590616600674E-2</v>
      </c>
      <c r="R42" s="31"/>
    </row>
    <row r="43" spans="2:18" ht="18.75" customHeight="1" thickBot="1" x14ac:dyDescent="0.2">
      <c r="B43" s="23"/>
      <c r="C43" s="98" t="s">
        <v>4</v>
      </c>
      <c r="D43" s="98"/>
      <c r="E43" s="98"/>
      <c r="F43" s="24"/>
      <c r="G43" s="25"/>
      <c r="H43" s="26">
        <f>H29</f>
        <v>2654822</v>
      </c>
      <c r="I43" s="27"/>
      <c r="J43" s="28"/>
      <c r="K43" s="26">
        <f>K29</f>
        <v>415366</v>
      </c>
      <c r="L43" s="27"/>
      <c r="M43" s="28"/>
      <c r="N43" s="26">
        <f t="shared" si="3"/>
        <v>3070188</v>
      </c>
      <c r="O43" s="27"/>
      <c r="P43" s="28"/>
      <c r="Q43" s="29">
        <f t="shared" si="4"/>
        <v>100</v>
      </c>
      <c r="R43" s="30"/>
    </row>
    <row r="44" spans="2:18" ht="7.5" customHeight="1" x14ac:dyDescent="0.15"/>
    <row r="45" spans="2:18" ht="7.5" customHeight="1" x14ac:dyDescent="0.15"/>
    <row r="46" spans="2:18" ht="7.5" customHeight="1" x14ac:dyDescent="0.15"/>
    <row r="47" spans="2:18" ht="7.5" customHeight="1" x14ac:dyDescent="0.15"/>
  </sheetData>
  <mergeCells count="21">
    <mergeCell ref="C12:E12"/>
    <mergeCell ref="C22:E22"/>
    <mergeCell ref="C39:E39"/>
    <mergeCell ref="C40:E40"/>
    <mergeCell ref="C41:E41"/>
    <mergeCell ref="C37:E37"/>
    <mergeCell ref="C36:E36"/>
    <mergeCell ref="C43:E43"/>
    <mergeCell ref="C13:E13"/>
    <mergeCell ref="C17:E17"/>
    <mergeCell ref="C21:E21"/>
    <mergeCell ref="C25:E25"/>
    <mergeCell ref="C29:E29"/>
    <mergeCell ref="C35:E35"/>
    <mergeCell ref="C38:E38"/>
    <mergeCell ref="C42:E42"/>
    <mergeCell ref="C3:E3"/>
    <mergeCell ref="C4:E4"/>
    <mergeCell ref="C6:E6"/>
    <mergeCell ref="C7:E7"/>
    <mergeCell ref="C11:E11"/>
  </mergeCells>
  <phoneticPr fontId="2"/>
  <pageMargins left="0.7" right="0.7" top="0.75" bottom="0.75" header="0.3" footer="0.3"/>
  <pageSetup paperSize="9" scale="64" orientation="portrait" r:id="rId1"/>
  <ignoredErrors>
    <ignoredError sqref="N13 N16 Q25 N24 N2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4号補正</vt:lpstr>
      <vt:lpstr>補正項目表</vt:lpstr>
      <vt:lpstr>4号表</vt:lpstr>
      <vt:lpstr>'4号補正'!Print_Area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2020-08-19T08:06:41Z</cp:lastPrinted>
  <dcterms:created xsi:type="dcterms:W3CDTF">2016-09-04T05:00:12Z</dcterms:created>
  <dcterms:modified xsi:type="dcterms:W3CDTF">2020-09-16T07:16:16Z</dcterms:modified>
</cp:coreProperties>
</file>