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2年度\06_公表\"/>
    </mc:Choice>
  </mc:AlternateContent>
  <bookViews>
    <workbookView xWindow="-15" yWindow="-15" windowWidth="9990" windowHeight="5865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グラフ!$A$1:$W$36</definedName>
    <definedName name="_xlnm.Print_Area" localSheetId="2">グラフ用!$A$1:$Y$43</definedName>
    <definedName name="_xlnm.Print_Area" localSheetId="1">表!$A$1:$Y$32</definedName>
  </definedNames>
  <calcPr calcId="162913"/>
</workbook>
</file>

<file path=xl/calcChain.xml><?xml version="1.0" encoding="utf-8"?>
<calcChain xmlns="http://schemas.openxmlformats.org/spreadsheetml/2006/main">
  <c r="X53" i="4" l="1"/>
  <c r="S53" i="4"/>
  <c r="N53" i="4"/>
  <c r="L53" i="4"/>
  <c r="I53" i="4"/>
  <c r="G53" i="4"/>
  <c r="Q53" i="4"/>
  <c r="V53" i="4"/>
  <c r="G49" i="4" l="1"/>
  <c r="I49" i="4"/>
  <c r="L49" i="4"/>
  <c r="N49" i="4"/>
  <c r="Q49" i="4"/>
  <c r="S49" i="4"/>
  <c r="V49" i="4"/>
  <c r="X49" i="4"/>
  <c r="G50" i="4"/>
  <c r="I50" i="4"/>
  <c r="L50" i="4"/>
  <c r="N50" i="4"/>
  <c r="Q50" i="4"/>
  <c r="S50" i="4"/>
  <c r="V50" i="4"/>
  <c r="X50" i="4"/>
  <c r="G51" i="4"/>
  <c r="I51" i="4"/>
  <c r="L51" i="4"/>
  <c r="N51" i="4"/>
  <c r="Q51" i="4"/>
  <c r="S51" i="4"/>
  <c r="V51" i="4"/>
  <c r="X51" i="4"/>
  <c r="AA43" i="4"/>
  <c r="Z25" i="2" l="1"/>
  <c r="AA40" i="4"/>
  <c r="AA41" i="4"/>
  <c r="AA39" i="4"/>
  <c r="Z39" i="4"/>
  <c r="Z26" i="2" l="1"/>
  <c r="Z17" i="2"/>
  <c r="Z16" i="2"/>
  <c r="Z15" i="2"/>
  <c r="Z14" i="2"/>
  <c r="Z13" i="2"/>
  <c r="Z12" i="2"/>
  <c r="Z11" i="2"/>
  <c r="Z10" i="2"/>
  <c r="Z9" i="2"/>
  <c r="Z8" i="2"/>
  <c r="G48" i="4"/>
  <c r="I48" i="4"/>
  <c r="L48" i="4"/>
  <c r="N48" i="4"/>
  <c r="Q48" i="4"/>
  <c r="S48" i="4"/>
  <c r="V48" i="4"/>
  <c r="X48" i="4"/>
  <c r="N47" i="4"/>
  <c r="L47" i="4"/>
  <c r="G47" i="4"/>
  <c r="I47" i="4"/>
  <c r="Q47" i="4"/>
  <c r="S47" i="4"/>
  <c r="V47" i="4"/>
  <c r="X47" i="4"/>
  <c r="G46" i="4"/>
  <c r="AA37" i="4"/>
  <c r="I46" i="4"/>
  <c r="AA38" i="4"/>
  <c r="AA36" i="4"/>
  <c r="L46" i="4"/>
  <c r="N46" i="4"/>
  <c r="Q46" i="4"/>
  <c r="S46" i="4"/>
  <c r="V46" i="4"/>
  <c r="X46" i="4"/>
  <c r="G45" i="4"/>
  <c r="I45" i="4"/>
  <c r="L45" i="4"/>
  <c r="X45" i="4"/>
  <c r="V45" i="4"/>
  <c r="S45" i="4"/>
  <c r="Q45" i="4"/>
  <c r="N45" i="4"/>
  <c r="AA35" i="4"/>
  <c r="AA9" i="4"/>
  <c r="AA34" i="4"/>
  <c r="AA33" i="4"/>
  <c r="Z33" i="4"/>
  <c r="AA32" i="4"/>
  <c r="Z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8" i="4"/>
  <c r="Z27" i="4"/>
  <c r="Z26" i="4"/>
  <c r="Z20" i="4"/>
  <c r="Z19" i="4"/>
  <c r="Z17" i="4"/>
  <c r="Z16" i="4"/>
  <c r="Z15" i="4"/>
  <c r="Z14" i="4"/>
  <c r="Z8" i="4"/>
  <c r="Z9" i="4"/>
  <c r="Z10" i="4"/>
  <c r="Z11" i="4"/>
  <c r="Z12" i="4"/>
  <c r="Z13" i="4"/>
  <c r="Z18" i="4"/>
  <c r="Z21" i="4"/>
  <c r="Z22" i="4"/>
  <c r="Z23" i="4"/>
  <c r="Z24" i="4"/>
  <c r="Z25" i="4"/>
  <c r="Z28" i="4"/>
  <c r="Z29" i="4"/>
  <c r="Z30" i="4"/>
  <c r="Z31" i="4"/>
  <c r="Z40" i="4"/>
</calcChain>
</file>

<file path=xl/sharedStrings.xml><?xml version="1.0" encoding="utf-8"?>
<sst xmlns="http://schemas.openxmlformats.org/spreadsheetml/2006/main" count="141" uniqueCount="68">
  <si>
    <t>区分</t>
    <rPh sb="0" eb="2">
      <t>クブン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</si>
  <si>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</si>
  <si>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</si>
  <si>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う　ち　府　税</t>
    <rPh sb="4" eb="5">
      <t>フ</t>
    </rPh>
    <rPh sb="6" eb="7">
      <t>ゼイ</t>
    </rPh>
    <phoneticPr fontId="2"/>
  </si>
  <si>
    <t>（単位：億円）</t>
    <rPh sb="1" eb="3">
      <t>タンイ</t>
    </rPh>
    <rPh sb="4" eb="5">
      <t>オク</t>
    </rPh>
    <rPh sb="5" eb="6">
      <t>エン</t>
    </rPh>
    <phoneticPr fontId="2"/>
  </si>
  <si>
    <t>%</t>
    <phoneticPr fontId="2"/>
  </si>
  <si>
    <t>うち地方交付税</t>
    <rPh sb="2" eb="4">
      <t>チホウ</t>
    </rPh>
    <rPh sb="4" eb="7">
      <t>コウフゼイ</t>
    </rPh>
    <phoneticPr fontId="2"/>
  </si>
  <si>
    <t>%</t>
    <phoneticPr fontId="2"/>
  </si>
  <si>
    <t>%</t>
    <phoneticPr fontId="2"/>
  </si>
  <si>
    <t>歳　入
決算額</t>
    <rPh sb="0" eb="1">
      <t>トシ</t>
    </rPh>
    <rPh sb="2" eb="3">
      <t>イリ</t>
    </rPh>
    <rPh sb="4" eb="6">
      <t>ケッサン</t>
    </rPh>
    <rPh sb="6" eb="7">
      <t>ガク</t>
    </rPh>
    <phoneticPr fontId="2"/>
  </si>
  <si>
    <t>%</t>
    <phoneticPr fontId="2"/>
  </si>
  <si>
    <t>50</t>
    <phoneticPr fontId="2"/>
  </si>
  <si>
    <t>55</t>
    <phoneticPr fontId="2"/>
  </si>
  <si>
    <t>60</t>
    <phoneticPr fontId="2"/>
  </si>
  <si>
    <t>その他</t>
    <rPh sb="2" eb="3">
      <t>タ</t>
    </rPh>
    <phoneticPr fontId="2"/>
  </si>
  <si>
    <t>(見込)</t>
    <phoneticPr fontId="2"/>
  </si>
  <si>
    <t>グラフ用</t>
    <rPh sb="3" eb="4">
      <t>ヨウ</t>
    </rPh>
    <phoneticPr fontId="2"/>
  </si>
  <si>
    <t>（２） 歳入決算額（普通会計）</t>
    <rPh sb="10" eb="12">
      <t>フツウ</t>
    </rPh>
    <phoneticPr fontId="2"/>
  </si>
  <si>
    <t>―</t>
  </si>
  <si>
    <t>－</t>
  </si>
  <si>
    <t>(府)</t>
    <rPh sb="1" eb="2">
      <t>フ</t>
    </rPh>
    <phoneticPr fontId="2"/>
  </si>
  <si>
    <t>(全国)</t>
    <rPh sb="1" eb="3">
      <t>ゼンコク</t>
    </rPh>
    <phoneticPr fontId="2"/>
  </si>
  <si>
    <t>うち国庫支出金</t>
    <phoneticPr fontId="2"/>
  </si>
  <si>
    <t>う　ち　府　債</t>
    <phoneticPr fontId="2"/>
  </si>
  <si>
    <t>年度</t>
    <phoneticPr fontId="2"/>
  </si>
  <si>
    <t>―</t>
    <phoneticPr fontId="2"/>
  </si>
  <si>
    <t>S45</t>
    <phoneticPr fontId="2"/>
  </si>
  <si>
    <t>H1</t>
    <phoneticPr fontId="2"/>
  </si>
  <si>
    <t>H1</t>
    <phoneticPr fontId="2"/>
  </si>
  <si>
    <t xml:space="preserve">　　　 </t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</si>
  <si>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</si>
  <si>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</si>
  <si>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</si>
  <si>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</si>
  <si>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</si>
  <si>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</si>
  <si>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</si>
  <si>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</si>
  <si>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</si>
  <si>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</si>
  <si>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</si>
  <si>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</si>
  <si>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</si>
  <si>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</si>
  <si>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</si>
  <si>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</si>
  <si>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</si>
  <si>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</si>
  <si>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</si>
  <si>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</si>
  <si>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</si>
  <si>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</si>
  <si>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</si>
  <si>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</si>
  <si>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</si>
  <si>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</si>
  <si>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</si>
  <si>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</si>
  <si>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H5</t>
    <phoneticPr fontId="2"/>
  </si>
  <si>
    <t>H10</t>
    <phoneticPr fontId="2"/>
  </si>
  <si>
    <t>H15</t>
    <phoneticPr fontId="2"/>
  </si>
  <si>
    <t>H22</t>
    <phoneticPr fontId="2"/>
  </si>
  <si>
    <t>H23</t>
    <phoneticPr fontId="2"/>
  </si>
  <si>
    <t>（注3）府税のピークはH2の14,731億円、地方交付税のピークはH14の3,391億円、国庫支出金のピークはH11の4,010億円、府債のピークはH7の5,634億円。</t>
    <rPh sb="1" eb="2">
      <t>チュウ</t>
    </rPh>
    <rPh sb="4" eb="6">
      <t>フゼイ</t>
    </rPh>
    <rPh sb="20" eb="21">
      <t>オク</t>
    </rPh>
    <rPh sb="21" eb="22">
      <t>エン</t>
    </rPh>
    <rPh sb="23" eb="25">
      <t>チホウ</t>
    </rPh>
    <rPh sb="25" eb="28">
      <t>コウフゼイ</t>
    </rPh>
    <rPh sb="42" eb="43">
      <t>オク</t>
    </rPh>
    <rPh sb="43" eb="44">
      <t>エン</t>
    </rPh>
    <rPh sb="45" eb="47">
      <t>コッコ</t>
    </rPh>
    <rPh sb="47" eb="50">
      <t>シシュツキン</t>
    </rPh>
    <rPh sb="64" eb="65">
      <t>オク</t>
    </rPh>
    <rPh sb="65" eb="66">
      <t>エン</t>
    </rPh>
    <phoneticPr fontId="2"/>
  </si>
  <si>
    <t>（注1） 構成比（全国）は、全国都道府県の歳入総額に占める全国都道府県の地方税、地方交付税、国庫支出金、地方債の割合である。</t>
    <rPh sb="22" eb="23">
      <t>ニュウ</t>
    </rPh>
    <rPh sb="36" eb="39">
      <t>チホウゼイ</t>
    </rPh>
    <rPh sb="40" eb="42">
      <t>チホウ</t>
    </rPh>
    <rPh sb="42" eb="45">
      <t>コウフゼイ</t>
    </rPh>
    <rPh sb="46" eb="48">
      <t>コッコ</t>
    </rPh>
    <rPh sb="48" eb="51">
      <t>シシュツキン</t>
    </rPh>
    <rPh sb="52" eb="55">
      <t>チホウサイ</t>
    </rPh>
    <phoneticPr fontId="2"/>
  </si>
  <si>
    <t>（注2）（　）内は、基金からの借入れの見直しに伴う特例償還(6,588億円)を除く実質的な決算規模や構成比を示す。</t>
    <rPh sb="1" eb="2">
      <t>チュウ</t>
    </rPh>
    <rPh sb="23" eb="24">
      <t>トモナ</t>
    </rPh>
    <rPh sb="25" eb="27">
      <t>トクレイ</t>
    </rPh>
    <rPh sb="27" eb="29">
      <t>ショウカン</t>
    </rPh>
    <rPh sb="45" eb="47">
      <t>ケッサン</t>
    </rPh>
    <rPh sb="50" eb="53">
      <t>コウセイヒ</t>
    </rPh>
    <phoneticPr fontId="2"/>
  </si>
  <si>
    <t>R1</t>
    <phoneticPr fontId="2"/>
  </si>
  <si>
    <t>H30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</si>
</sst>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0.0%"/>
    <numFmt numFmtId="178" formatCode="0.0_ "/>
    <numFmt numFmtId="179" formatCode="#,##0.0_ "/>
    <numFmt numFmtId="180" formatCode="0.0;&quot;△ &quot;0.0"/>
    <numFmt numFmtId="181" formatCode="0.0;&quot;△&quot;0.0"/>
    <numFmt numFmtId="182" formatCode="\(#,##0\);\(&quot;△ &quot;#,##0\)"/>
    <numFmt numFmtId="183" formatCode="\(0.0\);\(&quot;△&quot;0.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3" fillId="0" borderId="0" xfId="0" applyFont="1" applyBorder="1">
      <alignment vertical="center"/>
    </xf>
    <xf numFmtId="176" fontId="3" fillId="0" borderId="0" xfId="0" applyNumberFormat="1" applyFont="1">
      <alignment vertical="center"/>
    </xf>
    <xf numFmtId="0" fontId="8" fillId="0" borderId="0" xfId="0" applyFont="1">
      <alignment vertical="center"/>
    </xf>
    <xf numFmtId="49" fontId="4" fillId="0" borderId="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/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180" fontId="4" fillId="0" borderId="7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horizontal="center" vertical="center"/>
    </xf>
    <xf numFmtId="181" fontId="4" fillId="0" borderId="7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/>
    <xf numFmtId="176" fontId="4" fillId="0" borderId="11" xfId="0" applyNumberFormat="1" applyFont="1" applyFill="1" applyBorder="1">
      <alignment vertical="center"/>
    </xf>
    <xf numFmtId="176" fontId="4" fillId="0" borderId="12" xfId="0" applyNumberFormat="1" applyFont="1" applyFill="1" applyBorder="1">
      <alignment vertical="center"/>
    </xf>
    <xf numFmtId="180" fontId="4" fillId="0" borderId="13" xfId="0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vertical="center"/>
    </xf>
    <xf numFmtId="181" fontId="4" fillId="0" borderId="13" xfId="0" applyNumberFormat="1" applyFont="1" applyFill="1" applyBorder="1" applyAlignment="1">
      <alignment horizontal="right" vertical="center"/>
    </xf>
    <xf numFmtId="178" fontId="4" fillId="0" borderId="14" xfId="0" applyNumberFormat="1" applyFont="1" applyFill="1" applyBorder="1" applyAlignment="1">
      <alignment vertical="center"/>
    </xf>
    <xf numFmtId="180" fontId="4" fillId="0" borderId="15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right" vertical="center"/>
    </xf>
    <xf numFmtId="180" fontId="4" fillId="0" borderId="13" xfId="0" applyNumberFormat="1" applyFont="1" applyFill="1" applyBorder="1">
      <alignment vertical="center"/>
    </xf>
    <xf numFmtId="179" fontId="4" fillId="0" borderId="11" xfId="0" applyNumberFormat="1" applyFont="1" applyFill="1" applyBorder="1">
      <alignment vertical="center"/>
    </xf>
    <xf numFmtId="179" fontId="4" fillId="0" borderId="14" xfId="0" applyNumberFormat="1" applyFont="1" applyFill="1" applyBorder="1">
      <alignment vertical="center"/>
    </xf>
    <xf numFmtId="176" fontId="4" fillId="0" borderId="16" xfId="0" applyNumberFormat="1" applyFont="1" applyFill="1" applyBorder="1">
      <alignment vertical="center"/>
    </xf>
    <xf numFmtId="176" fontId="4" fillId="0" borderId="19" xfId="0" applyNumberFormat="1" applyFont="1" applyFill="1" applyBorder="1">
      <alignment vertical="center"/>
    </xf>
    <xf numFmtId="180" fontId="4" fillId="0" borderId="15" xfId="0" applyNumberFormat="1" applyFont="1" applyFill="1" applyBorder="1">
      <alignment vertical="center"/>
    </xf>
    <xf numFmtId="179" fontId="4" fillId="0" borderId="16" xfId="0" applyNumberFormat="1" applyFont="1" applyFill="1" applyBorder="1">
      <alignment vertical="center"/>
    </xf>
    <xf numFmtId="181" fontId="4" fillId="0" borderId="15" xfId="0" applyNumberFormat="1" applyFont="1" applyFill="1" applyBorder="1" applyAlignment="1">
      <alignment horizontal="right" vertical="center"/>
    </xf>
    <xf numFmtId="179" fontId="4" fillId="0" borderId="17" xfId="0" applyNumberFormat="1" applyFont="1" applyFill="1" applyBorder="1">
      <alignment vertical="center"/>
    </xf>
    <xf numFmtId="176" fontId="4" fillId="0" borderId="20" xfId="0" applyNumberFormat="1" applyFont="1" applyFill="1" applyBorder="1" applyAlignment="1"/>
    <xf numFmtId="176" fontId="4" fillId="0" borderId="21" xfId="0" applyNumberFormat="1" applyFont="1" applyFill="1" applyBorder="1">
      <alignment vertical="center"/>
    </xf>
    <xf numFmtId="180" fontId="4" fillId="0" borderId="22" xfId="0" applyNumberFormat="1" applyFont="1" applyFill="1" applyBorder="1">
      <alignment vertical="center"/>
    </xf>
    <xf numFmtId="179" fontId="4" fillId="0" borderId="23" xfId="0" applyNumberFormat="1" applyFont="1" applyFill="1" applyBorder="1">
      <alignment vertical="center"/>
    </xf>
    <xf numFmtId="181" fontId="4" fillId="0" borderId="22" xfId="0" applyNumberFormat="1" applyFont="1" applyFill="1" applyBorder="1" applyAlignment="1">
      <alignment horizontal="right" vertical="center"/>
    </xf>
    <xf numFmtId="179" fontId="4" fillId="0" borderId="24" xfId="0" applyNumberFormat="1" applyFont="1" applyFill="1" applyBorder="1">
      <alignment vertical="center"/>
    </xf>
    <xf numFmtId="176" fontId="4" fillId="0" borderId="23" xfId="0" applyNumberFormat="1" applyFont="1" applyFill="1" applyBorder="1">
      <alignment vertical="center"/>
    </xf>
    <xf numFmtId="180" fontId="4" fillId="2" borderId="15" xfId="0" applyNumberFormat="1" applyFont="1" applyFill="1" applyBorder="1">
      <alignment vertical="center"/>
    </xf>
    <xf numFmtId="179" fontId="4" fillId="2" borderId="16" xfId="0" applyNumberFormat="1" applyFont="1" applyFill="1" applyBorder="1">
      <alignment vertical="center"/>
    </xf>
    <xf numFmtId="176" fontId="7" fillId="2" borderId="25" xfId="0" applyNumberFormat="1" applyFont="1" applyFill="1" applyBorder="1" applyAlignment="1"/>
    <xf numFmtId="180" fontId="4" fillId="0" borderId="22" xfId="0" applyNumberFormat="1" applyFont="1" applyFill="1" applyBorder="1" applyAlignment="1">
      <alignment vertical="center"/>
    </xf>
    <xf numFmtId="177" fontId="3" fillId="0" borderId="0" xfId="1" applyNumberFormat="1" applyFo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76" fontId="9" fillId="2" borderId="16" xfId="0" applyNumberFormat="1" applyFont="1" applyFill="1" applyBorder="1">
      <alignment vertical="center"/>
    </xf>
    <xf numFmtId="176" fontId="4" fillId="0" borderId="25" xfId="0" applyNumberFormat="1" applyFont="1" applyFill="1" applyBorder="1" applyAlignment="1"/>
    <xf numFmtId="0" fontId="3" fillId="0" borderId="0" xfId="0" applyFont="1" applyFill="1">
      <alignment vertical="center"/>
    </xf>
    <xf numFmtId="0" fontId="4" fillId="0" borderId="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2" borderId="26" xfId="0" applyFont="1" applyFill="1" applyBorder="1" applyAlignment="1">
      <alignment horizontal="right"/>
    </xf>
    <xf numFmtId="0" fontId="7" fillId="2" borderId="27" xfId="0" applyFont="1" applyFill="1" applyBorder="1" applyAlignment="1"/>
    <xf numFmtId="0" fontId="7" fillId="2" borderId="28" xfId="0" applyFont="1" applyFill="1" applyBorder="1" applyAlignment="1">
      <alignment horizontal="right"/>
    </xf>
    <xf numFmtId="0" fontId="7" fillId="2" borderId="29" xfId="0" applyFont="1" applyFill="1" applyBorder="1" applyAlignment="1">
      <alignment horizontal="right"/>
    </xf>
    <xf numFmtId="0" fontId="7" fillId="2" borderId="30" xfId="0" applyFont="1" applyFill="1" applyBorder="1" applyAlignment="1">
      <alignment horizontal="right"/>
    </xf>
    <xf numFmtId="181" fontId="7" fillId="2" borderId="3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0" borderId="26" xfId="0" applyFont="1" applyFill="1" applyBorder="1" applyAlignment="1">
      <alignment horizontal="right"/>
    </xf>
    <xf numFmtId="0" fontId="7" fillId="0" borderId="27" xfId="0" applyFont="1" applyFill="1" applyBorder="1" applyAlignment="1"/>
    <xf numFmtId="0" fontId="7" fillId="0" borderId="28" xfId="0" applyFont="1" applyFill="1" applyBorder="1" applyAlignment="1">
      <alignment horizontal="right"/>
    </xf>
    <xf numFmtId="0" fontId="7" fillId="0" borderId="29" xfId="0" applyFont="1" applyFill="1" applyBorder="1" applyAlignment="1">
      <alignment horizontal="right"/>
    </xf>
    <xf numFmtId="0" fontId="7" fillId="0" borderId="30" xfId="0" applyFont="1" applyFill="1" applyBorder="1" applyAlignment="1">
      <alignment horizontal="right"/>
    </xf>
    <xf numFmtId="181" fontId="7" fillId="0" borderId="30" xfId="0" applyNumberFormat="1" applyFont="1" applyFill="1" applyBorder="1" applyAlignment="1">
      <alignment horizontal="right"/>
    </xf>
    <xf numFmtId="180" fontId="4" fillId="0" borderId="30" xfId="0" applyNumberFormat="1" applyFont="1" applyFill="1" applyBorder="1" applyAlignment="1">
      <alignment vertical="center"/>
    </xf>
    <xf numFmtId="0" fontId="4" fillId="0" borderId="26" xfId="0" applyFont="1" applyBorder="1">
      <alignment vertical="center"/>
    </xf>
    <xf numFmtId="0" fontId="4" fillId="0" borderId="3" xfId="0" applyFont="1" applyBorder="1">
      <alignment vertical="center"/>
    </xf>
    <xf numFmtId="181" fontId="4" fillId="2" borderId="16" xfId="0" applyNumberFormat="1" applyFont="1" applyFill="1" applyBorder="1" applyAlignment="1">
      <alignment vertical="center"/>
    </xf>
    <xf numFmtId="180" fontId="4" fillId="2" borderId="15" xfId="0" applyNumberFormat="1" applyFont="1" applyFill="1" applyBorder="1" applyAlignment="1">
      <alignment vertical="center" wrapText="1"/>
    </xf>
    <xf numFmtId="181" fontId="4" fillId="2" borderId="17" xfId="0" applyNumberFormat="1" applyFont="1" applyFill="1" applyBorder="1" applyAlignment="1">
      <alignment vertical="center"/>
    </xf>
    <xf numFmtId="181" fontId="4" fillId="2" borderId="5" xfId="0" applyNumberFormat="1" applyFont="1" applyFill="1" applyBorder="1" applyAlignment="1">
      <alignment vertical="center"/>
    </xf>
    <xf numFmtId="181" fontId="4" fillId="2" borderId="8" xfId="0" applyNumberFormat="1" applyFont="1" applyFill="1" applyBorder="1" applyAlignment="1">
      <alignment vertical="center"/>
    </xf>
    <xf numFmtId="179" fontId="4" fillId="0" borderId="1" xfId="0" applyNumberFormat="1" applyFont="1" applyFill="1" applyBorder="1">
      <alignment vertical="center"/>
    </xf>
    <xf numFmtId="176" fontId="14" fillId="0" borderId="27" xfId="0" applyNumberFormat="1" applyFont="1" applyFill="1" applyBorder="1" applyAlignment="1">
      <alignment horizontal="left" vertical="center"/>
    </xf>
    <xf numFmtId="176" fontId="4" fillId="0" borderId="28" xfId="0" applyNumberFormat="1" applyFont="1" applyFill="1" applyBorder="1">
      <alignment vertical="center"/>
    </xf>
    <xf numFmtId="176" fontId="4" fillId="0" borderId="29" xfId="0" applyNumberFormat="1" applyFont="1" applyFill="1" applyBorder="1">
      <alignment vertical="center"/>
    </xf>
    <xf numFmtId="180" fontId="4" fillId="0" borderId="30" xfId="0" applyNumberFormat="1" applyFont="1" applyFill="1" applyBorder="1">
      <alignment vertical="center"/>
    </xf>
    <xf numFmtId="179" fontId="4" fillId="0" borderId="28" xfId="0" applyNumberFormat="1" applyFont="1" applyFill="1" applyBorder="1">
      <alignment vertical="center"/>
    </xf>
    <xf numFmtId="181" fontId="4" fillId="0" borderId="30" xfId="0" applyNumberFormat="1" applyFont="1" applyFill="1" applyBorder="1" applyAlignment="1">
      <alignment horizontal="right" vertical="center"/>
    </xf>
    <xf numFmtId="180" fontId="4" fillId="0" borderId="7" xfId="0" applyNumberFormat="1" applyFont="1" applyFill="1" applyBorder="1">
      <alignment vertical="center"/>
    </xf>
    <xf numFmtId="179" fontId="4" fillId="0" borderId="5" xfId="0" applyNumberFormat="1" applyFont="1" applyFill="1" applyBorder="1">
      <alignment vertical="center"/>
    </xf>
    <xf numFmtId="179" fontId="4" fillId="0" borderId="8" xfId="0" applyNumberFormat="1" applyFont="1" applyFill="1" applyBorder="1">
      <alignment vertical="center"/>
    </xf>
    <xf numFmtId="176" fontId="3" fillId="0" borderId="32" xfId="0" applyNumberFormat="1" applyFont="1" applyBorder="1">
      <alignment vertical="center"/>
    </xf>
    <xf numFmtId="178" fontId="4" fillId="0" borderId="5" xfId="0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7" fillId="0" borderId="0" xfId="0" applyFont="1">
      <alignment vertical="center"/>
    </xf>
    <xf numFmtId="181" fontId="4" fillId="0" borderId="22" xfId="0" applyNumberFormat="1" applyFont="1" applyFill="1" applyBorder="1" applyAlignment="1">
      <alignment horizontal="center" vertical="center"/>
    </xf>
    <xf numFmtId="181" fontId="4" fillId="0" borderId="23" xfId="0" applyNumberFormat="1" applyFont="1" applyFill="1" applyBorder="1" applyAlignment="1">
      <alignment horizontal="center" vertical="center"/>
    </xf>
    <xf numFmtId="181" fontId="4" fillId="0" borderId="24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right" vertical="center" wrapText="1"/>
    </xf>
    <xf numFmtId="49" fontId="4" fillId="0" borderId="33" xfId="0" applyNumberFormat="1" applyFont="1" applyFill="1" applyBorder="1" applyAlignment="1">
      <alignment horizontal="right" vertical="center"/>
    </xf>
    <xf numFmtId="49" fontId="4" fillId="2" borderId="18" xfId="0" applyNumberFormat="1" applyFont="1" applyFill="1" applyBorder="1" applyAlignment="1">
      <alignment horizontal="right" vertical="center"/>
    </xf>
    <xf numFmtId="49" fontId="4" fillId="2" borderId="26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181" fontId="4" fillId="2" borderId="15" xfId="0" applyNumberFormat="1" applyFont="1" applyFill="1" applyBorder="1" applyAlignment="1">
      <alignment vertical="center"/>
    </xf>
    <xf numFmtId="181" fontId="4" fillId="2" borderId="7" xfId="0" applyNumberFormat="1" applyFont="1" applyFill="1" applyBorder="1" applyAlignment="1">
      <alignment vertical="center"/>
    </xf>
    <xf numFmtId="176" fontId="4" fillId="2" borderId="19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182" fontId="9" fillId="2" borderId="4" xfId="0" applyNumberFormat="1" applyFont="1" applyFill="1" applyBorder="1" applyAlignment="1">
      <alignment vertical="center" wrapText="1"/>
    </xf>
    <xf numFmtId="182" fontId="9" fillId="2" borderId="5" xfId="0" applyNumberFormat="1" applyFont="1" applyFill="1" applyBorder="1" applyAlignment="1">
      <alignment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 shrinkToFit="1"/>
    </xf>
    <xf numFmtId="183" fontId="4" fillId="2" borderId="7" xfId="0" applyNumberFormat="1" applyFont="1" applyFill="1" applyBorder="1" applyAlignment="1">
      <alignment horizontal="right" vertical="center" wrapText="1"/>
    </xf>
    <xf numFmtId="183" fontId="4" fillId="2" borderId="5" xfId="0" applyNumberFormat="1" applyFont="1" applyFill="1" applyBorder="1" applyAlignment="1">
      <alignment horizontal="right" vertical="center" wrapText="1"/>
    </xf>
    <xf numFmtId="0" fontId="15" fillId="3" borderId="0" xfId="0" applyFont="1" applyFill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664253187987491E-2"/>
          <c:y val="7.1686734236095118E-2"/>
          <c:w val="0.92348344874969723"/>
          <c:h val="0.78593350501705528"/>
        </c:manualLayout>
      </c:layout>
      <c:barChart>
        <c:barDir val="col"/>
        <c:grouping val="stacked"/>
        <c:varyColors val="0"/>
        <c:ser>
          <c:idx val="1"/>
          <c:order val="0"/>
          <c:tx>
            <c:v>府税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(グラフ用!$C$12:$C$41,グラフ用!$C$42)</c:f>
              <c:strCache>
                <c:ptCount val="31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</c:strCache>
            </c:strRef>
          </c:cat>
          <c:val>
            <c:numRef>
              <c:f>(グラフ用!$F$12:$F$41,グラフ用!$F$43)</c:f>
              <c:numCache>
                <c:formatCode>#,##0_ </c:formatCode>
                <c:ptCount val="31"/>
                <c:pt idx="0">
                  <c:v>14075.3</c:v>
                </c:pt>
                <c:pt idx="1">
                  <c:v>14731.2</c:v>
                </c:pt>
                <c:pt idx="2">
                  <c:v>14508.3</c:v>
                </c:pt>
                <c:pt idx="3">
                  <c:v>12757.3</c:v>
                </c:pt>
                <c:pt idx="4">
                  <c:v>11369.4</c:v>
                </c:pt>
                <c:pt idx="5">
                  <c:v>10975.9</c:v>
                </c:pt>
                <c:pt idx="6">
                  <c:v>10929.8</c:v>
                </c:pt>
                <c:pt idx="7">
                  <c:v>11548.7</c:v>
                </c:pt>
                <c:pt idx="8">
                  <c:v>11526.9</c:v>
                </c:pt>
                <c:pt idx="9">
                  <c:v>11522.8</c:v>
                </c:pt>
                <c:pt idx="10">
                  <c:v>10968.5</c:v>
                </c:pt>
                <c:pt idx="11">
                  <c:v>11627.4</c:v>
                </c:pt>
                <c:pt idx="12">
                  <c:v>11344.7</c:v>
                </c:pt>
                <c:pt idx="13">
                  <c:v>10069.5</c:v>
                </c:pt>
                <c:pt idx="14">
                  <c:v>9909.1</c:v>
                </c:pt>
                <c:pt idx="15">
                  <c:v>10559</c:v>
                </c:pt>
                <c:pt idx="16">
                  <c:v>11134</c:v>
                </c:pt>
                <c:pt idx="17">
                  <c:v>11990</c:v>
                </c:pt>
                <c:pt idx="18">
                  <c:v>13425</c:v>
                </c:pt>
                <c:pt idx="19">
                  <c:v>12813</c:v>
                </c:pt>
                <c:pt idx="20">
                  <c:v>10270</c:v>
                </c:pt>
                <c:pt idx="21">
                  <c:v>9860</c:v>
                </c:pt>
                <c:pt idx="22">
                  <c:v>9702</c:v>
                </c:pt>
                <c:pt idx="23">
                  <c:v>9936</c:v>
                </c:pt>
                <c:pt idx="24">
                  <c:v>10442</c:v>
                </c:pt>
                <c:pt idx="25">
                  <c:v>11003</c:v>
                </c:pt>
                <c:pt idx="26">
                  <c:v>12840</c:v>
                </c:pt>
                <c:pt idx="27">
                  <c:v>12992</c:v>
                </c:pt>
                <c:pt idx="28">
                  <c:v>13289</c:v>
                </c:pt>
                <c:pt idx="29">
                  <c:v>12778</c:v>
                </c:pt>
                <c:pt idx="30">
                  <c:v>13104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1-4623-BB6C-C9CDC8DCE58B}"/>
            </c:ext>
          </c:extLst>
        </c:ser>
        <c:ser>
          <c:idx val="2"/>
          <c:order val="1"/>
          <c:tx>
            <c:v>地方交付税</c:v>
          </c:tx>
          <c:spPr>
            <a:pattFill prst="wave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val="FF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(グラフ用!$C$12:$C$41,グラフ用!$C$42)</c:f>
              <c:strCache>
                <c:ptCount val="31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</c:strCache>
            </c:strRef>
          </c:cat>
          <c:val>
            <c:numRef>
              <c:f>(グラフ用!$K$12:$K$41,グラフ用!$K$43)</c:f>
              <c:numCache>
                <c:formatCode>#,##0_ 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272.10000000000002</c:v>
                </c:pt>
                <c:pt idx="5">
                  <c:v>390.5</c:v>
                </c:pt>
                <c:pt idx="6">
                  <c:v>607</c:v>
                </c:pt>
                <c:pt idx="7">
                  <c:v>809</c:v>
                </c:pt>
                <c:pt idx="8">
                  <c:v>578.20000000000005</c:v>
                </c:pt>
                <c:pt idx="9">
                  <c:v>1005.91</c:v>
                </c:pt>
                <c:pt idx="10">
                  <c:v>3050.16</c:v>
                </c:pt>
                <c:pt idx="11">
                  <c:v>3149.56</c:v>
                </c:pt>
                <c:pt idx="12">
                  <c:v>2965</c:v>
                </c:pt>
                <c:pt idx="13">
                  <c:v>3391</c:v>
                </c:pt>
                <c:pt idx="14">
                  <c:v>3068</c:v>
                </c:pt>
                <c:pt idx="15">
                  <c:v>2832</c:v>
                </c:pt>
                <c:pt idx="16">
                  <c:v>2790</c:v>
                </c:pt>
                <c:pt idx="17">
                  <c:v>2463</c:v>
                </c:pt>
                <c:pt idx="18">
                  <c:v>1789</c:v>
                </c:pt>
                <c:pt idx="19">
                  <c:v>1798</c:v>
                </c:pt>
                <c:pt idx="20">
                  <c:v>2912</c:v>
                </c:pt>
                <c:pt idx="21">
                  <c:v>2995</c:v>
                </c:pt>
                <c:pt idx="22">
                  <c:v>2972</c:v>
                </c:pt>
                <c:pt idx="23">
                  <c:v>2844</c:v>
                </c:pt>
                <c:pt idx="24">
                  <c:v>2844</c:v>
                </c:pt>
                <c:pt idx="25">
                  <c:v>2764</c:v>
                </c:pt>
                <c:pt idx="26">
                  <c:v>2826</c:v>
                </c:pt>
                <c:pt idx="27">
                  <c:v>2764</c:v>
                </c:pt>
                <c:pt idx="28">
                  <c:v>2448</c:v>
                </c:pt>
                <c:pt idx="29">
                  <c:v>2360</c:v>
                </c:pt>
                <c:pt idx="30">
                  <c:v>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1-4623-BB6C-C9CDC8DCE58B}"/>
            </c:ext>
          </c:extLst>
        </c:ser>
        <c:ser>
          <c:idx val="3"/>
          <c:order val="2"/>
          <c:tx>
            <c:v>国庫支出金</c:v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(グラフ用!$C$12:$C$41,グラフ用!$C$42)</c:f>
              <c:strCache>
                <c:ptCount val="31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</c:strCache>
            </c:strRef>
          </c:cat>
          <c:val>
            <c:numRef>
              <c:f>(グラフ用!$P$12:$P$41,グラフ用!$P$43)</c:f>
              <c:numCache>
                <c:formatCode>#,##0_ </c:formatCode>
                <c:ptCount val="31"/>
                <c:pt idx="0">
                  <c:v>2575.3000000000002</c:v>
                </c:pt>
                <c:pt idx="1">
                  <c:v>2714.3</c:v>
                </c:pt>
                <c:pt idx="2">
                  <c:v>2766.5</c:v>
                </c:pt>
                <c:pt idx="3">
                  <c:v>3154.2</c:v>
                </c:pt>
                <c:pt idx="4">
                  <c:v>3900.4</c:v>
                </c:pt>
                <c:pt idx="5">
                  <c:v>3624.3</c:v>
                </c:pt>
                <c:pt idx="6">
                  <c:v>3770</c:v>
                </c:pt>
                <c:pt idx="7">
                  <c:v>3849.6</c:v>
                </c:pt>
                <c:pt idx="8">
                  <c:v>3745.8</c:v>
                </c:pt>
                <c:pt idx="9">
                  <c:v>4003.6</c:v>
                </c:pt>
                <c:pt idx="10">
                  <c:v>4010.3</c:v>
                </c:pt>
                <c:pt idx="11">
                  <c:v>3827.5</c:v>
                </c:pt>
                <c:pt idx="12">
                  <c:v>3965.6</c:v>
                </c:pt>
                <c:pt idx="13">
                  <c:v>3487.9</c:v>
                </c:pt>
                <c:pt idx="14">
                  <c:v>3188.5</c:v>
                </c:pt>
                <c:pt idx="15">
                  <c:v>3066.1</c:v>
                </c:pt>
                <c:pt idx="16">
                  <c:v>2624</c:v>
                </c:pt>
                <c:pt idx="17">
                  <c:v>2229</c:v>
                </c:pt>
                <c:pt idx="18">
                  <c:v>2119</c:v>
                </c:pt>
                <c:pt idx="19">
                  <c:v>2433</c:v>
                </c:pt>
                <c:pt idx="20">
                  <c:v>3895</c:v>
                </c:pt>
                <c:pt idx="21">
                  <c:v>2873</c:v>
                </c:pt>
                <c:pt idx="22">
                  <c:v>2486</c:v>
                </c:pt>
                <c:pt idx="23">
                  <c:v>2526</c:v>
                </c:pt>
                <c:pt idx="24">
                  <c:v>2711</c:v>
                </c:pt>
                <c:pt idx="25">
                  <c:v>2495</c:v>
                </c:pt>
                <c:pt idx="26">
                  <c:v>2491</c:v>
                </c:pt>
                <c:pt idx="27">
                  <c:v>2542</c:v>
                </c:pt>
                <c:pt idx="28">
                  <c:v>2208</c:v>
                </c:pt>
                <c:pt idx="29">
                  <c:v>2030</c:v>
                </c:pt>
                <c:pt idx="30">
                  <c:v>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91-4623-BB6C-C9CDC8DCE58B}"/>
            </c:ext>
          </c:extLst>
        </c:ser>
        <c:ser>
          <c:idx val="4"/>
          <c:order val="3"/>
          <c:tx>
            <c:v>府債</c:v>
          </c:tx>
          <c:spPr>
            <a:pattFill prst="ltHorz">
              <a:fgClr>
                <a:srgbClr val="F7964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(グラフ用!$C$12:$C$41,グラフ用!$C$42)</c:f>
              <c:strCache>
                <c:ptCount val="31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</c:strCache>
            </c:strRef>
          </c:cat>
          <c:val>
            <c:numRef>
              <c:f>(グラフ用!$U$12:$U$41,グラフ用!$U$43)</c:f>
              <c:numCache>
                <c:formatCode>#,##0_ </c:formatCode>
                <c:ptCount val="31"/>
                <c:pt idx="0">
                  <c:v>858.6</c:v>
                </c:pt>
                <c:pt idx="1">
                  <c:v>1007.4</c:v>
                </c:pt>
                <c:pt idx="2">
                  <c:v>1046.0999999999999</c:v>
                </c:pt>
                <c:pt idx="3">
                  <c:v>2828.8</c:v>
                </c:pt>
                <c:pt idx="4">
                  <c:v>4742.7</c:v>
                </c:pt>
                <c:pt idx="5">
                  <c:v>4299.3</c:v>
                </c:pt>
                <c:pt idx="6">
                  <c:v>5634</c:v>
                </c:pt>
                <c:pt idx="7">
                  <c:v>3975.1</c:v>
                </c:pt>
                <c:pt idx="8">
                  <c:v>3899</c:v>
                </c:pt>
                <c:pt idx="9">
                  <c:v>3708.4</c:v>
                </c:pt>
                <c:pt idx="10">
                  <c:v>3392.1</c:v>
                </c:pt>
                <c:pt idx="11">
                  <c:v>3289.1</c:v>
                </c:pt>
                <c:pt idx="12">
                  <c:v>3356.2</c:v>
                </c:pt>
                <c:pt idx="13">
                  <c:v>3168.2</c:v>
                </c:pt>
                <c:pt idx="14">
                  <c:v>3360.8</c:v>
                </c:pt>
                <c:pt idx="15">
                  <c:v>2996.2</c:v>
                </c:pt>
                <c:pt idx="16">
                  <c:v>2091</c:v>
                </c:pt>
                <c:pt idx="17">
                  <c:v>2142</c:v>
                </c:pt>
                <c:pt idx="18">
                  <c:v>2609</c:v>
                </c:pt>
                <c:pt idx="19">
                  <c:v>2788</c:v>
                </c:pt>
                <c:pt idx="20">
                  <c:v>3668</c:v>
                </c:pt>
                <c:pt idx="21">
                  <c:v>4051</c:v>
                </c:pt>
                <c:pt idx="22">
                  <c:v>3882</c:v>
                </c:pt>
                <c:pt idx="23">
                  <c:v>4017</c:v>
                </c:pt>
                <c:pt idx="24">
                  <c:v>3961</c:v>
                </c:pt>
                <c:pt idx="25">
                  <c:v>3490</c:v>
                </c:pt>
                <c:pt idx="26">
                  <c:v>2892</c:v>
                </c:pt>
                <c:pt idx="27">
                  <c:v>3098</c:v>
                </c:pt>
                <c:pt idx="28">
                  <c:v>2527</c:v>
                </c:pt>
                <c:pt idx="29">
                  <c:v>2616</c:v>
                </c:pt>
                <c:pt idx="30">
                  <c:v>2418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91-4623-BB6C-C9CDC8DCE58B}"/>
            </c:ext>
          </c:extLst>
        </c:ser>
        <c:ser>
          <c:idx val="0"/>
          <c:order val="4"/>
          <c:tx>
            <c:v>その他</c:v>
          </c:tx>
          <c:spPr>
            <a:pattFill prst="pct10">
              <a:fgClr>
                <a:schemeClr val="accent2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(グラフ用!$C$12:$C$41,グラフ用!$C$42)</c:f>
              <c:strCache>
                <c:ptCount val="31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</c:strCache>
            </c:strRef>
          </c:cat>
          <c:val>
            <c:numRef>
              <c:f>(グラフ用!$AA$12:$AA$41,グラフ用!$AA$43)</c:f>
              <c:numCache>
                <c:formatCode>#,##0_ </c:formatCode>
                <c:ptCount val="31"/>
                <c:pt idx="0">
                  <c:v>3640.1000000000022</c:v>
                </c:pt>
                <c:pt idx="1">
                  <c:v>4195.6999999999971</c:v>
                </c:pt>
                <c:pt idx="2">
                  <c:v>4620.3000000000029</c:v>
                </c:pt>
                <c:pt idx="3">
                  <c:v>4988.2999999999993</c:v>
                </c:pt>
                <c:pt idx="4">
                  <c:v>5485</c:v>
                </c:pt>
                <c:pt idx="5">
                  <c:v>6377</c:v>
                </c:pt>
                <c:pt idx="6">
                  <c:v>5799.1000000000022</c:v>
                </c:pt>
                <c:pt idx="7">
                  <c:v>4886.8999999999978</c:v>
                </c:pt>
                <c:pt idx="8">
                  <c:v>4505.0999999999985</c:v>
                </c:pt>
                <c:pt idx="9">
                  <c:v>5665.7900000000009</c:v>
                </c:pt>
                <c:pt idx="10">
                  <c:v>4884.2400000000016</c:v>
                </c:pt>
                <c:pt idx="11">
                  <c:v>4364.7400000000016</c:v>
                </c:pt>
                <c:pt idx="12">
                  <c:v>5285.7000000000007</c:v>
                </c:pt>
                <c:pt idx="13">
                  <c:v>6990.4999999999964</c:v>
                </c:pt>
                <c:pt idx="14">
                  <c:v>6489.8999999999978</c:v>
                </c:pt>
                <c:pt idx="15">
                  <c:v>7049.6000000000022</c:v>
                </c:pt>
                <c:pt idx="16">
                  <c:v>7654</c:v>
                </c:pt>
                <c:pt idx="17">
                  <c:v>9254</c:v>
                </c:pt>
                <c:pt idx="18">
                  <c:v>7837</c:v>
                </c:pt>
                <c:pt idx="19">
                  <c:v>7253</c:v>
                </c:pt>
                <c:pt idx="20">
                  <c:v>9156</c:v>
                </c:pt>
                <c:pt idx="21">
                  <c:v>10452</c:v>
                </c:pt>
                <c:pt idx="22">
                  <c:v>9430</c:v>
                </c:pt>
                <c:pt idx="23">
                  <c:v>8499</c:v>
                </c:pt>
                <c:pt idx="24">
                  <c:v>8317</c:v>
                </c:pt>
                <c:pt idx="25">
                  <c:v>8414</c:v>
                </c:pt>
                <c:pt idx="26">
                  <c:v>7419</c:v>
                </c:pt>
                <c:pt idx="27">
                  <c:v>6374</c:v>
                </c:pt>
                <c:pt idx="28">
                  <c:v>6228</c:v>
                </c:pt>
                <c:pt idx="29">
                  <c:v>6016</c:v>
                </c:pt>
                <c:pt idx="30">
                  <c:v>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91-4623-BB6C-C9CDC8DCE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73132352"/>
        <c:axId val="1"/>
      </c:barChart>
      <c:catAx>
        <c:axId val="1573132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3.2538616288783115E-2"/>
              <c:y val="1.496712748040045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31323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258325054001018"/>
          <c:y val="0.93383928800430893"/>
          <c:w val="0.77741230086352209"/>
          <c:h val="5.91751519659391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19050</xdr:rowOff>
    </xdr:from>
    <xdr:to>
      <xdr:col>22</xdr:col>
      <xdr:colOff>419100</xdr:colOff>
      <xdr:row>35</xdr:row>
      <xdr:rowOff>152400</xdr:rowOff>
    </xdr:to>
    <xdr:graphicFrame macro="">
      <xdr:nvGraphicFramePr>
        <xdr:cNvPr id="32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400050</xdr:colOff>
      <xdr:row>32</xdr:row>
      <xdr:rowOff>47625</xdr:rowOff>
    </xdr:from>
    <xdr:to>
      <xdr:col>23</xdr:col>
      <xdr:colOff>85725</xdr:colOff>
      <xdr:row>33</xdr:row>
      <xdr:rowOff>76200</xdr:rowOff>
    </xdr:to>
    <xdr:sp macro="" textlink="">
      <xdr:nvSpPr>
        <xdr:cNvPr id="4" name="正方形/長方形 3"/>
        <xdr:cNvSpPr/>
      </xdr:nvSpPr>
      <xdr:spPr>
        <a:xfrm>
          <a:off x="9829800" y="6334125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21</xdr:col>
      <xdr:colOff>323850</xdr:colOff>
      <xdr:row>33</xdr:row>
      <xdr:rowOff>23769</xdr:rowOff>
    </xdr:from>
    <xdr:ext cx="607860" cy="275717"/>
    <xdr:sp macro="" textlink="">
      <xdr:nvSpPr>
        <xdr:cNvPr id="5" name="テキスト ボックス 4"/>
        <xdr:cNvSpPr txBox="1"/>
      </xdr:nvSpPr>
      <xdr:spPr>
        <a:xfrm>
          <a:off x="9753600" y="6500769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6</xdr:row>
      <xdr:rowOff>9525</xdr:rowOff>
    </xdr:to>
    <xdr:sp macro="" textlink="">
      <xdr:nvSpPr>
        <xdr:cNvPr id="2135" name="Line 1"/>
        <xdr:cNvSpPr>
          <a:spLocks noChangeShapeType="1"/>
        </xdr:cNvSpPr>
      </xdr:nvSpPr>
      <xdr:spPr bwMode="auto">
        <a:xfrm>
          <a:off x="152400" y="704850"/>
          <a:ext cx="7239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6</xdr:row>
      <xdr:rowOff>9525</xdr:rowOff>
    </xdr:to>
    <xdr:sp macro="" textlink="">
      <xdr:nvSpPr>
        <xdr:cNvPr id="5206" name="Line 1"/>
        <xdr:cNvSpPr>
          <a:spLocks noChangeShapeType="1"/>
        </xdr:cNvSpPr>
      </xdr:nvSpPr>
      <xdr:spPr bwMode="auto">
        <a:xfrm>
          <a:off x="381000" y="714375"/>
          <a:ext cx="7239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3"/>
  <sheetViews>
    <sheetView showGridLines="0" tabSelected="1" view="pageBreakPreview" zoomScaleNormal="100" zoomScaleSheetLayoutView="100" workbookViewId="0">
      <selection activeCell="Q4" sqref="Q4"/>
    </sheetView>
  </sheetViews>
  <sheetFormatPr defaultRowHeight="13.5"/>
  <cols>
    <col min="1" max="2" width="2.5" customWidth="1"/>
    <col min="3" max="25" width="6.25" customWidth="1"/>
  </cols>
  <sheetData>
    <row r="1" spans="1:17" s="1" customFormat="1" ht="22.5" customHeight="1"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s="1" customFormat="1" ht="11.25" customHeight="1">
      <c r="E2" s="60"/>
      <c r="F2" s="60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s="1" customFormat="1" ht="22.5" customHeight="1">
      <c r="A3" s="61"/>
      <c r="C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7" s="1" customFormat="1" ht="11.25" customHeight="1">
      <c r="E4" s="60"/>
      <c r="F4" s="60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2.5" customHeight="1">
      <c r="B5" s="52" t="s">
        <v>17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7" ht="15" customHeight="1"/>
    <row r="7" spans="1:17" ht="15" customHeight="1"/>
    <row r="8" spans="1:17" ht="15" customHeight="1"/>
    <row r="9" spans="1:17" ht="15" customHeight="1"/>
    <row r="10" spans="1:17" ht="15" customHeight="1"/>
    <row r="11" spans="1:17" ht="15" customHeight="1"/>
    <row r="12" spans="1:17" ht="15" customHeight="1"/>
    <row r="13" spans="1:17" ht="15" customHeight="1"/>
    <row r="14" spans="1:17" ht="15" customHeight="1"/>
    <row r="15" spans="1:17" ht="15" customHeight="1"/>
    <row r="16" spans="1:1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</sheetData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9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33"/>
  <sheetViews>
    <sheetView showGridLines="0" view="pageBreakPreview" zoomScaleNormal="100" zoomScaleSheetLayoutView="100" workbookViewId="0">
      <selection activeCell="X29" sqref="X29:Y29"/>
    </sheetView>
  </sheetViews>
  <sheetFormatPr defaultRowHeight="13.5"/>
  <cols>
    <col min="1" max="1" width="1.125" style="1" customWidth="1"/>
    <col min="2" max="2" width="0.875" style="1" customWidth="1"/>
    <col min="3" max="3" width="9.375" style="1" bestFit="1" customWidth="1"/>
    <col min="4" max="4" width="1.625" style="1" customWidth="1"/>
    <col min="5" max="5" width="10.625" style="1" customWidth="1"/>
    <col min="6" max="6" width="11.25" style="1" customWidth="1"/>
    <col min="7" max="7" width="8.125" style="1" customWidth="1"/>
    <col min="8" max="8" width="1" style="1" customWidth="1"/>
    <col min="9" max="9" width="8.75" style="1" customWidth="1"/>
    <col min="10" max="10" width="1" style="1" customWidth="1"/>
    <col min="11" max="11" width="10" style="1" customWidth="1"/>
    <col min="12" max="12" width="8.125" style="1" customWidth="1"/>
    <col min="13" max="13" width="0.875" style="1" customWidth="1"/>
    <col min="14" max="14" width="8.75" style="1" customWidth="1"/>
    <col min="15" max="15" width="0.875" style="1" customWidth="1"/>
    <col min="16" max="16" width="10" style="1" customWidth="1"/>
    <col min="17" max="17" width="8.125" style="1" customWidth="1"/>
    <col min="18" max="18" width="0.875" style="1" customWidth="1"/>
    <col min="19" max="19" width="8.75" style="1" customWidth="1"/>
    <col min="20" max="20" width="0.875" style="1" customWidth="1"/>
    <col min="21" max="21" width="10" style="1" customWidth="1"/>
    <col min="22" max="22" width="8.125" style="1" customWidth="1"/>
    <col min="23" max="23" width="0.875" style="1" customWidth="1"/>
    <col min="24" max="24" width="8.75" style="1" customWidth="1"/>
    <col min="25" max="25" width="2.375" style="1" customWidth="1"/>
    <col min="26" max="26" width="3" style="1" customWidth="1"/>
    <col min="27" max="16384" width="9" style="1"/>
  </cols>
  <sheetData>
    <row r="1" spans="2:27" ht="3.75" customHeight="1"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2:27" ht="22.5" customHeight="1">
      <c r="B2" s="52" t="s">
        <v>17</v>
      </c>
      <c r="C2" s="52"/>
      <c r="D2" s="6"/>
      <c r="E2" s="6"/>
      <c r="V2" s="62"/>
      <c r="W2" s="62"/>
      <c r="X2" s="62"/>
      <c r="Y2" s="62"/>
    </row>
    <row r="3" spans="2:27" s="8" customFormat="1" ht="15" customHeight="1" thickBot="1"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63" t="s">
        <v>4</v>
      </c>
    </row>
    <row r="4" spans="2:27" ht="22.5" customHeight="1">
      <c r="C4" s="5" t="s">
        <v>0</v>
      </c>
      <c r="D4" s="127" t="s">
        <v>9</v>
      </c>
      <c r="E4" s="128"/>
      <c r="F4" s="121" t="s">
        <v>3</v>
      </c>
      <c r="G4" s="122"/>
      <c r="H4" s="122"/>
      <c r="I4" s="122"/>
      <c r="J4" s="124"/>
      <c r="K4" s="121" t="s">
        <v>6</v>
      </c>
      <c r="L4" s="122"/>
      <c r="M4" s="122"/>
      <c r="N4" s="122"/>
      <c r="O4" s="124"/>
      <c r="P4" s="121" t="s">
        <v>22</v>
      </c>
      <c r="Q4" s="122"/>
      <c r="R4" s="122"/>
      <c r="S4" s="122"/>
      <c r="T4" s="124"/>
      <c r="U4" s="121" t="s">
        <v>23</v>
      </c>
      <c r="V4" s="122"/>
      <c r="W4" s="122"/>
      <c r="X4" s="122"/>
      <c r="Y4" s="123"/>
    </row>
    <row r="5" spans="2:27" ht="22.5" customHeight="1">
      <c r="C5" s="80"/>
      <c r="D5" s="129"/>
      <c r="E5" s="130"/>
      <c r="F5" s="125" t="s">
        <v>1</v>
      </c>
      <c r="G5" s="109" t="s">
        <v>2</v>
      </c>
      <c r="H5" s="110"/>
      <c r="I5" s="110"/>
      <c r="J5" s="112"/>
      <c r="K5" s="125" t="s">
        <v>1</v>
      </c>
      <c r="L5" s="109" t="s">
        <v>2</v>
      </c>
      <c r="M5" s="110"/>
      <c r="N5" s="110"/>
      <c r="O5" s="112"/>
      <c r="P5" s="125" t="s">
        <v>1</v>
      </c>
      <c r="Q5" s="109" t="s">
        <v>2</v>
      </c>
      <c r="R5" s="110"/>
      <c r="S5" s="110"/>
      <c r="T5" s="112"/>
      <c r="U5" s="125" t="s">
        <v>1</v>
      </c>
      <c r="V5" s="109" t="s">
        <v>2</v>
      </c>
      <c r="W5" s="110"/>
      <c r="X5" s="110"/>
      <c r="Y5" s="111"/>
    </row>
    <row r="6" spans="2:27" ht="22.5" customHeight="1">
      <c r="C6" s="81" t="s">
        <v>24</v>
      </c>
      <c r="D6" s="131"/>
      <c r="E6" s="132"/>
      <c r="F6" s="126"/>
      <c r="G6" s="109" t="s">
        <v>20</v>
      </c>
      <c r="H6" s="112"/>
      <c r="I6" s="113" t="s">
        <v>21</v>
      </c>
      <c r="J6" s="114"/>
      <c r="K6" s="126"/>
      <c r="L6" s="109" t="s">
        <v>20</v>
      </c>
      <c r="M6" s="112"/>
      <c r="N6" s="113" t="s">
        <v>21</v>
      </c>
      <c r="O6" s="114"/>
      <c r="P6" s="126"/>
      <c r="Q6" s="109" t="s">
        <v>20</v>
      </c>
      <c r="R6" s="112"/>
      <c r="S6" s="113" t="s">
        <v>21</v>
      </c>
      <c r="T6" s="114"/>
      <c r="U6" s="126"/>
      <c r="V6" s="109" t="s">
        <v>20</v>
      </c>
      <c r="W6" s="112"/>
      <c r="X6" s="113" t="s">
        <v>21</v>
      </c>
      <c r="Y6" s="133"/>
    </row>
    <row r="7" spans="2:27" s="7" customFormat="1" ht="15" customHeight="1">
      <c r="C7" s="64"/>
      <c r="D7" s="65"/>
      <c r="E7" s="66"/>
      <c r="F7" s="67"/>
      <c r="G7" s="68"/>
      <c r="H7" s="66" t="s">
        <v>7</v>
      </c>
      <c r="I7" s="68"/>
      <c r="J7" s="66" t="s">
        <v>7</v>
      </c>
      <c r="K7" s="67"/>
      <c r="L7" s="68"/>
      <c r="M7" s="66" t="s">
        <v>7</v>
      </c>
      <c r="N7" s="69"/>
      <c r="O7" s="66" t="s">
        <v>7</v>
      </c>
      <c r="P7" s="67"/>
      <c r="Q7" s="68"/>
      <c r="R7" s="66" t="s">
        <v>7</v>
      </c>
      <c r="S7" s="69"/>
      <c r="T7" s="66" t="s">
        <v>7</v>
      </c>
      <c r="U7" s="67"/>
      <c r="V7" s="68"/>
      <c r="W7" s="66" t="s">
        <v>8</v>
      </c>
      <c r="X7" s="69"/>
      <c r="Y7" s="70" t="s">
        <v>5</v>
      </c>
      <c r="Z7" s="100"/>
    </row>
    <row r="8" spans="2:27" ht="21.6" customHeight="1">
      <c r="C8" s="11" t="s">
        <v>28</v>
      </c>
      <c r="D8" s="12"/>
      <c r="E8" s="13">
        <v>21149.3</v>
      </c>
      <c r="F8" s="14">
        <v>14075.3</v>
      </c>
      <c r="G8" s="15">
        <v>66.552084466152536</v>
      </c>
      <c r="H8" s="98"/>
      <c r="I8" s="17">
        <v>40.9</v>
      </c>
      <c r="J8" s="98"/>
      <c r="K8" s="14">
        <v>0</v>
      </c>
      <c r="L8" s="15">
        <v>0</v>
      </c>
      <c r="M8" s="98"/>
      <c r="N8" s="17">
        <v>18.246995799494066</v>
      </c>
      <c r="O8" s="98"/>
      <c r="P8" s="14">
        <v>2575.3000000000002</v>
      </c>
      <c r="Q8" s="15">
        <v>12.176762351472627</v>
      </c>
      <c r="R8" s="98"/>
      <c r="S8" s="17">
        <v>17.399999999999999</v>
      </c>
      <c r="T8" s="98"/>
      <c r="U8" s="14">
        <v>858.6</v>
      </c>
      <c r="V8" s="15">
        <v>4.0597088319707986</v>
      </c>
      <c r="W8" s="98"/>
      <c r="X8" s="17">
        <v>7.3</v>
      </c>
      <c r="Y8" s="99"/>
      <c r="Z8" s="9">
        <f t="shared" ref="Z8:Z16" si="0">E8-SUM(F8,K8,P8,U8)</f>
        <v>3640.1000000000022</v>
      </c>
      <c r="AA8" s="9"/>
    </row>
    <row r="9" spans="2:27" ht="21.6" customHeight="1">
      <c r="C9" s="19" t="s">
        <v>58</v>
      </c>
      <c r="D9" s="20"/>
      <c r="E9" s="21">
        <v>25769.599999999999</v>
      </c>
      <c r="F9" s="22">
        <v>11369.4</v>
      </c>
      <c r="G9" s="15">
        <v>44.119427542530737</v>
      </c>
      <c r="H9" s="24"/>
      <c r="I9" s="25">
        <v>30.2</v>
      </c>
      <c r="J9" s="24"/>
      <c r="K9" s="22">
        <v>272.10000000000002</v>
      </c>
      <c r="L9" s="23">
        <v>1.0558953185148392</v>
      </c>
      <c r="M9" s="24"/>
      <c r="N9" s="25">
        <v>16.100000000000001</v>
      </c>
      <c r="O9" s="24"/>
      <c r="P9" s="22">
        <v>3900.4</v>
      </c>
      <c r="Q9" s="23">
        <v>15.135663727803305</v>
      </c>
      <c r="R9" s="24"/>
      <c r="S9" s="25">
        <v>20.9</v>
      </c>
      <c r="T9" s="24"/>
      <c r="U9" s="22">
        <v>4742.7</v>
      </c>
      <c r="V9" s="23">
        <v>18.404243760089408</v>
      </c>
      <c r="W9" s="24"/>
      <c r="X9" s="25">
        <v>14</v>
      </c>
      <c r="Y9" s="26"/>
      <c r="Z9" s="9">
        <f t="shared" si="0"/>
        <v>5485</v>
      </c>
      <c r="AA9" s="9"/>
    </row>
    <row r="10" spans="2:27" ht="21.6" customHeight="1">
      <c r="C10" s="19" t="s">
        <v>59</v>
      </c>
      <c r="D10" s="20"/>
      <c r="E10" s="21">
        <v>25906.5</v>
      </c>
      <c r="F10" s="22">
        <v>11522.8</v>
      </c>
      <c r="G10" s="15">
        <v>44.478412753556057</v>
      </c>
      <c r="H10" s="24"/>
      <c r="I10" s="25">
        <v>31.1</v>
      </c>
      <c r="J10" s="24"/>
      <c r="K10" s="22">
        <v>1005.91</v>
      </c>
      <c r="L10" s="23">
        <v>3.8828479339161981</v>
      </c>
      <c r="M10" s="24"/>
      <c r="N10" s="25">
        <v>16.706765539392443</v>
      </c>
      <c r="O10" s="24"/>
      <c r="P10" s="22">
        <v>4003.6</v>
      </c>
      <c r="Q10" s="23">
        <v>15.454036631733349</v>
      </c>
      <c r="R10" s="24"/>
      <c r="S10" s="25">
        <v>18.2</v>
      </c>
      <c r="T10" s="24"/>
      <c r="U10" s="22">
        <v>3708.4</v>
      </c>
      <c r="V10" s="23">
        <v>14.314554262443787</v>
      </c>
      <c r="W10" s="24"/>
      <c r="X10" s="25">
        <v>15.6</v>
      </c>
      <c r="Y10" s="26"/>
      <c r="Z10" s="9">
        <f t="shared" si="0"/>
        <v>5665.7900000000009</v>
      </c>
      <c r="AA10" s="9"/>
    </row>
    <row r="11" spans="2:27" ht="21.6" customHeight="1">
      <c r="C11" s="19" t="s">
        <v>60</v>
      </c>
      <c r="D11" s="20"/>
      <c r="E11" s="21">
        <v>26016.3</v>
      </c>
      <c r="F11" s="22">
        <v>9909.1</v>
      </c>
      <c r="G11" s="15">
        <v>38.088044802681395</v>
      </c>
      <c r="H11" s="24"/>
      <c r="I11" s="25">
        <v>31</v>
      </c>
      <c r="J11" s="24"/>
      <c r="K11" s="22">
        <v>3068</v>
      </c>
      <c r="L11" s="23">
        <v>11.79260694257062</v>
      </c>
      <c r="M11" s="24"/>
      <c r="N11" s="25">
        <v>20</v>
      </c>
      <c r="O11" s="24"/>
      <c r="P11" s="22">
        <v>3188.5</v>
      </c>
      <c r="Q11" s="23">
        <v>12.255778108339772</v>
      </c>
      <c r="R11" s="24"/>
      <c r="S11" s="25">
        <v>15.7</v>
      </c>
      <c r="T11" s="24"/>
      <c r="U11" s="22">
        <v>3360.8</v>
      </c>
      <c r="V11" s="23">
        <v>12.918055219227947</v>
      </c>
      <c r="W11" s="24"/>
      <c r="X11" s="25">
        <v>15.4</v>
      </c>
      <c r="Y11" s="26"/>
      <c r="Z11" s="9">
        <f t="shared" si="0"/>
        <v>6489.8999999999978</v>
      </c>
      <c r="AA11" s="9"/>
    </row>
    <row r="12" spans="2:27" ht="21.6" customHeight="1">
      <c r="C12" s="19" t="s">
        <v>44</v>
      </c>
      <c r="D12" s="20"/>
      <c r="E12" s="21">
        <v>26502.9</v>
      </c>
      <c r="F12" s="22">
        <v>10559</v>
      </c>
      <c r="G12" s="15">
        <v>39.840923068796243</v>
      </c>
      <c r="H12" s="24"/>
      <c r="I12" s="25">
        <v>33.299999999999997</v>
      </c>
      <c r="J12" s="24"/>
      <c r="K12" s="22">
        <v>2832</v>
      </c>
      <c r="L12" s="23">
        <v>10.68562308275698</v>
      </c>
      <c r="M12" s="24"/>
      <c r="N12" s="25">
        <v>19</v>
      </c>
      <c r="O12" s="24"/>
      <c r="P12" s="22">
        <v>3066.1</v>
      </c>
      <c r="Q12" s="23">
        <v>11.568922646200981</v>
      </c>
      <c r="R12" s="24"/>
      <c r="S12" s="25">
        <v>14.6</v>
      </c>
      <c r="T12" s="24"/>
      <c r="U12" s="22">
        <v>2996.2</v>
      </c>
      <c r="V12" s="23">
        <v>11.305177923925305</v>
      </c>
      <c r="W12" s="24"/>
      <c r="X12" s="25">
        <v>14.6</v>
      </c>
      <c r="Y12" s="26"/>
      <c r="Z12" s="9">
        <f t="shared" si="0"/>
        <v>7049.6000000000022</v>
      </c>
      <c r="AA12" s="9"/>
    </row>
    <row r="13" spans="2:27" ht="21.6" customHeight="1">
      <c r="C13" s="19" t="s">
        <v>45</v>
      </c>
      <c r="D13" s="20"/>
      <c r="E13" s="21">
        <v>26293</v>
      </c>
      <c r="F13" s="22">
        <v>11134</v>
      </c>
      <c r="G13" s="15">
        <v>42.345871524740424</v>
      </c>
      <c r="H13" s="24"/>
      <c r="I13" s="25">
        <v>35.200000000000003</v>
      </c>
      <c r="J13" s="24"/>
      <c r="K13" s="22">
        <v>2790</v>
      </c>
      <c r="L13" s="23">
        <v>10.611189289925075</v>
      </c>
      <c r="M13" s="24"/>
      <c r="N13" s="25">
        <v>18.937743669626219</v>
      </c>
      <c r="O13" s="24"/>
      <c r="P13" s="22">
        <v>2624</v>
      </c>
      <c r="Q13" s="23">
        <v>9.9798425436427944</v>
      </c>
      <c r="R13" s="24"/>
      <c r="S13" s="25">
        <v>13.5</v>
      </c>
      <c r="T13" s="24"/>
      <c r="U13" s="22">
        <v>2091</v>
      </c>
      <c r="V13" s="23">
        <v>7.9526870269653518</v>
      </c>
      <c r="W13" s="24"/>
      <c r="X13" s="25">
        <v>11.7</v>
      </c>
      <c r="Y13" s="26"/>
      <c r="Z13" s="9">
        <f t="shared" si="0"/>
        <v>7654</v>
      </c>
      <c r="AA13" s="9"/>
    </row>
    <row r="14" spans="2:27" ht="21.6" customHeight="1">
      <c r="C14" s="19" t="s">
        <v>46</v>
      </c>
      <c r="D14" s="20"/>
      <c r="E14" s="21">
        <v>28078</v>
      </c>
      <c r="F14" s="22">
        <v>11990</v>
      </c>
      <c r="G14" s="15">
        <v>42.702471686017525</v>
      </c>
      <c r="H14" s="28"/>
      <c r="I14" s="25">
        <v>37.9</v>
      </c>
      <c r="J14" s="28"/>
      <c r="K14" s="22">
        <v>2463</v>
      </c>
      <c r="L14" s="23">
        <v>8.7719923071443837</v>
      </c>
      <c r="M14" s="28"/>
      <c r="N14" s="25">
        <v>17.80067760980636</v>
      </c>
      <c r="O14" s="28"/>
      <c r="P14" s="22">
        <v>2229</v>
      </c>
      <c r="Q14" s="27">
        <v>7.9385996153572194</v>
      </c>
      <c r="R14" s="28"/>
      <c r="S14" s="25">
        <v>11.4</v>
      </c>
      <c r="T14" s="28"/>
      <c r="U14" s="22">
        <v>2142</v>
      </c>
      <c r="V14" s="27">
        <v>7.6287484863594273</v>
      </c>
      <c r="W14" s="28"/>
      <c r="X14" s="25">
        <v>11.1</v>
      </c>
      <c r="Y14" s="29"/>
      <c r="Z14" s="9">
        <f t="shared" si="0"/>
        <v>9254</v>
      </c>
      <c r="AA14" s="9"/>
    </row>
    <row r="15" spans="2:27" ht="21.6" customHeight="1">
      <c r="C15" s="19" t="s">
        <v>47</v>
      </c>
      <c r="D15" s="20"/>
      <c r="E15" s="21">
        <v>27779</v>
      </c>
      <c r="F15" s="22">
        <v>13425</v>
      </c>
      <c r="G15" s="15">
        <v>48.327873573562762</v>
      </c>
      <c r="H15" s="24"/>
      <c r="I15" s="25">
        <v>43.1</v>
      </c>
      <c r="J15" s="24"/>
      <c r="K15" s="22">
        <v>1789</v>
      </c>
      <c r="L15" s="23">
        <v>6.4401166348680663</v>
      </c>
      <c r="M15" s="24"/>
      <c r="N15" s="25">
        <v>16.947013956053528</v>
      </c>
      <c r="O15" s="24"/>
      <c r="P15" s="22">
        <v>2119</v>
      </c>
      <c r="Q15" s="23">
        <v>7.6280643651679334</v>
      </c>
      <c r="R15" s="24"/>
      <c r="S15" s="25">
        <v>10.6</v>
      </c>
      <c r="T15" s="24"/>
      <c r="U15" s="22">
        <v>2609</v>
      </c>
      <c r="V15" s="23">
        <v>9.391986752582886</v>
      </c>
      <c r="W15" s="24"/>
      <c r="X15" s="25">
        <v>11.7</v>
      </c>
      <c r="Y15" s="26"/>
      <c r="Z15" s="9">
        <f t="shared" si="0"/>
        <v>7837</v>
      </c>
      <c r="AA15" s="9"/>
    </row>
    <row r="16" spans="2:27" ht="21.6" customHeight="1">
      <c r="C16" s="19" t="s">
        <v>48</v>
      </c>
      <c r="D16" s="20"/>
      <c r="E16" s="21">
        <v>27085</v>
      </c>
      <c r="F16" s="22">
        <v>12813</v>
      </c>
      <c r="G16" s="15">
        <v>47.3066272844748</v>
      </c>
      <c r="H16" s="32"/>
      <c r="I16" s="25">
        <v>41.7</v>
      </c>
      <c r="J16" s="32"/>
      <c r="K16" s="22">
        <v>1798</v>
      </c>
      <c r="L16" s="23">
        <v>6.6383607162636151</v>
      </c>
      <c r="M16" s="32"/>
      <c r="N16" s="25">
        <v>16.899577334692843</v>
      </c>
      <c r="O16" s="32"/>
      <c r="P16" s="22">
        <v>2433</v>
      </c>
      <c r="Q16" s="31">
        <v>8.9828318257338022</v>
      </c>
      <c r="R16" s="32"/>
      <c r="S16" s="25">
        <v>12</v>
      </c>
      <c r="T16" s="32"/>
      <c r="U16" s="22">
        <v>2788</v>
      </c>
      <c r="V16" s="31">
        <v>10.293520398744693</v>
      </c>
      <c r="W16" s="32"/>
      <c r="X16" s="25">
        <v>12.4</v>
      </c>
      <c r="Y16" s="33"/>
      <c r="Z16" s="9">
        <f t="shared" si="0"/>
        <v>7253</v>
      </c>
      <c r="AA16" s="9"/>
    </row>
    <row r="17" spans="1:27" ht="21.6" customHeight="1">
      <c r="C17" s="19" t="s">
        <v>49</v>
      </c>
      <c r="D17" s="20"/>
      <c r="E17" s="21">
        <v>29901</v>
      </c>
      <c r="F17" s="22">
        <v>10270</v>
      </c>
      <c r="G17" s="15">
        <v>34.299999999999997</v>
      </c>
      <c r="H17" s="32"/>
      <c r="I17" s="25">
        <v>32.4</v>
      </c>
      <c r="J17" s="32"/>
      <c r="K17" s="22">
        <v>2912</v>
      </c>
      <c r="L17" s="23">
        <v>9.7388047222500926</v>
      </c>
      <c r="M17" s="32"/>
      <c r="N17" s="25">
        <v>16.100000000000001</v>
      </c>
      <c r="O17" s="32"/>
      <c r="P17" s="22">
        <v>3895</v>
      </c>
      <c r="Q17" s="31">
        <v>13</v>
      </c>
      <c r="R17" s="32"/>
      <c r="S17" s="25">
        <v>16.7</v>
      </c>
      <c r="T17" s="32"/>
      <c r="U17" s="22">
        <v>3668</v>
      </c>
      <c r="V17" s="31">
        <v>12.3</v>
      </c>
      <c r="W17" s="32"/>
      <c r="X17" s="25">
        <v>15.2</v>
      </c>
      <c r="Y17" s="33"/>
      <c r="Z17" s="9">
        <f>E17-SUM(F17,K17,P17,U17)</f>
        <v>9156</v>
      </c>
      <c r="AA17" s="9"/>
    </row>
    <row r="18" spans="1:27" s="8" customFormat="1" ht="21.6" customHeight="1">
      <c r="C18" s="107" t="s">
        <v>61</v>
      </c>
      <c r="D18" s="49"/>
      <c r="E18" s="55">
        <v>36819</v>
      </c>
      <c r="F18" s="117">
        <v>9860</v>
      </c>
      <c r="G18" s="47">
        <v>26.8</v>
      </c>
      <c r="H18" s="48"/>
      <c r="I18" s="115">
        <v>31.8</v>
      </c>
      <c r="J18" s="82"/>
      <c r="K18" s="117">
        <v>2995</v>
      </c>
      <c r="L18" s="83">
        <v>8.1</v>
      </c>
      <c r="M18" s="48"/>
      <c r="N18" s="115">
        <v>17.5</v>
      </c>
      <c r="O18" s="82"/>
      <c r="P18" s="117">
        <v>2873</v>
      </c>
      <c r="Q18" s="47">
        <v>7.8</v>
      </c>
      <c r="R18" s="48"/>
      <c r="S18" s="115">
        <v>12.5</v>
      </c>
      <c r="T18" s="82"/>
      <c r="U18" s="117">
        <v>4051</v>
      </c>
      <c r="V18" s="47">
        <v>11</v>
      </c>
      <c r="W18" s="48"/>
      <c r="X18" s="115">
        <v>15.6</v>
      </c>
      <c r="Y18" s="84"/>
    </row>
    <row r="19" spans="1:27" ht="21.6" customHeight="1">
      <c r="A19" s="8"/>
      <c r="B19" s="4"/>
      <c r="C19" s="108"/>
      <c r="D19" s="119">
        <v>30231</v>
      </c>
      <c r="E19" s="120"/>
      <c r="F19" s="118"/>
      <c r="G19" s="134">
        <v>32.6</v>
      </c>
      <c r="H19" s="135"/>
      <c r="I19" s="116"/>
      <c r="J19" s="85"/>
      <c r="K19" s="118"/>
      <c r="L19" s="134">
        <v>9.9</v>
      </c>
      <c r="M19" s="135"/>
      <c r="N19" s="116"/>
      <c r="O19" s="85"/>
      <c r="P19" s="118"/>
      <c r="Q19" s="134">
        <v>9.5</v>
      </c>
      <c r="R19" s="135" t="s">
        <v>25</v>
      </c>
      <c r="S19" s="116"/>
      <c r="T19" s="85"/>
      <c r="U19" s="118"/>
      <c r="V19" s="134">
        <v>13.4</v>
      </c>
      <c r="W19" s="135"/>
      <c r="X19" s="116"/>
      <c r="Y19" s="86"/>
    </row>
    <row r="20" spans="1:27" ht="21.6" customHeight="1">
      <c r="C20" s="30" t="s">
        <v>62</v>
      </c>
      <c r="D20" s="56"/>
      <c r="E20" s="34">
        <v>28472</v>
      </c>
      <c r="F20" s="35">
        <v>9702</v>
      </c>
      <c r="G20" s="79">
        <v>34.1</v>
      </c>
      <c r="H20" s="37"/>
      <c r="I20" s="38">
        <v>30.2</v>
      </c>
      <c r="J20" s="37"/>
      <c r="K20" s="35">
        <v>2972</v>
      </c>
      <c r="L20" s="27">
        <v>10.4</v>
      </c>
      <c r="M20" s="37"/>
      <c r="N20" s="38">
        <v>18.600000000000001</v>
      </c>
      <c r="O20" s="37"/>
      <c r="P20" s="35">
        <v>2486</v>
      </c>
      <c r="Q20" s="36">
        <v>8.6999999999999993</v>
      </c>
      <c r="R20" s="37"/>
      <c r="S20" s="38">
        <v>14.9</v>
      </c>
      <c r="T20" s="37"/>
      <c r="U20" s="35">
        <v>3882</v>
      </c>
      <c r="V20" s="36">
        <v>13.6</v>
      </c>
      <c r="W20" s="37"/>
      <c r="X20" s="38">
        <v>13.5</v>
      </c>
      <c r="Y20" s="39"/>
      <c r="Z20" s="9"/>
      <c r="AA20" s="9"/>
    </row>
    <row r="21" spans="1:27" ht="21.6" customHeight="1">
      <c r="C21" s="30" t="s">
        <v>52</v>
      </c>
      <c r="D21" s="56"/>
      <c r="E21" s="34">
        <v>27822</v>
      </c>
      <c r="F21" s="35">
        <v>9936</v>
      </c>
      <c r="G21" s="23">
        <v>35.700000000000003</v>
      </c>
      <c r="H21" s="32"/>
      <c r="I21" s="25">
        <v>31.6</v>
      </c>
      <c r="J21" s="37"/>
      <c r="K21" s="35">
        <v>2844</v>
      </c>
      <c r="L21" s="27">
        <v>10.199999999999999</v>
      </c>
      <c r="M21" s="37"/>
      <c r="N21" s="38">
        <v>18.3</v>
      </c>
      <c r="O21" s="37"/>
      <c r="P21" s="35">
        <v>2526</v>
      </c>
      <c r="Q21" s="36">
        <v>9.1</v>
      </c>
      <c r="R21" s="37"/>
      <c r="S21" s="38">
        <v>12.9</v>
      </c>
      <c r="T21" s="37"/>
      <c r="U21" s="35">
        <v>4017</v>
      </c>
      <c r="V21" s="36">
        <v>14.4</v>
      </c>
      <c r="W21" s="37"/>
      <c r="X21" s="38">
        <v>14.1</v>
      </c>
      <c r="Y21" s="39"/>
      <c r="Z21" s="9"/>
      <c r="AA21" s="9"/>
    </row>
    <row r="22" spans="1:27" ht="21.6" customHeight="1">
      <c r="C22" s="30" t="s">
        <v>53</v>
      </c>
      <c r="D22" s="56"/>
      <c r="E22" s="34">
        <v>28275</v>
      </c>
      <c r="F22" s="35">
        <v>10442</v>
      </c>
      <c r="G22" s="23">
        <v>36.9</v>
      </c>
      <c r="H22" s="32"/>
      <c r="I22" s="25">
        <v>32.6</v>
      </c>
      <c r="J22" s="37"/>
      <c r="K22" s="35">
        <v>2844</v>
      </c>
      <c r="L22" s="27">
        <v>10.1</v>
      </c>
      <c r="M22" s="37"/>
      <c r="N22" s="38">
        <v>17.2</v>
      </c>
      <c r="O22" s="37"/>
      <c r="P22" s="35">
        <v>2711</v>
      </c>
      <c r="Q22" s="36">
        <v>9.6</v>
      </c>
      <c r="R22" s="37"/>
      <c r="S22" s="38">
        <v>14.2</v>
      </c>
      <c r="T22" s="37"/>
      <c r="U22" s="35">
        <v>3961</v>
      </c>
      <c r="V22" s="36">
        <v>14</v>
      </c>
      <c r="W22" s="37"/>
      <c r="X22" s="38">
        <v>13.1</v>
      </c>
      <c r="Y22" s="39"/>
      <c r="Z22" s="9"/>
      <c r="AA22" s="9"/>
    </row>
    <row r="23" spans="1:27" ht="21.6" customHeight="1">
      <c r="C23" s="30" t="s">
        <v>54</v>
      </c>
      <c r="D23" s="20"/>
      <c r="E23" s="21">
        <v>28166</v>
      </c>
      <c r="F23" s="22">
        <v>11003</v>
      </c>
      <c r="G23" s="31">
        <v>39.1</v>
      </c>
      <c r="H23" s="32"/>
      <c r="I23" s="25">
        <v>34.4</v>
      </c>
      <c r="J23" s="32"/>
      <c r="K23" s="22">
        <v>2764</v>
      </c>
      <c r="L23" s="23">
        <v>9.8000000000000007</v>
      </c>
      <c r="M23" s="32"/>
      <c r="N23" s="25">
        <v>17.2</v>
      </c>
      <c r="O23" s="32"/>
      <c r="P23" s="22">
        <v>2495</v>
      </c>
      <c r="Q23" s="31">
        <v>8.9</v>
      </c>
      <c r="R23" s="32"/>
      <c r="S23" s="25">
        <v>12.4</v>
      </c>
      <c r="T23" s="32"/>
      <c r="U23" s="22">
        <v>3490</v>
      </c>
      <c r="V23" s="31">
        <v>12.4</v>
      </c>
      <c r="W23" s="32"/>
      <c r="X23" s="25">
        <v>11.9</v>
      </c>
      <c r="Y23" s="33"/>
      <c r="Z23" s="9"/>
      <c r="AA23" s="9"/>
    </row>
    <row r="24" spans="1:27" ht="21.6" customHeight="1">
      <c r="C24" s="19" t="s">
        <v>55</v>
      </c>
      <c r="D24" s="12"/>
      <c r="E24" s="13">
        <v>28468</v>
      </c>
      <c r="F24" s="14">
        <v>12840</v>
      </c>
      <c r="G24" s="94">
        <v>45.1</v>
      </c>
      <c r="H24" s="95"/>
      <c r="I24" s="17">
        <v>38.700000000000003</v>
      </c>
      <c r="J24" s="95"/>
      <c r="K24" s="14">
        <v>2826</v>
      </c>
      <c r="L24" s="15">
        <v>9.9</v>
      </c>
      <c r="M24" s="95"/>
      <c r="N24" s="17">
        <v>17</v>
      </c>
      <c r="O24" s="95"/>
      <c r="P24" s="14">
        <v>2491</v>
      </c>
      <c r="Q24" s="94">
        <v>8.6999999999999993</v>
      </c>
      <c r="R24" s="95"/>
      <c r="S24" s="17">
        <v>12</v>
      </c>
      <c r="T24" s="95"/>
      <c r="U24" s="14">
        <v>2892</v>
      </c>
      <c r="V24" s="94">
        <v>10.199999999999999</v>
      </c>
      <c r="W24" s="95"/>
      <c r="X24" s="17">
        <v>10.6</v>
      </c>
      <c r="Y24" s="96"/>
      <c r="Z24" s="97"/>
      <c r="AA24" s="9"/>
    </row>
    <row r="25" spans="1:27" ht="21.6" customHeight="1">
      <c r="A25" s="8"/>
      <c r="B25" s="4"/>
      <c r="C25" s="11" t="s">
        <v>56</v>
      </c>
      <c r="D25" s="12"/>
      <c r="E25" s="13">
        <v>27770</v>
      </c>
      <c r="F25" s="14">
        <v>12992</v>
      </c>
      <c r="G25" s="94">
        <v>46.8</v>
      </c>
      <c r="H25" s="95"/>
      <c r="I25" s="17">
        <v>39.200000000000003</v>
      </c>
      <c r="J25" s="95"/>
      <c r="K25" s="14">
        <v>2764</v>
      </c>
      <c r="L25" s="15">
        <v>9.9</v>
      </c>
      <c r="M25" s="95"/>
      <c r="N25" s="17">
        <v>17.5</v>
      </c>
      <c r="O25" s="95"/>
      <c r="P25" s="14">
        <v>2542</v>
      </c>
      <c r="Q25" s="94">
        <v>9.1</v>
      </c>
      <c r="R25" s="95"/>
      <c r="S25" s="17">
        <v>12.5</v>
      </c>
      <c r="T25" s="95"/>
      <c r="U25" s="14">
        <v>3098</v>
      </c>
      <c r="V25" s="94">
        <v>11.2</v>
      </c>
      <c r="W25" s="95"/>
      <c r="X25" s="17">
        <v>10.7</v>
      </c>
      <c r="Y25" s="96"/>
      <c r="Z25" s="9">
        <f>E25-SUM(F25,K25,P25,U25)</f>
        <v>6374</v>
      </c>
      <c r="AA25" s="9"/>
    </row>
    <row r="26" spans="1:27" ht="21.6" customHeight="1">
      <c r="A26" s="8"/>
      <c r="B26" s="4"/>
      <c r="C26" s="11" t="s">
        <v>57</v>
      </c>
      <c r="D26" s="12"/>
      <c r="E26" s="13">
        <v>26700</v>
      </c>
      <c r="F26" s="14">
        <v>13289</v>
      </c>
      <c r="G26" s="94">
        <v>49.8</v>
      </c>
      <c r="H26" s="95"/>
      <c r="I26" s="17">
        <v>40.4</v>
      </c>
      <c r="J26" s="95"/>
      <c r="K26" s="14">
        <v>2448</v>
      </c>
      <c r="L26" s="15">
        <v>9.1999999999999993</v>
      </c>
      <c r="M26" s="95"/>
      <c r="N26" s="17">
        <v>17</v>
      </c>
      <c r="O26" s="95"/>
      <c r="P26" s="14">
        <v>2208</v>
      </c>
      <c r="Q26" s="94">
        <v>8.3000000000000007</v>
      </c>
      <c r="R26" s="95"/>
      <c r="S26" s="17">
        <v>11.9</v>
      </c>
      <c r="T26" s="95"/>
      <c r="U26" s="14">
        <v>2527</v>
      </c>
      <c r="V26" s="94">
        <v>9.4</v>
      </c>
      <c r="W26" s="95"/>
      <c r="X26" s="17">
        <v>10.8</v>
      </c>
      <c r="Y26" s="96"/>
      <c r="Z26" s="9">
        <f>E26-SUM(F26,K26,P26,U26)</f>
        <v>6228</v>
      </c>
      <c r="AA26" s="9"/>
    </row>
    <row r="27" spans="1:27" ht="21.6" customHeight="1">
      <c r="A27" s="8"/>
      <c r="B27" s="8"/>
      <c r="C27" s="19" t="s">
        <v>67</v>
      </c>
      <c r="D27" s="20"/>
      <c r="E27" s="21">
        <v>25800</v>
      </c>
      <c r="F27" s="22">
        <v>12778</v>
      </c>
      <c r="G27" s="31">
        <v>49.5</v>
      </c>
      <c r="H27" s="32"/>
      <c r="I27" s="25">
        <v>40.9</v>
      </c>
      <c r="J27" s="32"/>
      <c r="K27" s="22">
        <v>2360</v>
      </c>
      <c r="L27" s="23">
        <v>9.1</v>
      </c>
      <c r="M27" s="32"/>
      <c r="N27" s="25">
        <v>17</v>
      </c>
      <c r="O27" s="32"/>
      <c r="P27" s="22">
        <v>2030</v>
      </c>
      <c r="Q27" s="31">
        <v>7.9</v>
      </c>
      <c r="R27" s="32"/>
      <c r="S27" s="25">
        <v>11.3</v>
      </c>
      <c r="T27" s="32"/>
      <c r="U27" s="22">
        <v>2616</v>
      </c>
      <c r="V27" s="31">
        <v>10.1</v>
      </c>
      <c r="W27" s="32"/>
      <c r="X27" s="25">
        <v>10.7</v>
      </c>
      <c r="Y27" s="33"/>
      <c r="Z27" s="9"/>
      <c r="AA27" s="9"/>
    </row>
    <row r="28" spans="1:27" ht="17.25">
      <c r="A28" s="8"/>
      <c r="B28" s="8"/>
      <c r="C28" s="105" t="s">
        <v>66</v>
      </c>
      <c r="D28" s="88" t="s">
        <v>15</v>
      </c>
      <c r="E28" s="89"/>
      <c r="F28" s="90"/>
      <c r="G28" s="91"/>
      <c r="H28" s="92"/>
      <c r="I28" s="93"/>
      <c r="J28" s="92"/>
      <c r="K28" s="90"/>
      <c r="L28" s="79"/>
      <c r="M28" s="92"/>
      <c r="N28" s="93"/>
      <c r="O28" s="92"/>
      <c r="P28" s="90"/>
      <c r="Q28" s="91"/>
      <c r="R28" s="92"/>
      <c r="S28" s="93"/>
      <c r="T28" s="92"/>
      <c r="U28" s="90"/>
      <c r="V28" s="91"/>
      <c r="W28" s="92"/>
      <c r="X28" s="93"/>
      <c r="Y28" s="87"/>
      <c r="Z28" s="9"/>
      <c r="AA28" s="9"/>
    </row>
    <row r="29" spans="1:27" ht="21.6" customHeight="1" thickBot="1">
      <c r="A29" s="8"/>
      <c r="B29" s="8"/>
      <c r="C29" s="106"/>
      <c r="D29" s="40"/>
      <c r="E29" s="46">
        <v>25822</v>
      </c>
      <c r="F29" s="41">
        <v>13104</v>
      </c>
      <c r="G29" s="42">
        <v>50.7</v>
      </c>
      <c r="H29" s="43"/>
      <c r="I29" s="102" t="s">
        <v>19</v>
      </c>
      <c r="J29" s="103"/>
      <c r="K29" s="41">
        <v>2478</v>
      </c>
      <c r="L29" s="50">
        <v>9.6</v>
      </c>
      <c r="M29" s="43"/>
      <c r="N29" s="102" t="s">
        <v>19</v>
      </c>
      <c r="O29" s="103"/>
      <c r="P29" s="41">
        <v>2057</v>
      </c>
      <c r="Q29" s="42">
        <v>8</v>
      </c>
      <c r="R29" s="43"/>
      <c r="S29" s="102" t="s">
        <v>19</v>
      </c>
      <c r="T29" s="103"/>
      <c r="U29" s="41">
        <v>2418</v>
      </c>
      <c r="V29" s="42">
        <v>9.4</v>
      </c>
      <c r="W29" s="43"/>
      <c r="X29" s="102" t="s">
        <v>19</v>
      </c>
      <c r="Y29" s="104"/>
      <c r="Z29" s="9"/>
      <c r="AA29" s="9"/>
    </row>
    <row r="30" spans="1:27" ht="15" customHeight="1">
      <c r="A30" s="8"/>
      <c r="B30" s="8"/>
      <c r="C30" s="1" t="s">
        <v>64</v>
      </c>
      <c r="D30" s="101"/>
    </row>
    <row r="31" spans="1:27" ht="15" customHeight="1">
      <c r="C31" s="1" t="s">
        <v>65</v>
      </c>
      <c r="Y31" s="57"/>
    </row>
    <row r="32" spans="1:27" ht="15" customHeight="1">
      <c r="C32" s="1" t="s">
        <v>63</v>
      </c>
    </row>
    <row r="33" spans="3:3">
      <c r="C33" s="1" t="s">
        <v>29</v>
      </c>
    </row>
  </sheetData>
  <mergeCells count="40">
    <mergeCell ref="L19:M19"/>
    <mergeCell ref="Q19:R19"/>
    <mergeCell ref="V19:W19"/>
    <mergeCell ref="F18:F19"/>
    <mergeCell ref="I18:I19"/>
    <mergeCell ref="K18:K19"/>
    <mergeCell ref="U4:Y4"/>
    <mergeCell ref="P4:T4"/>
    <mergeCell ref="Q5:T5"/>
    <mergeCell ref="U5:U6"/>
    <mergeCell ref="D4:E6"/>
    <mergeCell ref="F5:F6"/>
    <mergeCell ref="G5:J5"/>
    <mergeCell ref="F4:J4"/>
    <mergeCell ref="X6:Y6"/>
    <mergeCell ref="K4:O4"/>
    <mergeCell ref="K5:K6"/>
    <mergeCell ref="L5:O5"/>
    <mergeCell ref="P5:P6"/>
    <mergeCell ref="C18:C19"/>
    <mergeCell ref="V5:Y5"/>
    <mergeCell ref="G6:H6"/>
    <mergeCell ref="I6:J6"/>
    <mergeCell ref="L6:M6"/>
    <mergeCell ref="N6:O6"/>
    <mergeCell ref="Q6:R6"/>
    <mergeCell ref="S6:T6"/>
    <mergeCell ref="V6:W6"/>
    <mergeCell ref="N18:N19"/>
    <mergeCell ref="P18:P19"/>
    <mergeCell ref="S18:S19"/>
    <mergeCell ref="U18:U19"/>
    <mergeCell ref="X18:X19"/>
    <mergeCell ref="D19:E19"/>
    <mergeCell ref="G19:H19"/>
    <mergeCell ref="I29:J29"/>
    <mergeCell ref="N29:O29"/>
    <mergeCell ref="S29:T29"/>
    <mergeCell ref="X29:Y29"/>
    <mergeCell ref="C28:C29"/>
  </mergeCells>
  <phoneticPr fontId="2"/>
  <printOptions horizontalCentered="1"/>
  <pageMargins left="0.39370078740157483" right="0.39370078740157483" top="0.59055118110236227" bottom="0.39370078740157483" header="0.19685039370078741" footer="0.19685039370078741"/>
  <pageSetup paperSize="9" scale="88" orientation="landscape" horizontalDpi="200" verticalDpi="200" r:id="rId1"/>
  <headerFooter alignWithMargins="0"/>
  <ignoredErrors>
    <ignoredError sqref="C1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53"/>
  <sheetViews>
    <sheetView view="pageBreakPreview" zoomScaleNormal="100" zoomScaleSheetLayoutView="100" workbookViewId="0">
      <pane xSplit="1" ySplit="7" topLeftCell="B36" activePane="bottomRight" state="frozen"/>
      <selection activeCell="Y33" sqref="Y33"/>
      <selection pane="topRight" activeCell="Y33" sqref="Y33"/>
      <selection pane="bottomLeft" activeCell="Y33" sqref="Y33"/>
      <selection pane="bottomRight" activeCell="X41" sqref="X41"/>
    </sheetView>
  </sheetViews>
  <sheetFormatPr defaultRowHeight="13.5"/>
  <cols>
    <col min="1" max="2" width="2.5" style="1" customWidth="1"/>
    <col min="3" max="3" width="9.375" style="1" bestFit="1" customWidth="1"/>
    <col min="4" max="4" width="1.625" style="1" customWidth="1"/>
    <col min="5" max="5" width="10.625" style="1" customWidth="1"/>
    <col min="6" max="6" width="11.25" style="1" customWidth="1"/>
    <col min="7" max="7" width="8.125" style="1" customWidth="1"/>
    <col min="8" max="8" width="1" style="1" customWidth="1"/>
    <col min="9" max="9" width="8.75" style="1" customWidth="1"/>
    <col min="10" max="10" width="1" style="1" customWidth="1"/>
    <col min="11" max="11" width="10" style="1" customWidth="1"/>
    <col min="12" max="12" width="8.125" style="1" customWidth="1"/>
    <col min="13" max="13" width="0.875" style="1" customWidth="1"/>
    <col min="14" max="14" width="8.75" style="1" customWidth="1"/>
    <col min="15" max="15" width="0.875" style="1" customWidth="1"/>
    <col min="16" max="16" width="10" style="1" customWidth="1"/>
    <col min="17" max="17" width="8.125" style="1" customWidth="1"/>
    <col min="18" max="18" width="0.875" style="1" customWidth="1"/>
    <col min="19" max="19" width="8.75" style="1" customWidth="1"/>
    <col min="20" max="20" width="0.875" style="1" customWidth="1"/>
    <col min="21" max="21" width="10" style="1" customWidth="1"/>
    <col min="22" max="22" width="8.125" style="1" customWidth="1"/>
    <col min="23" max="23" width="0.875" style="1" customWidth="1"/>
    <col min="24" max="24" width="8.75" style="1" customWidth="1"/>
    <col min="25" max="25" width="0.875" style="1" customWidth="1"/>
    <col min="26" max="26" width="0.125" style="1" customWidth="1"/>
    <col min="27" max="16384" width="9" style="1"/>
  </cols>
  <sheetData>
    <row r="1" spans="2:27" ht="15" customHeight="1"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36" t="s">
        <v>16</v>
      </c>
      <c r="W1" s="136"/>
      <c r="X1" s="136"/>
      <c r="Y1" s="136"/>
    </row>
    <row r="2" spans="2:27" s="8" customFormat="1" ht="25.5">
      <c r="B2" s="52" t="s">
        <v>17</v>
      </c>
      <c r="D2" s="6"/>
      <c r="E2" s="6"/>
      <c r="V2" s="62"/>
      <c r="W2" s="62"/>
      <c r="X2" s="62"/>
      <c r="Y2" s="62"/>
    </row>
    <row r="3" spans="2:27" ht="15" customHeight="1" thickBot="1">
      <c r="C3" s="52"/>
      <c r="D3" s="6"/>
      <c r="E3" s="6"/>
      <c r="U3" s="58"/>
      <c r="V3" s="58"/>
      <c r="W3" s="58"/>
      <c r="X3" s="58"/>
      <c r="Y3" s="72" t="s">
        <v>4</v>
      </c>
    </row>
    <row r="4" spans="2:27" ht="22.5" customHeight="1">
      <c r="C4" s="5" t="s">
        <v>0</v>
      </c>
      <c r="D4" s="127" t="s">
        <v>9</v>
      </c>
      <c r="E4" s="128"/>
      <c r="F4" s="121" t="s">
        <v>3</v>
      </c>
      <c r="G4" s="122"/>
      <c r="H4" s="122"/>
      <c r="I4" s="122"/>
      <c r="J4" s="124"/>
      <c r="K4" s="121" t="s">
        <v>6</v>
      </c>
      <c r="L4" s="122"/>
      <c r="M4" s="122"/>
      <c r="N4" s="122"/>
      <c r="O4" s="124"/>
      <c r="P4" s="121" t="s">
        <v>22</v>
      </c>
      <c r="Q4" s="122"/>
      <c r="R4" s="122"/>
      <c r="S4" s="122"/>
      <c r="T4" s="124"/>
      <c r="U4" s="121" t="s">
        <v>23</v>
      </c>
      <c r="V4" s="122"/>
      <c r="W4" s="122"/>
      <c r="X4" s="122"/>
      <c r="Y4" s="123"/>
      <c r="AA4" s="71" t="s">
        <v>14</v>
      </c>
    </row>
    <row r="5" spans="2:27" ht="22.5" customHeight="1">
      <c r="C5" s="80"/>
      <c r="D5" s="129"/>
      <c r="E5" s="130"/>
      <c r="F5" s="125" t="s">
        <v>1</v>
      </c>
      <c r="G5" s="109" t="s">
        <v>2</v>
      </c>
      <c r="H5" s="110"/>
      <c r="I5" s="110"/>
      <c r="J5" s="112"/>
      <c r="K5" s="125" t="s">
        <v>1</v>
      </c>
      <c r="L5" s="109" t="s">
        <v>2</v>
      </c>
      <c r="M5" s="110"/>
      <c r="N5" s="110"/>
      <c r="O5" s="112"/>
      <c r="P5" s="125" t="s">
        <v>1</v>
      </c>
      <c r="Q5" s="109" t="s">
        <v>2</v>
      </c>
      <c r="R5" s="110"/>
      <c r="S5" s="110"/>
      <c r="T5" s="112"/>
      <c r="U5" s="125" t="s">
        <v>1</v>
      </c>
      <c r="V5" s="109" t="s">
        <v>2</v>
      </c>
      <c r="W5" s="110"/>
      <c r="X5" s="110"/>
      <c r="Y5" s="111"/>
      <c r="AA5" s="71" t="s">
        <v>1</v>
      </c>
    </row>
    <row r="6" spans="2:27" ht="22.5" customHeight="1">
      <c r="C6" s="81" t="s">
        <v>24</v>
      </c>
      <c r="D6" s="131"/>
      <c r="E6" s="132"/>
      <c r="F6" s="126"/>
      <c r="G6" s="109" t="s">
        <v>20</v>
      </c>
      <c r="H6" s="112"/>
      <c r="I6" s="113" t="s">
        <v>21</v>
      </c>
      <c r="J6" s="114"/>
      <c r="K6" s="126"/>
      <c r="L6" s="109" t="s">
        <v>20</v>
      </c>
      <c r="M6" s="112"/>
      <c r="N6" s="113" t="s">
        <v>21</v>
      </c>
      <c r="O6" s="114"/>
      <c r="P6" s="126"/>
      <c r="Q6" s="109" t="s">
        <v>20</v>
      </c>
      <c r="R6" s="112"/>
      <c r="S6" s="113" t="s">
        <v>21</v>
      </c>
      <c r="T6" s="114"/>
      <c r="U6" s="126"/>
      <c r="V6" s="109" t="s">
        <v>20</v>
      </c>
      <c r="W6" s="112"/>
      <c r="X6" s="113" t="s">
        <v>21</v>
      </c>
      <c r="Y6" s="133"/>
      <c r="AA6" s="71"/>
    </row>
    <row r="7" spans="2:27" s="7" customFormat="1" ht="14.25">
      <c r="C7" s="73"/>
      <c r="D7" s="74"/>
      <c r="E7" s="75"/>
      <c r="F7" s="76"/>
      <c r="G7" s="77"/>
      <c r="H7" s="75" t="s">
        <v>10</v>
      </c>
      <c r="I7" s="77"/>
      <c r="J7" s="75" t="s">
        <v>10</v>
      </c>
      <c r="K7" s="76"/>
      <c r="L7" s="77"/>
      <c r="M7" s="75" t="s">
        <v>10</v>
      </c>
      <c r="N7" s="78"/>
      <c r="O7" s="75" t="s">
        <v>10</v>
      </c>
      <c r="P7" s="76"/>
      <c r="Q7" s="77"/>
      <c r="R7" s="75" t="s">
        <v>10</v>
      </c>
      <c r="S7" s="78"/>
      <c r="T7" s="75" t="s">
        <v>10</v>
      </c>
      <c r="U7" s="76"/>
      <c r="V7" s="77"/>
      <c r="W7" s="75" t="s">
        <v>10</v>
      </c>
      <c r="X7" s="78"/>
      <c r="Y7" s="70" t="s">
        <v>10</v>
      </c>
    </row>
    <row r="8" spans="2:27" ht="17.25" hidden="1">
      <c r="C8" s="11" t="s">
        <v>26</v>
      </c>
      <c r="D8" s="12"/>
      <c r="E8" s="13">
        <v>3995.7</v>
      </c>
      <c r="F8" s="14">
        <v>2410.1</v>
      </c>
      <c r="G8" s="15">
        <v>60.317341141727354</v>
      </c>
      <c r="H8" s="16"/>
      <c r="I8" s="17">
        <v>37.4</v>
      </c>
      <c r="J8" s="16"/>
      <c r="K8" s="14">
        <v>0</v>
      </c>
      <c r="L8" s="15">
        <v>0</v>
      </c>
      <c r="M8" s="16"/>
      <c r="N8" s="17">
        <v>15.909811705224655</v>
      </c>
      <c r="O8" s="16"/>
      <c r="P8" s="14">
        <v>596.6</v>
      </c>
      <c r="Q8" s="15">
        <v>14.931050879695674</v>
      </c>
      <c r="R8" s="16"/>
      <c r="S8" s="17">
        <v>25.6</v>
      </c>
      <c r="T8" s="16"/>
      <c r="U8" s="14">
        <v>204.1</v>
      </c>
      <c r="V8" s="15">
        <v>5.0999999999999996</v>
      </c>
      <c r="W8" s="16"/>
      <c r="X8" s="17">
        <v>4.2</v>
      </c>
      <c r="Y8" s="18"/>
      <c r="Z8" s="9">
        <f t="shared" ref="Z8:Z31" si="0">E8-SUM(F8,K8,P8,U8)</f>
        <v>784.90000000000009</v>
      </c>
      <c r="AA8" s="9">
        <f>E8-SUM(F8,K8,P8,U8)</f>
        <v>784.90000000000009</v>
      </c>
    </row>
    <row r="9" spans="2:27" ht="17.25" hidden="1">
      <c r="C9" s="19" t="s">
        <v>11</v>
      </c>
      <c r="D9" s="20"/>
      <c r="E9" s="21">
        <v>8090.8</v>
      </c>
      <c r="F9" s="22">
        <v>3788.3</v>
      </c>
      <c r="G9" s="15">
        <v>46.822316705393781</v>
      </c>
      <c r="H9" s="24"/>
      <c r="I9" s="25">
        <v>29.6</v>
      </c>
      <c r="J9" s="24"/>
      <c r="K9" s="22">
        <v>0</v>
      </c>
      <c r="L9" s="23">
        <v>0</v>
      </c>
      <c r="M9" s="24"/>
      <c r="N9" s="25">
        <v>16.525232912362835</v>
      </c>
      <c r="O9" s="24"/>
      <c r="P9" s="22">
        <v>1365</v>
      </c>
      <c r="Q9" s="23">
        <v>16.871013991199881</v>
      </c>
      <c r="R9" s="24"/>
      <c r="S9" s="25">
        <v>27</v>
      </c>
      <c r="T9" s="24"/>
      <c r="U9" s="22">
        <v>1568.8</v>
      </c>
      <c r="V9" s="23">
        <v>19.389924358530674</v>
      </c>
      <c r="W9" s="24"/>
      <c r="X9" s="25">
        <v>11.2</v>
      </c>
      <c r="Y9" s="26"/>
      <c r="Z9" s="9">
        <f t="shared" si="0"/>
        <v>1368.6999999999998</v>
      </c>
      <c r="AA9" s="9">
        <f>E9-SUM(F9,K9,P9,U9)</f>
        <v>1368.6999999999998</v>
      </c>
    </row>
    <row r="10" spans="2:27" ht="17.25" hidden="1">
      <c r="C10" s="19" t="s">
        <v>12</v>
      </c>
      <c r="D10" s="20"/>
      <c r="E10" s="21">
        <v>11969.2</v>
      </c>
      <c r="F10" s="22">
        <v>6692.4</v>
      </c>
      <c r="G10" s="15">
        <v>55.913511345787512</v>
      </c>
      <c r="H10" s="24"/>
      <c r="I10" s="25">
        <v>32.700000000000003</v>
      </c>
      <c r="J10" s="24"/>
      <c r="K10" s="22">
        <v>226</v>
      </c>
      <c r="L10" s="23">
        <v>1.8881796611302342</v>
      </c>
      <c r="M10" s="24"/>
      <c r="N10" s="25">
        <v>17.36066512598978</v>
      </c>
      <c r="O10" s="24"/>
      <c r="P10" s="22">
        <v>2199.1999999999998</v>
      </c>
      <c r="Q10" s="23">
        <v>18.373826153794738</v>
      </c>
      <c r="R10" s="24"/>
      <c r="S10" s="25">
        <v>27</v>
      </c>
      <c r="T10" s="24"/>
      <c r="U10" s="22">
        <v>979.9</v>
      </c>
      <c r="V10" s="23">
        <v>8.1868462386792764</v>
      </c>
      <c r="W10" s="24"/>
      <c r="X10" s="25">
        <v>8.4</v>
      </c>
      <c r="Y10" s="26"/>
      <c r="Z10" s="9">
        <f t="shared" si="0"/>
        <v>1871.7000000000025</v>
      </c>
      <c r="AA10" s="9">
        <f t="shared" ref="AA10:AA31" si="1">E10-SUM(F10,K10,P10,U10)</f>
        <v>1871.7000000000025</v>
      </c>
    </row>
    <row r="11" spans="2:27" ht="17.25" hidden="1">
      <c r="C11" s="19" t="s">
        <v>13</v>
      </c>
      <c r="D11" s="20"/>
      <c r="E11" s="21">
        <v>15254.2</v>
      </c>
      <c r="F11" s="22">
        <v>9101.6</v>
      </c>
      <c r="G11" s="15">
        <v>59.666190295131827</v>
      </c>
      <c r="H11" s="24"/>
      <c r="I11" s="25">
        <v>36.9</v>
      </c>
      <c r="J11" s="24"/>
      <c r="K11" s="22">
        <v>2</v>
      </c>
      <c r="L11" s="23">
        <v>1.3111143160572171E-2</v>
      </c>
      <c r="M11" s="24"/>
      <c r="N11" s="25">
        <v>17.185228406680313</v>
      </c>
      <c r="O11" s="24"/>
      <c r="P11" s="22">
        <v>2535.5</v>
      </c>
      <c r="Q11" s="23">
        <v>16.62165174181537</v>
      </c>
      <c r="R11" s="24"/>
      <c r="S11" s="25">
        <v>22.9</v>
      </c>
      <c r="T11" s="24"/>
      <c r="U11" s="22">
        <v>1162.7</v>
      </c>
      <c r="V11" s="23">
        <v>7.6221630763986319</v>
      </c>
      <c r="W11" s="24"/>
      <c r="X11" s="25">
        <v>7.1</v>
      </c>
      <c r="Y11" s="26"/>
      <c r="Z11" s="9">
        <f t="shared" si="0"/>
        <v>2452.3999999999996</v>
      </c>
      <c r="AA11" s="9">
        <f t="shared" si="1"/>
        <v>2452.3999999999996</v>
      </c>
    </row>
    <row r="12" spans="2:27" ht="17.25">
      <c r="C12" s="19" t="s">
        <v>27</v>
      </c>
      <c r="D12" s="20"/>
      <c r="E12" s="21">
        <v>21149.3</v>
      </c>
      <c r="F12" s="22">
        <v>14075.3</v>
      </c>
      <c r="G12" s="15">
        <v>66.552084466152536</v>
      </c>
      <c r="H12" s="24"/>
      <c r="I12" s="25">
        <v>40.9</v>
      </c>
      <c r="J12" s="24"/>
      <c r="K12" s="22">
        <v>0</v>
      </c>
      <c r="L12" s="23">
        <v>0</v>
      </c>
      <c r="M12" s="24"/>
      <c r="N12" s="25">
        <v>18.246995799494066</v>
      </c>
      <c r="O12" s="24"/>
      <c r="P12" s="22">
        <v>2575.3000000000002</v>
      </c>
      <c r="Q12" s="23">
        <v>12.176762351472627</v>
      </c>
      <c r="R12" s="24"/>
      <c r="S12" s="25">
        <v>17.399999999999999</v>
      </c>
      <c r="T12" s="24"/>
      <c r="U12" s="22">
        <v>858.6</v>
      </c>
      <c r="V12" s="23">
        <v>4.0597088319707986</v>
      </c>
      <c r="W12" s="24"/>
      <c r="X12" s="25">
        <v>7.3</v>
      </c>
      <c r="Y12" s="26"/>
      <c r="Z12" s="9">
        <f t="shared" si="0"/>
        <v>3640.1000000000022</v>
      </c>
      <c r="AA12" s="9">
        <f t="shared" si="1"/>
        <v>3640.1000000000022</v>
      </c>
    </row>
    <row r="13" spans="2:27" ht="17.25">
      <c r="C13" s="19" t="s">
        <v>30</v>
      </c>
      <c r="D13" s="20"/>
      <c r="E13" s="21">
        <v>22648.6</v>
      </c>
      <c r="F13" s="22">
        <v>14731.2</v>
      </c>
      <c r="G13" s="15">
        <v>65.042430878729817</v>
      </c>
      <c r="H13" s="24"/>
      <c r="I13" s="25">
        <v>39.9</v>
      </c>
      <c r="J13" s="24"/>
      <c r="K13" s="22">
        <v>0</v>
      </c>
      <c r="L13" s="23">
        <v>0</v>
      </c>
      <c r="M13" s="24"/>
      <c r="N13" s="25">
        <v>18.155867467748234</v>
      </c>
      <c r="O13" s="24"/>
      <c r="P13" s="22">
        <v>2714.3</v>
      </c>
      <c r="Q13" s="23">
        <v>11.984405217099512</v>
      </c>
      <c r="R13" s="24"/>
      <c r="S13" s="25">
        <v>16.8</v>
      </c>
      <c r="T13" s="24"/>
      <c r="U13" s="22">
        <v>1007.4</v>
      </c>
      <c r="V13" s="23">
        <v>4.4479570481177646</v>
      </c>
      <c r="W13" s="24"/>
      <c r="X13" s="25">
        <v>7.3</v>
      </c>
      <c r="Y13" s="26"/>
      <c r="Z13" s="9">
        <f t="shared" si="0"/>
        <v>4195.6999999999971</v>
      </c>
      <c r="AA13" s="9">
        <f t="shared" si="1"/>
        <v>4195.6999999999971</v>
      </c>
    </row>
    <row r="14" spans="2:27" ht="17.25">
      <c r="C14" s="19" t="s">
        <v>31</v>
      </c>
      <c r="D14" s="20"/>
      <c r="E14" s="21">
        <v>22941.200000000001</v>
      </c>
      <c r="F14" s="22">
        <v>14508.3</v>
      </c>
      <c r="G14" s="15">
        <v>63.241242829494524</v>
      </c>
      <c r="H14" s="24"/>
      <c r="I14" s="25">
        <v>39.299999999999997</v>
      </c>
      <c r="J14" s="24"/>
      <c r="K14" s="22">
        <v>0</v>
      </c>
      <c r="L14" s="23">
        <v>0</v>
      </c>
      <c r="M14" s="24"/>
      <c r="N14" s="25"/>
      <c r="O14" s="24"/>
      <c r="P14" s="22">
        <v>2766.5</v>
      </c>
      <c r="Q14" s="23">
        <v>12.059090195804927</v>
      </c>
      <c r="R14" s="24"/>
      <c r="S14" s="25">
        <v>16.7</v>
      </c>
      <c r="T14" s="24"/>
      <c r="U14" s="22">
        <v>1046.0999999999999</v>
      </c>
      <c r="V14" s="23">
        <v>4.5599184000836912</v>
      </c>
      <c r="W14" s="24"/>
      <c r="X14" s="25">
        <v>7.7</v>
      </c>
      <c r="Y14" s="26"/>
      <c r="Z14" s="9">
        <f t="shared" si="0"/>
        <v>4620.3000000000029</v>
      </c>
      <c r="AA14" s="9">
        <f t="shared" si="1"/>
        <v>4620.3000000000029</v>
      </c>
    </row>
    <row r="15" spans="2:27" ht="17.25">
      <c r="C15" s="19" t="s">
        <v>32</v>
      </c>
      <c r="D15" s="20"/>
      <c r="E15" s="21">
        <v>23728.6</v>
      </c>
      <c r="F15" s="22">
        <v>12757.3</v>
      </c>
      <c r="G15" s="15">
        <v>53.763391013376264</v>
      </c>
      <c r="H15" s="24"/>
      <c r="I15" s="25">
        <v>34.6</v>
      </c>
      <c r="J15" s="24"/>
      <c r="K15" s="22">
        <v>0</v>
      </c>
      <c r="L15" s="23">
        <v>0</v>
      </c>
      <c r="M15" s="24"/>
      <c r="N15" s="25"/>
      <c r="O15" s="24"/>
      <c r="P15" s="22">
        <v>3154.2</v>
      </c>
      <c r="Q15" s="23">
        <v>13.292819635376718</v>
      </c>
      <c r="R15" s="24"/>
      <c r="S15" s="25">
        <v>18.3</v>
      </c>
      <c r="T15" s="24"/>
      <c r="U15" s="22">
        <v>2828.8</v>
      </c>
      <c r="V15" s="23">
        <v>11.921478721879927</v>
      </c>
      <c r="W15" s="24"/>
      <c r="X15" s="25">
        <v>10.8</v>
      </c>
      <c r="Y15" s="26"/>
      <c r="Z15" s="9">
        <f t="shared" si="0"/>
        <v>4988.2999999999993</v>
      </c>
      <c r="AA15" s="9">
        <f t="shared" si="1"/>
        <v>4988.2999999999993</v>
      </c>
    </row>
    <row r="16" spans="2:27" ht="17.25">
      <c r="C16" s="19" t="s">
        <v>33</v>
      </c>
      <c r="D16" s="20"/>
      <c r="E16" s="21">
        <v>25769.599999999999</v>
      </c>
      <c r="F16" s="22">
        <v>11369.4</v>
      </c>
      <c r="G16" s="15">
        <v>44.119427542530737</v>
      </c>
      <c r="H16" s="24"/>
      <c r="I16" s="25">
        <v>30.2</v>
      </c>
      <c r="J16" s="24"/>
      <c r="K16" s="22">
        <v>272.10000000000002</v>
      </c>
      <c r="L16" s="23">
        <v>1.0558953185148392</v>
      </c>
      <c r="M16" s="24"/>
      <c r="N16" s="25">
        <v>16.100000000000001</v>
      </c>
      <c r="O16" s="24"/>
      <c r="P16" s="22">
        <v>3900.4</v>
      </c>
      <c r="Q16" s="23">
        <v>15.135663727803305</v>
      </c>
      <c r="R16" s="24"/>
      <c r="S16" s="25">
        <v>20.9</v>
      </c>
      <c r="T16" s="24"/>
      <c r="U16" s="22">
        <v>4742.7</v>
      </c>
      <c r="V16" s="23">
        <v>18.404243760089408</v>
      </c>
      <c r="W16" s="24"/>
      <c r="X16" s="25">
        <v>14</v>
      </c>
      <c r="Y16" s="26"/>
      <c r="Z16" s="9">
        <f t="shared" si="0"/>
        <v>5485</v>
      </c>
      <c r="AA16" s="9">
        <f t="shared" si="1"/>
        <v>5485</v>
      </c>
    </row>
    <row r="17" spans="3:27" ht="17.25">
      <c r="C17" s="19" t="s">
        <v>34</v>
      </c>
      <c r="D17" s="20"/>
      <c r="E17" s="21">
        <v>25667</v>
      </c>
      <c r="F17" s="22">
        <v>10975.9</v>
      </c>
      <c r="G17" s="15">
        <v>42.762691393618262</v>
      </c>
      <c r="H17" s="24"/>
      <c r="I17" s="25">
        <v>29.3</v>
      </c>
      <c r="J17" s="24"/>
      <c r="K17" s="22">
        <v>390.5</v>
      </c>
      <c r="L17" s="23">
        <v>1.52140881287256</v>
      </c>
      <c r="M17" s="24"/>
      <c r="N17" s="25">
        <v>16</v>
      </c>
      <c r="O17" s="24"/>
      <c r="P17" s="22">
        <v>3624.3</v>
      </c>
      <c r="Q17" s="23">
        <v>14.120465967974443</v>
      </c>
      <c r="R17" s="24"/>
      <c r="S17" s="25">
        <v>20.6</v>
      </c>
      <c r="T17" s="24"/>
      <c r="U17" s="22">
        <v>4299.3</v>
      </c>
      <c r="V17" s="23">
        <v>16.750301944130598</v>
      </c>
      <c r="W17" s="24"/>
      <c r="X17" s="25">
        <v>14</v>
      </c>
      <c r="Y17" s="26"/>
      <c r="Z17" s="9">
        <f t="shared" si="0"/>
        <v>6377</v>
      </c>
      <c r="AA17" s="9">
        <f t="shared" si="1"/>
        <v>6377</v>
      </c>
    </row>
    <row r="18" spans="3:27" ht="17.25">
      <c r="C18" s="19" t="s">
        <v>35</v>
      </c>
      <c r="D18" s="20"/>
      <c r="E18" s="21">
        <v>26739.9</v>
      </c>
      <c r="F18" s="22">
        <v>10929.8</v>
      </c>
      <c r="G18" s="15">
        <v>40.874498408744984</v>
      </c>
      <c r="H18" s="24"/>
      <c r="I18" s="25">
        <v>29.3</v>
      </c>
      <c r="J18" s="24"/>
      <c r="K18" s="22">
        <v>607</v>
      </c>
      <c r="L18" s="23">
        <v>2.2700159686461054</v>
      </c>
      <c r="M18" s="24"/>
      <c r="N18" s="25">
        <v>15.701376245993409</v>
      </c>
      <c r="O18" s="24"/>
      <c r="P18" s="22">
        <v>3770</v>
      </c>
      <c r="Q18" s="23">
        <v>14.098781222068894</v>
      </c>
      <c r="R18" s="24"/>
      <c r="S18" s="25">
        <v>18.5</v>
      </c>
      <c r="T18" s="24"/>
      <c r="U18" s="22">
        <v>5634</v>
      </c>
      <c r="V18" s="23">
        <v>21.069637507993672</v>
      </c>
      <c r="W18" s="24"/>
      <c r="X18" s="25">
        <v>16.899999999999999</v>
      </c>
      <c r="Y18" s="26"/>
      <c r="Z18" s="9">
        <f t="shared" si="0"/>
        <v>5799.1000000000022</v>
      </c>
      <c r="AA18" s="9">
        <f t="shared" si="1"/>
        <v>5799.1000000000022</v>
      </c>
    </row>
    <row r="19" spans="3:27" ht="17.25">
      <c r="C19" s="19" t="s">
        <v>36</v>
      </c>
      <c r="D19" s="20"/>
      <c r="E19" s="21">
        <v>25069.3</v>
      </c>
      <c r="F19" s="22">
        <v>11548.7</v>
      </c>
      <c r="G19" s="15">
        <v>46.067101993274647</v>
      </c>
      <c r="H19" s="24"/>
      <c r="I19" s="25">
        <v>31</v>
      </c>
      <c r="J19" s="24"/>
      <c r="K19" s="22">
        <v>809</v>
      </c>
      <c r="L19" s="23">
        <v>3.2270546046359492</v>
      </c>
      <c r="M19" s="24"/>
      <c r="N19" s="25">
        <v>16.5</v>
      </c>
      <c r="O19" s="24"/>
      <c r="P19" s="22">
        <v>3849.6</v>
      </c>
      <c r="Q19" s="23">
        <v>15.355833629179912</v>
      </c>
      <c r="R19" s="24"/>
      <c r="S19" s="25">
        <v>18.2</v>
      </c>
      <c r="T19" s="24"/>
      <c r="U19" s="22">
        <v>3975.1</v>
      </c>
      <c r="V19" s="23">
        <v>15.856445931876836</v>
      </c>
      <c r="W19" s="24"/>
      <c r="X19" s="25">
        <v>15.1</v>
      </c>
      <c r="Y19" s="26"/>
      <c r="Z19" s="9">
        <f t="shared" si="0"/>
        <v>4886.8999999999978</v>
      </c>
      <c r="AA19" s="9">
        <f t="shared" si="1"/>
        <v>4886.8999999999978</v>
      </c>
    </row>
    <row r="20" spans="3:27" ht="17.25">
      <c r="C20" s="19" t="s">
        <v>37</v>
      </c>
      <c r="D20" s="20"/>
      <c r="E20" s="21">
        <v>24255</v>
      </c>
      <c r="F20" s="22">
        <v>11526.9</v>
      </c>
      <c r="G20" s="15">
        <v>47.523809523809526</v>
      </c>
      <c r="H20" s="24"/>
      <c r="I20" s="25">
        <v>31.9</v>
      </c>
      <c r="J20" s="24"/>
      <c r="K20" s="22">
        <v>578.20000000000005</v>
      </c>
      <c r="L20" s="23">
        <v>2.3838383838383841</v>
      </c>
      <c r="M20" s="24"/>
      <c r="N20" s="25">
        <v>16.600000000000001</v>
      </c>
      <c r="O20" s="24"/>
      <c r="P20" s="22">
        <v>3745.8</v>
      </c>
      <c r="Q20" s="23">
        <v>15.443413729128016</v>
      </c>
      <c r="R20" s="24"/>
      <c r="S20" s="25">
        <v>17.899999999999999</v>
      </c>
      <c r="T20" s="24"/>
      <c r="U20" s="22">
        <v>3899</v>
      </c>
      <c r="V20" s="23">
        <v>16.075036075036074</v>
      </c>
      <c r="W20" s="24"/>
      <c r="X20" s="25">
        <v>14.5</v>
      </c>
      <c r="Y20" s="26"/>
      <c r="Z20" s="9">
        <f t="shared" si="0"/>
        <v>4505.0999999999985</v>
      </c>
      <c r="AA20" s="9">
        <f t="shared" si="1"/>
        <v>4505.0999999999985</v>
      </c>
    </row>
    <row r="21" spans="3:27" ht="17.25">
      <c r="C21" s="19" t="s">
        <v>38</v>
      </c>
      <c r="D21" s="20"/>
      <c r="E21" s="21">
        <v>25906.5</v>
      </c>
      <c r="F21" s="22">
        <v>11522.8</v>
      </c>
      <c r="G21" s="15">
        <v>44.478412753556057</v>
      </c>
      <c r="H21" s="24"/>
      <c r="I21" s="25">
        <v>31.1</v>
      </c>
      <c r="J21" s="24"/>
      <c r="K21" s="22">
        <v>1005.91</v>
      </c>
      <c r="L21" s="23">
        <v>3.8828479339161981</v>
      </c>
      <c r="M21" s="24"/>
      <c r="N21" s="25">
        <v>16.706765539392443</v>
      </c>
      <c r="O21" s="24"/>
      <c r="P21" s="22">
        <v>4003.6</v>
      </c>
      <c r="Q21" s="23">
        <v>15.454036631733349</v>
      </c>
      <c r="R21" s="24"/>
      <c r="S21" s="25">
        <v>18.2</v>
      </c>
      <c r="T21" s="24"/>
      <c r="U21" s="22">
        <v>3708.4</v>
      </c>
      <c r="V21" s="23">
        <v>14.314554262443787</v>
      </c>
      <c r="W21" s="24"/>
      <c r="X21" s="25">
        <v>15.6</v>
      </c>
      <c r="Y21" s="26"/>
      <c r="Z21" s="9">
        <f t="shared" si="0"/>
        <v>5665.7900000000009</v>
      </c>
      <c r="AA21" s="9">
        <f t="shared" si="1"/>
        <v>5665.7900000000009</v>
      </c>
    </row>
    <row r="22" spans="3:27" ht="17.25">
      <c r="C22" s="19" t="s">
        <v>39</v>
      </c>
      <c r="D22" s="20"/>
      <c r="E22" s="21">
        <v>26305.3</v>
      </c>
      <c r="F22" s="22">
        <v>10968.5</v>
      </c>
      <c r="G22" s="15">
        <v>41.696920392468442</v>
      </c>
      <c r="H22" s="24"/>
      <c r="I22" s="25">
        <v>29.8</v>
      </c>
      <c r="J22" s="24"/>
      <c r="K22" s="22">
        <v>3050.16</v>
      </c>
      <c r="L22" s="23">
        <v>11.595229858621646</v>
      </c>
      <c r="M22" s="24"/>
      <c r="N22" s="25">
        <v>20.211460002101063</v>
      </c>
      <c r="O22" s="24"/>
      <c r="P22" s="22">
        <v>4010.3</v>
      </c>
      <c r="Q22" s="23">
        <v>15.245216743393918</v>
      </c>
      <c r="R22" s="24"/>
      <c r="S22" s="25">
        <v>18.3</v>
      </c>
      <c r="T22" s="24"/>
      <c r="U22" s="22">
        <v>3392.1</v>
      </c>
      <c r="V22" s="23">
        <v>12.89511999482994</v>
      </c>
      <c r="W22" s="24"/>
      <c r="X22" s="25">
        <v>13.9</v>
      </c>
      <c r="Y22" s="26"/>
      <c r="Z22" s="9">
        <f t="shared" si="0"/>
        <v>4884.2400000000016</v>
      </c>
      <c r="AA22" s="9">
        <f t="shared" si="1"/>
        <v>4884.2400000000016</v>
      </c>
    </row>
    <row r="23" spans="3:27" ht="17.25">
      <c r="C23" s="19" t="s">
        <v>40</v>
      </c>
      <c r="D23" s="20"/>
      <c r="E23" s="21">
        <v>26258.3</v>
      </c>
      <c r="F23" s="22">
        <v>11627.4</v>
      </c>
      <c r="G23" s="15">
        <v>44.280855957925688</v>
      </c>
      <c r="H23" s="24"/>
      <c r="I23" s="25">
        <v>32.1</v>
      </c>
      <c r="J23" s="24"/>
      <c r="K23" s="22">
        <v>3149.56</v>
      </c>
      <c r="L23" s="23">
        <v>11.99453125297525</v>
      </c>
      <c r="M23" s="24"/>
      <c r="N23" s="25">
        <v>21.653763516661748</v>
      </c>
      <c r="O23" s="24"/>
      <c r="P23" s="22">
        <v>3827.5</v>
      </c>
      <c r="Q23" s="23">
        <v>14.576343479966337</v>
      </c>
      <c r="R23" s="24"/>
      <c r="S23" s="25">
        <v>17.600000000000001</v>
      </c>
      <c r="T23" s="24"/>
      <c r="U23" s="22">
        <v>3289.1</v>
      </c>
      <c r="V23" s="23">
        <v>12.525944177650494</v>
      </c>
      <c r="W23" s="24"/>
      <c r="X23" s="25">
        <v>11.5</v>
      </c>
      <c r="Y23" s="26"/>
      <c r="Z23" s="9">
        <f t="shared" si="0"/>
        <v>4364.7400000000016</v>
      </c>
      <c r="AA23" s="9">
        <f t="shared" si="1"/>
        <v>4364.7400000000016</v>
      </c>
    </row>
    <row r="24" spans="3:27" ht="17.25">
      <c r="C24" s="19" t="s">
        <v>41</v>
      </c>
      <c r="D24" s="20"/>
      <c r="E24" s="21">
        <v>26917.200000000001</v>
      </c>
      <c r="F24" s="22">
        <v>11344.7</v>
      </c>
      <c r="G24" s="15">
        <v>42.146657156019202</v>
      </c>
      <c r="H24" s="24"/>
      <c r="I24" s="25">
        <v>32.299999999999997</v>
      </c>
      <c r="J24" s="24"/>
      <c r="K24" s="22">
        <v>2965</v>
      </c>
      <c r="L24" s="23">
        <v>11.015261617107276</v>
      </c>
      <c r="M24" s="24"/>
      <c r="N24" s="25">
        <v>20.524005187706116</v>
      </c>
      <c r="O24" s="24"/>
      <c r="P24" s="22">
        <v>3965.6</v>
      </c>
      <c r="Q24" s="23">
        <v>14.732587341922637</v>
      </c>
      <c r="R24" s="24"/>
      <c r="S24" s="25">
        <v>17.7</v>
      </c>
      <c r="T24" s="24"/>
      <c r="U24" s="22">
        <v>3356.2</v>
      </c>
      <c r="V24" s="23">
        <v>12.46860743316541</v>
      </c>
      <c r="W24" s="24"/>
      <c r="X24" s="25">
        <v>12.1</v>
      </c>
      <c r="Y24" s="26"/>
      <c r="Z24" s="9">
        <f t="shared" si="0"/>
        <v>5285.7000000000007</v>
      </c>
      <c r="AA24" s="9">
        <f t="shared" si="1"/>
        <v>5285.7000000000007</v>
      </c>
    </row>
    <row r="25" spans="3:27" ht="17.25">
      <c r="C25" s="19" t="s">
        <v>42</v>
      </c>
      <c r="D25" s="20"/>
      <c r="E25" s="21">
        <v>27107.1</v>
      </c>
      <c r="F25" s="22">
        <v>10069.5</v>
      </c>
      <c r="G25" s="15">
        <v>37.14709430370641</v>
      </c>
      <c r="H25" s="24"/>
      <c r="I25" s="25">
        <v>30.2</v>
      </c>
      <c r="J25" s="24"/>
      <c r="K25" s="22">
        <v>3391</v>
      </c>
      <c r="L25" s="23">
        <v>12.509637696396886</v>
      </c>
      <c r="M25" s="24"/>
      <c r="N25" s="25">
        <v>21.02008488474268</v>
      </c>
      <c r="O25" s="24"/>
      <c r="P25" s="22">
        <v>3487.9</v>
      </c>
      <c r="Q25" s="23">
        <v>12.867108617299527</v>
      </c>
      <c r="R25" s="24"/>
      <c r="S25" s="25">
        <v>16.100000000000001</v>
      </c>
      <c r="T25" s="24"/>
      <c r="U25" s="22">
        <v>3168.2</v>
      </c>
      <c r="V25" s="23">
        <v>11.68771281324819</v>
      </c>
      <c r="W25" s="24"/>
      <c r="X25" s="25">
        <v>14.6</v>
      </c>
      <c r="Y25" s="26"/>
      <c r="Z25" s="9">
        <f t="shared" si="0"/>
        <v>6990.4999999999964</v>
      </c>
      <c r="AA25" s="9">
        <f t="shared" si="1"/>
        <v>6990.4999999999964</v>
      </c>
    </row>
    <row r="26" spans="3:27" ht="17.25">
      <c r="C26" s="19" t="s">
        <v>43</v>
      </c>
      <c r="D26" s="20"/>
      <c r="E26" s="21">
        <v>26016.3</v>
      </c>
      <c r="F26" s="22">
        <v>9909.1</v>
      </c>
      <c r="G26" s="15">
        <v>38.088044802681395</v>
      </c>
      <c r="H26" s="24"/>
      <c r="I26" s="25">
        <v>31</v>
      </c>
      <c r="J26" s="24"/>
      <c r="K26" s="22">
        <v>3068</v>
      </c>
      <c r="L26" s="23">
        <v>11.79260694257062</v>
      </c>
      <c r="M26" s="24"/>
      <c r="N26" s="25">
        <v>20</v>
      </c>
      <c r="O26" s="24"/>
      <c r="P26" s="22">
        <v>3188.5</v>
      </c>
      <c r="Q26" s="23">
        <v>12.255778108339772</v>
      </c>
      <c r="R26" s="24"/>
      <c r="S26" s="25">
        <v>15.7</v>
      </c>
      <c r="T26" s="24"/>
      <c r="U26" s="22">
        <v>3360.8</v>
      </c>
      <c r="V26" s="23">
        <v>12.918055219227947</v>
      </c>
      <c r="W26" s="24"/>
      <c r="X26" s="25">
        <v>15.4</v>
      </c>
      <c r="Y26" s="26"/>
      <c r="Z26" s="9">
        <f t="shared" si="0"/>
        <v>6489.8999999999978</v>
      </c>
      <c r="AA26" s="9">
        <f t="shared" si="1"/>
        <v>6489.8999999999978</v>
      </c>
    </row>
    <row r="27" spans="3:27" ht="17.25">
      <c r="C27" s="19" t="s">
        <v>44</v>
      </c>
      <c r="D27" s="20"/>
      <c r="E27" s="21">
        <v>26502.9</v>
      </c>
      <c r="F27" s="22">
        <v>10559</v>
      </c>
      <c r="G27" s="15">
        <v>39.840923068796243</v>
      </c>
      <c r="H27" s="24"/>
      <c r="I27" s="25">
        <v>33.299999999999997</v>
      </c>
      <c r="J27" s="24"/>
      <c r="K27" s="22">
        <v>2832</v>
      </c>
      <c r="L27" s="23">
        <v>10.68562308275698</v>
      </c>
      <c r="M27" s="24"/>
      <c r="N27" s="25">
        <v>19</v>
      </c>
      <c r="O27" s="24"/>
      <c r="P27" s="22">
        <v>3066.1</v>
      </c>
      <c r="Q27" s="23">
        <v>11.568922646200981</v>
      </c>
      <c r="R27" s="24"/>
      <c r="S27" s="25">
        <v>14.6</v>
      </c>
      <c r="T27" s="24"/>
      <c r="U27" s="22">
        <v>2996.2</v>
      </c>
      <c r="V27" s="23">
        <v>11.305177923925305</v>
      </c>
      <c r="W27" s="24"/>
      <c r="X27" s="25">
        <v>14.6</v>
      </c>
      <c r="Y27" s="26"/>
      <c r="Z27" s="9">
        <f t="shared" si="0"/>
        <v>7049.6000000000022</v>
      </c>
      <c r="AA27" s="9">
        <f t="shared" si="1"/>
        <v>7049.6000000000022</v>
      </c>
    </row>
    <row r="28" spans="3:27" ht="17.25">
      <c r="C28" s="19" t="s">
        <v>45</v>
      </c>
      <c r="D28" s="20"/>
      <c r="E28" s="21">
        <v>26293</v>
      </c>
      <c r="F28" s="22">
        <v>11134</v>
      </c>
      <c r="G28" s="15">
        <v>42.345871524740424</v>
      </c>
      <c r="H28" s="24"/>
      <c r="I28" s="25">
        <v>35.200000000000003</v>
      </c>
      <c r="J28" s="24"/>
      <c r="K28" s="22">
        <v>2790</v>
      </c>
      <c r="L28" s="23">
        <v>10.611189289925075</v>
      </c>
      <c r="M28" s="24"/>
      <c r="N28" s="25">
        <v>18.937743669626219</v>
      </c>
      <c r="O28" s="24"/>
      <c r="P28" s="22">
        <v>2624</v>
      </c>
      <c r="Q28" s="23">
        <v>9.9798425436427944</v>
      </c>
      <c r="R28" s="24"/>
      <c r="S28" s="25">
        <v>13.5</v>
      </c>
      <c r="T28" s="24"/>
      <c r="U28" s="22">
        <v>2091</v>
      </c>
      <c r="V28" s="23">
        <v>7.9526870269653518</v>
      </c>
      <c r="W28" s="24"/>
      <c r="X28" s="25">
        <v>11.7</v>
      </c>
      <c r="Y28" s="26"/>
      <c r="Z28" s="9">
        <f t="shared" si="0"/>
        <v>7654</v>
      </c>
      <c r="AA28" s="9">
        <f t="shared" si="1"/>
        <v>7654</v>
      </c>
    </row>
    <row r="29" spans="3:27" ht="17.25">
      <c r="C29" s="19" t="s">
        <v>46</v>
      </c>
      <c r="D29" s="20"/>
      <c r="E29" s="21">
        <v>28078</v>
      </c>
      <c r="F29" s="22">
        <v>11990</v>
      </c>
      <c r="G29" s="15">
        <v>42.702471686017525</v>
      </c>
      <c r="H29" s="28"/>
      <c r="I29" s="25">
        <v>37.9</v>
      </c>
      <c r="J29" s="28"/>
      <c r="K29" s="22">
        <v>2463</v>
      </c>
      <c r="L29" s="23">
        <v>8.7719923071443837</v>
      </c>
      <c r="M29" s="28"/>
      <c r="N29" s="25">
        <v>17.80067760980636</v>
      </c>
      <c r="O29" s="28"/>
      <c r="P29" s="22">
        <v>2229</v>
      </c>
      <c r="Q29" s="27">
        <v>7.9385996153572194</v>
      </c>
      <c r="R29" s="28"/>
      <c r="S29" s="25">
        <v>11.4</v>
      </c>
      <c r="T29" s="28"/>
      <c r="U29" s="22">
        <v>2142</v>
      </c>
      <c r="V29" s="27">
        <v>7.6287484863594273</v>
      </c>
      <c r="W29" s="28"/>
      <c r="X29" s="25">
        <v>11.1</v>
      </c>
      <c r="Y29" s="29"/>
      <c r="Z29" s="9">
        <f t="shared" si="0"/>
        <v>9254</v>
      </c>
      <c r="AA29" s="9">
        <f t="shared" si="1"/>
        <v>9254</v>
      </c>
    </row>
    <row r="30" spans="3:27" ht="17.25">
      <c r="C30" s="19" t="s">
        <v>47</v>
      </c>
      <c r="D30" s="20"/>
      <c r="E30" s="21">
        <v>27779</v>
      </c>
      <c r="F30" s="22">
        <v>13425</v>
      </c>
      <c r="G30" s="15">
        <v>48.327873573562762</v>
      </c>
      <c r="H30" s="24"/>
      <c r="I30" s="25">
        <v>43.1</v>
      </c>
      <c r="J30" s="24"/>
      <c r="K30" s="22">
        <v>1789</v>
      </c>
      <c r="L30" s="23">
        <v>6.4401166348680663</v>
      </c>
      <c r="M30" s="24"/>
      <c r="N30" s="25">
        <v>16.947013956053528</v>
      </c>
      <c r="O30" s="24"/>
      <c r="P30" s="22">
        <v>2119</v>
      </c>
      <c r="Q30" s="23">
        <v>7.6280643651679334</v>
      </c>
      <c r="R30" s="24"/>
      <c r="S30" s="25">
        <v>10.6</v>
      </c>
      <c r="T30" s="24"/>
      <c r="U30" s="22">
        <v>2609</v>
      </c>
      <c r="V30" s="23">
        <v>9.391986752582886</v>
      </c>
      <c r="W30" s="24"/>
      <c r="X30" s="25">
        <v>11.7</v>
      </c>
      <c r="Y30" s="26"/>
      <c r="Z30" s="9">
        <f t="shared" si="0"/>
        <v>7837</v>
      </c>
      <c r="AA30" s="9">
        <f t="shared" si="1"/>
        <v>7837</v>
      </c>
    </row>
    <row r="31" spans="3:27" ht="17.25">
      <c r="C31" s="30" t="s">
        <v>48</v>
      </c>
      <c r="D31" s="20"/>
      <c r="E31" s="21">
        <v>27085</v>
      </c>
      <c r="F31" s="22">
        <v>12813</v>
      </c>
      <c r="G31" s="15">
        <v>47.3066272844748</v>
      </c>
      <c r="H31" s="32"/>
      <c r="I31" s="25">
        <v>41.7</v>
      </c>
      <c r="J31" s="32"/>
      <c r="K31" s="22">
        <v>1798</v>
      </c>
      <c r="L31" s="23">
        <v>6.6383607162636151</v>
      </c>
      <c r="M31" s="32"/>
      <c r="N31" s="25">
        <v>16.899577334692843</v>
      </c>
      <c r="O31" s="32"/>
      <c r="P31" s="22">
        <v>2433</v>
      </c>
      <c r="Q31" s="31">
        <v>8.9828318257338022</v>
      </c>
      <c r="R31" s="32"/>
      <c r="S31" s="25">
        <v>12</v>
      </c>
      <c r="T31" s="32"/>
      <c r="U31" s="22">
        <v>2788</v>
      </c>
      <c r="V31" s="31">
        <v>10.293520398744693</v>
      </c>
      <c r="W31" s="32"/>
      <c r="X31" s="25">
        <v>12.4</v>
      </c>
      <c r="Y31" s="33"/>
      <c r="Z31" s="9">
        <f t="shared" si="0"/>
        <v>7253</v>
      </c>
      <c r="AA31" s="9">
        <f t="shared" si="1"/>
        <v>7253</v>
      </c>
    </row>
    <row r="32" spans="3:27" ht="17.25">
      <c r="C32" s="30" t="s">
        <v>49</v>
      </c>
      <c r="D32" s="20"/>
      <c r="E32" s="21">
        <v>29901</v>
      </c>
      <c r="F32" s="22">
        <v>10270</v>
      </c>
      <c r="G32" s="15">
        <v>34.299999999999997</v>
      </c>
      <c r="H32" s="32"/>
      <c r="I32" s="25">
        <v>32.4</v>
      </c>
      <c r="J32" s="32"/>
      <c r="K32" s="22">
        <v>2912</v>
      </c>
      <c r="L32" s="23">
        <v>9.7388047222500926</v>
      </c>
      <c r="M32" s="32"/>
      <c r="N32" s="25">
        <v>16.100000000000001</v>
      </c>
      <c r="O32" s="32"/>
      <c r="P32" s="22">
        <v>3895</v>
      </c>
      <c r="Q32" s="31">
        <v>13</v>
      </c>
      <c r="R32" s="32"/>
      <c r="S32" s="25">
        <v>16.7</v>
      </c>
      <c r="T32" s="32"/>
      <c r="U32" s="22">
        <v>3668</v>
      </c>
      <c r="V32" s="31">
        <v>12.3</v>
      </c>
      <c r="W32" s="32"/>
      <c r="X32" s="25">
        <v>15.2</v>
      </c>
      <c r="Y32" s="33"/>
      <c r="Z32" s="9">
        <f>E32-SUM(F32,K32,P32,U32)</f>
        <v>9156</v>
      </c>
      <c r="AA32" s="9">
        <f t="shared" ref="AA32:AA38" si="2">E32-SUM(F32,K32,P32,U32)</f>
        <v>9156</v>
      </c>
    </row>
    <row r="33" spans="1:27" ht="17.25">
      <c r="C33" s="30" t="s">
        <v>50</v>
      </c>
      <c r="D33" s="20"/>
      <c r="E33" s="21">
        <v>30231</v>
      </c>
      <c r="F33" s="22">
        <v>9860</v>
      </c>
      <c r="G33" s="15">
        <v>32.6</v>
      </c>
      <c r="H33" s="32"/>
      <c r="I33" s="25">
        <v>31.8</v>
      </c>
      <c r="J33" s="32"/>
      <c r="K33" s="22">
        <v>2995</v>
      </c>
      <c r="L33" s="23">
        <v>9.9</v>
      </c>
      <c r="M33" s="32"/>
      <c r="N33" s="25">
        <v>17.5</v>
      </c>
      <c r="O33" s="32"/>
      <c r="P33" s="22">
        <v>2873</v>
      </c>
      <c r="Q33" s="31">
        <v>9.5</v>
      </c>
      <c r="R33" s="32" t="s">
        <v>18</v>
      </c>
      <c r="S33" s="25">
        <v>12.5</v>
      </c>
      <c r="T33" s="32"/>
      <c r="U33" s="22">
        <v>4051</v>
      </c>
      <c r="V33" s="31">
        <v>13.4</v>
      </c>
      <c r="W33" s="32"/>
      <c r="X33" s="25">
        <v>15.6</v>
      </c>
      <c r="Y33" s="33"/>
      <c r="Z33" s="9">
        <f>E33-SUM(F33,K33,P33,U33)</f>
        <v>10452</v>
      </c>
      <c r="AA33" s="9">
        <f t="shared" si="2"/>
        <v>10452</v>
      </c>
    </row>
    <row r="34" spans="1:27" ht="17.25">
      <c r="C34" s="30" t="s">
        <v>51</v>
      </c>
      <c r="D34" s="56"/>
      <c r="E34" s="34">
        <v>28472</v>
      </c>
      <c r="F34" s="35">
        <v>9702</v>
      </c>
      <c r="G34" s="79">
        <v>34.1</v>
      </c>
      <c r="H34" s="37"/>
      <c r="I34" s="38">
        <v>30.2</v>
      </c>
      <c r="J34" s="37"/>
      <c r="K34" s="35">
        <v>2972</v>
      </c>
      <c r="L34" s="27">
        <v>10.4</v>
      </c>
      <c r="M34" s="37"/>
      <c r="N34" s="38">
        <v>18.600000000000001</v>
      </c>
      <c r="O34" s="37"/>
      <c r="P34" s="35">
        <v>2486</v>
      </c>
      <c r="Q34" s="36">
        <v>8.6999999999999993</v>
      </c>
      <c r="R34" s="37"/>
      <c r="S34" s="38">
        <v>14.9</v>
      </c>
      <c r="T34" s="37"/>
      <c r="U34" s="35">
        <v>3882</v>
      </c>
      <c r="V34" s="36">
        <v>13.6</v>
      </c>
      <c r="W34" s="37"/>
      <c r="X34" s="38">
        <v>13.5</v>
      </c>
      <c r="Y34" s="39"/>
      <c r="Z34" s="9"/>
      <c r="AA34" s="9">
        <f t="shared" si="2"/>
        <v>9430</v>
      </c>
    </row>
    <row r="35" spans="1:27" ht="17.25">
      <c r="C35" s="30" t="s">
        <v>52</v>
      </c>
      <c r="D35" s="56"/>
      <c r="E35" s="34">
        <v>27822</v>
      </c>
      <c r="F35" s="35">
        <v>9936</v>
      </c>
      <c r="G35" s="23">
        <v>35.700000000000003</v>
      </c>
      <c r="H35" s="32"/>
      <c r="I35" s="25">
        <v>31.6</v>
      </c>
      <c r="J35" s="37"/>
      <c r="K35" s="35">
        <v>2844</v>
      </c>
      <c r="L35" s="27">
        <v>10.199999999999999</v>
      </c>
      <c r="M35" s="37"/>
      <c r="N35" s="38">
        <v>18.3</v>
      </c>
      <c r="O35" s="37"/>
      <c r="P35" s="35">
        <v>2526</v>
      </c>
      <c r="Q35" s="36">
        <v>9.1</v>
      </c>
      <c r="R35" s="37"/>
      <c r="S35" s="38">
        <v>12.9</v>
      </c>
      <c r="T35" s="37"/>
      <c r="U35" s="35">
        <v>4017</v>
      </c>
      <c r="V35" s="36">
        <v>14.4</v>
      </c>
      <c r="W35" s="37"/>
      <c r="X35" s="38">
        <v>14.1</v>
      </c>
      <c r="Y35" s="39"/>
      <c r="Z35" s="9"/>
      <c r="AA35" s="9">
        <f t="shared" si="2"/>
        <v>8499</v>
      </c>
    </row>
    <row r="36" spans="1:27" ht="17.25">
      <c r="C36" s="30" t="s">
        <v>53</v>
      </c>
      <c r="D36" s="56"/>
      <c r="E36" s="34">
        <v>28275</v>
      </c>
      <c r="F36" s="35">
        <v>10442</v>
      </c>
      <c r="G36" s="23">
        <v>36.9</v>
      </c>
      <c r="H36" s="32"/>
      <c r="I36" s="25">
        <v>32.6</v>
      </c>
      <c r="J36" s="37"/>
      <c r="K36" s="35">
        <v>2844</v>
      </c>
      <c r="L36" s="27">
        <v>10.1</v>
      </c>
      <c r="M36" s="37"/>
      <c r="N36" s="38">
        <v>17.2</v>
      </c>
      <c r="O36" s="37"/>
      <c r="P36" s="35">
        <v>2711</v>
      </c>
      <c r="Q36" s="36">
        <v>9.6</v>
      </c>
      <c r="R36" s="37"/>
      <c r="S36" s="38">
        <v>14.2</v>
      </c>
      <c r="T36" s="37"/>
      <c r="U36" s="35">
        <v>3961</v>
      </c>
      <c r="V36" s="36">
        <v>14</v>
      </c>
      <c r="W36" s="37"/>
      <c r="X36" s="38">
        <v>13.1</v>
      </c>
      <c r="Y36" s="39"/>
      <c r="Z36" s="9"/>
      <c r="AA36" s="9">
        <f t="shared" si="2"/>
        <v>8317</v>
      </c>
    </row>
    <row r="37" spans="1:27" ht="17.25">
      <c r="C37" s="30" t="s">
        <v>54</v>
      </c>
      <c r="D37" s="20"/>
      <c r="E37" s="21">
        <v>28166</v>
      </c>
      <c r="F37" s="22">
        <v>11003</v>
      </c>
      <c r="G37" s="31">
        <v>39.1</v>
      </c>
      <c r="H37" s="32"/>
      <c r="I37" s="25">
        <v>34.4</v>
      </c>
      <c r="J37" s="32"/>
      <c r="K37" s="22">
        <v>2764</v>
      </c>
      <c r="L37" s="23">
        <v>9.8000000000000007</v>
      </c>
      <c r="M37" s="32"/>
      <c r="N37" s="25">
        <v>17.2</v>
      </c>
      <c r="O37" s="32"/>
      <c r="P37" s="22">
        <v>2495</v>
      </c>
      <c r="Q37" s="31">
        <v>8.9</v>
      </c>
      <c r="R37" s="32"/>
      <c r="S37" s="25">
        <v>12.4</v>
      </c>
      <c r="T37" s="32"/>
      <c r="U37" s="22">
        <v>3490</v>
      </c>
      <c r="V37" s="31">
        <v>12.4</v>
      </c>
      <c r="W37" s="32"/>
      <c r="X37" s="25">
        <v>11.9</v>
      </c>
      <c r="Y37" s="33"/>
      <c r="Z37" s="9"/>
      <c r="AA37" s="9">
        <f>E37-SUM(F37,K37,P37,U37)</f>
        <v>8414</v>
      </c>
    </row>
    <row r="38" spans="1:27" ht="17.25">
      <c r="C38" s="19" t="s">
        <v>55</v>
      </c>
      <c r="D38" s="12"/>
      <c r="E38" s="13">
        <v>28468</v>
      </c>
      <c r="F38" s="14">
        <v>12840</v>
      </c>
      <c r="G38" s="94">
        <v>45.1</v>
      </c>
      <c r="H38" s="95"/>
      <c r="I38" s="17">
        <v>38.700000000000003</v>
      </c>
      <c r="J38" s="95"/>
      <c r="K38" s="14">
        <v>2826</v>
      </c>
      <c r="L38" s="15">
        <v>9.9</v>
      </c>
      <c r="M38" s="95"/>
      <c r="N38" s="17">
        <v>17</v>
      </c>
      <c r="O38" s="95"/>
      <c r="P38" s="14">
        <v>2491</v>
      </c>
      <c r="Q38" s="94">
        <v>8.6999999999999993</v>
      </c>
      <c r="R38" s="95"/>
      <c r="S38" s="17">
        <v>12</v>
      </c>
      <c r="T38" s="95"/>
      <c r="U38" s="14">
        <v>2892</v>
      </c>
      <c r="V38" s="94">
        <v>10.199999999999999</v>
      </c>
      <c r="W38" s="95"/>
      <c r="X38" s="17">
        <v>10.6</v>
      </c>
      <c r="Y38" s="96"/>
      <c r="Z38" s="97"/>
      <c r="AA38" s="9">
        <f t="shared" si="2"/>
        <v>7419</v>
      </c>
    </row>
    <row r="39" spans="1:27" ht="17.25">
      <c r="A39" s="8"/>
      <c r="B39" s="4"/>
      <c r="C39" s="11" t="s">
        <v>56</v>
      </c>
      <c r="D39" s="12"/>
      <c r="E39" s="13">
        <v>27770</v>
      </c>
      <c r="F39" s="14">
        <v>12992</v>
      </c>
      <c r="G39" s="94">
        <v>46.8</v>
      </c>
      <c r="H39" s="95"/>
      <c r="I39" s="17">
        <v>39.200000000000003</v>
      </c>
      <c r="J39" s="95"/>
      <c r="K39" s="14">
        <v>2764</v>
      </c>
      <c r="L39" s="15">
        <v>10</v>
      </c>
      <c r="M39" s="95"/>
      <c r="N39" s="17">
        <v>17.5</v>
      </c>
      <c r="O39" s="95"/>
      <c r="P39" s="14">
        <v>2542</v>
      </c>
      <c r="Q39" s="94">
        <v>9.1999999999999993</v>
      </c>
      <c r="R39" s="95"/>
      <c r="S39" s="17">
        <v>12.5</v>
      </c>
      <c r="T39" s="95"/>
      <c r="U39" s="14">
        <v>3098</v>
      </c>
      <c r="V39" s="94">
        <v>11.2</v>
      </c>
      <c r="W39" s="95"/>
      <c r="X39" s="17">
        <v>10.7</v>
      </c>
      <c r="Y39" s="96"/>
      <c r="Z39" s="9">
        <f>E39-SUM(F39,K39,P39,U39)</f>
        <v>6374</v>
      </c>
      <c r="AA39" s="9">
        <f>E39-SUM(F39,K39,P39,U39)</f>
        <v>6374</v>
      </c>
    </row>
    <row r="40" spans="1:27" ht="17.25">
      <c r="A40" s="8"/>
      <c r="B40" s="4"/>
      <c r="C40" s="11" t="s">
        <v>57</v>
      </c>
      <c r="D40" s="12"/>
      <c r="E40" s="21">
        <v>26700</v>
      </c>
      <c r="F40" s="22">
        <v>13289</v>
      </c>
      <c r="G40" s="31">
        <v>49.8</v>
      </c>
      <c r="H40" s="32"/>
      <c r="I40" s="25">
        <v>40.4</v>
      </c>
      <c r="J40" s="32"/>
      <c r="K40" s="22">
        <v>2448</v>
      </c>
      <c r="L40" s="23">
        <v>9.1999999999999993</v>
      </c>
      <c r="M40" s="32"/>
      <c r="N40" s="25">
        <v>17</v>
      </c>
      <c r="O40" s="32"/>
      <c r="P40" s="22">
        <v>2208</v>
      </c>
      <c r="Q40" s="31">
        <v>8.3000000000000007</v>
      </c>
      <c r="R40" s="32"/>
      <c r="S40" s="25">
        <v>11.9</v>
      </c>
      <c r="T40" s="32"/>
      <c r="U40" s="22">
        <v>2527</v>
      </c>
      <c r="V40" s="31">
        <v>9.4</v>
      </c>
      <c r="W40" s="32"/>
      <c r="X40" s="25">
        <v>10.8</v>
      </c>
      <c r="Y40" s="33"/>
      <c r="Z40" s="9">
        <f>E40-SUM(F40,K40,P40,U40)</f>
        <v>6228</v>
      </c>
      <c r="AA40" s="9">
        <f t="shared" ref="AA40:AA41" si="3">E40-SUM(F40,K40,P40,U40)</f>
        <v>6228</v>
      </c>
    </row>
    <row r="41" spans="1:27" ht="17.25">
      <c r="A41" s="8"/>
      <c r="B41" s="8"/>
      <c r="C41" s="11" t="s">
        <v>67</v>
      </c>
      <c r="D41" s="12"/>
      <c r="E41" s="13">
        <v>25800</v>
      </c>
      <c r="F41" s="14">
        <v>12778</v>
      </c>
      <c r="G41" s="94">
        <v>49.5</v>
      </c>
      <c r="H41" s="95"/>
      <c r="I41" s="17">
        <v>40.9</v>
      </c>
      <c r="J41" s="95"/>
      <c r="K41" s="14">
        <v>2360</v>
      </c>
      <c r="L41" s="15">
        <v>9.1</v>
      </c>
      <c r="M41" s="95"/>
      <c r="N41" s="17">
        <v>17</v>
      </c>
      <c r="O41" s="95"/>
      <c r="P41" s="14">
        <v>2030</v>
      </c>
      <c r="Q41" s="94">
        <v>7.9</v>
      </c>
      <c r="R41" s="95"/>
      <c r="S41" s="17">
        <v>11.3</v>
      </c>
      <c r="T41" s="95"/>
      <c r="U41" s="14">
        <v>2616</v>
      </c>
      <c r="V41" s="94">
        <v>10.1</v>
      </c>
      <c r="W41" s="95"/>
      <c r="X41" s="17">
        <v>10.7</v>
      </c>
      <c r="Y41" s="96"/>
      <c r="Z41" s="9"/>
      <c r="AA41" s="9">
        <f t="shared" si="3"/>
        <v>6016</v>
      </c>
    </row>
    <row r="42" spans="1:27" ht="17.25">
      <c r="A42" s="8"/>
      <c r="B42" s="8"/>
      <c r="C42" s="105" t="s">
        <v>66</v>
      </c>
      <c r="D42" s="88" t="s">
        <v>15</v>
      </c>
      <c r="E42" s="89"/>
      <c r="F42" s="90"/>
      <c r="G42" s="91"/>
      <c r="H42" s="92"/>
      <c r="I42" s="93"/>
      <c r="J42" s="92"/>
      <c r="K42" s="90"/>
      <c r="L42" s="79"/>
      <c r="M42" s="92"/>
      <c r="N42" s="93"/>
      <c r="O42" s="92"/>
      <c r="P42" s="90"/>
      <c r="Q42" s="91"/>
      <c r="R42" s="92"/>
      <c r="S42" s="93"/>
      <c r="T42" s="92"/>
      <c r="U42" s="90"/>
      <c r="V42" s="91"/>
      <c r="W42" s="92"/>
      <c r="X42" s="93"/>
      <c r="Y42" s="87"/>
      <c r="Z42" s="9"/>
      <c r="AA42" s="9"/>
    </row>
    <row r="43" spans="1:27" ht="18" thickBot="1">
      <c r="A43" s="8"/>
      <c r="B43" s="8"/>
      <c r="C43" s="106"/>
      <c r="D43" s="40"/>
      <c r="E43" s="46">
        <v>25822</v>
      </c>
      <c r="F43" s="41">
        <v>13104</v>
      </c>
      <c r="G43" s="42">
        <v>50.7</v>
      </c>
      <c r="H43" s="43"/>
      <c r="I43" s="44" t="s">
        <v>19</v>
      </c>
      <c r="J43" s="43"/>
      <c r="K43" s="41">
        <v>2478</v>
      </c>
      <c r="L43" s="50">
        <v>9.6</v>
      </c>
      <c r="M43" s="43"/>
      <c r="N43" s="44" t="s">
        <v>19</v>
      </c>
      <c r="O43" s="43"/>
      <c r="P43" s="41">
        <v>2057</v>
      </c>
      <c r="Q43" s="42">
        <v>8</v>
      </c>
      <c r="R43" s="43"/>
      <c r="S43" s="44" t="s">
        <v>19</v>
      </c>
      <c r="T43" s="43"/>
      <c r="U43" s="41">
        <v>2418</v>
      </c>
      <c r="V43" s="42">
        <v>9.4</v>
      </c>
      <c r="W43" s="43"/>
      <c r="X43" s="44" t="s">
        <v>19</v>
      </c>
      <c r="Y43" s="45"/>
      <c r="Z43" s="9"/>
      <c r="AA43" s="9">
        <f t="shared" ref="AA43" si="4">E43-SUM(F43,K43,P43,U43)</f>
        <v>5765</v>
      </c>
    </row>
    <row r="44" spans="1:27" ht="21.75" customHeight="1">
      <c r="D44" s="10"/>
    </row>
    <row r="45" spans="1:27" ht="15" customHeight="1">
      <c r="C45" s="1">
        <v>24</v>
      </c>
      <c r="G45" s="51">
        <f>F35/$E35</f>
        <v>0.35712745309467325</v>
      </c>
      <c r="I45" s="51">
        <f>(F35-F34)/F34</f>
        <v>2.4118738404452691E-2</v>
      </c>
      <c r="L45" s="51">
        <f>K35/$E35</f>
        <v>0.10222126374811301</v>
      </c>
      <c r="N45" s="51">
        <f>(K35-K34)/K34</f>
        <v>-4.306864064602961E-2</v>
      </c>
      <c r="Q45" s="51">
        <f>P35/$E35</f>
        <v>9.0791459995686871E-2</v>
      </c>
      <c r="S45" s="51">
        <f>(P35-P34)/P34</f>
        <v>1.6090104585679808E-2</v>
      </c>
      <c r="V45" s="51">
        <f>U35/$E35</f>
        <v>0.14438214362734528</v>
      </c>
      <c r="X45" s="51">
        <f>(U35-U34)/U34</f>
        <v>3.4775888717156103E-2</v>
      </c>
    </row>
    <row r="46" spans="1:27" ht="15" customHeight="1">
      <c r="C46" s="1">
        <v>25</v>
      </c>
      <c r="G46" s="51">
        <f>F36/$E36</f>
        <v>0.36930150309460652</v>
      </c>
      <c r="I46" s="51">
        <f>(F36-F35)/F35</f>
        <v>5.0925925925925923E-2</v>
      </c>
      <c r="L46" s="51">
        <f>K36/$E36</f>
        <v>0.10058355437665782</v>
      </c>
      <c r="N46" s="51">
        <f>(K36-K35)/K35</f>
        <v>0</v>
      </c>
      <c r="Q46" s="51">
        <f>P36/$E36</f>
        <v>9.5879752431476575E-2</v>
      </c>
      <c r="S46" s="51">
        <f>(P36-P35)/P35</f>
        <v>7.3238321456848776E-2</v>
      </c>
      <c r="V46" s="51">
        <f>U36/$E36</f>
        <v>0.14008841732979663</v>
      </c>
      <c r="X46" s="51">
        <f>(U36-U35)/U35</f>
        <v>-1.3940751804829475E-2</v>
      </c>
    </row>
    <row r="47" spans="1:27" ht="15" customHeight="1">
      <c r="C47" s="1">
        <v>26</v>
      </c>
      <c r="G47" s="51">
        <f>F37/$E37</f>
        <v>0.39064829936803236</v>
      </c>
      <c r="I47" s="51">
        <f>(F37-F36)/F36</f>
        <v>5.3725339973185217E-2</v>
      </c>
      <c r="L47" s="51">
        <f>K37/$E37</f>
        <v>9.8132500177518997E-2</v>
      </c>
      <c r="N47" s="51">
        <f>(K37-K36)/K36</f>
        <v>-2.8129395218002812E-2</v>
      </c>
      <c r="Q47" s="51">
        <f>P37/$E37</f>
        <v>8.8581978271675063E-2</v>
      </c>
      <c r="S47" s="51">
        <f>(P37-P36)/P36</f>
        <v>-7.9675396532644785E-2</v>
      </c>
      <c r="V47" s="51">
        <f>U37/$E37</f>
        <v>0.12390825818362565</v>
      </c>
      <c r="X47" s="51">
        <f>(U37-U36)/U36</f>
        <v>-0.11890936632163596</v>
      </c>
    </row>
    <row r="48" spans="1:27" ht="15" customHeight="1">
      <c r="C48" s="1">
        <v>27</v>
      </c>
      <c r="G48" s="51">
        <f>F38/$E38</f>
        <v>0.45103273851341857</v>
      </c>
      <c r="I48" s="51">
        <f>(F38-F37)/F37</f>
        <v>0.1669544669635554</v>
      </c>
      <c r="L48" s="51">
        <f>K38/$E38</f>
        <v>9.9269355065336518E-2</v>
      </c>
      <c r="N48" s="51">
        <f>(K38-K37)/K37</f>
        <v>2.2431259044862518E-2</v>
      </c>
      <c r="Q48" s="51">
        <f>P38/$E38</f>
        <v>8.750175635801602E-2</v>
      </c>
      <c r="S48" s="51">
        <f>(P38-P37)/P37</f>
        <v>-1.6032064128256513E-3</v>
      </c>
      <c r="V48" s="51">
        <f>U38/$E38</f>
        <v>0.10158774764648026</v>
      </c>
      <c r="X48" s="51">
        <f>(U38-U37)/U37</f>
        <v>-0.17134670487106018</v>
      </c>
    </row>
    <row r="49" spans="3:24">
      <c r="C49" s="1">
        <v>28</v>
      </c>
      <c r="G49" s="51">
        <f t="shared" ref="G49:G51" si="5">F39/$E39</f>
        <v>0.4678429960388909</v>
      </c>
      <c r="I49" s="51">
        <f t="shared" ref="I49:I51" si="6">(F39-F38)/F38</f>
        <v>1.1838006230529595E-2</v>
      </c>
      <c r="L49" s="51">
        <f t="shared" ref="L49:L51" si="7">K39/$E39</f>
        <v>9.953186892329853E-2</v>
      </c>
      <c r="N49" s="51">
        <f t="shared" ref="N49:N51" si="8">(K39-K38)/K38</f>
        <v>-2.1939136588818117E-2</v>
      </c>
      <c r="Q49" s="51">
        <f t="shared" ref="Q49:Q53" si="9">P39/$E39</f>
        <v>9.153763053655023E-2</v>
      </c>
      <c r="S49" s="51">
        <f t="shared" ref="S49:S51" si="10">(P39-P38)/P38</f>
        <v>2.0473705339221198E-2</v>
      </c>
      <c r="V49" s="51">
        <f t="shared" ref="V49:V53" si="11">U39/$E39</f>
        <v>0.11155923658624414</v>
      </c>
      <c r="X49" s="51">
        <f t="shared" ref="X49:X51" si="12">(U39-U38)/U38</f>
        <v>7.1230982019363759E-2</v>
      </c>
    </row>
    <row r="50" spans="3:24">
      <c r="C50" s="1">
        <v>29</v>
      </c>
      <c r="G50" s="51">
        <f t="shared" si="5"/>
        <v>0.49771535580524345</v>
      </c>
      <c r="I50" s="51">
        <f t="shared" si="6"/>
        <v>2.2860221674876849E-2</v>
      </c>
      <c r="L50" s="51">
        <f t="shared" si="7"/>
        <v>9.1685393258426964E-2</v>
      </c>
      <c r="N50" s="51">
        <f t="shared" si="8"/>
        <v>-0.11432706222865413</v>
      </c>
      <c r="Q50" s="51">
        <f t="shared" si="9"/>
        <v>8.2696629213483142E-2</v>
      </c>
      <c r="S50" s="51">
        <f t="shared" si="10"/>
        <v>-0.13139260424862312</v>
      </c>
      <c r="V50" s="51">
        <f t="shared" si="11"/>
        <v>9.4644194756554306E-2</v>
      </c>
      <c r="X50" s="51">
        <f t="shared" si="12"/>
        <v>-0.18431245965138798</v>
      </c>
    </row>
    <row r="51" spans="3:24">
      <c r="C51" s="1">
        <v>30</v>
      </c>
      <c r="G51" s="51">
        <f t="shared" si="5"/>
        <v>0.49527131782945738</v>
      </c>
      <c r="I51" s="51">
        <f t="shared" si="6"/>
        <v>-3.8452855745353301E-2</v>
      </c>
      <c r="L51" s="51">
        <f t="shared" si="7"/>
        <v>9.1472868217054262E-2</v>
      </c>
      <c r="N51" s="51">
        <f t="shared" si="8"/>
        <v>-3.5947712418300651E-2</v>
      </c>
      <c r="Q51" s="51">
        <f t="shared" si="9"/>
        <v>7.8682170542635654E-2</v>
      </c>
      <c r="S51" s="51">
        <f t="shared" si="10"/>
        <v>-8.0615942028985504E-2</v>
      </c>
      <c r="V51" s="51">
        <f t="shared" si="11"/>
        <v>0.1013953488372093</v>
      </c>
      <c r="X51" s="51">
        <f t="shared" si="12"/>
        <v>3.521962801741195E-2</v>
      </c>
    </row>
    <row r="52" spans="3:24">
      <c r="G52" s="51"/>
      <c r="I52" s="51"/>
      <c r="L52" s="51"/>
      <c r="N52" s="51"/>
      <c r="Q52" s="51"/>
      <c r="S52" s="51"/>
      <c r="V52" s="51"/>
      <c r="X52" s="51"/>
    </row>
    <row r="53" spans="3:24">
      <c r="C53" s="1">
        <v>1</v>
      </c>
      <c r="G53" s="51">
        <f>F43/$E43</f>
        <v>0.50747424676632324</v>
      </c>
      <c r="I53" s="51">
        <f>(F43-F41)/F41</f>
        <v>2.5512599780873377E-2</v>
      </c>
      <c r="L53" s="51">
        <f>K43/$E43</f>
        <v>9.596468127952909E-2</v>
      </c>
      <c r="N53" s="51">
        <f>(K43-K41)/K41</f>
        <v>0.05</v>
      </c>
      <c r="Q53" s="51">
        <f t="shared" si="9"/>
        <v>7.9660754395476721E-2</v>
      </c>
      <c r="S53" s="51">
        <f>(P43-P41)/P41</f>
        <v>1.3300492610837438E-2</v>
      </c>
      <c r="V53" s="51">
        <f t="shared" si="11"/>
        <v>9.3641081248547753E-2</v>
      </c>
      <c r="X53" s="51">
        <f>(U43-U41)/U41</f>
        <v>-7.5688073394495417E-2</v>
      </c>
    </row>
  </sheetData>
  <mergeCells count="23">
    <mergeCell ref="V1:Y1"/>
    <mergeCell ref="K4:O4"/>
    <mergeCell ref="G5:J5"/>
    <mergeCell ref="P5:P6"/>
    <mergeCell ref="Q5:T5"/>
    <mergeCell ref="U5:U6"/>
    <mergeCell ref="Q6:R6"/>
    <mergeCell ref="L5:O5"/>
    <mergeCell ref="L6:M6"/>
    <mergeCell ref="N6:O6"/>
    <mergeCell ref="S6:T6"/>
    <mergeCell ref="V6:W6"/>
    <mergeCell ref="K5:K6"/>
    <mergeCell ref="V5:Y5"/>
    <mergeCell ref="C42:C43"/>
    <mergeCell ref="U4:Y4"/>
    <mergeCell ref="P4:T4"/>
    <mergeCell ref="F4:J4"/>
    <mergeCell ref="X6:Y6"/>
    <mergeCell ref="G6:H6"/>
    <mergeCell ref="I6:J6"/>
    <mergeCell ref="D4:E6"/>
    <mergeCell ref="F5:F6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75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2020-08-12T02:13:54Z</cp:lastPrinted>
  <dcterms:created xsi:type="dcterms:W3CDTF">2004-09-02T05:53:57Z</dcterms:created>
  <dcterms:modified xsi:type="dcterms:W3CDTF">2020-09-16T06:46:04Z</dcterms:modified>
</cp:coreProperties>
</file>