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H30  地域別自主防災組織率（消防庁調査準拠）" sheetId="10" r:id="rId1"/>
  </sheets>
  <definedNames>
    <definedName name="_xlnm.Print_Area" localSheetId="0">'H30  地域別自主防災組織率（消防庁調査準拠）'!$A$1:$I$58</definedName>
  </definedNames>
  <calcPr calcId="162913"/>
</workbook>
</file>

<file path=xl/calcChain.xml><?xml version="1.0" encoding="utf-8"?>
<calcChain xmlns="http://schemas.openxmlformats.org/spreadsheetml/2006/main">
  <c r="B7" i="10" l="1"/>
  <c r="H55" i="10" l="1"/>
  <c r="G55" i="10"/>
  <c r="F55" i="10"/>
  <c r="D55" i="10"/>
  <c r="C55" i="10"/>
  <c r="B55" i="10"/>
  <c r="I54" i="10"/>
  <c r="E54" i="10"/>
  <c r="I53" i="10"/>
  <c r="E53" i="10"/>
  <c r="I52" i="10"/>
  <c r="E52" i="10"/>
  <c r="I51" i="10"/>
  <c r="E51" i="10"/>
  <c r="I50" i="10"/>
  <c r="E50" i="10"/>
  <c r="I49" i="10"/>
  <c r="E49" i="10"/>
  <c r="I48" i="10"/>
  <c r="E48" i="10"/>
  <c r="I47" i="10"/>
  <c r="E47" i="10"/>
  <c r="H46" i="10"/>
  <c r="G46" i="10"/>
  <c r="F46" i="10"/>
  <c r="D46" i="10"/>
  <c r="C46" i="10"/>
  <c r="B46" i="10"/>
  <c r="I45" i="10"/>
  <c r="E45" i="10"/>
  <c r="I44" i="10"/>
  <c r="E44" i="10"/>
  <c r="I43" i="10"/>
  <c r="E43" i="10"/>
  <c r="I42" i="10"/>
  <c r="E42" i="10"/>
  <c r="H41" i="10"/>
  <c r="G41" i="10"/>
  <c r="F41" i="10"/>
  <c r="D41" i="10"/>
  <c r="C41" i="10"/>
  <c r="B41" i="10"/>
  <c r="I40" i="10"/>
  <c r="E40" i="10"/>
  <c r="I39" i="10"/>
  <c r="E39" i="10"/>
  <c r="I38" i="10"/>
  <c r="E38" i="10"/>
  <c r="I37" i="10"/>
  <c r="E37" i="10"/>
  <c r="I36" i="10"/>
  <c r="E36" i="10"/>
  <c r="I35" i="10"/>
  <c r="E35" i="10"/>
  <c r="I34" i="10"/>
  <c r="E34" i="10"/>
  <c r="I33" i="10"/>
  <c r="E33" i="10"/>
  <c r="I32" i="10"/>
  <c r="E32" i="10"/>
  <c r="H31" i="10"/>
  <c r="G31" i="10"/>
  <c r="F31" i="10"/>
  <c r="D31" i="10"/>
  <c r="C31" i="10"/>
  <c r="B31" i="10"/>
  <c r="I30" i="10"/>
  <c r="E30" i="10"/>
  <c r="I29" i="10"/>
  <c r="E29" i="10"/>
  <c r="I28" i="10"/>
  <c r="E28" i="10"/>
  <c r="H27" i="10"/>
  <c r="G27" i="10"/>
  <c r="F27" i="10"/>
  <c r="D27" i="10"/>
  <c r="C27" i="10"/>
  <c r="B27" i="10"/>
  <c r="I26" i="10"/>
  <c r="E26" i="10"/>
  <c r="I25" i="10"/>
  <c r="E25" i="10"/>
  <c r="I24" i="10"/>
  <c r="E24" i="10"/>
  <c r="I23" i="10"/>
  <c r="E23" i="10"/>
  <c r="I22" i="10"/>
  <c r="E22" i="10"/>
  <c r="I21" i="10"/>
  <c r="E21" i="10"/>
  <c r="I20" i="10"/>
  <c r="E20" i="10"/>
  <c r="H19" i="10"/>
  <c r="G19" i="10"/>
  <c r="F19" i="10"/>
  <c r="D19" i="10"/>
  <c r="C19" i="10"/>
  <c r="B19" i="10"/>
  <c r="I18" i="10"/>
  <c r="E18" i="10"/>
  <c r="I17" i="10"/>
  <c r="E17" i="10"/>
  <c r="I16" i="10"/>
  <c r="E16" i="10"/>
  <c r="I15" i="10"/>
  <c r="E15" i="10"/>
  <c r="I14" i="10"/>
  <c r="E14" i="10"/>
  <c r="H13" i="10"/>
  <c r="G13" i="10"/>
  <c r="F13" i="10"/>
  <c r="D13" i="10"/>
  <c r="C13" i="10"/>
  <c r="B13" i="10"/>
  <c r="I12" i="10"/>
  <c r="E12" i="10"/>
  <c r="I11" i="10"/>
  <c r="E11" i="10"/>
  <c r="I10" i="10"/>
  <c r="E10" i="10"/>
  <c r="I9" i="10"/>
  <c r="E9" i="10"/>
  <c r="I8" i="10"/>
  <c r="E8" i="10"/>
  <c r="H7" i="10"/>
  <c r="G7" i="10"/>
  <c r="F7" i="10"/>
  <c r="D7" i="10"/>
  <c r="C7" i="10"/>
  <c r="I6" i="10"/>
  <c r="E6" i="10"/>
  <c r="I5" i="10"/>
  <c r="E5" i="10"/>
  <c r="E7" i="10" s="1"/>
  <c r="E19" i="10" l="1"/>
  <c r="I31" i="10"/>
  <c r="I13" i="10"/>
  <c r="E13" i="10"/>
  <c r="E46" i="10"/>
  <c r="I41" i="10"/>
  <c r="E27" i="10"/>
  <c r="E41" i="10"/>
  <c r="I55" i="10"/>
  <c r="E55" i="10"/>
  <c r="B56" i="10"/>
  <c r="E31" i="10"/>
  <c r="C57" i="10"/>
  <c r="C56" i="10"/>
  <c r="I27" i="10"/>
  <c r="D56" i="10"/>
  <c r="D57" i="10"/>
  <c r="I46" i="10"/>
  <c r="I19" i="10"/>
  <c r="B57" i="10"/>
  <c r="F57" i="10"/>
  <c r="G56" i="10"/>
  <c r="G57" i="10"/>
  <c r="F56" i="10"/>
  <c r="I7" i="10"/>
  <c r="H57" i="10"/>
  <c r="H56" i="10"/>
  <c r="E57" i="10" l="1"/>
  <c r="E56" i="10"/>
  <c r="I56" i="10"/>
  <c r="I57" i="10"/>
</calcChain>
</file>

<file path=xl/sharedStrings.xml><?xml version="1.0" encoding="utf-8"?>
<sst xmlns="http://schemas.openxmlformats.org/spreadsheetml/2006/main" count="66" uniqueCount="66">
  <si>
    <t>市町村名</t>
    <rPh sb="0" eb="3">
      <t>シチョウソン</t>
    </rPh>
    <rPh sb="3" eb="4">
      <t>メイ</t>
    </rPh>
    <phoneticPr fontId="9"/>
  </si>
  <si>
    <t>（1）自主防災組織の組織数</t>
    <rPh sb="3" eb="5">
      <t>ジシュ</t>
    </rPh>
    <rPh sb="5" eb="7">
      <t>ボウサイ</t>
    </rPh>
    <rPh sb="7" eb="9">
      <t>ソシキ</t>
    </rPh>
    <rPh sb="10" eb="12">
      <t>ソシキ</t>
    </rPh>
    <rPh sb="12" eb="13">
      <t>スウ</t>
    </rPh>
    <phoneticPr fontId="9"/>
  </si>
  <si>
    <t>（2）隊員数</t>
    <rPh sb="3" eb="5">
      <t>タイイン</t>
    </rPh>
    <rPh sb="5" eb="6">
      <t>スウ</t>
    </rPh>
    <phoneticPr fontId="9"/>
  </si>
  <si>
    <t>町内会</t>
    <rPh sb="0" eb="2">
      <t>チョウナイ</t>
    </rPh>
    <rPh sb="2" eb="3">
      <t>カイ</t>
    </rPh>
    <phoneticPr fontId="9"/>
  </si>
  <si>
    <t>小学校区</t>
    <rPh sb="0" eb="3">
      <t>ショウガッコウ</t>
    </rPh>
    <rPh sb="3" eb="4">
      <t>ク</t>
    </rPh>
    <phoneticPr fontId="9"/>
  </si>
  <si>
    <t>その他</t>
    <rPh sb="2" eb="3">
      <t>タ</t>
    </rPh>
    <phoneticPr fontId="9"/>
  </si>
  <si>
    <t>計</t>
    <rPh sb="0" eb="1">
      <t>ケイ</t>
    </rPh>
    <phoneticPr fontId="9"/>
  </si>
  <si>
    <t>管内世帯数Ａ</t>
    <rPh sb="0" eb="2">
      <t>カンナイ</t>
    </rPh>
    <rPh sb="2" eb="5">
      <t>セタイスウ</t>
    </rPh>
    <phoneticPr fontId="9"/>
  </si>
  <si>
    <t>組織されている地域の世帯数Ｂ</t>
    <rPh sb="0" eb="2">
      <t>ソシキ</t>
    </rPh>
    <rPh sb="7" eb="9">
      <t>チイキ</t>
    </rPh>
    <rPh sb="10" eb="13">
      <t>セタイスウ</t>
    </rPh>
    <phoneticPr fontId="9"/>
  </si>
  <si>
    <t>Ｂ／Ａ(％)</t>
    <phoneticPr fontId="9"/>
  </si>
  <si>
    <t>堺市</t>
    <rPh sb="0" eb="2">
      <t>サカイシ</t>
    </rPh>
    <phoneticPr fontId="13"/>
  </si>
  <si>
    <t>政令市計</t>
    <rPh sb="0" eb="3">
      <t>セイレイシ</t>
    </rPh>
    <rPh sb="3" eb="4">
      <t>ケイ</t>
    </rPh>
    <phoneticPr fontId="13"/>
  </si>
  <si>
    <t>池田市</t>
    <rPh sb="0" eb="2">
      <t>イケダ</t>
    </rPh>
    <rPh sb="2" eb="3">
      <t>シ</t>
    </rPh>
    <phoneticPr fontId="13"/>
  </si>
  <si>
    <t>豊中市</t>
    <rPh sb="0" eb="3">
      <t>トヨナカシ</t>
    </rPh>
    <phoneticPr fontId="13"/>
  </si>
  <si>
    <t>箕面市</t>
    <rPh sb="0" eb="3">
      <t>ミノオシ</t>
    </rPh>
    <phoneticPr fontId="13"/>
  </si>
  <si>
    <t>豊能町</t>
    <rPh sb="0" eb="1">
      <t>トヨ</t>
    </rPh>
    <rPh sb="1" eb="2">
      <t>ノウ</t>
    </rPh>
    <rPh sb="2" eb="3">
      <t>チョウ</t>
    </rPh>
    <phoneticPr fontId="13"/>
  </si>
  <si>
    <t>能勢町</t>
    <rPh sb="0" eb="1">
      <t>ノウ</t>
    </rPh>
    <rPh sb="1" eb="2">
      <t>セイ</t>
    </rPh>
    <rPh sb="2" eb="3">
      <t>チョウ</t>
    </rPh>
    <phoneticPr fontId="13"/>
  </si>
  <si>
    <t>豊能地域計</t>
    <rPh sb="0" eb="2">
      <t>トヨノ</t>
    </rPh>
    <rPh sb="2" eb="4">
      <t>チイキ</t>
    </rPh>
    <rPh sb="4" eb="5">
      <t>ケイ</t>
    </rPh>
    <phoneticPr fontId="13"/>
  </si>
  <si>
    <t>吹田市</t>
    <rPh sb="0" eb="3">
      <t>スイタシ</t>
    </rPh>
    <phoneticPr fontId="13"/>
  </si>
  <si>
    <t>高槻市</t>
    <rPh sb="0" eb="2">
      <t>タカツキ</t>
    </rPh>
    <rPh sb="2" eb="3">
      <t>シ</t>
    </rPh>
    <phoneticPr fontId="13"/>
  </si>
  <si>
    <t>茨木市</t>
    <rPh sb="0" eb="2">
      <t>イバラギ</t>
    </rPh>
    <rPh sb="2" eb="3">
      <t>シ</t>
    </rPh>
    <phoneticPr fontId="13"/>
  </si>
  <si>
    <t>摂津市</t>
    <rPh sb="0" eb="3">
      <t>セッツシ</t>
    </rPh>
    <phoneticPr fontId="13"/>
  </si>
  <si>
    <t>島本町</t>
    <rPh sb="0" eb="3">
      <t>シマモトチョウ</t>
    </rPh>
    <phoneticPr fontId="13"/>
  </si>
  <si>
    <t>三島地域計</t>
    <rPh sb="0" eb="2">
      <t>ミシマ</t>
    </rPh>
    <rPh sb="2" eb="4">
      <t>チイキ</t>
    </rPh>
    <rPh sb="4" eb="5">
      <t>ケイ</t>
    </rPh>
    <phoneticPr fontId="13"/>
  </si>
  <si>
    <t>守口市</t>
    <rPh sb="0" eb="3">
      <t>モリグチシ</t>
    </rPh>
    <phoneticPr fontId="13"/>
  </si>
  <si>
    <t>門真市</t>
    <rPh sb="0" eb="3">
      <t>カドマシ</t>
    </rPh>
    <phoneticPr fontId="13"/>
  </si>
  <si>
    <t>寝屋川市</t>
    <rPh sb="0" eb="4">
      <t>ネヤガワシ</t>
    </rPh>
    <phoneticPr fontId="13"/>
  </si>
  <si>
    <t>大東市</t>
    <rPh sb="0" eb="3">
      <t>ダイトウシ</t>
    </rPh>
    <phoneticPr fontId="13"/>
  </si>
  <si>
    <t>四條畷市</t>
    <rPh sb="0" eb="4">
      <t>シジョウナワテシ</t>
    </rPh>
    <phoneticPr fontId="13"/>
  </si>
  <si>
    <t>交野市</t>
    <rPh sb="0" eb="3">
      <t>カタノシ</t>
    </rPh>
    <phoneticPr fontId="13"/>
  </si>
  <si>
    <t>枚方市</t>
    <rPh sb="0" eb="3">
      <t>ヒラカタシ</t>
    </rPh>
    <phoneticPr fontId="13"/>
  </si>
  <si>
    <t>北河内地域計</t>
    <rPh sb="0" eb="3">
      <t>キタカワチ</t>
    </rPh>
    <rPh sb="3" eb="5">
      <t>チイキ</t>
    </rPh>
    <rPh sb="5" eb="6">
      <t>ケイ</t>
    </rPh>
    <phoneticPr fontId="13"/>
  </si>
  <si>
    <t>東大阪市</t>
    <rPh sb="0" eb="4">
      <t>ヒガシオオサカシ</t>
    </rPh>
    <phoneticPr fontId="13"/>
  </si>
  <si>
    <t>八尾市</t>
    <rPh sb="0" eb="3">
      <t>ヤオシ</t>
    </rPh>
    <phoneticPr fontId="13"/>
  </si>
  <si>
    <t>柏原市</t>
    <rPh sb="0" eb="2">
      <t>カシハラ</t>
    </rPh>
    <rPh sb="2" eb="3">
      <t>シ</t>
    </rPh>
    <phoneticPr fontId="13"/>
  </si>
  <si>
    <t>中河内地域計</t>
    <rPh sb="0" eb="3">
      <t>ナカカワチ</t>
    </rPh>
    <rPh sb="3" eb="5">
      <t>チイキ</t>
    </rPh>
    <rPh sb="5" eb="6">
      <t>ケイ</t>
    </rPh>
    <phoneticPr fontId="13"/>
  </si>
  <si>
    <t>富田林市</t>
    <rPh sb="0" eb="4">
      <t>トンダバヤシシ</t>
    </rPh>
    <phoneticPr fontId="13"/>
  </si>
  <si>
    <t>河内長野市</t>
    <rPh sb="0" eb="5">
      <t>カワチナガノシ</t>
    </rPh>
    <phoneticPr fontId="13"/>
  </si>
  <si>
    <t>藤井寺市</t>
    <rPh sb="0" eb="4">
      <t>フジイデラシ</t>
    </rPh>
    <phoneticPr fontId="13"/>
  </si>
  <si>
    <t>松原市</t>
    <rPh sb="0" eb="3">
      <t>マツバラシ</t>
    </rPh>
    <phoneticPr fontId="13"/>
  </si>
  <si>
    <t>羽曳野市</t>
    <rPh sb="0" eb="4">
      <t>ハビキノシ</t>
    </rPh>
    <phoneticPr fontId="13"/>
  </si>
  <si>
    <t>大阪狭山市</t>
    <rPh sb="0" eb="5">
      <t>オオサカサヤマシ</t>
    </rPh>
    <phoneticPr fontId="13"/>
  </si>
  <si>
    <t>太子町</t>
    <rPh sb="0" eb="3">
      <t>タイシチョウ</t>
    </rPh>
    <phoneticPr fontId="13"/>
  </si>
  <si>
    <t>河南町</t>
    <rPh sb="0" eb="3">
      <t>カナンチョウ</t>
    </rPh>
    <phoneticPr fontId="13"/>
  </si>
  <si>
    <t>千早赤阪村</t>
    <rPh sb="0" eb="4">
      <t>チハヤアカサカ</t>
    </rPh>
    <rPh sb="4" eb="5">
      <t>ムラ</t>
    </rPh>
    <phoneticPr fontId="13"/>
  </si>
  <si>
    <t>南河内地域計</t>
    <rPh sb="0" eb="3">
      <t>ミナミカワチ</t>
    </rPh>
    <rPh sb="3" eb="5">
      <t>チイキ</t>
    </rPh>
    <rPh sb="5" eb="6">
      <t>ケイ</t>
    </rPh>
    <phoneticPr fontId="13"/>
  </si>
  <si>
    <t>高石市</t>
    <rPh sb="0" eb="3">
      <t>タカイシシ</t>
    </rPh>
    <phoneticPr fontId="13"/>
  </si>
  <si>
    <t>泉大津市</t>
    <rPh sb="0" eb="4">
      <t>イズミオオツシ</t>
    </rPh>
    <phoneticPr fontId="13"/>
  </si>
  <si>
    <t>和泉市</t>
    <rPh sb="0" eb="3">
      <t>イズミシ</t>
    </rPh>
    <phoneticPr fontId="13"/>
  </si>
  <si>
    <t>忠岡町</t>
    <rPh sb="0" eb="3">
      <t>タダオカチョウ</t>
    </rPh>
    <phoneticPr fontId="13"/>
  </si>
  <si>
    <t>泉北地域計</t>
    <rPh sb="0" eb="2">
      <t>センボク</t>
    </rPh>
    <rPh sb="2" eb="4">
      <t>チイキ</t>
    </rPh>
    <rPh sb="4" eb="5">
      <t>ケイ</t>
    </rPh>
    <phoneticPr fontId="13"/>
  </si>
  <si>
    <t>岸和田市</t>
    <rPh sb="0" eb="4">
      <t>キシワダシ</t>
    </rPh>
    <phoneticPr fontId="13"/>
  </si>
  <si>
    <t>貝塚市</t>
    <rPh sb="0" eb="3">
      <t>カイヅカシ</t>
    </rPh>
    <phoneticPr fontId="13"/>
  </si>
  <si>
    <t>泉佐野市</t>
    <rPh sb="0" eb="4">
      <t>イズミサノシ</t>
    </rPh>
    <phoneticPr fontId="13"/>
  </si>
  <si>
    <t>泉南市</t>
    <rPh sb="0" eb="3">
      <t>センナンシ</t>
    </rPh>
    <phoneticPr fontId="13"/>
  </si>
  <si>
    <t>阪南市</t>
    <rPh sb="0" eb="3">
      <t>ハンナンシ</t>
    </rPh>
    <phoneticPr fontId="13"/>
  </si>
  <si>
    <t>熊取町</t>
    <rPh sb="0" eb="3">
      <t>クマトリチョウ</t>
    </rPh>
    <phoneticPr fontId="13"/>
  </si>
  <si>
    <t>田尻町</t>
    <rPh sb="0" eb="3">
      <t>タジリチョウ</t>
    </rPh>
    <phoneticPr fontId="13"/>
  </si>
  <si>
    <t>岬町</t>
    <rPh sb="0" eb="2">
      <t>ミサキチョウ</t>
    </rPh>
    <phoneticPr fontId="13"/>
  </si>
  <si>
    <t>泉南地域計</t>
    <rPh sb="0" eb="2">
      <t>センナン</t>
    </rPh>
    <rPh sb="2" eb="4">
      <t>チイキ</t>
    </rPh>
    <rPh sb="4" eb="5">
      <t>ケイ</t>
    </rPh>
    <phoneticPr fontId="9"/>
  </si>
  <si>
    <t>合計</t>
    <rPh sb="0" eb="2">
      <t>ゴウケイ</t>
    </rPh>
    <phoneticPr fontId="9"/>
  </si>
  <si>
    <t>合計（政令市除く）</t>
    <rPh sb="0" eb="2">
      <t>ゴウケイ</t>
    </rPh>
    <rPh sb="3" eb="6">
      <t>セイレイシ</t>
    </rPh>
    <rPh sb="6" eb="7">
      <t>ノゾ</t>
    </rPh>
    <phoneticPr fontId="8"/>
  </si>
  <si>
    <t>大阪市</t>
    <rPh sb="0" eb="1">
      <t>ダイ</t>
    </rPh>
    <rPh sb="1" eb="2">
      <t>サカ</t>
    </rPh>
    <rPh sb="2" eb="3">
      <t>シ</t>
    </rPh>
    <phoneticPr fontId="13"/>
  </si>
  <si>
    <r>
      <t>地域別自主防災組織の現況（平成</t>
    </r>
    <r>
      <rPr>
        <sz val="11"/>
        <color theme="1"/>
        <rFont val="ＭＳ Ｐゴシック"/>
        <family val="2"/>
        <charset val="128"/>
        <scheme val="minor"/>
      </rPr>
      <t>30年4月1日）</t>
    </r>
    <rPh sb="0" eb="2">
      <t>チイキ</t>
    </rPh>
    <rPh sb="2" eb="3">
      <t>ベツ</t>
    </rPh>
    <rPh sb="3" eb="5">
      <t>ジシュ</t>
    </rPh>
    <rPh sb="5" eb="7">
      <t>ボウサイ</t>
    </rPh>
    <rPh sb="7" eb="9">
      <t>ソシキ</t>
    </rPh>
    <rPh sb="10" eb="12">
      <t>ゲンキョウ</t>
    </rPh>
    <rPh sb="13" eb="15">
      <t>ヘイセイ</t>
    </rPh>
    <rPh sb="17" eb="18">
      <t>ネン</t>
    </rPh>
    <rPh sb="19" eb="20">
      <t>ガツ</t>
    </rPh>
    <rPh sb="21" eb="22">
      <t>ニチ</t>
    </rPh>
    <phoneticPr fontId="9"/>
  </si>
  <si>
    <r>
      <t>出典：平成3</t>
    </r>
    <r>
      <rPr>
        <sz val="11"/>
        <color theme="1"/>
        <rFont val="ＭＳ Ｐゴシック"/>
        <family val="2"/>
        <charset val="128"/>
        <scheme val="minor"/>
      </rPr>
      <t>0年度消防防災・震災対策現況調査（消防庁）より</t>
    </r>
    <rPh sb="0" eb="2">
      <t>シュッテン</t>
    </rPh>
    <rPh sb="3" eb="5">
      <t>ヘイセイ</t>
    </rPh>
    <rPh sb="7" eb="9">
      <t>ネンド</t>
    </rPh>
    <rPh sb="9" eb="11">
      <t>ショウボウ</t>
    </rPh>
    <rPh sb="11" eb="13">
      <t>ボウサイ</t>
    </rPh>
    <rPh sb="14" eb="16">
      <t>シンサイ</t>
    </rPh>
    <rPh sb="16" eb="18">
      <t>タイサク</t>
    </rPh>
    <rPh sb="18" eb="20">
      <t>ゲンキョウ</t>
    </rPh>
    <rPh sb="20" eb="22">
      <t>チョウサ</t>
    </rPh>
    <rPh sb="23" eb="26">
      <t>ショウボウチョウ</t>
    </rPh>
    <phoneticPr fontId="8"/>
  </si>
  <si>
    <t>自主防災組織による活動カバー率</t>
    <rPh sb="0" eb="2">
      <t>ジシュ</t>
    </rPh>
    <rPh sb="2" eb="4">
      <t>ボウサイ</t>
    </rPh>
    <rPh sb="4" eb="6">
      <t>ソシキ</t>
    </rPh>
    <rPh sb="9" eb="11">
      <t>カツドウ</t>
    </rPh>
    <rPh sb="14" eb="15">
      <t>リツ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</si>
</sst>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6" fillId="0" borderId="0" xfId="6" applyAlignment="1">
      <alignment horizontal="center" vertical="center" wrapText="1"/>
    </xf>
    <xf numFmtId="0" fontId="6" fillId="0" borderId="0" xfId="6">
      <alignment vertical="center"/>
    </xf>
    <xf numFmtId="0" fontId="11" fillId="0" borderId="6" xfId="6" applyFont="1" applyBorder="1" applyAlignment="1">
      <alignment horizontal="center" vertical="center" wrapText="1"/>
    </xf>
    <xf numFmtId="0" fontId="11" fillId="0" borderId="0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38" fontId="11" fillId="0" borderId="10" xfId="7" applyFont="1" applyBorder="1" applyAlignment="1">
      <alignment horizontal="center" vertical="center" wrapText="1"/>
    </xf>
    <xf numFmtId="0" fontId="6" fillId="0" borderId="0" xfId="6" applyNumberFormat="1">
      <alignment vertical="center"/>
    </xf>
    <xf numFmtId="38" fontId="11" fillId="0" borderId="11" xfId="7" applyFont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 wrapText="1" shrinkToFit="1"/>
    </xf>
    <xf numFmtId="38" fontId="15" fillId="2" borderId="11" xfId="7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 wrapText="1"/>
    </xf>
    <xf numFmtId="38" fontId="11" fillId="0" borderId="12" xfId="7" applyFont="1" applyBorder="1" applyAlignment="1">
      <alignment horizontal="center" vertical="center" wrapText="1"/>
    </xf>
    <xf numFmtId="0" fontId="6" fillId="0" borderId="0" xfId="6" applyAlignment="1">
      <alignment vertical="center" wrapText="1"/>
    </xf>
    <xf numFmtId="0" fontId="15" fillId="2" borderId="13" xfId="6" applyFont="1" applyFill="1" applyBorder="1" applyAlignment="1">
      <alignment horizontal="center" vertical="center" wrapText="1"/>
    </xf>
    <xf numFmtId="38" fontId="15" fillId="2" borderId="14" xfId="7" applyFont="1" applyFill="1" applyBorder="1" applyAlignment="1">
      <alignment horizontal="center" vertical="center" wrapText="1"/>
    </xf>
    <xf numFmtId="0" fontId="6" fillId="0" borderId="6" xfId="6" applyBorder="1" applyAlignment="1">
      <alignment horizontal="center" vertical="center" wrapText="1"/>
    </xf>
    <xf numFmtId="38" fontId="0" fillId="0" borderId="6" xfId="7" applyFont="1" applyBorder="1" applyAlignment="1">
      <alignment horizontal="center" vertical="center" wrapText="1"/>
    </xf>
    <xf numFmtId="176" fontId="6" fillId="0" borderId="0" xfId="6" applyNumberFormat="1" applyAlignment="1">
      <alignment horizontal="center" vertical="center" wrapText="1"/>
    </xf>
    <xf numFmtId="176" fontId="11" fillId="0" borderId="16" xfId="6" applyNumberFormat="1" applyFont="1" applyBorder="1" applyAlignment="1">
      <alignment horizontal="center" vertical="center" wrapText="1"/>
    </xf>
    <xf numFmtId="176" fontId="11" fillId="0" borderId="10" xfId="8" applyNumberFormat="1" applyFont="1" applyBorder="1" applyAlignment="1">
      <alignment horizontal="center" vertical="center" wrapText="1"/>
    </xf>
    <xf numFmtId="176" fontId="11" fillId="0" borderId="11" xfId="8" applyNumberFormat="1" applyFont="1" applyBorder="1" applyAlignment="1">
      <alignment horizontal="center" vertical="center" wrapText="1"/>
    </xf>
    <xf numFmtId="176" fontId="15" fillId="2" borderId="11" xfId="8" applyNumberFormat="1" applyFont="1" applyFill="1" applyBorder="1" applyAlignment="1">
      <alignment horizontal="center" vertical="center" wrapText="1"/>
    </xf>
    <xf numFmtId="176" fontId="15" fillId="2" borderId="17" xfId="8" applyNumberFormat="1" applyFont="1" applyFill="1" applyBorder="1" applyAlignment="1">
      <alignment horizontal="center" vertical="center" wrapText="1"/>
    </xf>
    <xf numFmtId="176" fontId="11" fillId="0" borderId="6" xfId="8" applyNumberFormat="1" applyFont="1" applyBorder="1" applyAlignment="1">
      <alignment horizontal="center" vertical="center" wrapText="1"/>
    </xf>
    <xf numFmtId="38" fontId="11" fillId="0" borderId="20" xfId="7" applyFont="1" applyBorder="1" applyAlignment="1">
      <alignment horizontal="center" vertical="center" wrapText="1"/>
    </xf>
    <xf numFmtId="38" fontId="11" fillId="0" borderId="11" xfId="7" applyFont="1" applyFill="1" applyBorder="1" applyAlignment="1">
      <alignment horizontal="center" vertical="center" wrapText="1"/>
    </xf>
    <xf numFmtId="38" fontId="11" fillId="0" borderId="10" xfId="7" applyFont="1" applyFill="1" applyBorder="1" applyAlignment="1">
      <alignment horizontal="center" vertical="center" wrapText="1"/>
    </xf>
    <xf numFmtId="0" fontId="16" fillId="0" borderId="21" xfId="6" applyFont="1" applyFill="1" applyBorder="1" applyAlignment="1">
      <alignment horizontal="center" vertical="center" wrapText="1"/>
    </xf>
    <xf numFmtId="38" fontId="16" fillId="0" borderId="7" xfId="7" applyFont="1" applyFill="1" applyBorder="1" applyAlignment="1">
      <alignment horizontal="center" vertical="center" wrapText="1"/>
    </xf>
    <xf numFmtId="176" fontId="16" fillId="0" borderId="7" xfId="7" applyNumberFormat="1" applyFont="1" applyFill="1" applyBorder="1" applyAlignment="1">
      <alignment horizontal="center" vertical="center" wrapText="1"/>
    </xf>
    <xf numFmtId="10" fontId="6" fillId="0" borderId="0" xfId="9" applyNumberFormat="1" applyFont="1">
      <alignment vertical="center"/>
    </xf>
    <xf numFmtId="10" fontId="6" fillId="3" borderId="0" xfId="9" applyNumberFormat="1" applyFont="1" applyFill="1">
      <alignment vertical="center"/>
    </xf>
    <xf numFmtId="176" fontId="11" fillId="0" borderId="11" xfId="8" applyNumberFormat="1" applyFont="1" applyFill="1" applyBorder="1" applyAlignment="1">
      <alignment horizontal="center" vertical="center" wrapText="1"/>
    </xf>
    <xf numFmtId="0" fontId="12" fillId="4" borderId="9" xfId="6" applyFont="1" applyFill="1" applyBorder="1" applyAlignment="1">
      <alignment horizontal="center" vertical="center" wrapText="1"/>
    </xf>
    <xf numFmtId="0" fontId="4" fillId="0" borderId="0" xfId="6" applyFont="1">
      <alignment vertical="center"/>
    </xf>
    <xf numFmtId="0" fontId="2" fillId="0" borderId="15" xfId="6" applyFont="1" applyBorder="1" applyAlignment="1">
      <alignment horizontal="left" vertical="center" wrapText="1"/>
    </xf>
    <xf numFmtId="0" fontId="6" fillId="0" borderId="15" xfId="6" applyFont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5" fillId="0" borderId="21" xfId="6" applyFont="1" applyBorder="1" applyAlignment="1">
      <alignment horizontal="center" vertical="center"/>
    </xf>
    <xf numFmtId="0" fontId="3" fillId="0" borderId="0" xfId="6" applyFont="1" applyBorder="1" applyAlignment="1">
      <alignment horizontal="center" vertical="center" wrapText="1"/>
    </xf>
    <xf numFmtId="0" fontId="6" fillId="0" borderId="0" xfId="6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 wrapText="1"/>
    </xf>
    <xf numFmtId="0" fontId="11" fillId="0" borderId="3" xfId="6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 vertical="center" wrapText="1"/>
    </xf>
    <xf numFmtId="0" fontId="11" fillId="0" borderId="18" xfId="6" applyFont="1" applyBorder="1" applyAlignment="1">
      <alignment horizontal="center" vertical="center" wrapText="1"/>
    </xf>
    <xf numFmtId="0" fontId="10" fillId="0" borderId="19" xfId="6" applyFont="1" applyBorder="1" applyAlignment="1">
      <alignment horizontal="center" vertical="center" wrapText="1"/>
    </xf>
  </cellXfs>
  <cellStyles count="10">
    <cellStyle name="パーセント" xfId="9" builtinId="5"/>
    <cellStyle name="パーセント 2" xfId="3"/>
    <cellStyle name="パーセント 2 2" xfId="8"/>
    <cellStyle name="桁区切り 2" xfId="4"/>
    <cellStyle name="桁区切り 3" xfId="2"/>
    <cellStyle name="桁区切り 3 2" xfId="7"/>
    <cellStyle name="標準" xfId="0" builtinId="0"/>
    <cellStyle name="標準 2" xfId="5"/>
    <cellStyle name="標準 3" xfId="1"/>
    <cellStyle name="標準 3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8"/>
  <sheetViews>
    <sheetView tabSelected="1" view="pageBreakPreview" zoomScale="90" zoomScaleNormal="100" zoomScaleSheetLayoutView="90" workbookViewId="0">
      <selection activeCell="G3" sqref="G3:I3"/>
    </sheetView>
  </sheetViews>
  <sheetFormatPr defaultRowHeight="13.5" x14ac:dyDescent="0.15"/>
  <cols>
    <col min="1" max="1" width="15.875" style="1" customWidth="1"/>
    <col min="2" max="3" width="9" style="1"/>
    <col min="4" max="4" width="10.25" style="1" bestFit="1" customWidth="1"/>
    <col min="5" max="5" width="9" style="1"/>
    <col min="6" max="6" width="9.375" style="1" customWidth="1"/>
    <col min="7" max="7" width="8.75" style="1" customWidth="1"/>
    <col min="8" max="8" width="9.75" style="1" customWidth="1"/>
    <col min="9" max="9" width="9.875" style="18" customWidth="1"/>
    <col min="10" max="16384" width="9" style="2"/>
  </cols>
  <sheetData>
    <row r="2" spans="1:11" ht="14.25" customHeight="1" thickBot="1" x14ac:dyDescent="0.2">
      <c r="B2" s="40" t="s">
        <v>63</v>
      </c>
      <c r="C2" s="41"/>
      <c r="D2" s="41"/>
      <c r="E2" s="41"/>
      <c r="F2" s="41"/>
      <c r="G2" s="41"/>
      <c r="H2" s="41"/>
      <c r="I2" s="41"/>
    </row>
    <row r="3" spans="1:11" ht="12.75" customHeight="1" thickBot="1" x14ac:dyDescent="0.2">
      <c r="A3" s="42" t="s">
        <v>0</v>
      </c>
      <c r="B3" s="44" t="s">
        <v>1</v>
      </c>
      <c r="C3" s="44"/>
      <c r="D3" s="44"/>
      <c r="E3" s="45"/>
      <c r="F3" s="46" t="s">
        <v>2</v>
      </c>
      <c r="G3" s="48" t="s">
        <v>65</v>
      </c>
      <c r="H3" s="44"/>
      <c r="I3" s="49"/>
      <c r="J3" s="39"/>
    </row>
    <row r="4" spans="1:11" ht="45" customHeight="1" thickBot="1" x14ac:dyDescent="0.2">
      <c r="A4" s="43"/>
      <c r="B4" s="3" t="s">
        <v>3</v>
      </c>
      <c r="C4" s="3" t="s">
        <v>4</v>
      </c>
      <c r="D4" s="3" t="s">
        <v>5</v>
      </c>
      <c r="E4" s="4" t="s">
        <v>6</v>
      </c>
      <c r="F4" s="47"/>
      <c r="G4" s="5" t="s">
        <v>7</v>
      </c>
      <c r="H4" s="3" t="s">
        <v>8</v>
      </c>
      <c r="I4" s="19" t="s">
        <v>9</v>
      </c>
      <c r="J4" s="39"/>
    </row>
    <row r="5" spans="1:11" ht="15" customHeight="1" x14ac:dyDescent="0.15">
      <c r="A5" s="34" t="s">
        <v>62</v>
      </c>
      <c r="B5" s="6"/>
      <c r="C5" s="6">
        <v>333</v>
      </c>
      <c r="D5" s="6"/>
      <c r="E5" s="6">
        <f>SUM(B5:D5)</f>
        <v>333</v>
      </c>
      <c r="F5" s="6">
        <v>9440</v>
      </c>
      <c r="G5" s="27">
        <v>1401429</v>
      </c>
      <c r="H5" s="27">
        <v>1401429</v>
      </c>
      <c r="I5" s="20">
        <f>H5/G5</f>
        <v>1</v>
      </c>
      <c r="J5" s="7"/>
      <c r="K5" s="7"/>
    </row>
    <row r="6" spans="1:11" ht="15" customHeight="1" x14ac:dyDescent="0.15">
      <c r="A6" s="34" t="s">
        <v>10</v>
      </c>
      <c r="B6" s="8"/>
      <c r="C6" s="8">
        <v>93</v>
      </c>
      <c r="D6" s="8"/>
      <c r="E6" s="25">
        <f>SUM(B6:D6)</f>
        <v>93</v>
      </c>
      <c r="F6" s="8">
        <v>5390</v>
      </c>
      <c r="G6" s="26">
        <v>355197</v>
      </c>
      <c r="H6" s="26">
        <v>355197</v>
      </c>
      <c r="I6" s="21">
        <f>H6/G6</f>
        <v>1</v>
      </c>
      <c r="J6" s="7"/>
      <c r="K6" s="7"/>
    </row>
    <row r="7" spans="1:11" ht="15" customHeight="1" x14ac:dyDescent="0.15">
      <c r="A7" s="9" t="s">
        <v>11</v>
      </c>
      <c r="B7" s="10">
        <f t="shared" ref="B7:H7" si="0">SUM(B5:B6)</f>
        <v>0</v>
      </c>
      <c r="C7" s="10">
        <f t="shared" si="0"/>
        <v>426</v>
      </c>
      <c r="D7" s="10">
        <f t="shared" si="0"/>
        <v>0</v>
      </c>
      <c r="E7" s="10">
        <f t="shared" si="0"/>
        <v>426</v>
      </c>
      <c r="F7" s="10">
        <f t="shared" si="0"/>
        <v>14830</v>
      </c>
      <c r="G7" s="10">
        <f t="shared" si="0"/>
        <v>1756626</v>
      </c>
      <c r="H7" s="10">
        <f t="shared" si="0"/>
        <v>1756626</v>
      </c>
      <c r="I7" s="22">
        <f t="shared" ref="I7:I57" si="1">H7/G7</f>
        <v>1</v>
      </c>
      <c r="J7" s="31"/>
      <c r="K7" s="7"/>
    </row>
    <row r="8" spans="1:11" ht="15" customHeight="1" x14ac:dyDescent="0.15">
      <c r="A8" s="34" t="s">
        <v>12</v>
      </c>
      <c r="B8" s="26">
        <v>39</v>
      </c>
      <c r="C8" s="26">
        <v>2</v>
      </c>
      <c r="D8" s="26"/>
      <c r="E8" s="26">
        <f>SUM(B8:D8)</f>
        <v>41</v>
      </c>
      <c r="F8" s="26">
        <v>13287</v>
      </c>
      <c r="G8" s="26">
        <v>48010</v>
      </c>
      <c r="H8" s="26">
        <v>48010</v>
      </c>
      <c r="I8" s="33">
        <f t="shared" si="1"/>
        <v>1</v>
      </c>
      <c r="J8" s="31"/>
      <c r="K8" s="7"/>
    </row>
    <row r="9" spans="1:11" ht="15" customHeight="1" x14ac:dyDescent="0.15">
      <c r="A9" s="34" t="s">
        <v>13</v>
      </c>
      <c r="B9" s="8">
        <v>130</v>
      </c>
      <c r="C9" s="8">
        <v>27</v>
      </c>
      <c r="D9" s="8"/>
      <c r="E9" s="8">
        <f t="shared" ref="E9:E12" si="2">SUM(B9:D9)</f>
        <v>157</v>
      </c>
      <c r="F9" s="8">
        <v>353188</v>
      </c>
      <c r="G9" s="8">
        <v>189508</v>
      </c>
      <c r="H9" s="8">
        <v>153560</v>
      </c>
      <c r="I9" s="21">
        <f t="shared" si="1"/>
        <v>0.81030879962851177</v>
      </c>
      <c r="J9" s="31"/>
      <c r="K9" s="7"/>
    </row>
    <row r="10" spans="1:11" ht="15" customHeight="1" x14ac:dyDescent="0.15">
      <c r="A10" s="34" t="s">
        <v>14</v>
      </c>
      <c r="B10" s="26"/>
      <c r="C10" s="26">
        <v>14</v>
      </c>
      <c r="D10" s="26"/>
      <c r="E10" s="26">
        <f t="shared" si="2"/>
        <v>14</v>
      </c>
      <c r="F10" s="26">
        <v>700</v>
      </c>
      <c r="G10" s="26">
        <v>60596</v>
      </c>
      <c r="H10" s="26">
        <v>60596</v>
      </c>
      <c r="I10" s="33">
        <f t="shared" si="1"/>
        <v>1</v>
      </c>
      <c r="J10" s="31"/>
      <c r="K10" s="7"/>
    </row>
    <row r="11" spans="1:11" ht="15" customHeight="1" x14ac:dyDescent="0.15">
      <c r="A11" s="34" t="s">
        <v>15</v>
      </c>
      <c r="B11" s="8">
        <v>9</v>
      </c>
      <c r="C11" s="8"/>
      <c r="D11" s="8"/>
      <c r="E11" s="8">
        <f t="shared" si="2"/>
        <v>9</v>
      </c>
      <c r="F11" s="8">
        <v>579</v>
      </c>
      <c r="G11" s="8">
        <v>8612</v>
      </c>
      <c r="H11" s="26">
        <v>8153</v>
      </c>
      <c r="I11" s="21">
        <f t="shared" si="1"/>
        <v>0.94670227589410128</v>
      </c>
      <c r="J11" s="31"/>
      <c r="K11" s="7"/>
    </row>
    <row r="12" spans="1:11" ht="15" customHeight="1" x14ac:dyDescent="0.15">
      <c r="A12" s="34" t="s">
        <v>16</v>
      </c>
      <c r="B12" s="26">
        <v>4</v>
      </c>
      <c r="C12" s="26"/>
      <c r="D12" s="26"/>
      <c r="E12" s="26">
        <f t="shared" si="2"/>
        <v>4</v>
      </c>
      <c r="F12" s="26">
        <v>100</v>
      </c>
      <c r="G12" s="26">
        <v>4565</v>
      </c>
      <c r="H12" s="26">
        <v>520</v>
      </c>
      <c r="I12" s="33">
        <f t="shared" si="1"/>
        <v>0.11391018619934283</v>
      </c>
      <c r="J12" s="31"/>
      <c r="K12" s="7"/>
    </row>
    <row r="13" spans="1:11" ht="15" customHeight="1" x14ac:dyDescent="0.15">
      <c r="A13" s="9" t="s">
        <v>17</v>
      </c>
      <c r="B13" s="10">
        <f t="shared" ref="B13:H13" si="3">SUM(B8:B12)</f>
        <v>182</v>
      </c>
      <c r="C13" s="10">
        <f t="shared" si="3"/>
        <v>43</v>
      </c>
      <c r="D13" s="10">
        <f t="shared" si="3"/>
        <v>0</v>
      </c>
      <c r="E13" s="10">
        <f t="shared" si="3"/>
        <v>225</v>
      </c>
      <c r="F13" s="10">
        <f t="shared" si="3"/>
        <v>367854</v>
      </c>
      <c r="G13" s="10">
        <f t="shared" si="3"/>
        <v>311291</v>
      </c>
      <c r="H13" s="10">
        <f t="shared" si="3"/>
        <v>270839</v>
      </c>
      <c r="I13" s="22">
        <f t="shared" si="1"/>
        <v>0.8700508527390769</v>
      </c>
      <c r="J13" s="31"/>
      <c r="K13" s="7"/>
    </row>
    <row r="14" spans="1:11" ht="15" customHeight="1" x14ac:dyDescent="0.15">
      <c r="A14" s="34" t="s">
        <v>18</v>
      </c>
      <c r="B14" s="8">
        <v>270</v>
      </c>
      <c r="C14" s="8">
        <v>24</v>
      </c>
      <c r="D14" s="8"/>
      <c r="E14" s="8">
        <f>SUM(B14:D14)</f>
        <v>294</v>
      </c>
      <c r="F14" s="8">
        <v>127061</v>
      </c>
      <c r="G14" s="8">
        <v>170958</v>
      </c>
      <c r="H14" s="8">
        <v>151039</v>
      </c>
      <c r="I14" s="21">
        <f t="shared" si="1"/>
        <v>0.88348600240994868</v>
      </c>
      <c r="J14" s="31"/>
      <c r="K14" s="7"/>
    </row>
    <row r="15" spans="1:11" ht="15" customHeight="1" x14ac:dyDescent="0.15">
      <c r="A15" s="34" t="s">
        <v>19</v>
      </c>
      <c r="B15" s="8">
        <v>139</v>
      </c>
      <c r="C15" s="8"/>
      <c r="D15" s="8">
        <v>31</v>
      </c>
      <c r="E15" s="8">
        <f t="shared" ref="E15:E18" si="4">SUM(B15:D15)</f>
        <v>170</v>
      </c>
      <c r="F15" s="8">
        <v>3011</v>
      </c>
      <c r="G15" s="8">
        <v>159777</v>
      </c>
      <c r="H15" s="26">
        <v>152989</v>
      </c>
      <c r="I15" s="21">
        <f t="shared" si="1"/>
        <v>0.95751578762900791</v>
      </c>
      <c r="J15" s="31"/>
      <c r="K15" s="7"/>
    </row>
    <row r="16" spans="1:11" ht="15" customHeight="1" x14ac:dyDescent="0.15">
      <c r="A16" s="34" t="s">
        <v>20</v>
      </c>
      <c r="B16" s="8">
        <v>4</v>
      </c>
      <c r="C16" s="8">
        <v>29</v>
      </c>
      <c r="D16" s="8"/>
      <c r="E16" s="8">
        <f t="shared" si="4"/>
        <v>33</v>
      </c>
      <c r="F16" s="8">
        <v>27236</v>
      </c>
      <c r="G16" s="8">
        <v>124717</v>
      </c>
      <c r="H16" s="8">
        <v>109740</v>
      </c>
      <c r="I16" s="21">
        <f t="shared" si="1"/>
        <v>0.8799121210420392</v>
      </c>
      <c r="J16" s="31"/>
      <c r="K16" s="7"/>
    </row>
    <row r="17" spans="1:11" ht="15" customHeight="1" x14ac:dyDescent="0.15">
      <c r="A17" s="34" t="s">
        <v>21</v>
      </c>
      <c r="B17" s="8">
        <v>10</v>
      </c>
      <c r="C17" s="8">
        <v>8</v>
      </c>
      <c r="D17" s="8">
        <v>7</v>
      </c>
      <c r="E17" s="8">
        <f t="shared" si="4"/>
        <v>25</v>
      </c>
      <c r="F17" s="8">
        <v>1026</v>
      </c>
      <c r="G17" s="8">
        <v>40149</v>
      </c>
      <c r="H17" s="8">
        <v>40149</v>
      </c>
      <c r="I17" s="21">
        <f t="shared" si="1"/>
        <v>1</v>
      </c>
      <c r="J17" s="31"/>
      <c r="K17" s="7"/>
    </row>
    <row r="18" spans="1:11" ht="15" customHeight="1" x14ac:dyDescent="0.15">
      <c r="A18" s="34" t="s">
        <v>22</v>
      </c>
      <c r="B18" s="8">
        <v>22</v>
      </c>
      <c r="C18" s="8"/>
      <c r="D18" s="8"/>
      <c r="E18" s="8">
        <f t="shared" si="4"/>
        <v>22</v>
      </c>
      <c r="F18" s="8">
        <v>6442</v>
      </c>
      <c r="G18" s="8">
        <v>12952</v>
      </c>
      <c r="H18" s="8">
        <v>6442</v>
      </c>
      <c r="I18" s="21">
        <f t="shared" si="1"/>
        <v>0.49737492279184681</v>
      </c>
      <c r="J18" s="31"/>
      <c r="K18" s="7"/>
    </row>
    <row r="19" spans="1:11" ht="15" customHeight="1" x14ac:dyDescent="0.15">
      <c r="A19" s="11" t="s">
        <v>23</v>
      </c>
      <c r="B19" s="10">
        <f t="shared" ref="B19:H19" si="5">SUM(B14:B18)</f>
        <v>445</v>
      </c>
      <c r="C19" s="10">
        <f t="shared" si="5"/>
        <v>61</v>
      </c>
      <c r="D19" s="10">
        <f t="shared" si="5"/>
        <v>38</v>
      </c>
      <c r="E19" s="10">
        <f t="shared" si="5"/>
        <v>544</v>
      </c>
      <c r="F19" s="10">
        <f t="shared" si="5"/>
        <v>164776</v>
      </c>
      <c r="G19" s="10">
        <f t="shared" si="5"/>
        <v>508553</v>
      </c>
      <c r="H19" s="10">
        <f t="shared" si="5"/>
        <v>460359</v>
      </c>
      <c r="I19" s="22">
        <f t="shared" si="1"/>
        <v>0.90523308288418314</v>
      </c>
      <c r="J19" s="31"/>
      <c r="K19" s="7"/>
    </row>
    <row r="20" spans="1:11" ht="15" customHeight="1" x14ac:dyDescent="0.15">
      <c r="A20" s="34" t="s">
        <v>24</v>
      </c>
      <c r="B20" s="8">
        <v>164</v>
      </c>
      <c r="C20" s="8"/>
      <c r="D20" s="8"/>
      <c r="E20" s="8">
        <f>SUM(B20:D20)</f>
        <v>164</v>
      </c>
      <c r="F20" s="8">
        <v>121717</v>
      </c>
      <c r="G20" s="8">
        <v>71374</v>
      </c>
      <c r="H20" s="8">
        <v>60452</v>
      </c>
      <c r="I20" s="21">
        <f t="shared" si="1"/>
        <v>0.84697508896797158</v>
      </c>
      <c r="J20" s="31"/>
      <c r="K20" s="7"/>
    </row>
    <row r="21" spans="1:11" ht="15" customHeight="1" x14ac:dyDescent="0.15">
      <c r="A21" s="34" t="s">
        <v>25</v>
      </c>
      <c r="B21" s="8">
        <v>119</v>
      </c>
      <c r="C21" s="8"/>
      <c r="D21" s="8"/>
      <c r="E21" s="8">
        <f t="shared" ref="E21:E26" si="6">SUM(B21:D21)</f>
        <v>119</v>
      </c>
      <c r="F21" s="8">
        <v>91191</v>
      </c>
      <c r="G21" s="8">
        <v>62007</v>
      </c>
      <c r="H21" s="8">
        <v>45861</v>
      </c>
      <c r="I21" s="21">
        <f t="shared" si="1"/>
        <v>0.73961004402728725</v>
      </c>
      <c r="J21" s="31"/>
      <c r="K21" s="7"/>
    </row>
    <row r="22" spans="1:11" ht="15" customHeight="1" x14ac:dyDescent="0.15">
      <c r="A22" s="34" t="s">
        <v>26</v>
      </c>
      <c r="B22" s="8">
        <v>148</v>
      </c>
      <c r="C22" s="8">
        <v>24</v>
      </c>
      <c r="D22" s="8"/>
      <c r="E22" s="8">
        <f t="shared" si="6"/>
        <v>172</v>
      </c>
      <c r="F22" s="8">
        <v>7804</v>
      </c>
      <c r="G22" s="26">
        <v>76816</v>
      </c>
      <c r="H22" s="26">
        <v>76816</v>
      </c>
      <c r="I22" s="21">
        <f t="shared" si="1"/>
        <v>1</v>
      </c>
      <c r="J22" s="31"/>
      <c r="K22" s="7"/>
    </row>
    <row r="23" spans="1:11" ht="15" customHeight="1" x14ac:dyDescent="0.15">
      <c r="A23" s="34" t="s">
        <v>27</v>
      </c>
      <c r="B23" s="8">
        <v>49</v>
      </c>
      <c r="C23" s="8"/>
      <c r="D23" s="8"/>
      <c r="E23" s="8">
        <f t="shared" si="6"/>
        <v>49</v>
      </c>
      <c r="F23" s="8">
        <v>119482</v>
      </c>
      <c r="G23" s="8">
        <v>56147</v>
      </c>
      <c r="H23" s="8">
        <v>55052</v>
      </c>
      <c r="I23" s="21">
        <f t="shared" si="1"/>
        <v>0.98049762231285731</v>
      </c>
      <c r="J23" s="31"/>
    </row>
    <row r="24" spans="1:11" ht="15" customHeight="1" x14ac:dyDescent="0.15">
      <c r="A24" s="34" t="s">
        <v>28</v>
      </c>
      <c r="B24" s="8">
        <v>30</v>
      </c>
      <c r="C24" s="8"/>
      <c r="D24" s="8"/>
      <c r="E24" s="8">
        <f t="shared" si="6"/>
        <v>30</v>
      </c>
      <c r="F24" s="8">
        <v>544</v>
      </c>
      <c r="G24" s="8">
        <v>24121</v>
      </c>
      <c r="H24" s="8">
        <v>23812</v>
      </c>
      <c r="I24" s="21">
        <f t="shared" si="1"/>
        <v>0.98718958583806637</v>
      </c>
      <c r="J24" s="31"/>
    </row>
    <row r="25" spans="1:11" ht="15" customHeight="1" x14ac:dyDescent="0.15">
      <c r="A25" s="34" t="s">
        <v>29</v>
      </c>
      <c r="B25" s="8">
        <v>21</v>
      </c>
      <c r="C25" s="8"/>
      <c r="D25" s="8"/>
      <c r="E25" s="8">
        <f t="shared" si="6"/>
        <v>21</v>
      </c>
      <c r="F25" s="8">
        <v>840</v>
      </c>
      <c r="G25" s="8">
        <v>32331</v>
      </c>
      <c r="H25" s="8">
        <v>31064</v>
      </c>
      <c r="I25" s="21">
        <f t="shared" si="1"/>
        <v>0.96081160496118279</v>
      </c>
      <c r="J25" s="31"/>
    </row>
    <row r="26" spans="1:11" ht="15" customHeight="1" x14ac:dyDescent="0.15">
      <c r="A26" s="34" t="s">
        <v>30</v>
      </c>
      <c r="B26" s="8"/>
      <c r="C26" s="8">
        <v>45</v>
      </c>
      <c r="D26" s="8"/>
      <c r="E26" s="8">
        <f t="shared" si="6"/>
        <v>45</v>
      </c>
      <c r="F26" s="8">
        <v>1118</v>
      </c>
      <c r="G26" s="8">
        <v>178858</v>
      </c>
      <c r="H26" s="8">
        <v>178858</v>
      </c>
      <c r="I26" s="21">
        <f t="shared" si="1"/>
        <v>1</v>
      </c>
      <c r="J26" s="31"/>
    </row>
    <row r="27" spans="1:11" ht="15" customHeight="1" x14ac:dyDescent="0.15">
      <c r="A27" s="9" t="s">
        <v>31</v>
      </c>
      <c r="B27" s="10">
        <f t="shared" ref="B27:H27" si="7">SUM(B20:B26)</f>
        <v>531</v>
      </c>
      <c r="C27" s="10">
        <f t="shared" si="7"/>
        <v>69</v>
      </c>
      <c r="D27" s="10">
        <f t="shared" si="7"/>
        <v>0</v>
      </c>
      <c r="E27" s="10">
        <f t="shared" si="7"/>
        <v>600</v>
      </c>
      <c r="F27" s="10">
        <f t="shared" si="7"/>
        <v>342696</v>
      </c>
      <c r="G27" s="10">
        <f t="shared" si="7"/>
        <v>501654</v>
      </c>
      <c r="H27" s="10">
        <f t="shared" si="7"/>
        <v>471915</v>
      </c>
      <c r="I27" s="22">
        <f t="shared" si="1"/>
        <v>0.94071810451028004</v>
      </c>
      <c r="J27" s="31"/>
    </row>
    <row r="28" spans="1:11" ht="15" customHeight="1" x14ac:dyDescent="0.15">
      <c r="A28" s="34" t="s">
        <v>32</v>
      </c>
      <c r="B28" s="8"/>
      <c r="C28" s="8">
        <v>45</v>
      </c>
      <c r="D28" s="8"/>
      <c r="E28" s="8">
        <f>SUM(B28:D28)</f>
        <v>45</v>
      </c>
      <c r="F28" s="8">
        <v>10406</v>
      </c>
      <c r="G28" s="26">
        <v>236979</v>
      </c>
      <c r="H28" s="26">
        <v>236979</v>
      </c>
      <c r="I28" s="21">
        <f t="shared" si="1"/>
        <v>1</v>
      </c>
      <c r="J28" s="31"/>
    </row>
    <row r="29" spans="1:11" ht="15" customHeight="1" x14ac:dyDescent="0.15">
      <c r="A29" s="34" t="s">
        <v>33</v>
      </c>
      <c r="B29" s="8">
        <v>44</v>
      </c>
      <c r="C29" s="8">
        <v>16</v>
      </c>
      <c r="D29" s="8"/>
      <c r="E29" s="8">
        <f t="shared" ref="E29:E30" si="8">SUM(B29:D29)</f>
        <v>60</v>
      </c>
      <c r="F29" s="8">
        <v>90223</v>
      </c>
      <c r="G29" s="8">
        <v>123596</v>
      </c>
      <c r="H29" s="8">
        <v>69402</v>
      </c>
      <c r="I29" s="21">
        <f t="shared" si="1"/>
        <v>0.56152302663516618</v>
      </c>
      <c r="J29" s="31"/>
    </row>
    <row r="30" spans="1:11" ht="15" customHeight="1" x14ac:dyDescent="0.15">
      <c r="A30" s="34" t="s">
        <v>34</v>
      </c>
      <c r="B30" s="26">
        <v>112</v>
      </c>
      <c r="C30" s="26"/>
      <c r="D30" s="26"/>
      <c r="E30" s="26">
        <f t="shared" si="8"/>
        <v>112</v>
      </c>
      <c r="F30" s="26">
        <v>68209</v>
      </c>
      <c r="G30" s="26">
        <v>31203</v>
      </c>
      <c r="H30" s="26">
        <v>29330</v>
      </c>
      <c r="I30" s="33">
        <f t="shared" si="1"/>
        <v>0.93997372047559524</v>
      </c>
      <c r="J30" s="31"/>
    </row>
    <row r="31" spans="1:11" ht="15" customHeight="1" x14ac:dyDescent="0.15">
      <c r="A31" s="9" t="s">
        <v>35</v>
      </c>
      <c r="B31" s="10">
        <f>SUM(B28:B30)</f>
        <v>156</v>
      </c>
      <c r="C31" s="10">
        <f t="shared" ref="C31:H31" si="9">SUM(C28:C30)</f>
        <v>61</v>
      </c>
      <c r="D31" s="10">
        <f t="shared" si="9"/>
        <v>0</v>
      </c>
      <c r="E31" s="10">
        <f t="shared" si="9"/>
        <v>217</v>
      </c>
      <c r="F31" s="10">
        <f t="shared" si="9"/>
        <v>168838</v>
      </c>
      <c r="G31" s="10">
        <f t="shared" si="9"/>
        <v>391778</v>
      </c>
      <c r="H31" s="10">
        <f t="shared" si="9"/>
        <v>335711</v>
      </c>
      <c r="I31" s="22">
        <f t="shared" si="1"/>
        <v>0.85689089229104243</v>
      </c>
      <c r="J31" s="31"/>
    </row>
    <row r="32" spans="1:11" ht="15" customHeight="1" x14ac:dyDescent="0.15">
      <c r="A32" s="34" t="s">
        <v>36</v>
      </c>
      <c r="B32" s="8">
        <v>67</v>
      </c>
      <c r="C32" s="8"/>
      <c r="D32" s="8"/>
      <c r="E32" s="8">
        <f>SUM(B32:D32)</f>
        <v>67</v>
      </c>
      <c r="F32" s="8">
        <v>2021</v>
      </c>
      <c r="G32" s="12">
        <v>50763</v>
      </c>
      <c r="H32" s="8">
        <v>19114</v>
      </c>
      <c r="I32" s="21">
        <f t="shared" si="1"/>
        <v>0.37653408978980751</v>
      </c>
      <c r="J32" s="31"/>
    </row>
    <row r="33" spans="1:11" ht="15" customHeight="1" x14ac:dyDescent="0.15">
      <c r="A33" s="34" t="s">
        <v>37</v>
      </c>
      <c r="B33" s="8">
        <v>62</v>
      </c>
      <c r="C33" s="8">
        <v>1</v>
      </c>
      <c r="D33" s="8"/>
      <c r="E33" s="8">
        <f t="shared" ref="E33:E40" si="10">SUM(B33:D33)</f>
        <v>63</v>
      </c>
      <c r="F33" s="8">
        <v>1260</v>
      </c>
      <c r="G33" s="8">
        <v>47379</v>
      </c>
      <c r="H33" s="8">
        <v>31895</v>
      </c>
      <c r="I33" s="21">
        <f t="shared" si="1"/>
        <v>0.67318854344751899</v>
      </c>
      <c r="J33" s="31"/>
    </row>
    <row r="34" spans="1:11" s="13" customFormat="1" ht="15" customHeight="1" x14ac:dyDescent="0.15">
      <c r="A34" s="34" t="s">
        <v>38</v>
      </c>
      <c r="B34" s="8">
        <v>28</v>
      </c>
      <c r="C34" s="8"/>
      <c r="D34" s="8"/>
      <c r="E34" s="8">
        <f t="shared" si="10"/>
        <v>28</v>
      </c>
      <c r="F34" s="8">
        <v>1240</v>
      </c>
      <c r="G34" s="8">
        <v>28981</v>
      </c>
      <c r="H34" s="8">
        <v>19366</v>
      </c>
      <c r="I34" s="21">
        <f t="shared" si="1"/>
        <v>0.66823090990649048</v>
      </c>
      <c r="J34" s="31"/>
      <c r="K34" s="2"/>
    </row>
    <row r="35" spans="1:11" s="13" customFormat="1" ht="15" customHeight="1" x14ac:dyDescent="0.15">
      <c r="A35" s="34" t="s">
        <v>39</v>
      </c>
      <c r="B35" s="8">
        <v>21</v>
      </c>
      <c r="C35" s="8"/>
      <c r="D35" s="8"/>
      <c r="E35" s="8">
        <f t="shared" si="10"/>
        <v>21</v>
      </c>
      <c r="F35" s="8">
        <v>1248</v>
      </c>
      <c r="G35" s="8">
        <v>56011</v>
      </c>
      <c r="H35" s="26">
        <v>16269</v>
      </c>
      <c r="I35" s="21">
        <f t="shared" si="1"/>
        <v>0.29046080234239702</v>
      </c>
      <c r="J35" s="31"/>
      <c r="K35" s="2"/>
    </row>
    <row r="36" spans="1:11" s="13" customFormat="1" ht="15" customHeight="1" x14ac:dyDescent="0.15">
      <c r="A36" s="34" t="s">
        <v>40</v>
      </c>
      <c r="B36" s="8">
        <v>32</v>
      </c>
      <c r="C36" s="8"/>
      <c r="D36" s="8">
        <v>2</v>
      </c>
      <c r="E36" s="8">
        <f t="shared" si="10"/>
        <v>34</v>
      </c>
      <c r="F36" s="8">
        <v>9990</v>
      </c>
      <c r="G36" s="8">
        <v>49771</v>
      </c>
      <c r="H36" s="8">
        <v>15614</v>
      </c>
      <c r="I36" s="21">
        <f t="shared" si="1"/>
        <v>0.313716823049567</v>
      </c>
      <c r="J36" s="31"/>
      <c r="K36" s="2"/>
    </row>
    <row r="37" spans="1:11" s="13" customFormat="1" ht="15" customHeight="1" x14ac:dyDescent="0.15">
      <c r="A37" s="34" t="s">
        <v>41</v>
      </c>
      <c r="B37" s="8">
        <v>43</v>
      </c>
      <c r="C37" s="8"/>
      <c r="D37" s="8"/>
      <c r="E37" s="8">
        <f t="shared" si="10"/>
        <v>43</v>
      </c>
      <c r="F37" s="8">
        <v>12816</v>
      </c>
      <c r="G37" s="8">
        <v>25250</v>
      </c>
      <c r="H37" s="26">
        <v>17500</v>
      </c>
      <c r="I37" s="21">
        <f t="shared" si="1"/>
        <v>0.69306930693069302</v>
      </c>
      <c r="J37" s="31"/>
      <c r="K37" s="2"/>
    </row>
    <row r="38" spans="1:11" s="13" customFormat="1" ht="15" customHeight="1" x14ac:dyDescent="0.15">
      <c r="A38" s="34" t="s">
        <v>42</v>
      </c>
      <c r="B38" s="8">
        <v>47</v>
      </c>
      <c r="C38" s="8"/>
      <c r="D38" s="8">
        <v>1</v>
      </c>
      <c r="E38" s="8">
        <f t="shared" si="10"/>
        <v>48</v>
      </c>
      <c r="F38" s="8">
        <v>3124</v>
      </c>
      <c r="G38" s="26">
        <v>5380</v>
      </c>
      <c r="H38" s="26">
        <v>5380</v>
      </c>
      <c r="I38" s="21">
        <f t="shared" si="1"/>
        <v>1</v>
      </c>
      <c r="J38" s="31"/>
      <c r="K38" s="2"/>
    </row>
    <row r="39" spans="1:11" s="13" customFormat="1" ht="15" customHeight="1" x14ac:dyDescent="0.15">
      <c r="A39" s="34" t="s">
        <v>43</v>
      </c>
      <c r="B39" s="26"/>
      <c r="C39" s="26"/>
      <c r="D39" s="8">
        <v>5</v>
      </c>
      <c r="E39" s="8">
        <f t="shared" si="10"/>
        <v>5</v>
      </c>
      <c r="F39" s="8">
        <v>1278</v>
      </c>
      <c r="G39" s="8">
        <v>6525</v>
      </c>
      <c r="H39" s="8">
        <v>6523</v>
      </c>
      <c r="I39" s="21">
        <f t="shared" si="1"/>
        <v>0.99969348659003832</v>
      </c>
      <c r="J39" s="31"/>
      <c r="K39" s="2"/>
    </row>
    <row r="40" spans="1:11" s="13" customFormat="1" ht="15" customHeight="1" x14ac:dyDescent="0.15">
      <c r="A40" s="34" t="s">
        <v>44</v>
      </c>
      <c r="B40" s="8">
        <v>8</v>
      </c>
      <c r="C40" s="8"/>
      <c r="D40" s="8"/>
      <c r="E40" s="8">
        <f t="shared" si="10"/>
        <v>8</v>
      </c>
      <c r="F40" s="8">
        <v>4932</v>
      </c>
      <c r="G40" s="8">
        <v>2324</v>
      </c>
      <c r="H40" s="8">
        <v>2138</v>
      </c>
      <c r="I40" s="21">
        <f t="shared" si="1"/>
        <v>0.91996557659208267</v>
      </c>
      <c r="J40" s="31"/>
      <c r="K40" s="2"/>
    </row>
    <row r="41" spans="1:11" s="13" customFormat="1" ht="15" customHeight="1" x14ac:dyDescent="0.15">
      <c r="A41" s="9" t="s">
        <v>45</v>
      </c>
      <c r="B41" s="10">
        <f t="shared" ref="B41:H41" si="11">SUM(B32:B40)</f>
        <v>308</v>
      </c>
      <c r="C41" s="10">
        <f t="shared" si="11"/>
        <v>1</v>
      </c>
      <c r="D41" s="10">
        <f t="shared" si="11"/>
        <v>8</v>
      </c>
      <c r="E41" s="10">
        <f t="shared" si="11"/>
        <v>317</v>
      </c>
      <c r="F41" s="10">
        <f t="shared" si="11"/>
        <v>37909</v>
      </c>
      <c r="G41" s="10">
        <f t="shared" si="11"/>
        <v>272384</v>
      </c>
      <c r="H41" s="10">
        <f t="shared" si="11"/>
        <v>133799</v>
      </c>
      <c r="I41" s="22">
        <f t="shared" si="1"/>
        <v>0.49121460878759399</v>
      </c>
      <c r="J41" s="31"/>
      <c r="K41" s="2"/>
    </row>
    <row r="42" spans="1:11" s="13" customFormat="1" ht="15" customHeight="1" x14ac:dyDescent="0.15">
      <c r="A42" s="34" t="s">
        <v>46</v>
      </c>
      <c r="B42" s="8">
        <v>51</v>
      </c>
      <c r="C42" s="8"/>
      <c r="D42" s="8"/>
      <c r="E42" s="8">
        <f>SUM(B42:D42)</f>
        <v>51</v>
      </c>
      <c r="F42" s="26">
        <v>855</v>
      </c>
      <c r="G42" s="26">
        <v>25386</v>
      </c>
      <c r="H42" s="26">
        <v>17777</v>
      </c>
      <c r="I42" s="21">
        <f t="shared" si="1"/>
        <v>0.70026786417710551</v>
      </c>
      <c r="J42" s="31"/>
      <c r="K42" s="2"/>
    </row>
    <row r="43" spans="1:11" s="13" customFormat="1" ht="15" customHeight="1" x14ac:dyDescent="0.15">
      <c r="A43" s="34" t="s">
        <v>47</v>
      </c>
      <c r="B43" s="8">
        <v>56</v>
      </c>
      <c r="C43" s="8"/>
      <c r="D43" s="8"/>
      <c r="E43" s="8">
        <f t="shared" ref="E43:E45" si="12">SUM(B43:D43)</f>
        <v>56</v>
      </c>
      <c r="F43" s="26">
        <v>2708</v>
      </c>
      <c r="G43" s="26">
        <v>34033</v>
      </c>
      <c r="H43" s="26">
        <v>28959</v>
      </c>
      <c r="I43" s="21">
        <f t="shared" si="1"/>
        <v>0.85090941145358912</v>
      </c>
      <c r="J43" s="31"/>
      <c r="K43" s="2"/>
    </row>
    <row r="44" spans="1:11" s="13" customFormat="1" ht="15" customHeight="1" x14ac:dyDescent="0.15">
      <c r="A44" s="34" t="s">
        <v>48</v>
      </c>
      <c r="B44" s="8">
        <v>56</v>
      </c>
      <c r="C44" s="8"/>
      <c r="D44" s="8">
        <v>9</v>
      </c>
      <c r="E44" s="8">
        <f t="shared" si="12"/>
        <v>65</v>
      </c>
      <c r="F44" s="8">
        <v>2286</v>
      </c>
      <c r="G44" s="8">
        <v>77809</v>
      </c>
      <c r="H44" s="8">
        <v>65553</v>
      </c>
      <c r="I44" s="21">
        <f t="shared" si="1"/>
        <v>0.84248608772764078</v>
      </c>
      <c r="J44" s="31"/>
      <c r="K44" s="2"/>
    </row>
    <row r="45" spans="1:11" s="13" customFormat="1" ht="15" customHeight="1" x14ac:dyDescent="0.15">
      <c r="A45" s="34" t="s">
        <v>49</v>
      </c>
      <c r="B45" s="8">
        <v>11</v>
      </c>
      <c r="C45" s="8"/>
      <c r="D45" s="8"/>
      <c r="E45" s="8">
        <f t="shared" si="12"/>
        <v>11</v>
      </c>
      <c r="F45" s="8">
        <v>500</v>
      </c>
      <c r="G45" s="8">
        <v>7681</v>
      </c>
      <c r="H45" s="8">
        <v>7681</v>
      </c>
      <c r="I45" s="21">
        <f t="shared" si="1"/>
        <v>1</v>
      </c>
      <c r="J45" s="31"/>
      <c r="K45" s="2"/>
    </row>
    <row r="46" spans="1:11" s="13" customFormat="1" ht="15" customHeight="1" x14ac:dyDescent="0.15">
      <c r="A46" s="9" t="s">
        <v>50</v>
      </c>
      <c r="B46" s="10">
        <f>SUM(B42:B45)</f>
        <v>174</v>
      </c>
      <c r="C46" s="10">
        <f t="shared" ref="C46:H46" si="13">SUM(C42:C45)</f>
        <v>0</v>
      </c>
      <c r="D46" s="10">
        <f t="shared" si="13"/>
        <v>9</v>
      </c>
      <c r="E46" s="10">
        <f t="shared" si="13"/>
        <v>183</v>
      </c>
      <c r="F46" s="10">
        <f t="shared" si="13"/>
        <v>6349</v>
      </c>
      <c r="G46" s="10">
        <f t="shared" si="13"/>
        <v>144909</v>
      </c>
      <c r="H46" s="10">
        <f t="shared" si="13"/>
        <v>119970</v>
      </c>
      <c r="I46" s="22">
        <f t="shared" si="1"/>
        <v>0.82789888826780944</v>
      </c>
      <c r="J46" s="31"/>
      <c r="K46" s="2"/>
    </row>
    <row r="47" spans="1:11" s="13" customFormat="1" ht="15" customHeight="1" x14ac:dyDescent="0.15">
      <c r="A47" s="34" t="s">
        <v>51</v>
      </c>
      <c r="B47" s="8">
        <v>58</v>
      </c>
      <c r="C47" s="8">
        <v>8</v>
      </c>
      <c r="D47" s="8">
        <v>3</v>
      </c>
      <c r="E47" s="8">
        <f>SUM(B47:D47)</f>
        <v>69</v>
      </c>
      <c r="F47" s="8">
        <v>5580</v>
      </c>
      <c r="G47" s="8">
        <v>86923</v>
      </c>
      <c r="H47" s="26">
        <v>72975</v>
      </c>
      <c r="I47" s="21">
        <f t="shared" si="1"/>
        <v>0.83953614118242581</v>
      </c>
      <c r="J47" s="31"/>
      <c r="K47" s="2"/>
    </row>
    <row r="48" spans="1:11" s="13" customFormat="1" ht="15" customHeight="1" x14ac:dyDescent="0.15">
      <c r="A48" s="34" t="s">
        <v>52</v>
      </c>
      <c r="B48" s="8">
        <v>43</v>
      </c>
      <c r="C48" s="8">
        <v>2</v>
      </c>
      <c r="D48" s="8">
        <v>7</v>
      </c>
      <c r="E48" s="8">
        <f t="shared" ref="E48:E54" si="14">SUM(B48:D48)</f>
        <v>52</v>
      </c>
      <c r="F48" s="8">
        <v>9134</v>
      </c>
      <c r="G48" s="8">
        <v>37486</v>
      </c>
      <c r="H48" s="8">
        <v>24744</v>
      </c>
      <c r="I48" s="21">
        <f t="shared" si="1"/>
        <v>0.66008643226804675</v>
      </c>
      <c r="J48" s="31"/>
      <c r="K48" s="2"/>
    </row>
    <row r="49" spans="1:11" s="13" customFormat="1" ht="15" customHeight="1" x14ac:dyDescent="0.15">
      <c r="A49" s="34" t="s">
        <v>53</v>
      </c>
      <c r="B49" s="8">
        <v>72</v>
      </c>
      <c r="C49" s="8"/>
      <c r="D49" s="8"/>
      <c r="E49" s="8">
        <f t="shared" si="14"/>
        <v>72</v>
      </c>
      <c r="F49" s="8">
        <v>1830</v>
      </c>
      <c r="G49" s="8">
        <v>45347</v>
      </c>
      <c r="H49" s="8">
        <v>41927</v>
      </c>
      <c r="I49" s="21">
        <f t="shared" si="1"/>
        <v>0.92458155997089109</v>
      </c>
      <c r="J49" s="31"/>
      <c r="K49" s="2"/>
    </row>
    <row r="50" spans="1:11" s="13" customFormat="1" ht="15" customHeight="1" x14ac:dyDescent="0.15">
      <c r="A50" s="34" t="s">
        <v>54</v>
      </c>
      <c r="B50" s="8">
        <v>22</v>
      </c>
      <c r="C50" s="8"/>
      <c r="D50" s="8"/>
      <c r="E50" s="8">
        <f t="shared" si="14"/>
        <v>22</v>
      </c>
      <c r="F50" s="8">
        <v>718</v>
      </c>
      <c r="G50" s="8">
        <v>25952</v>
      </c>
      <c r="H50" s="8">
        <v>16137</v>
      </c>
      <c r="I50" s="21">
        <f t="shared" si="1"/>
        <v>0.62180178791615293</v>
      </c>
      <c r="J50" s="31"/>
      <c r="K50" s="2"/>
    </row>
    <row r="51" spans="1:11" s="13" customFormat="1" ht="15" customHeight="1" x14ac:dyDescent="0.15">
      <c r="A51" s="34" t="s">
        <v>55</v>
      </c>
      <c r="B51" s="8">
        <v>25</v>
      </c>
      <c r="C51" s="8"/>
      <c r="D51" s="8">
        <v>25</v>
      </c>
      <c r="E51" s="8">
        <f t="shared" si="14"/>
        <v>50</v>
      </c>
      <c r="F51" s="8">
        <v>31855</v>
      </c>
      <c r="G51" s="8">
        <v>24132</v>
      </c>
      <c r="H51" s="26">
        <v>12956</v>
      </c>
      <c r="I51" s="21">
        <f t="shared" si="1"/>
        <v>0.53688049063484167</v>
      </c>
      <c r="J51" s="31"/>
      <c r="K51" s="2"/>
    </row>
    <row r="52" spans="1:11" s="13" customFormat="1" ht="15" customHeight="1" x14ac:dyDescent="0.15">
      <c r="A52" s="34" t="s">
        <v>56</v>
      </c>
      <c r="B52" s="8">
        <v>38</v>
      </c>
      <c r="C52" s="8"/>
      <c r="D52" s="8">
        <v>1</v>
      </c>
      <c r="E52" s="8">
        <f t="shared" si="14"/>
        <v>39</v>
      </c>
      <c r="F52" s="8">
        <v>692</v>
      </c>
      <c r="G52" s="8">
        <v>17849</v>
      </c>
      <c r="H52" s="8">
        <v>17719</v>
      </c>
      <c r="I52" s="21">
        <f t="shared" si="1"/>
        <v>0.99271667880553527</v>
      </c>
      <c r="J52" s="31"/>
      <c r="K52" s="2"/>
    </row>
    <row r="53" spans="1:11" s="13" customFormat="1" ht="15" customHeight="1" x14ac:dyDescent="0.15">
      <c r="A53" s="34" t="s">
        <v>57</v>
      </c>
      <c r="B53" s="8">
        <v>3</v>
      </c>
      <c r="C53" s="8"/>
      <c r="D53" s="26"/>
      <c r="E53" s="8">
        <f t="shared" si="14"/>
        <v>3</v>
      </c>
      <c r="F53" s="8">
        <v>8493</v>
      </c>
      <c r="G53" s="8">
        <v>3938</v>
      </c>
      <c r="H53" s="8">
        <v>3938</v>
      </c>
      <c r="I53" s="21">
        <f t="shared" si="1"/>
        <v>1</v>
      </c>
      <c r="J53" s="31"/>
      <c r="K53" s="2"/>
    </row>
    <row r="54" spans="1:11" s="13" customFormat="1" ht="15" customHeight="1" x14ac:dyDescent="0.15">
      <c r="A54" s="34" t="s">
        <v>58</v>
      </c>
      <c r="B54" s="8">
        <v>44</v>
      </c>
      <c r="C54" s="8"/>
      <c r="D54" s="8"/>
      <c r="E54" s="8">
        <f t="shared" si="14"/>
        <v>44</v>
      </c>
      <c r="F54" s="8">
        <v>2618</v>
      </c>
      <c r="G54" s="8">
        <v>7602</v>
      </c>
      <c r="H54" s="8">
        <v>6146</v>
      </c>
      <c r="I54" s="21">
        <f t="shared" si="1"/>
        <v>0.8084714548802947</v>
      </c>
      <c r="J54" s="31"/>
      <c r="K54" s="2"/>
    </row>
    <row r="55" spans="1:11" s="13" customFormat="1" ht="15" customHeight="1" thickBot="1" x14ac:dyDescent="0.2">
      <c r="A55" s="14" t="s">
        <v>59</v>
      </c>
      <c r="B55" s="15">
        <f>SUM(B47:B54)</f>
        <v>305</v>
      </c>
      <c r="C55" s="15">
        <f t="shared" ref="C55:H55" si="15">SUM(C47:C54)</f>
        <v>10</v>
      </c>
      <c r="D55" s="15">
        <f t="shared" si="15"/>
        <v>36</v>
      </c>
      <c r="E55" s="15">
        <f t="shared" si="15"/>
        <v>351</v>
      </c>
      <c r="F55" s="15">
        <f t="shared" si="15"/>
        <v>60920</v>
      </c>
      <c r="G55" s="15">
        <f t="shared" si="15"/>
        <v>249229</v>
      </c>
      <c r="H55" s="15">
        <f t="shared" si="15"/>
        <v>196542</v>
      </c>
      <c r="I55" s="23">
        <f>H55/G55</f>
        <v>0.78860004253116611</v>
      </c>
      <c r="J55" s="32"/>
      <c r="K55" s="2"/>
    </row>
    <row r="56" spans="1:11" s="13" customFormat="1" ht="15" customHeight="1" thickBot="1" x14ac:dyDescent="0.2">
      <c r="A56" s="28" t="s">
        <v>61</v>
      </c>
      <c r="B56" s="29">
        <f>SUM(B13+B19+B27+B31+B41+B46+B55)</f>
        <v>2101</v>
      </c>
      <c r="C56" s="29">
        <f t="shared" ref="C56:F56" si="16">SUM(C13+C19+C27+C31+C41+C46+C55)</f>
        <v>245</v>
      </c>
      <c r="D56" s="29">
        <f t="shared" si="16"/>
        <v>91</v>
      </c>
      <c r="E56" s="29">
        <f t="shared" si="16"/>
        <v>2437</v>
      </c>
      <c r="F56" s="29">
        <f t="shared" si="16"/>
        <v>1149342</v>
      </c>
      <c r="G56" s="29">
        <f>SUM(G13+G19+G27+G31+G41+G46+G55)</f>
        <v>2379798</v>
      </c>
      <c r="H56" s="29">
        <f t="shared" ref="H56" si="17">SUM(H13+H19+H27+H31+H41+H46+H55)</f>
        <v>1989135</v>
      </c>
      <c r="I56" s="30">
        <f>H56/G56</f>
        <v>0.83584194961084934</v>
      </c>
      <c r="J56" s="31"/>
      <c r="K56" s="2"/>
    </row>
    <row r="57" spans="1:11" s="13" customFormat="1" ht="15" customHeight="1" thickBot="1" x14ac:dyDescent="0.2">
      <c r="A57" s="16" t="s">
        <v>60</v>
      </c>
      <c r="B57" s="17">
        <f t="shared" ref="B57:H57" si="18">SUM(B7+B13+B19+B27+B31+B41+B46+B55)</f>
        <v>2101</v>
      </c>
      <c r="C57" s="17">
        <f t="shared" si="18"/>
        <v>671</v>
      </c>
      <c r="D57" s="17">
        <f t="shared" si="18"/>
        <v>91</v>
      </c>
      <c r="E57" s="17">
        <f t="shared" si="18"/>
        <v>2863</v>
      </c>
      <c r="F57" s="17">
        <f t="shared" si="18"/>
        <v>1164172</v>
      </c>
      <c r="G57" s="17">
        <f t="shared" si="18"/>
        <v>4136424</v>
      </c>
      <c r="H57" s="17">
        <f t="shared" si="18"/>
        <v>3745761</v>
      </c>
      <c r="I57" s="24">
        <f t="shared" si="1"/>
        <v>0.90555537826876553</v>
      </c>
      <c r="J57" s="35"/>
      <c r="K57" s="2"/>
    </row>
    <row r="58" spans="1:11" s="13" customFormat="1" x14ac:dyDescent="0.15">
      <c r="A58" s="36" t="s">
        <v>64</v>
      </c>
      <c r="B58" s="37"/>
      <c r="C58" s="37"/>
      <c r="D58" s="37"/>
      <c r="E58" s="37"/>
      <c r="F58" s="37"/>
      <c r="G58" s="37"/>
      <c r="H58" s="38"/>
      <c r="I58" s="38"/>
      <c r="J58" s="2"/>
      <c r="K58" s="2"/>
    </row>
  </sheetData>
  <mergeCells count="8">
    <mergeCell ref="A58:I58"/>
    <mergeCell ref="J3:J4"/>
    <mergeCell ref="B2:G2"/>
    <mergeCell ref="H2:I2"/>
    <mergeCell ref="A3:A4"/>
    <mergeCell ref="B3:E3"/>
    <mergeCell ref="F3:F4"/>
    <mergeCell ref="G3:I3"/>
  </mergeCells>
  <phoneticPr fontId="8"/>
  <pageMargins left="0.70866141732283472" right="0.70866141732283472" top="0.74803149606299213" bottom="0.74803149606299213" header="0.31496062992125984" footer="0.31496062992125984"/>
  <pageSetup paperSize="9" scale="9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  地域別自主防災組織率（消防庁調査準拠）</vt:lpstr>
      <vt:lpstr>'H30  地域別自主防災組織率（消防庁調査準拠）'!Print_Area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2019-01-10T07:59:36Z</dcterms:created>
  <dcterms:modified xsi:type="dcterms:W3CDTF">2022-09-06T06:38:47Z</dcterms:modified>
</cp:coreProperties>
</file>