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0B1ACE61-DDDD-4680-A215-826C1FD34901}" xr6:coauthVersionLast="47" xr6:coauthVersionMax="47" xr10:uidLastSave="{00000000-0000-0000-0000-000000000000}"/>
  <bookViews>
    <workbookView xWindow="-108" yWindow="-108" windowWidth="23256" windowHeight="14160" tabRatio="864" xr2:uid="{C1404F75-89F9-4187-8DF1-BA04F6BEEC6B}"/>
  </bookViews>
  <sheets>
    <sheet name="kouz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kouzi!$A$1:$W$14</definedName>
    <definedName name="_xlnm.Print_Titles" localSheetId="0">kouzi!$1:$4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H13" i="1"/>
  <c r="W12" i="1"/>
  <c r="H12" i="1"/>
  <c r="A12" i="1"/>
  <c r="A13" i="1" s="1"/>
  <c r="H11" i="1"/>
  <c r="W10" i="1"/>
  <c r="H10" i="1"/>
  <c r="W9" i="1"/>
  <c r="H9" i="1"/>
  <c r="W8" i="1"/>
  <c r="H8" i="1"/>
  <c r="W7" i="1"/>
  <c r="W6" i="1"/>
  <c r="W5" i="1"/>
  <c r="A6" i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<sst xmlns="http://schemas.openxmlformats.org/spreadsheetml/2006/main" count="157" uniqueCount="101">
  <si>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</si>
  <si>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</si>
  <si>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</si>
  <si>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</si>
  <si>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</si>
  <si>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</si>
  <si>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</si>
  <si>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</si>
  <si>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</si>
  <si>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</si>
  <si>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</si>
  <si>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</si>
  <si>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</si>
  <si>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</si>
  <si>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</si>
  <si>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４ケ月</t>
    <rPh sb="1" eb="3">
      <t>カゲツ</t>
    </rPh>
    <phoneticPr fontId="2"/>
  </si>
  <si>
    <t>★―２</t>
  </si>
  <si>
    <t>第４四半期</t>
  </si>
  <si>
    <t>５ケ月</t>
    <rPh sb="1" eb="3">
      <t>カゲツ</t>
    </rPh>
    <phoneticPr fontId="2"/>
  </si>
  <si>
    <t>★―３</t>
  </si>
  <si>
    <t>６ケ月</t>
    <rPh sb="1" eb="3">
      <t>カゲツ</t>
    </rPh>
    <phoneticPr fontId="2"/>
  </si>
  <si>
    <t>７ケ月</t>
    <rPh sb="1" eb="3">
      <t>カゲツ</t>
    </rPh>
    <phoneticPr fontId="2"/>
  </si>
  <si>
    <t>浚渫</t>
    <rPh sb="0" eb="2">
      <t>シュンセツ</t>
    </rPh>
    <phoneticPr fontId="2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</si>
  <si>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2"/>
  </si>
  <si>
    <t>大阪市北区</t>
  </si>
  <si>
    <t>大阪市此花区</t>
  </si>
  <si>
    <t>大阪市住之江区</t>
  </si>
  <si>
    <t>大阪市大正区</t>
  </si>
  <si>
    <t>大阪市西成区</t>
  </si>
  <si>
    <t>大阪市西淀川区</t>
  </si>
  <si>
    <t>設備補修</t>
    <rPh sb="0" eb="4">
      <t>セツビホシュウ</t>
    </rPh>
    <phoneticPr fontId="2"/>
  </si>
  <si>
    <t>塗装</t>
    <rPh sb="0" eb="2">
      <t>トソウ</t>
    </rPh>
    <phoneticPr fontId="2"/>
  </si>
  <si>
    <t>大阪市港区</t>
  </si>
  <si>
    <t>豊中市</t>
  </si>
  <si>
    <t>310060</t>
  </si>
  <si>
    <t>310390</t>
  </si>
  <si>
    <t>310410</t>
  </si>
  <si>
    <t>320042</t>
  </si>
  <si>
    <t>320060</t>
  </si>
  <si>
    <t>320080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</si>
  <si>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</si>
  <si>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</si>
  <si>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</si>
  <si>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</si>
  <si>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</si>
  <si>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</si>
  <si>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</si>
  <si>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</si>
  <si>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</si>
  <si>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</si>
  <si>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</si>
  <si>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</si>
  <si>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</si>
  <si>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</si>
  <si>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</si>
  <si>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</si>
  <si>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</si>
  <si>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</si>
  <si>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</si>
  <si>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</si>
  <si>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護岸補修工　一式</t>
  </si>
  <si>
    <t>１４ケ月</t>
  </si>
  <si>
    <t>総評提案型標準</t>
  </si>
  <si>
    <t>　護岸補修工事（Ｒ７天神橋上下流左岸）</t>
    <rPh sb="13" eb="14">
      <t>ウエ</t>
    </rPh>
    <phoneticPr fontId="2"/>
  </si>
  <si>
    <t>三軒家東三丁目地内　外</t>
    <rPh sb="0" eb="3">
      <t>サンゲンヤ</t>
    </rPh>
    <rPh sb="3" eb="4">
      <t>ヒガシ</t>
    </rPh>
    <rPh sb="4" eb="5">
      <t>サン</t>
    </rPh>
    <rPh sb="5" eb="7">
      <t>チョウメ</t>
    </rPh>
    <rPh sb="7" eb="9">
      <t>チナイ</t>
    </rPh>
    <rPh sb="10" eb="11">
      <t>ホカ</t>
    </rPh>
    <phoneticPr fontId="2"/>
  </si>
  <si>
    <t>泉尾七丁目地内　外</t>
    <rPh sb="0" eb="1">
      <t>イズミ</t>
    </rPh>
    <rPh sb="1" eb="2">
      <t>オ</t>
    </rPh>
    <rPh sb="2" eb="3">
      <t>ナナ</t>
    </rPh>
    <rPh sb="3" eb="5">
      <t>チョウメ</t>
    </rPh>
    <rPh sb="5" eb="7">
      <t>チナイ</t>
    </rPh>
    <rPh sb="8" eb="9">
      <t>ホカ</t>
    </rPh>
    <phoneticPr fontId="2"/>
  </si>
  <si>
    <t>中之島一丁目地内　外</t>
    <phoneticPr fontId="2"/>
  </si>
  <si>
    <t>浚渫工　一式</t>
    <rPh sb="0" eb="2">
      <t>シュンセツ</t>
    </rPh>
    <rPh sb="2" eb="3">
      <t>コウ</t>
    </rPh>
    <rPh sb="4" eb="6">
      <t>イッシキ</t>
    </rPh>
    <phoneticPr fontId="2"/>
  </si>
  <si>
    <t>水門浚渫　一式</t>
    <rPh sb="0" eb="2">
      <t>スイモン</t>
    </rPh>
    <rPh sb="2" eb="4">
      <t>シュンセツ</t>
    </rPh>
    <rPh sb="5" eb="7">
      <t>イッシキ</t>
    </rPh>
    <phoneticPr fontId="2"/>
  </si>
  <si>
    <t>仮設ヤード整備工事</t>
    <rPh sb="0" eb="2">
      <t>カセツ</t>
    </rPh>
    <rPh sb="5" eb="7">
      <t>セイビ</t>
    </rPh>
    <rPh sb="7" eb="9">
      <t>コウジ</t>
    </rPh>
    <phoneticPr fontId="2"/>
  </si>
  <si>
    <t>北津守三丁目地内</t>
    <rPh sb="0" eb="1">
      <t>キタ</t>
    </rPh>
    <rPh sb="1" eb="3">
      <t>ツモリ</t>
    </rPh>
    <rPh sb="3" eb="6">
      <t>サンチョウメ</t>
    </rPh>
    <rPh sb="6" eb="8">
      <t>チナイ</t>
    </rPh>
    <phoneticPr fontId="2"/>
  </si>
  <si>
    <t>構造物撤去工　一式、仮囲い工　一式</t>
    <phoneticPr fontId="2"/>
  </si>
  <si>
    <t>　浚渫工事（Ｒ７尻無川水門）その２</t>
    <rPh sb="1" eb="3">
      <t>シュンセツ</t>
    </rPh>
    <rPh sb="3" eb="5">
      <t>コウジ</t>
    </rPh>
    <rPh sb="8" eb="9">
      <t>シリ</t>
    </rPh>
    <rPh sb="9" eb="10">
      <t>ム</t>
    </rPh>
    <rPh sb="10" eb="11">
      <t>カワ</t>
    </rPh>
    <rPh sb="11" eb="13">
      <t>スイモン</t>
    </rPh>
    <phoneticPr fontId="7"/>
  </si>
  <si>
    <t>　浚渫工事（Ｒ７国道４３号上流）その２</t>
    <rPh sb="1" eb="3">
      <t>シュンセツ</t>
    </rPh>
    <rPh sb="3" eb="5">
      <t>コウジ</t>
    </rPh>
    <rPh sb="8" eb="10">
      <t>コクドウ</t>
    </rPh>
    <rPh sb="12" eb="13">
      <t>ゴウ</t>
    </rPh>
    <rPh sb="13" eb="15">
      <t>ジョウリュウ</t>
    </rPh>
    <phoneticPr fontId="7"/>
  </si>
  <si>
    <t>310004</t>
    <phoneticPr fontId="2"/>
  </si>
  <si>
    <t>　安治川水門主水門内面塗装塗替工事（右岸　３・４ブロック）</t>
    <rPh sb="1" eb="6">
      <t>アジガワスイモン</t>
    </rPh>
    <rPh sb="6" eb="9">
      <t>シュスイモン</t>
    </rPh>
    <rPh sb="9" eb="11">
      <t>ナイメン</t>
    </rPh>
    <rPh sb="11" eb="13">
      <t>トソウ</t>
    </rPh>
    <rPh sb="13" eb="15">
      <t>ヌリカ</t>
    </rPh>
    <rPh sb="15" eb="17">
      <t>コウジ</t>
    </rPh>
    <rPh sb="18" eb="20">
      <t>ウガン</t>
    </rPh>
    <phoneticPr fontId="2"/>
  </si>
  <si>
    <t>西九条七丁目地内</t>
    <rPh sb="3" eb="4">
      <t>7</t>
    </rPh>
    <rPh sb="6" eb="8">
      <t>チナイ</t>
    </rPh>
    <phoneticPr fontId="2"/>
  </si>
  <si>
    <t>★</t>
  </si>
  <si>
    <t>主水門内面塗装塗替工
塗装面積　１４６０ｍ２</t>
    <rPh sb="0" eb="3">
      <t>シュスイモン</t>
    </rPh>
    <rPh sb="3" eb="5">
      <t>ナイメン</t>
    </rPh>
    <rPh sb="5" eb="7">
      <t>トソウ</t>
    </rPh>
    <rPh sb="7" eb="9">
      <t>ヌリカ</t>
    </rPh>
    <rPh sb="9" eb="10">
      <t>コウ</t>
    </rPh>
    <rPh sb="11" eb="13">
      <t>トソウ</t>
    </rPh>
    <rPh sb="13" eb="15">
      <t>メンセキ</t>
    </rPh>
    <phoneticPr fontId="2"/>
  </si>
  <si>
    <t>　安治川水門主水門内面塗装塗替工事（左岸　３・４ブロック）</t>
    <rPh sb="1" eb="6">
      <t>アジガワスイモン</t>
    </rPh>
    <rPh sb="6" eb="9">
      <t>シュスイモン</t>
    </rPh>
    <rPh sb="9" eb="11">
      <t>ナイメン</t>
    </rPh>
    <rPh sb="11" eb="13">
      <t>トソウ</t>
    </rPh>
    <rPh sb="13" eb="15">
      <t>ヌリカ</t>
    </rPh>
    <rPh sb="15" eb="17">
      <t>コウジ</t>
    </rPh>
    <rPh sb="18" eb="20">
      <t>サガン</t>
    </rPh>
    <phoneticPr fontId="2"/>
  </si>
  <si>
    <t>弁天六丁目地内</t>
    <rPh sb="2" eb="3">
      <t>6</t>
    </rPh>
    <rPh sb="5" eb="7">
      <t>チナイ</t>
    </rPh>
    <phoneticPr fontId="2"/>
  </si>
  <si>
    <t>主水門内面塗装塗替工
塗装面積　１４６０ｍ２</t>
    <phoneticPr fontId="2"/>
  </si>
  <si>
    <t>　鋼矢板護岸塗装塗替工事（Ｒ７・Ｒ８両島橋上流左岸外）</t>
    <phoneticPr fontId="2"/>
  </si>
  <si>
    <t>大野三丁目地内　外</t>
  </si>
  <si>
    <t>鋼矢板護岸塗装塗替工
工事延長　　５００ｍ
塗装面積　１５１０ｍ２</t>
    <rPh sb="0" eb="3">
      <t>コウヤイタ</t>
    </rPh>
    <rPh sb="3" eb="5">
      <t>ゴガン</t>
    </rPh>
    <rPh sb="5" eb="7">
      <t>トソウ</t>
    </rPh>
    <rPh sb="7" eb="9">
      <t>ヌリカ</t>
    </rPh>
    <rPh sb="9" eb="10">
      <t>コウ</t>
    </rPh>
    <phoneticPr fontId="2"/>
  </si>
  <si>
    <t>西大阪治水事務所</t>
  </si>
  <si>
    <t>310060</t>
    <phoneticPr fontId="2"/>
  </si>
  <si>
    <t>　木津川左岸６号防潮鉄扉非常用昇降装置補修工事</t>
    <rPh sb="1" eb="4">
      <t>キヅガワ</t>
    </rPh>
    <rPh sb="4" eb="6">
      <t>サガン</t>
    </rPh>
    <rPh sb="7" eb="8">
      <t>ゴウ</t>
    </rPh>
    <rPh sb="8" eb="10">
      <t>ボウチョウ</t>
    </rPh>
    <rPh sb="10" eb="12">
      <t>テッピ</t>
    </rPh>
    <rPh sb="12" eb="15">
      <t>ヒジョウヨウ</t>
    </rPh>
    <rPh sb="15" eb="17">
      <t>ショウコウ</t>
    </rPh>
    <rPh sb="17" eb="19">
      <t>ソウチ</t>
    </rPh>
    <rPh sb="19" eb="23">
      <t>ホシュウコウジ</t>
    </rPh>
    <phoneticPr fontId="2"/>
  </si>
  <si>
    <t>北加賀谷四丁目地内</t>
    <rPh sb="0" eb="4">
      <t>キタカガヤ</t>
    </rPh>
    <rPh sb="4" eb="7">
      <t>4チョウメ</t>
    </rPh>
    <rPh sb="7" eb="9">
      <t>チナイ</t>
    </rPh>
    <phoneticPr fontId="2"/>
  </si>
  <si>
    <t>昇降装置補修　一式</t>
    <rPh sb="0" eb="2">
      <t>ショウコウ</t>
    </rPh>
    <rPh sb="2" eb="4">
      <t>ソウチ</t>
    </rPh>
    <rPh sb="4" eb="6">
      <t>ホシュウ</t>
    </rPh>
    <rPh sb="7" eb="9">
      <t>イッシキ</t>
    </rPh>
    <phoneticPr fontId="2"/>
  </si>
  <si>
    <t>大島町三丁目地内　外</t>
    <rPh sb="0" eb="3">
      <t>オオシマチョウ</t>
    </rPh>
    <rPh sb="3" eb="6">
      <t>サンチョウメ</t>
    </rPh>
    <rPh sb="6" eb="8">
      <t>チナイ</t>
    </rPh>
    <rPh sb="9" eb="10">
      <t>ホカ</t>
    </rPh>
    <phoneticPr fontId="2"/>
  </si>
  <si>
    <t>覆砂工　　一式</t>
    <rPh sb="0" eb="2">
      <t>フクサ</t>
    </rPh>
    <rPh sb="2" eb="3">
      <t>コウ</t>
    </rPh>
    <rPh sb="5" eb="7">
      <t>イッシキ</t>
    </rPh>
    <phoneticPr fontId="2"/>
  </si>
  <si>
    <t>　河床整正工事（Ｒ７）（大豊橋上流）</t>
    <rPh sb="1" eb="3">
      <t>カショウ</t>
    </rPh>
    <rPh sb="3" eb="5">
      <t>セイセイ</t>
    </rPh>
    <rPh sb="5" eb="7">
      <t>コウジ</t>
    </rPh>
    <rPh sb="12" eb="15">
      <t>オオトヨバシ</t>
    </rPh>
    <rPh sb="15" eb="17">
      <t>ジョウリュウ</t>
    </rPh>
    <phoneticPr fontId="2"/>
  </si>
  <si>
    <t>2025-10-900554</t>
    <phoneticPr fontId="2"/>
  </si>
  <si>
    <t>2025-10-900555</t>
    <phoneticPr fontId="2"/>
  </si>
  <si>
    <t>一級河川　堂島川　（旧淀川）</t>
    <rPh sb="0" eb="4">
      <t>イッキュウカセン</t>
    </rPh>
    <rPh sb="5" eb="8">
      <t>ドウジマカワ</t>
    </rPh>
    <rPh sb="10" eb="13">
      <t>キュウヨドカワ</t>
    </rPh>
    <phoneticPr fontId="2"/>
  </si>
  <si>
    <t>一級河川　木津川</t>
    <rPh sb="0" eb="4">
      <t>イッキュウカセン</t>
    </rPh>
    <rPh sb="5" eb="8">
      <t>キヅカワ</t>
    </rPh>
    <phoneticPr fontId="2"/>
  </si>
  <si>
    <t>一級河川　尻無川</t>
    <rPh sb="0" eb="4">
      <t>イッキュウカセン</t>
    </rPh>
    <rPh sb="5" eb="8">
      <t>シリナシカワ</t>
    </rPh>
    <phoneticPr fontId="2"/>
  </si>
  <si>
    <t>（３）（１３）</t>
    <phoneticPr fontId="2"/>
  </si>
  <si>
    <t>（６）（１３）</t>
    <phoneticPr fontId="2"/>
  </si>
  <si>
    <t>「変更日：４月２３日」</t>
    <rPh sb="1" eb="4">
      <t>ヘンコウビ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</si>
</sst>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0" fontId="8" fillId="3" borderId="4" xfId="3" applyFont="1" applyFill="1" applyBorder="1" applyAlignment="1">
      <alignment horizontal="left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3" fillId="3" borderId="0" xfId="1" applyFont="1" applyFill="1">
      <alignment vertical="center"/>
    </xf>
    <xf numFmtId="0" fontId="9" fillId="3" borderId="0" xfId="1" applyFont="1" applyFill="1">
      <alignment vertical="center"/>
    </xf>
    <xf numFmtId="0" fontId="7" fillId="3" borderId="2" xfId="3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/>
    </xf>
    <xf numFmtId="49" fontId="6" fillId="3" borderId="15" xfId="3" applyNumberFormat="1" applyFont="1" applyFill="1" applyBorder="1" applyAlignment="1" applyProtection="1">
      <alignment vertical="center" wrapText="1"/>
      <protection locked="0"/>
    </xf>
    <xf numFmtId="49" fontId="6" fillId="3" borderId="16" xfId="3" applyNumberFormat="1" applyFont="1" applyFill="1" applyBorder="1" applyAlignment="1">
      <alignment horizontal="center" vertical="center" wrapText="1"/>
    </xf>
    <xf numFmtId="176" fontId="6" fillId="3" borderId="16" xfId="3" applyNumberFormat="1" applyFont="1" applyFill="1" applyBorder="1" applyAlignment="1" applyProtection="1">
      <alignment vertical="center" shrinkToFit="1"/>
      <protection locked="0"/>
    </xf>
    <xf numFmtId="49" fontId="6" fillId="3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3" borderId="16" xfId="3" applyNumberFormat="1" applyFont="1" applyFill="1" applyBorder="1" applyAlignment="1" applyProtection="1">
      <alignment horizontal="center" vertical="center" wrapText="1"/>
      <protection locked="0"/>
    </xf>
    <xf numFmtId="0" fontId="6" fillId="3" borderId="18" xfId="3" applyFont="1" applyFill="1" applyBorder="1" applyAlignment="1" applyProtection="1">
      <alignment horizontal="left" vertical="center" wrapText="1"/>
      <protection locked="0"/>
    </xf>
    <xf numFmtId="49" fontId="6" fillId="3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3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3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3" borderId="19" xfId="3" applyNumberFormat="1" applyFont="1" applyFill="1" applyBorder="1" applyAlignment="1" applyProtection="1">
      <alignment horizontal="center" vertical="center" shrinkToFit="1"/>
      <protection locked="0"/>
    </xf>
    <xf numFmtId="49" fontId="6" fillId="3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3" borderId="14" xfId="3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1" applyFill="1">
      <alignment vertical="center"/>
    </xf>
    <xf numFmtId="0" fontId="1" fillId="3" borderId="0" xfId="1" applyFill="1" applyAlignment="1">
      <alignment horizontal="center" vertical="center"/>
    </xf>
    <xf numFmtId="49" fontId="6" fillId="2" borderId="14" xfId="3" applyNumberFormat="1" applyFont="1" applyFill="1" applyBorder="1" applyAlignment="1" applyProtection="1">
      <alignment horizontal="left" vertical="center" wrapText="1"/>
      <protection locked="0"/>
    </xf>
    <xf numFmtId="49" fontId="10" fillId="2" borderId="19" xfId="3" applyNumberFormat="1" applyFont="1" applyFill="1" applyBorder="1" applyAlignment="1" applyProtection="1">
      <alignment horizontal="center" vertical="center" shrinkToFit="1"/>
      <protection locked="0"/>
    </xf>
    <xf numFmtId="0" fontId="8" fillId="3" borderId="6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3" borderId="7" xfId="3" applyFont="1" applyFill="1" applyBorder="1" applyAlignment="1">
      <alignment horizontal="center" vertical="center" wrapText="1"/>
    </xf>
    <xf numFmtId="0" fontId="7" fillId="3" borderId="13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left" vertical="center" wrapText="1"/>
    </xf>
    <xf numFmtId="0" fontId="8" fillId="3" borderId="5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7" fillId="3" borderId="4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/>
    </xf>
    <xf numFmtId="0" fontId="7" fillId="3" borderId="9" xfId="3" applyFont="1" applyFill="1" applyBorder="1" applyAlignment="1">
      <alignment horizontal="center" vertical="center" wrapText="1"/>
    </xf>
    <xf numFmtId="0" fontId="7" fillId="3" borderId="10" xfId="3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11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20225;&#30011;&#38450;&#28797;G/01_&#20225;&#30011;&#38450;&#28797;G/032_&#20107;&#26989;&#31649;&#29702;/01&#24037;&#20107;&#20844;&#34920;/&#20196;&#21644;&#65303;&#24180;&#24230;&#24037;&#20107;&#20844;&#34920;&#65288;&#26089;&#26399;&#21547;&#12416;&#65289;/1_&#33256;&#26178;&#20844;&#34920;&#65288;&#65300;&#26376;&#65298;&#65299;&#26085;&#65289;/02_&#22238;&#31572;&#65288;&#21508;G&#65289;/&#12304;&#32784;&#38663;&#23550;&#31574;G&#12305;&#65300;&#26376;&#65298;&#65299;&#26085;&#12288;&#33256;&#26178;&#20844;&#34920;&#12288;&#24037;&#2010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20225;&#30011;&#38450;&#28797;G/01_&#20225;&#30011;&#38450;&#28797;G/032_&#20107;&#26989;&#31649;&#29702;/01&#24037;&#20107;&#20844;&#34920;/&#20196;&#21644;&#65303;&#24180;&#24230;&#24037;&#20107;&#20844;&#34920;&#65288;&#26089;&#26399;&#21547;&#12416;&#65289;/1_&#33256;&#26178;&#20844;&#34920;&#65288;&#65300;&#26376;&#65298;&#65299;&#26085;&#65289;/02_&#22238;&#31572;&#65288;&#21508;G&#65289;/&#12304;&#26045;&#35373;&#35506;&#12305;&#65300;&#26376;&#65298;&#65299;&#26085;&#12288;&#33256;&#26178;&#20844;&#34920;&#12288;&#24037;&#2010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20225;&#30011;&#38450;&#28797;G/01_&#20225;&#30011;&#38450;&#28797;G/032_&#20107;&#26989;&#31649;&#29702;/01&#24037;&#20107;&#20844;&#34920;/&#20196;&#21644;&#65303;&#24180;&#24230;&#24037;&#20107;&#20844;&#34920;&#65288;&#26089;&#26399;&#21547;&#12416;&#65289;/1_&#33256;&#26178;&#20844;&#34920;&#65288;&#65300;&#26376;&#65298;&#65299;&#26085;&#65289;/02_&#22238;&#31572;&#65288;&#21508;G&#65289;/&#12304;&#27835;&#27700;G&#12305;&#65300;&#26376;&#65298;&#65299;&#26085;&#12288;&#33256;&#26178;&#20844;&#34920;&#12288;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</sheetPr>
  <dimension ref="A1:W14"/>
  <sheetViews>
    <sheetView showGridLines="0" tabSelected="1" view="pageBreakPreview" topLeftCell="N1" zoomScaleNormal="70" zoomScaleSheetLayoutView="100" workbookViewId="0">
      <pane ySplit="4" topLeftCell="A5" activePane="bottomLeft" state="frozen"/>
      <selection activeCell="B1" sqref="B1:B1048576"/>
      <selection pane="bottomLeft" activeCell="V8" sqref="V8"/>
    </sheetView>
  </sheetViews>
  <sheetFormatPr defaultColWidth="8.69921875" defaultRowHeight="18" x14ac:dyDescent="0.45"/>
  <cols>
    <col min="1" max="1" width="7" style="19" customWidth="1"/>
    <col min="2" max="2" width="9.69921875" style="19" customWidth="1"/>
    <col min="3" max="3" width="14.19921875" style="19" customWidth="1"/>
    <col min="4" max="4" width="15.09765625" style="19" customWidth="1"/>
    <col min="5" max="5" width="11.5" style="19" customWidth="1"/>
    <col min="6" max="6" width="19.59765625" style="19" customWidth="1"/>
    <col min="7" max="7" width="10.59765625" style="19" customWidth="1"/>
    <col min="8" max="8" width="24.09765625" style="19" customWidth="1"/>
    <col min="9" max="9" width="27.69921875" style="19" customWidth="1"/>
    <col min="10" max="10" width="13.19921875" style="19" customWidth="1"/>
    <col min="11" max="11" width="18.69921875" style="19" customWidth="1"/>
    <col min="12" max="12" width="13.19921875" style="19" customWidth="1"/>
    <col min="13" max="13" width="18.69921875" style="19" customWidth="1"/>
    <col min="14" max="15" width="12.3984375" style="20" customWidth="1"/>
    <col min="16" max="16" width="26.69921875" style="19" customWidth="1"/>
    <col min="17" max="18" width="11.5" style="20" customWidth="1"/>
    <col min="19" max="19" width="13.19921875" style="19" customWidth="1"/>
    <col min="20" max="21" width="16.8984375" style="19" customWidth="1"/>
    <col min="22" max="22" width="36.69921875" style="19" customWidth="1"/>
    <col min="23" max="23" width="16" style="19" customWidth="1"/>
    <col min="24" max="16384" width="8.69921875" style="19"/>
  </cols>
  <sheetData>
    <row r="1" spans="1:23" s="3" customFormat="1" ht="15" customHeight="1" x14ac:dyDescent="0.45">
      <c r="A1" s="27" t="s">
        <v>0</v>
      </c>
      <c r="B1" s="24" t="s">
        <v>40</v>
      </c>
      <c r="C1" s="24" t="s">
        <v>41</v>
      </c>
      <c r="D1" s="24" t="s">
        <v>42</v>
      </c>
      <c r="E1" s="30" t="s">
        <v>1</v>
      </c>
      <c r="F1" s="31"/>
      <c r="G1" s="31"/>
      <c r="H1" s="31"/>
      <c r="I1" s="31"/>
      <c r="J1" s="31"/>
      <c r="K1" s="31"/>
      <c r="L1" s="31"/>
      <c r="M1" s="31"/>
      <c r="N1" s="31"/>
      <c r="O1" s="32"/>
      <c r="P1" s="1" t="s">
        <v>2</v>
      </c>
      <c r="Q1" s="2"/>
      <c r="R1" s="2"/>
      <c r="S1" s="2"/>
      <c r="T1" s="2"/>
      <c r="U1" s="2"/>
      <c r="V1" s="2"/>
      <c r="W1" s="23"/>
    </row>
    <row r="2" spans="1:23" s="4" customFormat="1" ht="15" customHeight="1" x14ac:dyDescent="0.45">
      <c r="A2" s="28"/>
      <c r="B2" s="25"/>
      <c r="C2" s="25"/>
      <c r="D2" s="25"/>
      <c r="E2" s="24" t="s">
        <v>43</v>
      </c>
      <c r="F2" s="24" t="s">
        <v>44</v>
      </c>
      <c r="G2" s="35" t="s">
        <v>3</v>
      </c>
      <c r="H2" s="36"/>
      <c r="I2" s="37"/>
      <c r="J2" s="33" t="s">
        <v>4</v>
      </c>
      <c r="K2" s="41"/>
      <c r="L2" s="41"/>
      <c r="M2" s="34"/>
      <c r="N2" s="24" t="s">
        <v>50</v>
      </c>
      <c r="O2" s="24" t="s">
        <v>51</v>
      </c>
      <c r="P2" s="24" t="s">
        <v>52</v>
      </c>
      <c r="Q2" s="24" t="s">
        <v>53</v>
      </c>
      <c r="R2" s="24" t="s">
        <v>54</v>
      </c>
      <c r="S2" s="24" t="s">
        <v>55</v>
      </c>
      <c r="T2" s="24" t="s">
        <v>56</v>
      </c>
      <c r="U2" s="24" t="s">
        <v>57</v>
      </c>
      <c r="V2" s="24" t="s">
        <v>58</v>
      </c>
      <c r="W2" s="24" t="s">
        <v>59</v>
      </c>
    </row>
    <row r="3" spans="1:23" s="4" customFormat="1" ht="15" customHeight="1" x14ac:dyDescent="0.45">
      <c r="A3" s="28"/>
      <c r="B3" s="25"/>
      <c r="C3" s="25"/>
      <c r="D3" s="25"/>
      <c r="E3" s="25"/>
      <c r="F3" s="25"/>
      <c r="G3" s="38"/>
      <c r="H3" s="39"/>
      <c r="I3" s="40"/>
      <c r="J3" s="33" t="s">
        <v>5</v>
      </c>
      <c r="K3" s="34"/>
      <c r="L3" s="33" t="s">
        <v>6</v>
      </c>
      <c r="M3" s="34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s="4" customFormat="1" ht="66" customHeight="1" x14ac:dyDescent="0.45">
      <c r="A4" s="29"/>
      <c r="B4" s="26"/>
      <c r="C4" s="26"/>
      <c r="D4" s="26"/>
      <c r="E4" s="26"/>
      <c r="F4" s="26"/>
      <c r="G4" s="5" t="s">
        <v>46</v>
      </c>
      <c r="H4" s="5" t="s">
        <v>45</v>
      </c>
      <c r="I4" s="5" t="s">
        <v>47</v>
      </c>
      <c r="J4" s="5" t="s">
        <v>48</v>
      </c>
      <c r="K4" s="5" t="s">
        <v>49</v>
      </c>
      <c r="L4" s="5" t="s">
        <v>48</v>
      </c>
      <c r="M4" s="5" t="s">
        <v>49</v>
      </c>
      <c r="N4" s="40"/>
      <c r="O4" s="26"/>
      <c r="P4" s="26"/>
      <c r="Q4" s="26"/>
      <c r="R4" s="26"/>
      <c r="S4" s="26"/>
      <c r="T4" s="26"/>
      <c r="U4" s="26"/>
      <c r="V4" s="26"/>
      <c r="W4" s="26"/>
    </row>
    <row r="5" spans="1:23" s="3" customFormat="1" ht="75.75" customHeight="1" x14ac:dyDescent="0.45">
      <c r="A5" s="6">
        <v>1</v>
      </c>
      <c r="B5" s="7" t="s">
        <v>12</v>
      </c>
      <c r="C5" s="8" t="s">
        <v>93</v>
      </c>
      <c r="D5" s="9">
        <v>45741</v>
      </c>
      <c r="E5" s="10" t="s">
        <v>11</v>
      </c>
      <c r="F5" s="10" t="s">
        <v>23</v>
      </c>
      <c r="G5" s="11" t="s">
        <v>37</v>
      </c>
      <c r="H5" s="12" t="s">
        <v>95</v>
      </c>
      <c r="I5" s="21" t="s">
        <v>63</v>
      </c>
      <c r="J5" s="7" t="s">
        <v>24</v>
      </c>
      <c r="K5" s="14" t="s">
        <v>66</v>
      </c>
      <c r="L5" s="14"/>
      <c r="M5" s="13"/>
      <c r="N5" s="15" t="s">
        <v>7</v>
      </c>
      <c r="O5" s="16" t="s">
        <v>16</v>
      </c>
      <c r="P5" s="14" t="s">
        <v>60</v>
      </c>
      <c r="Q5" s="17" t="s">
        <v>13</v>
      </c>
      <c r="R5" s="17" t="s">
        <v>61</v>
      </c>
      <c r="S5" s="18" t="s">
        <v>9</v>
      </c>
      <c r="T5" s="7" t="s">
        <v>62</v>
      </c>
      <c r="U5" s="7" t="s">
        <v>98</v>
      </c>
      <c r="V5" s="7" t="s">
        <v>100</v>
      </c>
      <c r="W5" s="18" t="str">
        <f t="shared" ref="W5:W13" si="0">F5</f>
        <v>西大阪治水事務所</v>
      </c>
    </row>
    <row r="6" spans="1:23" s="3" customFormat="1" ht="75.75" customHeight="1" x14ac:dyDescent="0.45">
      <c r="A6" s="6">
        <f t="shared" ref="A6" si="1">A5+1</f>
        <v>2</v>
      </c>
      <c r="B6" s="7" t="s">
        <v>10</v>
      </c>
      <c r="C6" s="8"/>
      <c r="D6" s="9">
        <v>45770</v>
      </c>
      <c r="E6" s="10" t="s">
        <v>11</v>
      </c>
      <c r="F6" s="10" t="s">
        <v>23</v>
      </c>
      <c r="G6" s="11" t="s">
        <v>38</v>
      </c>
      <c r="H6" s="12" t="s">
        <v>96</v>
      </c>
      <c r="I6" s="13" t="s">
        <v>73</v>
      </c>
      <c r="J6" s="7" t="s">
        <v>27</v>
      </c>
      <c r="K6" s="14" t="s">
        <v>64</v>
      </c>
      <c r="L6" s="14"/>
      <c r="M6" s="13"/>
      <c r="N6" s="15" t="s">
        <v>22</v>
      </c>
      <c r="O6" s="16" t="s">
        <v>16</v>
      </c>
      <c r="P6" s="14" t="s">
        <v>67</v>
      </c>
      <c r="Q6" s="17" t="s">
        <v>13</v>
      </c>
      <c r="R6" s="17" t="s">
        <v>18</v>
      </c>
      <c r="S6" s="18" t="s">
        <v>8</v>
      </c>
      <c r="T6" s="7"/>
      <c r="U6" s="7"/>
      <c r="V6" s="7"/>
      <c r="W6" s="18" t="str">
        <f t="shared" si="0"/>
        <v>西大阪治水事務所</v>
      </c>
    </row>
    <row r="7" spans="1:23" s="3" customFormat="1" ht="75.75" customHeight="1" x14ac:dyDescent="0.45">
      <c r="A7" s="6">
        <f>A6+1</f>
        <v>3</v>
      </c>
      <c r="B7" s="7" t="s">
        <v>10</v>
      </c>
      <c r="C7" s="8"/>
      <c r="D7" s="9">
        <v>45770</v>
      </c>
      <c r="E7" s="10" t="s">
        <v>11</v>
      </c>
      <c r="F7" s="10" t="s">
        <v>23</v>
      </c>
      <c r="G7" s="11" t="s">
        <v>39</v>
      </c>
      <c r="H7" s="12" t="s">
        <v>97</v>
      </c>
      <c r="I7" s="13" t="s">
        <v>72</v>
      </c>
      <c r="J7" s="7" t="s">
        <v>27</v>
      </c>
      <c r="K7" s="14" t="s">
        <v>65</v>
      </c>
      <c r="L7" s="14"/>
      <c r="M7" s="13"/>
      <c r="N7" s="15" t="s">
        <v>22</v>
      </c>
      <c r="O7" s="16" t="s">
        <v>19</v>
      </c>
      <c r="P7" s="14" t="s">
        <v>68</v>
      </c>
      <c r="Q7" s="17" t="s">
        <v>13</v>
      </c>
      <c r="R7" s="17" t="s">
        <v>15</v>
      </c>
      <c r="S7" s="18" t="s">
        <v>8</v>
      </c>
      <c r="T7" s="7"/>
      <c r="U7" s="7"/>
      <c r="V7" s="7"/>
      <c r="W7" s="18" t="str">
        <f t="shared" si="0"/>
        <v>西大阪治水事務所</v>
      </c>
    </row>
    <row r="8" spans="1:23" s="3" customFormat="1" ht="75.75" customHeight="1" x14ac:dyDescent="0.45">
      <c r="A8" s="6">
        <f>A7+1</f>
        <v>4</v>
      </c>
      <c r="B8" s="7" t="s">
        <v>12</v>
      </c>
      <c r="C8" s="8" t="s">
        <v>94</v>
      </c>
      <c r="D8" s="9">
        <v>45741</v>
      </c>
      <c r="E8" s="10" t="s">
        <v>11</v>
      </c>
      <c r="F8" s="10" t="s">
        <v>23</v>
      </c>
      <c r="G8" s="11" t="s">
        <v>34</v>
      </c>
      <c r="H8" s="12" t="str">
        <f>VLOOKUP(G8,'[3]（３）路河川マスタ'!$E$2:$F$7494,2,FALSE)</f>
        <v>一級河川　木津川</v>
      </c>
      <c r="I8" s="13" t="s">
        <v>69</v>
      </c>
      <c r="J8" s="7" t="s">
        <v>28</v>
      </c>
      <c r="K8" s="14" t="s">
        <v>70</v>
      </c>
      <c r="L8" s="14"/>
      <c r="M8" s="13"/>
      <c r="N8" s="15" t="s">
        <v>7</v>
      </c>
      <c r="O8" s="22" t="s">
        <v>19</v>
      </c>
      <c r="P8" s="14" t="s">
        <v>71</v>
      </c>
      <c r="Q8" s="17" t="s">
        <v>13</v>
      </c>
      <c r="R8" s="17" t="s">
        <v>18</v>
      </c>
      <c r="S8" s="18" t="s">
        <v>8</v>
      </c>
      <c r="T8" s="7"/>
      <c r="U8" s="7" t="s">
        <v>99</v>
      </c>
      <c r="V8" s="7" t="s">
        <v>100</v>
      </c>
      <c r="W8" s="18" t="str">
        <f t="shared" si="0"/>
        <v>西大阪治水事務所</v>
      </c>
    </row>
    <row r="9" spans="1:23" s="3" customFormat="1" ht="75.75" customHeight="1" x14ac:dyDescent="0.45">
      <c r="A9" s="6">
        <f t="shared" ref="A9:A13" si="2">A8+1</f>
        <v>5</v>
      </c>
      <c r="B9" s="7" t="s">
        <v>10</v>
      </c>
      <c r="C9" s="8"/>
      <c r="D9" s="9">
        <v>45770</v>
      </c>
      <c r="E9" s="10" t="s">
        <v>11</v>
      </c>
      <c r="F9" s="10" t="s">
        <v>23</v>
      </c>
      <c r="G9" s="11" t="s">
        <v>74</v>
      </c>
      <c r="H9" s="12" t="str">
        <f>VLOOKUP(G9,'[4]（３）路河川マスタ'!$E$2:$F$7494,2,FALSE)</f>
        <v>一級河川　安治川　（旧淀川）</v>
      </c>
      <c r="I9" s="13" t="s">
        <v>75</v>
      </c>
      <c r="J9" s="7" t="s">
        <v>25</v>
      </c>
      <c r="K9" s="14" t="s">
        <v>76</v>
      </c>
      <c r="L9" s="14"/>
      <c r="M9" s="13"/>
      <c r="N9" s="15" t="s">
        <v>31</v>
      </c>
      <c r="O9" s="16" t="s">
        <v>77</v>
      </c>
      <c r="P9" s="14" t="s">
        <v>78</v>
      </c>
      <c r="Q9" s="17" t="s">
        <v>14</v>
      </c>
      <c r="R9" s="17" t="s">
        <v>18</v>
      </c>
      <c r="S9" s="18" t="s">
        <v>8</v>
      </c>
      <c r="T9" s="7"/>
      <c r="U9" s="7"/>
      <c r="V9" s="7"/>
      <c r="W9" s="18" t="str">
        <f t="shared" si="0"/>
        <v>西大阪治水事務所</v>
      </c>
    </row>
    <row r="10" spans="1:23" s="3" customFormat="1" ht="75.75" customHeight="1" x14ac:dyDescent="0.45">
      <c r="A10" s="6">
        <f t="shared" si="2"/>
        <v>6</v>
      </c>
      <c r="B10" s="7" t="s">
        <v>10</v>
      </c>
      <c r="C10" s="8"/>
      <c r="D10" s="9">
        <v>45770</v>
      </c>
      <c r="E10" s="10" t="s">
        <v>11</v>
      </c>
      <c r="F10" s="10" t="s">
        <v>23</v>
      </c>
      <c r="G10" s="11" t="s">
        <v>74</v>
      </c>
      <c r="H10" s="12" t="str">
        <f>VLOOKUP(G10,'[4]（３）路河川マスタ'!$E$2:$F$7494,2,FALSE)</f>
        <v>一級河川　安治川　（旧淀川）</v>
      </c>
      <c r="I10" s="13" t="s">
        <v>79</v>
      </c>
      <c r="J10" s="7" t="s">
        <v>32</v>
      </c>
      <c r="K10" s="14" t="s">
        <v>80</v>
      </c>
      <c r="L10" s="14"/>
      <c r="M10" s="13"/>
      <c r="N10" s="15" t="s">
        <v>31</v>
      </c>
      <c r="O10" s="16" t="s">
        <v>77</v>
      </c>
      <c r="P10" s="14" t="s">
        <v>81</v>
      </c>
      <c r="Q10" s="17" t="s">
        <v>14</v>
      </c>
      <c r="R10" s="17" t="s">
        <v>18</v>
      </c>
      <c r="S10" s="18" t="s">
        <v>8</v>
      </c>
      <c r="T10" s="7"/>
      <c r="U10" s="7"/>
      <c r="V10" s="7"/>
      <c r="W10" s="18" t="str">
        <f t="shared" si="0"/>
        <v>西大阪治水事務所</v>
      </c>
    </row>
    <row r="11" spans="1:23" s="3" customFormat="1" ht="75.75" customHeight="1" x14ac:dyDescent="0.45">
      <c r="A11" s="6">
        <v>7</v>
      </c>
      <c r="B11" s="7" t="s">
        <v>10</v>
      </c>
      <c r="C11" s="8"/>
      <c r="D11" s="9">
        <v>45770</v>
      </c>
      <c r="E11" s="10" t="s">
        <v>11</v>
      </c>
      <c r="F11" s="10" t="s">
        <v>23</v>
      </c>
      <c r="G11" s="11" t="s">
        <v>36</v>
      </c>
      <c r="H11" s="12" t="str">
        <f>VLOOKUP(G11,'[4]（３）路河川マスタ'!$E$2:$F$7494,2,FALSE)</f>
        <v>一級河川　西島川</v>
      </c>
      <c r="I11" s="13" t="s">
        <v>82</v>
      </c>
      <c r="J11" s="7" t="s">
        <v>29</v>
      </c>
      <c r="K11" s="14" t="s">
        <v>83</v>
      </c>
      <c r="L11" s="14"/>
      <c r="M11" s="13"/>
      <c r="N11" s="15" t="s">
        <v>31</v>
      </c>
      <c r="O11" s="16" t="s">
        <v>77</v>
      </c>
      <c r="P11" s="14" t="s">
        <v>84</v>
      </c>
      <c r="Q11" s="17" t="s">
        <v>17</v>
      </c>
      <c r="R11" s="17" t="s">
        <v>20</v>
      </c>
      <c r="S11" s="18" t="s">
        <v>8</v>
      </c>
      <c r="T11" s="7"/>
      <c r="U11" s="7"/>
      <c r="V11" s="7"/>
      <c r="W11" s="18" t="s">
        <v>85</v>
      </c>
    </row>
    <row r="12" spans="1:23" s="3" customFormat="1" ht="75.75" customHeight="1" x14ac:dyDescent="0.45">
      <c r="A12" s="6">
        <f t="shared" si="2"/>
        <v>8</v>
      </c>
      <c r="B12" s="7" t="s">
        <v>10</v>
      </c>
      <c r="C12" s="8"/>
      <c r="D12" s="9">
        <v>45770</v>
      </c>
      <c r="E12" s="10" t="s">
        <v>11</v>
      </c>
      <c r="F12" s="10" t="s">
        <v>23</v>
      </c>
      <c r="G12" s="11" t="s">
        <v>86</v>
      </c>
      <c r="H12" s="12" t="str">
        <f>VLOOKUP(G12,'[4]（３）路河川マスタ'!$E$2:$F$7494,2,FALSE)</f>
        <v>一級河川　木津川</v>
      </c>
      <c r="I12" s="13" t="s">
        <v>87</v>
      </c>
      <c r="J12" s="7" t="s">
        <v>26</v>
      </c>
      <c r="K12" s="14" t="s">
        <v>88</v>
      </c>
      <c r="L12" s="14"/>
      <c r="M12" s="13"/>
      <c r="N12" s="15" t="s">
        <v>30</v>
      </c>
      <c r="O12" s="16" t="s">
        <v>77</v>
      </c>
      <c r="P12" s="14" t="s">
        <v>89</v>
      </c>
      <c r="Q12" s="17" t="s">
        <v>13</v>
      </c>
      <c r="R12" s="17" t="s">
        <v>18</v>
      </c>
      <c r="S12" s="18" t="s">
        <v>8</v>
      </c>
      <c r="T12" s="7"/>
      <c r="U12" s="7"/>
      <c r="V12" s="7"/>
      <c r="W12" s="18" t="str">
        <f t="shared" si="0"/>
        <v>西大阪治水事務所</v>
      </c>
    </row>
    <row r="13" spans="1:23" s="3" customFormat="1" ht="75.75" customHeight="1" x14ac:dyDescent="0.45">
      <c r="A13" s="6">
        <f t="shared" si="2"/>
        <v>9</v>
      </c>
      <c r="B13" s="7" t="s">
        <v>10</v>
      </c>
      <c r="C13" s="8"/>
      <c r="D13" s="9">
        <v>45770</v>
      </c>
      <c r="E13" s="10" t="s">
        <v>11</v>
      </c>
      <c r="F13" s="10" t="s">
        <v>23</v>
      </c>
      <c r="G13" s="11" t="s">
        <v>35</v>
      </c>
      <c r="H13" s="12" t="str">
        <f>VLOOKUP(G13,'[5]（３）路河川マスタ'!$E$2:$F$7494,2,FALSE)</f>
        <v>一級河川　神崎川</v>
      </c>
      <c r="I13" s="13" t="s">
        <v>92</v>
      </c>
      <c r="J13" s="7" t="s">
        <v>33</v>
      </c>
      <c r="K13" s="14" t="s">
        <v>90</v>
      </c>
      <c r="L13" s="14"/>
      <c r="M13" s="13"/>
      <c r="N13" s="15" t="s">
        <v>22</v>
      </c>
      <c r="O13" s="16" t="s">
        <v>16</v>
      </c>
      <c r="P13" s="14" t="s">
        <v>91</v>
      </c>
      <c r="Q13" s="17" t="s">
        <v>13</v>
      </c>
      <c r="R13" s="17" t="s">
        <v>21</v>
      </c>
      <c r="S13" s="18" t="s">
        <v>8</v>
      </c>
      <c r="T13" s="7"/>
      <c r="U13" s="7"/>
      <c r="V13" s="7"/>
      <c r="W13" s="18" t="str">
        <f t="shared" si="0"/>
        <v>西大阪治水事務所</v>
      </c>
    </row>
    <row r="14" spans="1:23" s="3" customFormat="1" ht="75.75" customHeight="1" x14ac:dyDescent="0.45">
      <c r="A14" s="6"/>
      <c r="B14" s="7"/>
      <c r="C14" s="8"/>
      <c r="D14" s="9"/>
      <c r="E14" s="10"/>
      <c r="F14" s="10"/>
      <c r="G14" s="11"/>
      <c r="H14" s="12"/>
      <c r="I14" s="13"/>
      <c r="J14" s="7"/>
      <c r="K14" s="14"/>
      <c r="L14" s="14"/>
      <c r="M14" s="13"/>
      <c r="N14" s="15"/>
      <c r="O14" s="16"/>
      <c r="P14" s="14"/>
      <c r="Q14" s="17"/>
      <c r="R14" s="17"/>
      <c r="S14" s="18"/>
      <c r="T14" s="7"/>
      <c r="U14" s="7"/>
      <c r="V14" s="7"/>
      <c r="W14" s="18"/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B5:C7 B14:C14">
    <cfRule type="expression" dxfId="118" priority="276" stopIfTrue="1">
      <formula>#REF!="取込対象外"</formula>
    </cfRule>
  </conditionalFormatting>
  <conditionalFormatting sqref="C5:C7 C14">
    <cfRule type="expression" dxfId="117" priority="274">
      <formula>$B5="新規"</formula>
    </cfRule>
  </conditionalFormatting>
  <conditionalFormatting sqref="D6:D7 D14">
    <cfRule type="expression" dxfId="116" priority="275" stopIfTrue="1">
      <formula>$B6="取込対象外"</formula>
    </cfRule>
  </conditionalFormatting>
  <conditionalFormatting sqref="E5:E7 E14">
    <cfRule type="expression" dxfId="115" priority="283" stopIfTrue="1">
      <formula>#REF!="新規"</formula>
    </cfRule>
    <cfRule type="expression" dxfId="114" priority="284" stopIfTrue="1">
      <formula>#REF!="取込対象外"</formula>
    </cfRule>
    <cfRule type="expression" dxfId="113" priority="285" stopIfTrue="1">
      <formula>#REF!="新規"</formula>
    </cfRule>
    <cfRule type="expression" dxfId="112" priority="286" stopIfTrue="1">
      <formula>#REF!="取込対象外"</formula>
    </cfRule>
  </conditionalFormatting>
  <conditionalFormatting sqref="E5:E7 E14">
    <cfRule type="expression" dxfId="111" priority="277" stopIfTrue="1">
      <formula>#REF!="新規"</formula>
    </cfRule>
    <cfRule type="expression" dxfId="110" priority="278" stopIfTrue="1">
      <formula>#REF!="取込対象外"</formula>
    </cfRule>
  </conditionalFormatting>
  <conditionalFormatting sqref="E5:F7 E14:F14">
    <cfRule type="expression" dxfId="109" priority="287" stopIfTrue="1">
      <formula>#REF!="新規"</formula>
    </cfRule>
    <cfRule type="expression" dxfId="108" priority="288" stopIfTrue="1">
      <formula>#REF!="取込対象外"</formula>
    </cfRule>
  </conditionalFormatting>
  <conditionalFormatting sqref="F5:F7 F14">
    <cfRule type="expression" dxfId="107" priority="289" stopIfTrue="1">
      <formula>#REF!="新規"</formula>
    </cfRule>
    <cfRule type="expression" dxfId="106" priority="290" stopIfTrue="1">
      <formula>#REF!="取込対象外"</formula>
    </cfRule>
    <cfRule type="expression" dxfId="105" priority="291" stopIfTrue="1">
      <formula>#REF!="新規"</formula>
    </cfRule>
    <cfRule type="expression" dxfId="104" priority="292" stopIfTrue="1">
      <formula>#REF!="取込対象外"</formula>
    </cfRule>
    <cfRule type="expression" dxfId="103" priority="293" stopIfTrue="1">
      <formula>#REF!="新規"</formula>
    </cfRule>
    <cfRule type="expression" dxfId="102" priority="294" stopIfTrue="1">
      <formula>#REF!="取込対象外"</formula>
    </cfRule>
  </conditionalFormatting>
  <conditionalFormatting sqref="G5:W7 G14:W14">
    <cfRule type="expression" dxfId="101" priority="301" stopIfTrue="1">
      <formula>#REF!="取込対象外"</formula>
    </cfRule>
  </conditionalFormatting>
  <conditionalFormatting sqref="N5:N7 N14">
    <cfRule type="expression" dxfId="100" priority="295" stopIfTrue="1">
      <formula>#REF!="取込対象外"</formula>
    </cfRule>
    <cfRule type="expression" dxfId="99" priority="296" stopIfTrue="1">
      <formula>#REF!="新規"</formula>
    </cfRule>
    <cfRule type="expression" dxfId="98" priority="297" stopIfTrue="1">
      <formula>#REF!="取込対象外"</formula>
    </cfRule>
    <cfRule type="expression" dxfId="97" priority="298" stopIfTrue="1">
      <formula>#REF!="新規"</formula>
    </cfRule>
    <cfRule type="expression" dxfId="96" priority="299" stopIfTrue="1">
      <formula>#REF!="取込対象外"</formula>
    </cfRule>
    <cfRule type="expression" dxfId="95" priority="300" stopIfTrue="1">
      <formula>#REF!="新規"</formula>
    </cfRule>
  </conditionalFormatting>
  <conditionalFormatting sqref="N5:N7 N14">
    <cfRule type="expression" dxfId="94" priority="279" stopIfTrue="1">
      <formula>#REF!="新規"</formula>
    </cfRule>
    <cfRule type="expression" dxfId="93" priority="280" stopIfTrue="1">
      <formula>#REF!="取込対象外"</formula>
    </cfRule>
    <cfRule type="expression" dxfId="92" priority="281" stopIfTrue="1">
      <formula>#REF!="新規"</formula>
    </cfRule>
  </conditionalFormatting>
  <conditionalFormatting sqref="P5:R7 P14:R14 T5:W14">
    <cfRule type="expression" dxfId="91" priority="302" stopIfTrue="1">
      <formula>$S5="無効"</formula>
    </cfRule>
  </conditionalFormatting>
  <conditionalFormatting sqref="P5:R7">
    <cfRule type="expression" dxfId="90" priority="282" stopIfTrue="1">
      <formula>$S5="無効"</formula>
    </cfRule>
  </conditionalFormatting>
  <conditionalFormatting sqref="C8">
    <cfRule type="expression" dxfId="89" priority="247" stopIfTrue="1">
      <formula>#REF!="取込対象外"</formula>
    </cfRule>
  </conditionalFormatting>
  <conditionalFormatting sqref="C8">
    <cfRule type="expression" dxfId="88" priority="245">
      <formula>$B8="新規"</formula>
    </cfRule>
  </conditionalFormatting>
  <conditionalFormatting sqref="D8">
    <cfRule type="expression" dxfId="87" priority="246" stopIfTrue="1">
      <formula>$B8="取込対象外"</formula>
    </cfRule>
  </conditionalFormatting>
  <conditionalFormatting sqref="E8">
    <cfRule type="expression" dxfId="86" priority="254" stopIfTrue="1">
      <formula>#REF!="新規"</formula>
    </cfRule>
    <cfRule type="expression" dxfId="85" priority="255" stopIfTrue="1">
      <formula>#REF!="取込対象外"</formula>
    </cfRule>
    <cfRule type="expression" dxfId="84" priority="256" stopIfTrue="1">
      <formula>#REF!="新規"</formula>
    </cfRule>
    <cfRule type="expression" dxfId="83" priority="257" stopIfTrue="1">
      <formula>#REF!="取込対象外"</formula>
    </cfRule>
  </conditionalFormatting>
  <conditionalFormatting sqref="E8">
    <cfRule type="expression" dxfId="82" priority="248" stopIfTrue="1">
      <formula>#REF!="新規"</formula>
    </cfRule>
    <cfRule type="expression" dxfId="81" priority="249" stopIfTrue="1">
      <formula>#REF!="取込対象外"</formula>
    </cfRule>
  </conditionalFormatting>
  <conditionalFormatting sqref="E8:F8">
    <cfRule type="expression" dxfId="80" priority="258" stopIfTrue="1">
      <formula>#REF!="新規"</formula>
    </cfRule>
    <cfRule type="expression" dxfId="79" priority="259" stopIfTrue="1">
      <formula>#REF!="取込対象外"</formula>
    </cfRule>
  </conditionalFormatting>
  <conditionalFormatting sqref="F8">
    <cfRule type="expression" dxfId="78" priority="260" stopIfTrue="1">
      <formula>#REF!="新規"</formula>
    </cfRule>
    <cfRule type="expression" dxfId="77" priority="261" stopIfTrue="1">
      <formula>#REF!="取込対象外"</formula>
    </cfRule>
    <cfRule type="expression" dxfId="76" priority="262" stopIfTrue="1">
      <formula>#REF!="新規"</formula>
    </cfRule>
    <cfRule type="expression" dxfId="75" priority="263" stopIfTrue="1">
      <formula>#REF!="取込対象外"</formula>
    </cfRule>
    <cfRule type="expression" dxfId="74" priority="264" stopIfTrue="1">
      <formula>#REF!="新規"</formula>
    </cfRule>
    <cfRule type="expression" dxfId="73" priority="265" stopIfTrue="1">
      <formula>#REF!="取込対象外"</formula>
    </cfRule>
  </conditionalFormatting>
  <conditionalFormatting sqref="G8:W8">
    <cfRule type="expression" dxfId="72" priority="272" stopIfTrue="1">
      <formula>#REF!="取込対象外"</formula>
    </cfRule>
  </conditionalFormatting>
  <conditionalFormatting sqref="N8">
    <cfRule type="expression" dxfId="71" priority="266" stopIfTrue="1">
      <formula>#REF!="取込対象外"</formula>
    </cfRule>
    <cfRule type="expression" dxfId="70" priority="267" stopIfTrue="1">
      <formula>#REF!="新規"</formula>
    </cfRule>
    <cfRule type="expression" dxfId="69" priority="268" stopIfTrue="1">
      <formula>#REF!="取込対象外"</formula>
    </cfRule>
    <cfRule type="expression" dxfId="68" priority="269" stopIfTrue="1">
      <formula>#REF!="新規"</formula>
    </cfRule>
    <cfRule type="expression" dxfId="67" priority="270" stopIfTrue="1">
      <formula>#REF!="取込対象外"</formula>
    </cfRule>
    <cfRule type="expression" dxfId="66" priority="271" stopIfTrue="1">
      <formula>#REF!="新規"</formula>
    </cfRule>
  </conditionalFormatting>
  <conditionalFormatting sqref="N8">
    <cfRule type="expression" dxfId="65" priority="250" stopIfTrue="1">
      <formula>#REF!="新規"</formula>
    </cfRule>
    <cfRule type="expression" dxfId="64" priority="251" stopIfTrue="1">
      <formula>#REF!="取込対象外"</formula>
    </cfRule>
    <cfRule type="expression" dxfId="63" priority="252" stopIfTrue="1">
      <formula>#REF!="新規"</formula>
    </cfRule>
  </conditionalFormatting>
  <conditionalFormatting sqref="P8:R8">
    <cfRule type="expression" dxfId="62" priority="273" stopIfTrue="1">
      <formula>$S8="無効"</formula>
    </cfRule>
  </conditionalFormatting>
  <conditionalFormatting sqref="P8:R8">
    <cfRule type="expression" dxfId="61" priority="253" stopIfTrue="1">
      <formula>$S8="無効"</formula>
    </cfRule>
  </conditionalFormatting>
  <conditionalFormatting sqref="B9:C12">
    <cfRule type="expression" dxfId="60" priority="218" stopIfTrue="1">
      <formula>#REF!="取込対象外"</formula>
    </cfRule>
  </conditionalFormatting>
  <conditionalFormatting sqref="C9:C12">
    <cfRule type="expression" dxfId="59" priority="216">
      <formula>$B9="新規"</formula>
    </cfRule>
  </conditionalFormatting>
  <conditionalFormatting sqref="D9:D12">
    <cfRule type="expression" dxfId="58" priority="217" stopIfTrue="1">
      <formula>$B9="取込対象外"</formula>
    </cfRule>
  </conditionalFormatting>
  <conditionalFormatting sqref="E9:E12">
    <cfRule type="expression" dxfId="57" priority="225" stopIfTrue="1">
      <formula>#REF!="新規"</formula>
    </cfRule>
    <cfRule type="expression" dxfId="56" priority="226" stopIfTrue="1">
      <formula>#REF!="取込対象外"</formula>
    </cfRule>
    <cfRule type="expression" dxfId="55" priority="227" stopIfTrue="1">
      <formula>#REF!="新規"</formula>
    </cfRule>
    <cfRule type="expression" dxfId="54" priority="228" stopIfTrue="1">
      <formula>#REF!="取込対象外"</formula>
    </cfRule>
  </conditionalFormatting>
  <conditionalFormatting sqref="E9:E12">
    <cfRule type="expression" dxfId="53" priority="219" stopIfTrue="1">
      <formula>#REF!="新規"</formula>
    </cfRule>
    <cfRule type="expression" dxfId="52" priority="220" stopIfTrue="1">
      <formula>#REF!="取込対象外"</formula>
    </cfRule>
  </conditionalFormatting>
  <conditionalFormatting sqref="E9:F12">
    <cfRule type="expression" dxfId="51" priority="229" stopIfTrue="1">
      <formula>#REF!="新規"</formula>
    </cfRule>
    <cfRule type="expression" dxfId="50" priority="230" stopIfTrue="1">
      <formula>#REF!="取込対象外"</formula>
    </cfRule>
  </conditionalFormatting>
  <conditionalFormatting sqref="F9:F12">
    <cfRule type="expression" dxfId="49" priority="231" stopIfTrue="1">
      <formula>#REF!="新規"</formula>
    </cfRule>
    <cfRule type="expression" dxfId="48" priority="232" stopIfTrue="1">
      <formula>#REF!="取込対象外"</formula>
    </cfRule>
    <cfRule type="expression" dxfId="47" priority="233" stopIfTrue="1">
      <formula>#REF!="新規"</formula>
    </cfRule>
    <cfRule type="expression" dxfId="46" priority="234" stopIfTrue="1">
      <formula>#REF!="取込対象外"</formula>
    </cfRule>
    <cfRule type="expression" dxfId="45" priority="235" stopIfTrue="1">
      <formula>#REF!="新規"</formula>
    </cfRule>
    <cfRule type="expression" dxfId="44" priority="236" stopIfTrue="1">
      <formula>#REF!="取込対象外"</formula>
    </cfRule>
  </conditionalFormatting>
  <conditionalFormatting sqref="G9:W12">
    <cfRule type="expression" dxfId="43" priority="243" stopIfTrue="1">
      <formula>#REF!="取込対象外"</formula>
    </cfRule>
  </conditionalFormatting>
  <conditionalFormatting sqref="N9:N12">
    <cfRule type="expression" dxfId="42" priority="237" stopIfTrue="1">
      <formula>#REF!="取込対象外"</formula>
    </cfRule>
    <cfRule type="expression" dxfId="41" priority="238" stopIfTrue="1">
      <formula>#REF!="新規"</formula>
    </cfRule>
    <cfRule type="expression" dxfId="40" priority="239" stopIfTrue="1">
      <formula>#REF!="取込対象外"</formula>
    </cfRule>
    <cfRule type="expression" dxfId="39" priority="240" stopIfTrue="1">
      <formula>#REF!="新規"</formula>
    </cfRule>
    <cfRule type="expression" dxfId="38" priority="241" stopIfTrue="1">
      <formula>#REF!="取込対象外"</formula>
    </cfRule>
    <cfRule type="expression" dxfId="37" priority="242" stopIfTrue="1">
      <formula>#REF!="新規"</formula>
    </cfRule>
  </conditionalFormatting>
  <conditionalFormatting sqref="N9:N12">
    <cfRule type="expression" dxfId="36" priority="221" stopIfTrue="1">
      <formula>#REF!="新規"</formula>
    </cfRule>
    <cfRule type="expression" dxfId="35" priority="222" stopIfTrue="1">
      <formula>#REF!="取込対象外"</formula>
    </cfRule>
    <cfRule type="expression" dxfId="34" priority="223" stopIfTrue="1">
      <formula>#REF!="新規"</formula>
    </cfRule>
  </conditionalFormatting>
  <conditionalFormatting sqref="P9:R12">
    <cfRule type="expression" dxfId="33" priority="244" stopIfTrue="1">
      <formula>$S9="無効"</formula>
    </cfRule>
  </conditionalFormatting>
  <conditionalFormatting sqref="P9:R12">
    <cfRule type="expression" dxfId="32" priority="224" stopIfTrue="1">
      <formula>$S9="無効"</formula>
    </cfRule>
  </conditionalFormatting>
  <conditionalFormatting sqref="B13:C13">
    <cfRule type="expression" dxfId="31" priority="189" stopIfTrue="1">
      <formula>#REF!="取込対象外"</formula>
    </cfRule>
  </conditionalFormatting>
  <conditionalFormatting sqref="C13">
    <cfRule type="expression" dxfId="30" priority="187">
      <formula>$B13="新規"</formula>
    </cfRule>
  </conditionalFormatting>
  <conditionalFormatting sqref="E13">
    <cfRule type="expression" dxfId="29" priority="196" stopIfTrue="1">
      <formula>#REF!="新規"</formula>
    </cfRule>
    <cfRule type="expression" dxfId="28" priority="197" stopIfTrue="1">
      <formula>#REF!="取込対象外"</formula>
    </cfRule>
    <cfRule type="expression" dxfId="27" priority="198" stopIfTrue="1">
      <formula>#REF!="新規"</formula>
    </cfRule>
    <cfRule type="expression" dxfId="26" priority="199" stopIfTrue="1">
      <formula>#REF!="取込対象外"</formula>
    </cfRule>
  </conditionalFormatting>
  <conditionalFormatting sqref="E13">
    <cfRule type="expression" dxfId="25" priority="190" stopIfTrue="1">
      <formula>#REF!="新規"</formula>
    </cfRule>
    <cfRule type="expression" dxfId="24" priority="191" stopIfTrue="1">
      <formula>#REF!="取込対象外"</formula>
    </cfRule>
  </conditionalFormatting>
  <conditionalFormatting sqref="E13:F13">
    <cfRule type="expression" dxfId="23" priority="200" stopIfTrue="1">
      <formula>#REF!="新規"</formula>
    </cfRule>
    <cfRule type="expression" dxfId="22" priority="201" stopIfTrue="1">
      <formula>#REF!="取込対象外"</formula>
    </cfRule>
  </conditionalFormatting>
  <conditionalFormatting sqref="F13">
    <cfRule type="expression" dxfId="21" priority="202" stopIfTrue="1">
      <formula>#REF!="新規"</formula>
    </cfRule>
    <cfRule type="expression" dxfId="20" priority="203" stopIfTrue="1">
      <formula>#REF!="取込対象外"</formula>
    </cfRule>
    <cfRule type="expression" dxfId="19" priority="204" stopIfTrue="1">
      <formula>#REF!="新規"</formula>
    </cfRule>
    <cfRule type="expression" dxfId="18" priority="205" stopIfTrue="1">
      <formula>#REF!="取込対象外"</formula>
    </cfRule>
    <cfRule type="expression" dxfId="17" priority="206" stopIfTrue="1">
      <formula>#REF!="新規"</formula>
    </cfRule>
    <cfRule type="expression" dxfId="16" priority="207" stopIfTrue="1">
      <formula>#REF!="取込対象外"</formula>
    </cfRule>
  </conditionalFormatting>
  <conditionalFormatting sqref="G13:W13">
    <cfRule type="expression" dxfId="15" priority="214" stopIfTrue="1">
      <formula>#REF!="取込対象外"</formula>
    </cfRule>
  </conditionalFormatting>
  <conditionalFormatting sqref="N13">
    <cfRule type="expression" dxfId="14" priority="208" stopIfTrue="1">
      <formula>#REF!="取込対象外"</formula>
    </cfRule>
    <cfRule type="expression" dxfId="13" priority="209" stopIfTrue="1">
      <formula>#REF!="新規"</formula>
    </cfRule>
    <cfRule type="expression" dxfId="12" priority="210" stopIfTrue="1">
      <formula>#REF!="取込対象外"</formula>
    </cfRule>
    <cfRule type="expression" dxfId="11" priority="211" stopIfTrue="1">
      <formula>#REF!="新規"</formula>
    </cfRule>
    <cfRule type="expression" dxfId="10" priority="212" stopIfTrue="1">
      <formula>#REF!="取込対象外"</formula>
    </cfRule>
    <cfRule type="expression" dxfId="9" priority="213" stopIfTrue="1">
      <formula>#REF!="新規"</formula>
    </cfRule>
  </conditionalFormatting>
  <conditionalFormatting sqref="N13">
    <cfRule type="expression" dxfId="8" priority="192" stopIfTrue="1">
      <formula>#REF!="新規"</formula>
    </cfRule>
    <cfRule type="expression" dxfId="7" priority="193" stopIfTrue="1">
      <formula>#REF!="取込対象外"</formula>
    </cfRule>
    <cfRule type="expression" dxfId="6" priority="194" stopIfTrue="1">
      <formula>#REF!="新規"</formula>
    </cfRule>
  </conditionalFormatting>
  <conditionalFormatting sqref="P13:R13">
    <cfRule type="expression" dxfId="5" priority="215" stopIfTrue="1">
      <formula>$S13="無効"</formula>
    </cfRule>
  </conditionalFormatting>
  <conditionalFormatting sqref="P13:R13">
    <cfRule type="expression" dxfId="4" priority="195" stopIfTrue="1">
      <formula>$S13="無効"</formula>
    </cfRule>
  </conditionalFormatting>
  <conditionalFormatting sqref="B8">
    <cfRule type="expression" dxfId="3" priority="4" stopIfTrue="1">
      <formula>#REF!="取込対象外"</formula>
    </cfRule>
  </conditionalFormatting>
  <conditionalFormatting sqref="D13">
    <cfRule type="expression" dxfId="2" priority="3" stopIfTrue="1">
      <formula>$B13="取込対象外"</formula>
    </cfRule>
  </conditionalFormatting>
  <conditionalFormatting sqref="D5">
    <cfRule type="expression" dxfId="1" priority="2" stopIfTrue="1">
      <formula>$B5="取込対象外"</formula>
    </cfRule>
  </conditionalFormatting>
  <conditionalFormatting sqref="V8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Q14:T14 Q5:T7 N14:O14 N5:O7 L14 L5:L7 J14 J5:J7 E14:G14 E5:G7 B5:B8 B14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3" fitToWidth="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kouzi</vt:lpstr>
      <vt:lpstr>kouzi!Print_Area</vt:lpstr>
      <vt:lpstr>kouzi!Print_Titles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2025-04-21T01:15:36Z</dcterms:created>
  <dcterms:modified xsi:type="dcterms:W3CDTF">2025-04-22T06:28:55Z</dcterms:modified>
</cp:coreProperties>
</file>