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126\05提出・HP\01 HP画面\20251203　※再掲載\"/>
    </mc:Choice>
  </mc:AlternateContent>
  <xr:revisionPtr revIDLastSave="0" documentId="8_{D79B7941-6C74-422B-92F8-2BB8B81D51D9}" xr6:coauthVersionLast="47" xr6:coauthVersionMax="47" xr10:uidLastSave="{00000000-0000-0000-0000-000000000000}"/>
  <bookViews>
    <workbookView xWindow="-2314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'都市整備部調書（Excel建コン)'!$B$2:$X$11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X7" i="1"/>
  <c r="X8" i="1"/>
  <c r="X9" i="1"/>
  <c r="B7" i="1"/>
  <c r="B8" i="1" s="1"/>
  <c r="B9" i="1" s="1"/>
  <c r="B10" i="1" s="1"/>
  <c r="B11" i="1" s="1"/>
  <c r="X11" i="1"/>
  <c r="X10" i="1"/>
</calcChain>
</file>

<file path=xl/sharedStrings.xml><?xml version="1.0" encoding="utf-8"?>
<sst xmlns="http://schemas.openxmlformats.org/spreadsheetml/2006/main" count="96" uniqueCount="64">
  <si>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</si>
  <si>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</si>
  <si>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</si>
  <si>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</si>
  <si>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</si>
  <si>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</si>
  <si>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</si>
  <si>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</si>
  <si>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</si>
  <si>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</si>
  <si>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</si>
  <si>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</si>
  <si>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</si>
  <si>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４ケ月</t>
    <rPh sb="1" eb="3">
      <t>カゲツ</t>
    </rPh>
    <phoneticPr fontId="2"/>
  </si>
  <si>
    <t>第４四半期</t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</si>
  <si>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</si>
  <si>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</si>
  <si>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１２ケ月</t>
    <rPh sb="2" eb="4">
      <t>カゲツ</t>
    </rPh>
    <phoneticPr fontId="2"/>
  </si>
  <si>
    <t>測量</t>
  </si>
  <si>
    <t>地質調査</t>
  </si>
  <si>
    <t>松原市</t>
  </si>
  <si>
    <t>建設コンサルタント</t>
  </si>
  <si>
    <t>南河内郡河南町</t>
  </si>
  <si>
    <t>211230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</si>
  <si>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</si>
  <si>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</si>
  <si>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</si>
  <si>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</si>
  <si>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</si>
  <si>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</si>
  <si>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</si>
  <si>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</si>
  <si>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</si>
  <si>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</si>
  <si>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</si>
  <si>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</si>
  <si>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</si>
  <si>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</si>
  <si>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</si>
  <si>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</si>
  <si>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</si>
  <si>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</si>
  <si>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</si>
  <si>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丹南跨道橋補修設計委託</t>
    <rPh sb="1" eb="3">
      <t>タンナン</t>
    </rPh>
    <rPh sb="3" eb="6">
      <t>コドウキョウ</t>
    </rPh>
    <rPh sb="6" eb="8">
      <t>ホシュウ</t>
    </rPh>
    <rPh sb="8" eb="10">
      <t>セッケイ</t>
    </rPh>
    <rPh sb="10" eb="12">
      <t>イタク</t>
    </rPh>
    <phoneticPr fontId="2"/>
  </si>
  <si>
    <t>岡六丁目地内　外</t>
    <rPh sb="0" eb="1">
      <t>オカ</t>
    </rPh>
    <rPh sb="1" eb="4">
      <t>ロクチョウメ</t>
    </rPh>
    <rPh sb="4" eb="6">
      <t>チナイ</t>
    </rPh>
    <rPh sb="7" eb="8">
      <t>ホカ</t>
    </rPh>
    <phoneticPr fontId="2"/>
  </si>
  <si>
    <t>橋梁補修設計　一式</t>
    <rPh sb="0" eb="4">
      <t>キョウリョウホシュウ</t>
    </rPh>
    <rPh sb="4" eb="6">
      <t>セッケイ</t>
    </rPh>
    <rPh sb="7" eb="9">
      <t>イッシキ</t>
    </rPh>
    <phoneticPr fontId="2"/>
  </si>
  <si>
    <t>211451</t>
    <phoneticPr fontId="2"/>
  </si>
  <si>
    <t>大字東山地内　外</t>
    <rPh sb="0" eb="2">
      <t>オオアザ</t>
    </rPh>
    <rPh sb="2" eb="4">
      <t>ヒガシヤマ</t>
    </rPh>
    <rPh sb="4" eb="6">
      <t>チナイ</t>
    </rPh>
    <rPh sb="7" eb="8">
      <t>ホカ</t>
    </rPh>
    <phoneticPr fontId="2"/>
  </si>
  <si>
    <t>（３）（７）（９）</t>
    <phoneticPr fontId="2"/>
  </si>
  <si>
    <t>土質調査　一式</t>
    <rPh sb="0" eb="2">
      <t>ドシツ</t>
    </rPh>
    <rPh sb="2" eb="4">
      <t>チョウサ</t>
    </rPh>
    <rPh sb="5" eb="7">
      <t>イチシキ</t>
    </rPh>
    <phoneticPr fontId="2"/>
  </si>
  <si>
    <t>既設函渠耐震補強設計等　一式</t>
    <rPh sb="0" eb="2">
      <t>キセツ</t>
    </rPh>
    <rPh sb="2" eb="4">
      <t>カンキョ</t>
    </rPh>
    <rPh sb="4" eb="6">
      <t>タイシン</t>
    </rPh>
    <rPh sb="6" eb="8">
      <t>ホキョウ</t>
    </rPh>
    <rPh sb="8" eb="10">
      <t>セッケイ</t>
    </rPh>
    <rPh sb="10" eb="11">
      <t>ナド</t>
    </rPh>
    <rPh sb="12" eb="14">
      <t>イチシキ</t>
    </rPh>
    <phoneticPr fontId="2"/>
  </si>
  <si>
    <t>（１３）</t>
    <phoneticPr fontId="2"/>
  </si>
  <si>
    <t>・取りやめ</t>
    <rPh sb="1" eb="2">
      <t>ト</t>
    </rPh>
    <phoneticPr fontId="2"/>
  </si>
  <si>
    <t>道路詳細設計　一式、平面交差点詳細設計　一式</t>
    <rPh sb="0" eb="2">
      <t>ドウロ</t>
    </rPh>
    <rPh sb="2" eb="4">
      <t>ショウサイ</t>
    </rPh>
    <rPh sb="4" eb="6">
      <t>セッケイ</t>
    </rPh>
    <rPh sb="7" eb="9">
      <t>イチシキ</t>
    </rPh>
    <rPh sb="10" eb="12">
      <t>ヘイメン</t>
    </rPh>
    <rPh sb="12" eb="15">
      <t>コウサテン</t>
    </rPh>
    <rPh sb="15" eb="17">
      <t>ショウサイ</t>
    </rPh>
    <rPh sb="17" eb="19">
      <t>セッケイ</t>
    </rPh>
    <rPh sb="20" eb="21">
      <t>イチ</t>
    </rPh>
    <rPh sb="21" eb="22">
      <t>シキ</t>
    </rPh>
    <phoneticPr fontId="2"/>
  </si>
  <si>
    <t>路線測量　一式、基準点測量　一式、地形測量　一式</t>
    <rPh sb="0" eb="2">
      <t>ロセン</t>
    </rPh>
    <rPh sb="2" eb="4">
      <t>ソクリョウ</t>
    </rPh>
    <rPh sb="5" eb="7">
      <t>イチシキ</t>
    </rPh>
    <rPh sb="8" eb="11">
      <t>キジュンテン</t>
    </rPh>
    <rPh sb="11" eb="13">
      <t>ソクリョウ</t>
    </rPh>
    <rPh sb="14" eb="16">
      <t>イチシキ</t>
    </rPh>
    <rPh sb="17" eb="19">
      <t>チケイ</t>
    </rPh>
    <rPh sb="19" eb="21">
      <t>ソクリョウ</t>
    </rPh>
    <rPh sb="22" eb="24">
      <t>イチシキ</t>
    </rPh>
    <phoneticPr fontId="2"/>
  </si>
  <si>
    <t>2025-20-900467</t>
    <phoneticPr fontId="2"/>
  </si>
  <si>
    <t>2025-20-900469</t>
    <phoneticPr fontId="2"/>
  </si>
  <si>
    <t>　道路詳細設計等委託</t>
    <rPh sb="1" eb="3">
      <t>ドウロ</t>
    </rPh>
    <rPh sb="3" eb="5">
      <t>ショウサイ</t>
    </rPh>
    <rPh sb="5" eb="8">
      <t>セッケイナド</t>
    </rPh>
    <rPh sb="8" eb="10">
      <t>イタク</t>
    </rPh>
    <phoneticPr fontId="2"/>
  </si>
  <si>
    <t>　路線測量等委託</t>
    <rPh sb="1" eb="3">
      <t>ロセン</t>
    </rPh>
    <rPh sb="3" eb="5">
      <t>ソクリョウ</t>
    </rPh>
    <rPh sb="5" eb="6">
      <t>ナド</t>
    </rPh>
    <rPh sb="6" eb="8">
      <t>イタク</t>
    </rPh>
    <phoneticPr fontId="2"/>
  </si>
  <si>
    <t>　土質調査委託</t>
    <rPh sb="1" eb="3">
      <t>ドシツ</t>
    </rPh>
    <rPh sb="3" eb="5">
      <t>チョウサ</t>
    </rPh>
    <rPh sb="5" eb="7">
      <t>イタク</t>
    </rPh>
    <phoneticPr fontId="2"/>
  </si>
  <si>
    <t>　既設函渠耐震補強詳細設計等委託</t>
    <rPh sb="1" eb="3">
      <t>キセツ</t>
    </rPh>
    <rPh sb="3" eb="5">
      <t>カンキョ</t>
    </rPh>
    <rPh sb="5" eb="7">
      <t>タイシン</t>
    </rPh>
    <rPh sb="7" eb="9">
      <t>ホキョウ</t>
    </rPh>
    <rPh sb="9" eb="11">
      <t>ショウサイ</t>
    </rPh>
    <rPh sb="11" eb="13">
      <t>セッケイ</t>
    </rPh>
    <rPh sb="13" eb="14">
      <t>ナド</t>
    </rPh>
    <rPh sb="14" eb="16">
      <t>イタク</t>
    </rPh>
    <phoneticPr fontId="2"/>
  </si>
  <si>
    <t>2025-20-900441</t>
    <phoneticPr fontId="2"/>
  </si>
  <si>
    <t>（３）（７）（８）（９）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</si>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</sst>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13_&#33256;&#26178;&#20844;&#34920;&#65288;20250917&#65289;\&#12304;&#35336;&#30011;&#12305;20_&#12304;&#23500;&#30000;&#26519;&#22303;&#26408;&#20107;&#21209;&#25152;&#12305;_Excel&#35519;&#26360;_&#24314;&#12467;&#12531;_202509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126/05&#25552;&#20986;&#12539;HP/20_&#12304;&#23500;&#30000;&#26519;&#22303;&#26408;&#20107;&#21209;&#25152;&#12305;_Excel&#35519;&#26360;_&#24314;&#12467;&#12531;_20251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柏原駒ヶ谷千早赤阪線（山城ＢＰ）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1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E12" sqref="E12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32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61" t="s">
        <v>0</v>
      </c>
      <c r="C2" s="56" t="s">
        <v>24</v>
      </c>
      <c r="D2" s="56" t="s">
        <v>25</v>
      </c>
      <c r="E2" s="56" t="s">
        <v>26</v>
      </c>
      <c r="F2" s="71" t="s">
        <v>1</v>
      </c>
      <c r="G2" s="72"/>
      <c r="H2" s="72"/>
      <c r="I2" s="72"/>
      <c r="J2" s="72"/>
      <c r="K2" s="72"/>
      <c r="L2" s="72"/>
      <c r="M2" s="72"/>
      <c r="N2" s="72"/>
      <c r="O2" s="72"/>
      <c r="P2" s="73"/>
      <c r="Q2" s="4" t="s">
        <v>2</v>
      </c>
      <c r="R2" s="5"/>
      <c r="S2" s="5"/>
      <c r="T2" s="5"/>
      <c r="U2" s="5"/>
      <c r="V2" s="5"/>
      <c r="W2" s="5"/>
      <c r="X2" s="39"/>
    </row>
    <row r="3" spans="2:24" s="6" customFormat="1" ht="15" customHeight="1" x14ac:dyDescent="0.4">
      <c r="B3" s="62"/>
      <c r="C3" s="57"/>
      <c r="D3" s="57"/>
      <c r="E3" s="57"/>
      <c r="F3" s="56" t="s">
        <v>27</v>
      </c>
      <c r="G3" s="56" t="s">
        <v>28</v>
      </c>
      <c r="H3" s="64" t="s">
        <v>3</v>
      </c>
      <c r="I3" s="65"/>
      <c r="J3" s="66"/>
      <c r="K3" s="59" t="s">
        <v>4</v>
      </c>
      <c r="L3" s="70"/>
      <c r="M3" s="70"/>
      <c r="N3" s="60"/>
      <c r="O3" s="56" t="s">
        <v>36</v>
      </c>
      <c r="P3" s="56" t="s">
        <v>35</v>
      </c>
      <c r="Q3" s="56" t="s">
        <v>34</v>
      </c>
      <c r="R3" s="56" t="s">
        <v>33</v>
      </c>
      <c r="S3" s="56" t="s">
        <v>38</v>
      </c>
      <c r="T3" s="56" t="s">
        <v>37</v>
      </c>
      <c r="U3" s="56" t="s">
        <v>39</v>
      </c>
      <c r="V3" s="56" t="s">
        <v>40</v>
      </c>
      <c r="W3" s="56" t="s">
        <v>41</v>
      </c>
      <c r="X3" s="56" t="s">
        <v>42</v>
      </c>
    </row>
    <row r="4" spans="2:24" s="6" customFormat="1" ht="15" customHeight="1" x14ac:dyDescent="0.4">
      <c r="B4" s="62"/>
      <c r="C4" s="57"/>
      <c r="D4" s="57"/>
      <c r="E4" s="57"/>
      <c r="F4" s="57"/>
      <c r="G4" s="57"/>
      <c r="H4" s="67"/>
      <c r="I4" s="68"/>
      <c r="J4" s="69"/>
      <c r="K4" s="59" t="s">
        <v>5</v>
      </c>
      <c r="L4" s="60"/>
      <c r="M4" s="59" t="s">
        <v>6</v>
      </c>
      <c r="N4" s="60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2:24" s="6" customFormat="1" ht="66" customHeight="1" x14ac:dyDescent="0.4">
      <c r="B5" s="63"/>
      <c r="C5" s="58"/>
      <c r="D5" s="58"/>
      <c r="E5" s="58"/>
      <c r="F5" s="58"/>
      <c r="G5" s="58"/>
      <c r="H5" s="7" t="s">
        <v>29</v>
      </c>
      <c r="I5" s="7" t="s">
        <v>63</v>
      </c>
      <c r="J5" s="7" t="s">
        <v>32</v>
      </c>
      <c r="K5" s="7" t="s">
        <v>31</v>
      </c>
      <c r="L5" s="7" t="s">
        <v>30</v>
      </c>
      <c r="M5" s="7" t="s">
        <v>31</v>
      </c>
      <c r="N5" s="7" t="s">
        <v>30</v>
      </c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2:24" s="3" customFormat="1" ht="18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40"/>
    </row>
    <row r="7" spans="2:24" s="3" customFormat="1" ht="75.75" customHeight="1" x14ac:dyDescent="0.4">
      <c r="B7" s="20">
        <f t="shared" ref="B7" si="0">B6+1</f>
        <v>1</v>
      </c>
      <c r="C7" s="21" t="s">
        <v>9</v>
      </c>
      <c r="D7" s="22" t="s">
        <v>61</v>
      </c>
      <c r="E7" s="23">
        <v>45994</v>
      </c>
      <c r="F7" s="34" t="s">
        <v>8</v>
      </c>
      <c r="G7" s="34" t="s">
        <v>15</v>
      </c>
      <c r="H7" s="24" t="s">
        <v>23</v>
      </c>
      <c r="I7" s="25" t="str">
        <f>VLOOKUP(H7,'[3]（３）路河川マスタ'!$E$2:$F$7494,2,FALSE)</f>
        <v>主要地方道　大阪中央環状線</v>
      </c>
      <c r="J7" s="35" t="s">
        <v>43</v>
      </c>
      <c r="K7" s="21" t="s">
        <v>20</v>
      </c>
      <c r="L7" s="36" t="s">
        <v>44</v>
      </c>
      <c r="M7" s="26"/>
      <c r="N7" s="26"/>
      <c r="O7" s="38" t="s">
        <v>21</v>
      </c>
      <c r="P7" s="27"/>
      <c r="Q7" s="26" t="s">
        <v>45</v>
      </c>
      <c r="R7" s="37" t="s">
        <v>12</v>
      </c>
      <c r="S7" s="37" t="s">
        <v>13</v>
      </c>
      <c r="T7" s="28" t="s">
        <v>10</v>
      </c>
      <c r="U7" s="29"/>
      <c r="V7" s="30" t="s">
        <v>51</v>
      </c>
      <c r="W7" s="30" t="s">
        <v>52</v>
      </c>
      <c r="X7" s="28" t="str">
        <f t="shared" ref="X7:X9" si="1">G7</f>
        <v>富田林土木事務所</v>
      </c>
    </row>
    <row r="8" spans="2:24" s="3" customFormat="1" ht="75.75" customHeight="1" x14ac:dyDescent="0.4">
      <c r="B8" s="14">
        <f t="shared" ref="B8:B11" si="2">B7+1</f>
        <v>2</v>
      </c>
      <c r="C8" s="21" t="s">
        <v>9</v>
      </c>
      <c r="D8" s="22" t="s">
        <v>55</v>
      </c>
      <c r="E8" s="23">
        <v>45994</v>
      </c>
      <c r="F8" s="34" t="s">
        <v>8</v>
      </c>
      <c r="G8" s="34" t="s">
        <v>15</v>
      </c>
      <c r="H8" s="24" t="s">
        <v>46</v>
      </c>
      <c r="I8" s="25" t="str">
        <f>VLOOKUP(H8,'[4]（３）路河川マスタ'!$E$2:$F$7494,2,FALSE)</f>
        <v>主要地方道　柏原駒ヶ谷千早赤阪線（山城ＢＰ）</v>
      </c>
      <c r="J8" s="31" t="s">
        <v>57</v>
      </c>
      <c r="K8" s="21" t="s">
        <v>22</v>
      </c>
      <c r="L8" s="36" t="s">
        <v>47</v>
      </c>
      <c r="M8" s="26"/>
      <c r="N8" s="26"/>
      <c r="O8" s="38" t="s">
        <v>21</v>
      </c>
      <c r="P8" s="27"/>
      <c r="Q8" s="32" t="s">
        <v>53</v>
      </c>
      <c r="R8" s="37" t="s">
        <v>12</v>
      </c>
      <c r="S8" s="33" t="s">
        <v>17</v>
      </c>
      <c r="T8" s="28" t="s">
        <v>10</v>
      </c>
      <c r="U8" s="29"/>
      <c r="V8" s="30" t="s">
        <v>48</v>
      </c>
      <c r="W8" s="29"/>
      <c r="X8" s="28" t="str">
        <f t="shared" si="1"/>
        <v>富田林土木事務所</v>
      </c>
    </row>
    <row r="9" spans="2:24" s="3" customFormat="1" ht="75.75" customHeight="1" x14ac:dyDescent="0.4">
      <c r="B9" s="14">
        <f>B8+1</f>
        <v>3</v>
      </c>
      <c r="C9" s="21" t="s">
        <v>9</v>
      </c>
      <c r="D9" s="22" t="s">
        <v>56</v>
      </c>
      <c r="E9" s="23">
        <v>45994</v>
      </c>
      <c r="F9" s="34" t="s">
        <v>8</v>
      </c>
      <c r="G9" s="34" t="s">
        <v>15</v>
      </c>
      <c r="H9" s="24" t="s">
        <v>46</v>
      </c>
      <c r="I9" s="25" t="str">
        <f>VLOOKUP(H9,'[4]（３）路河川マスタ'!$E$2:$F$7494,2,FALSE)</f>
        <v>主要地方道　柏原駒ヶ谷千早赤阪線（山城ＢＰ）</v>
      </c>
      <c r="J9" s="31" t="s">
        <v>58</v>
      </c>
      <c r="K9" s="21" t="s">
        <v>22</v>
      </c>
      <c r="L9" s="36" t="s">
        <v>47</v>
      </c>
      <c r="M9" s="26"/>
      <c r="N9" s="26"/>
      <c r="O9" s="38" t="s">
        <v>18</v>
      </c>
      <c r="P9" s="27"/>
      <c r="Q9" s="32" t="s">
        <v>54</v>
      </c>
      <c r="R9" s="33" t="s">
        <v>14</v>
      </c>
      <c r="S9" s="33" t="s">
        <v>17</v>
      </c>
      <c r="T9" s="28" t="s">
        <v>10</v>
      </c>
      <c r="U9" s="29"/>
      <c r="V9" s="30" t="s">
        <v>62</v>
      </c>
      <c r="W9" s="29"/>
      <c r="X9" s="28" t="str">
        <f t="shared" si="1"/>
        <v>富田林土木事務所</v>
      </c>
    </row>
    <row r="10" spans="2:24" s="3" customFormat="1" ht="75.75" customHeight="1" x14ac:dyDescent="0.4">
      <c r="B10" s="14">
        <f t="shared" si="2"/>
        <v>4</v>
      </c>
      <c r="C10" s="21" t="s">
        <v>7</v>
      </c>
      <c r="D10" s="22"/>
      <c r="E10" s="23">
        <v>45994</v>
      </c>
      <c r="F10" s="34" t="s">
        <v>8</v>
      </c>
      <c r="G10" s="34" t="s">
        <v>15</v>
      </c>
      <c r="H10" s="24" t="s">
        <v>46</v>
      </c>
      <c r="I10" s="25" t="str">
        <f>VLOOKUP(H10,'[4]（３）路河川マスタ'!$E$2:$F$7494,2,FALSE)</f>
        <v>主要地方道　柏原駒ヶ谷千早赤阪線（山城ＢＰ）</v>
      </c>
      <c r="J10" s="35" t="s">
        <v>59</v>
      </c>
      <c r="K10" s="21" t="s">
        <v>22</v>
      </c>
      <c r="L10" s="36" t="s">
        <v>47</v>
      </c>
      <c r="M10" s="26"/>
      <c r="N10" s="26"/>
      <c r="O10" s="38" t="s">
        <v>19</v>
      </c>
      <c r="P10" s="27"/>
      <c r="Q10" s="26" t="s">
        <v>49</v>
      </c>
      <c r="R10" s="37" t="s">
        <v>14</v>
      </c>
      <c r="S10" s="37" t="s">
        <v>16</v>
      </c>
      <c r="T10" s="28" t="s">
        <v>10</v>
      </c>
      <c r="U10" s="29"/>
      <c r="V10" s="29"/>
      <c r="W10" s="29"/>
      <c r="X10" s="28" t="str">
        <f t="shared" ref="X10:X11" si="3">G10</f>
        <v>富田林土木事務所</v>
      </c>
    </row>
    <row r="11" spans="2:24" s="3" customFormat="1" ht="75.75" customHeight="1" x14ac:dyDescent="0.4">
      <c r="B11" s="41">
        <f t="shared" si="2"/>
        <v>5</v>
      </c>
      <c r="C11" s="42" t="s">
        <v>7</v>
      </c>
      <c r="D11" s="43"/>
      <c r="E11" s="44">
        <v>45994</v>
      </c>
      <c r="F11" s="45" t="s">
        <v>8</v>
      </c>
      <c r="G11" s="45" t="s">
        <v>15</v>
      </c>
      <c r="H11" s="46" t="s">
        <v>46</v>
      </c>
      <c r="I11" s="55" t="str">
        <f>VLOOKUP(H11,'[4]（３）路河川マスタ'!$E$2:$F$7494,2,FALSE)</f>
        <v>主要地方道　柏原駒ヶ谷千早赤阪線（山城ＢＰ）</v>
      </c>
      <c r="J11" s="47" t="s">
        <v>60</v>
      </c>
      <c r="K11" s="42" t="s">
        <v>22</v>
      </c>
      <c r="L11" s="48" t="s">
        <v>47</v>
      </c>
      <c r="M11" s="49"/>
      <c r="N11" s="49"/>
      <c r="O11" s="50" t="s">
        <v>21</v>
      </c>
      <c r="P11" s="51"/>
      <c r="Q11" s="49" t="s">
        <v>50</v>
      </c>
      <c r="R11" s="52" t="s">
        <v>14</v>
      </c>
      <c r="S11" s="52" t="s">
        <v>16</v>
      </c>
      <c r="T11" s="53" t="s">
        <v>11</v>
      </c>
      <c r="U11" s="54"/>
      <c r="V11" s="54"/>
      <c r="W11" s="54"/>
      <c r="X11" s="53" t="str">
        <f t="shared" si="3"/>
        <v>富田林土木事務所</v>
      </c>
    </row>
  </sheetData>
  <autoFilter ref="B6:X6" xr:uid="{0CB99D4F-18C5-4182-870E-7EC412146AF4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8:D11">
    <cfRule type="expression" dxfId="58" priority="57" stopIfTrue="1">
      <formula>#REF!="取込対象外"</formula>
    </cfRule>
  </conditionalFormatting>
  <conditionalFormatting sqref="D8:D11">
    <cfRule type="expression" dxfId="57" priority="55">
      <formula>$C8="新規"</formula>
    </cfRule>
  </conditionalFormatting>
  <conditionalFormatting sqref="E10:E11">
    <cfRule type="expression" dxfId="56" priority="56" stopIfTrue="1">
      <formula>$C10="取込対象外"</formula>
    </cfRule>
  </conditionalFormatting>
  <conditionalFormatting sqref="F7:F11">
    <cfRule type="expression" dxfId="55" priority="64" stopIfTrue="1">
      <formula>#REF!="新規"</formula>
    </cfRule>
    <cfRule type="expression" dxfId="54" priority="65" stopIfTrue="1">
      <formula>#REF!="取込対象外"</formula>
    </cfRule>
    <cfRule type="expression" dxfId="53" priority="66" stopIfTrue="1">
      <formula>#REF!="新規"</formula>
    </cfRule>
    <cfRule type="expression" dxfId="52" priority="67" stopIfTrue="1">
      <formula>#REF!="取込対象外"</formula>
    </cfRule>
  </conditionalFormatting>
  <conditionalFormatting sqref="F7:F11">
    <cfRule type="expression" dxfId="51" priority="58" stopIfTrue="1">
      <formula>#REF!="新規"</formula>
    </cfRule>
    <cfRule type="expression" dxfId="50" priority="59" stopIfTrue="1">
      <formula>#REF!="取込対象外"</formula>
    </cfRule>
  </conditionalFormatting>
  <conditionalFormatting sqref="F7:G11">
    <cfRule type="expression" dxfId="49" priority="68" stopIfTrue="1">
      <formula>#REF!="新規"</formula>
    </cfRule>
    <cfRule type="expression" dxfId="48" priority="69" stopIfTrue="1">
      <formula>#REF!="取込対象外"</formula>
    </cfRule>
  </conditionalFormatting>
  <conditionalFormatting sqref="G7:G11">
    <cfRule type="expression" dxfId="47" priority="70" stopIfTrue="1">
      <formula>#REF!="新規"</formula>
    </cfRule>
    <cfRule type="expression" dxfId="46" priority="71" stopIfTrue="1">
      <formula>#REF!="取込対象外"</formula>
    </cfRule>
    <cfRule type="expression" dxfId="45" priority="72" stopIfTrue="1">
      <formula>#REF!="新規"</formula>
    </cfRule>
    <cfRule type="expression" dxfId="44" priority="73" stopIfTrue="1">
      <formula>#REF!="取込対象外"</formula>
    </cfRule>
    <cfRule type="expression" dxfId="43" priority="74" stopIfTrue="1">
      <formula>#REF!="新規"</formula>
    </cfRule>
    <cfRule type="expression" dxfId="42" priority="75" stopIfTrue="1">
      <formula>#REF!="取込対象外"</formula>
    </cfRule>
  </conditionalFormatting>
  <conditionalFormatting sqref="Q8:T11 V8:W11 J8:O11">
    <cfRule type="expression" dxfId="41" priority="82" stopIfTrue="1">
      <formula>#REF!="取込対象外"</formula>
    </cfRule>
  </conditionalFormatting>
  <conditionalFormatting sqref="O8:O11">
    <cfRule type="expression" dxfId="40" priority="76" stopIfTrue="1">
      <formula>#REF!="取込対象外"</formula>
    </cfRule>
    <cfRule type="expression" dxfId="39" priority="77" stopIfTrue="1">
      <formula>#REF!="新規"</formula>
    </cfRule>
    <cfRule type="expression" dxfId="38" priority="78" stopIfTrue="1">
      <formula>#REF!="取込対象外"</formula>
    </cfRule>
    <cfRule type="expression" dxfId="37" priority="79" stopIfTrue="1">
      <formula>#REF!="新規"</formula>
    </cfRule>
    <cfRule type="expression" dxfId="36" priority="80" stopIfTrue="1">
      <formula>#REF!="取込対象外"</formula>
    </cfRule>
    <cfRule type="expression" dxfId="35" priority="81" stopIfTrue="1">
      <formula>#REF!="新規"</formula>
    </cfRule>
  </conditionalFormatting>
  <conditionalFormatting sqref="O8:O11">
    <cfRule type="expression" dxfId="34" priority="60" stopIfTrue="1">
      <formula>#REF!="新規"</formula>
    </cfRule>
    <cfRule type="expression" dxfId="33" priority="61" stopIfTrue="1">
      <formula>#REF!="取込対象外"</formula>
    </cfRule>
    <cfRule type="expression" dxfId="32" priority="62" stopIfTrue="1">
      <formula>#REF!="新規"</formula>
    </cfRule>
  </conditionalFormatting>
  <conditionalFormatting sqref="Q7 W7 Q8:S11 U8:W11 X7:X11">
    <cfRule type="expression" dxfId="31" priority="83" stopIfTrue="1">
      <formula>$T7="無効"</formula>
    </cfRule>
  </conditionalFormatting>
  <conditionalFormatting sqref="P8:P11">
    <cfRule type="expression" dxfId="30" priority="54" stopIfTrue="1">
      <formula>#REF!="取込対象外"</formula>
    </cfRule>
  </conditionalFormatting>
  <conditionalFormatting sqref="U8:U11">
    <cfRule type="expression" dxfId="29" priority="52" stopIfTrue="1">
      <formula>#REF!="取込対象外"</formula>
    </cfRule>
  </conditionalFormatting>
  <conditionalFormatting sqref="X7:X11">
    <cfRule type="expression" dxfId="28" priority="50" stopIfTrue="1">
      <formula>#REF!="取込対象外"</formula>
    </cfRule>
  </conditionalFormatting>
  <conditionalFormatting sqref="D7">
    <cfRule type="expression" dxfId="27" priority="23" stopIfTrue="1">
      <formula>#REF!="取込対象外"</formula>
    </cfRule>
  </conditionalFormatting>
  <conditionalFormatting sqref="D7">
    <cfRule type="expression" dxfId="26" priority="21">
      <formula>$C7="新規"</formula>
    </cfRule>
  </conditionalFormatting>
  <conditionalFormatting sqref="E7">
    <cfRule type="expression" dxfId="25" priority="22" stopIfTrue="1">
      <formula>$C7="取込対象外"</formula>
    </cfRule>
  </conditionalFormatting>
  <conditionalFormatting sqref="J7 W7 M7:Q7 T7:U7">
    <cfRule type="expression" dxfId="24" priority="48" stopIfTrue="1">
      <formula>#REF!="取込対象外"</formula>
    </cfRule>
  </conditionalFormatting>
  <conditionalFormatting sqref="O7">
    <cfRule type="expression" dxfId="23" priority="40" stopIfTrue="1">
      <formula>#REF!="取込対象外"</formula>
    </cfRule>
    <cfRule type="expression" dxfId="22" priority="41" stopIfTrue="1">
      <formula>#REF!="新規"</formula>
    </cfRule>
    <cfRule type="expression" dxfId="21" priority="42" stopIfTrue="1">
      <formula>#REF!="取込対象外"</formula>
    </cfRule>
    <cfRule type="expression" dxfId="20" priority="43" stopIfTrue="1">
      <formula>#REF!="新規"</formula>
    </cfRule>
    <cfRule type="expression" dxfId="19" priority="44" stopIfTrue="1">
      <formula>#REF!="取込対象外"</formula>
    </cfRule>
    <cfRule type="expression" dxfId="18" priority="45" stopIfTrue="1">
      <formula>#REF!="新規"</formula>
    </cfRule>
    <cfRule type="expression" dxfId="17" priority="46" stopIfTrue="1">
      <formula>#REF!="取込対象外"</formula>
    </cfRule>
    <cfRule type="expression" dxfId="16" priority="47" stopIfTrue="1">
      <formula>#REF!="新規"</formula>
    </cfRule>
  </conditionalFormatting>
  <conditionalFormatting sqref="O7">
    <cfRule type="expression" dxfId="15" priority="26" stopIfTrue="1">
      <formula>#REF!="新規"</formula>
    </cfRule>
  </conditionalFormatting>
  <conditionalFormatting sqref="U7">
    <cfRule type="expression" dxfId="14" priority="49" stopIfTrue="1">
      <formula>$T7="無効"</formula>
    </cfRule>
  </conditionalFormatting>
  <conditionalFormatting sqref="Q7">
    <cfRule type="expression" dxfId="13" priority="27" stopIfTrue="1">
      <formula>$T7="無効"</formula>
    </cfRule>
  </conditionalFormatting>
  <conditionalFormatting sqref="V7">
    <cfRule type="expression" dxfId="12" priority="19" stopIfTrue="1">
      <formula>#REF!="取込対象外"</formula>
    </cfRule>
  </conditionalFormatting>
  <conditionalFormatting sqref="V7">
    <cfRule type="expression" dxfId="11" priority="20" stopIfTrue="1">
      <formula>$T7="無効"</formula>
    </cfRule>
  </conditionalFormatting>
  <conditionalFormatting sqref="L7">
    <cfRule type="expression" dxfId="10" priority="17" stopIfTrue="1">
      <formula>#REF!="取込対象外"</formula>
    </cfRule>
  </conditionalFormatting>
  <conditionalFormatting sqref="R7:S7">
    <cfRule type="expression" dxfId="9" priority="15" stopIfTrue="1">
      <formula>#REF!="取込対象外"</formula>
    </cfRule>
  </conditionalFormatting>
  <conditionalFormatting sqref="R7:S7">
    <cfRule type="expression" dxfId="8" priority="16" stopIfTrue="1">
      <formula>$T7="無効"</formula>
    </cfRule>
  </conditionalFormatting>
  <conditionalFormatting sqref="R7:S7">
    <cfRule type="expression" dxfId="7" priority="14" stopIfTrue="1">
      <formula>$T7="無効"</formula>
    </cfRule>
  </conditionalFormatting>
  <conditionalFormatting sqref="E8">
    <cfRule type="expression" dxfId="6" priority="13" stopIfTrue="1">
      <formula>$C8="取込対象外"</formula>
    </cfRule>
  </conditionalFormatting>
  <conditionalFormatting sqref="K7">
    <cfRule type="expression" dxfId="5" priority="10" stopIfTrue="1">
      <formula>#REF!="取込対象外"</formula>
    </cfRule>
  </conditionalFormatting>
  <conditionalFormatting sqref="C7">
    <cfRule type="expression" dxfId="4" priority="8" stopIfTrue="1">
      <formula>#REF!="取込対象外"</formula>
    </cfRule>
  </conditionalFormatting>
  <conditionalFormatting sqref="E9">
    <cfRule type="expression" dxfId="3" priority="6" stopIfTrue="1">
      <formula>$C9="取込対象外"</formula>
    </cfRule>
  </conditionalFormatting>
  <conditionalFormatting sqref="H8:I11">
    <cfRule type="expression" dxfId="2" priority="3" stopIfTrue="1">
      <formula>#REF!="取込対象外"</formula>
    </cfRule>
  </conditionalFormatting>
  <conditionalFormatting sqref="I7">
    <cfRule type="expression" dxfId="1" priority="2" stopIfTrue="1">
      <formula>#REF!="取込対象外"</formula>
    </cfRule>
  </conditionalFormatting>
  <conditionalFormatting sqref="H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1 F7:G11 K7:K11 M8:M11 R8:U11 O8:P11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2025-11-21T01:27:02Z</cp:lastPrinted>
  <dcterms:created xsi:type="dcterms:W3CDTF">2025-01-29T00:33:40Z</dcterms:created>
  <dcterms:modified xsi:type="dcterms:W3CDTF">2025-11-28T08:40:13Z</dcterms:modified>
</cp:coreProperties>
</file>