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5$\doc\030　地域支援企画課\010　企画Ｇ\030　事業進捗(PM含む）\010　工事公表\R7年度公表\臨時公表\250521\05提出・HP\01 HP画面\"/>
    </mc:Choice>
  </mc:AlternateContent>
  <xr:revisionPtr revIDLastSave="0" documentId="13_ncr:1_{C6232BD5-92D3-47F9-BDD3-A399053B9C0D}" xr6:coauthVersionLast="47" xr6:coauthVersionMax="47" xr10:uidLastSave="{00000000-0000-0000-0000-000000000000}"/>
  <bookViews>
    <workbookView xWindow="-23148" yWindow="-108" windowWidth="23256" windowHeight="1416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'都市整備部調書（Excel建コン)'!$B$2:$X$22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X21" i="1" l="1"/>
  <c r="X20" i="1"/>
  <c r="X19" i="1"/>
  <c r="X18" i="1"/>
  <c r="X17" i="1"/>
  <c r="X16" i="1"/>
  <c r="X22" i="1" l="1"/>
  <c r="X15" i="1"/>
  <c r="X14" i="1"/>
  <c r="X13" i="1"/>
  <c r="X12" i="1"/>
  <c r="X11" i="1"/>
  <c r="X10" i="1"/>
  <c r="X9" i="1"/>
  <c r="X8" i="1"/>
  <c r="X7" i="1"/>
  <c r="B7" i="1"/>
  <c r="B8" i="1" s="1"/>
  <c r="B9" i="1" s="1"/>
  <c r="B10" i="1" s="1"/>
  <c r="B11" i="1" s="1"/>
  <c r="B12" i="1" s="1"/>
  <c r="B13" i="1" s="1"/>
  <c r="B14" i="1" s="1"/>
  <c r="B15" i="1" s="1"/>
  <c r="B22" i="1" s="1"/>
</calcChain>
</file>

<file path=xl/sharedStrings.xml><?xml version="1.0" encoding="utf-8"?>
<sst xmlns="http://schemas.openxmlformats.org/spreadsheetml/2006/main" count="244" uniqueCount="119">
  <si>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</si>
  <si>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</si>
  <si>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</si>
  <si>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</si>
  <si>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</si>
  <si>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</si>
  <si>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</si>
  <si>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</si>
  <si>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</si>
  <si>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</si>
  <si>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第１四半期</t>
    <rPh sb="0" eb="1">
      <t>ダイ</t>
    </rPh>
    <rPh sb="2" eb="5">
      <t>シハンキ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</si>
  <si>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</si>
  <si>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</si>
  <si>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４ケ月</t>
    <rPh sb="1" eb="3">
      <t>カゲツ</t>
    </rPh>
    <phoneticPr fontId="2"/>
  </si>
  <si>
    <t>６ケ月</t>
    <rPh sb="1" eb="3">
      <t>カゲツ</t>
    </rPh>
    <phoneticPr fontId="2"/>
  </si>
  <si>
    <t>富田林土木事務所</t>
    <rPh sb="0" eb="8">
      <t>トンダバヤシドボクジムショ</t>
    </rPh>
    <phoneticPr fontId="2"/>
  </si>
  <si>
    <t>７ケ月</t>
    <rPh sb="1" eb="3">
      <t>カゲツ</t>
    </rPh>
    <phoneticPr fontId="2"/>
  </si>
  <si>
    <t>８ケ月</t>
    <rPh sb="1" eb="3">
      <t>カゲツ</t>
    </rPh>
    <phoneticPr fontId="2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</si>
  <si>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2"/>
  </si>
  <si>
    <t>９ケ月</t>
    <rPh sb="1" eb="3">
      <t>カゲツ</t>
    </rPh>
    <phoneticPr fontId="2"/>
  </si>
  <si>
    <t>１０ケ月</t>
    <rPh sb="2" eb="4">
      <t>カゲツ</t>
    </rPh>
    <phoneticPr fontId="2"/>
  </si>
  <si>
    <t>１１ケ月</t>
    <rPh sb="2" eb="4">
      <t>カゲツ</t>
    </rPh>
    <phoneticPr fontId="2"/>
  </si>
  <si>
    <t>１３ケ月</t>
    <rPh sb="2" eb="4">
      <t>カゲツ</t>
    </rPh>
    <phoneticPr fontId="2"/>
  </si>
  <si>
    <t>河内長野市</t>
  </si>
  <si>
    <t>富田林市</t>
  </si>
  <si>
    <t>測量</t>
  </si>
  <si>
    <t>地質調査</t>
  </si>
  <si>
    <t>藤井寺市</t>
  </si>
  <si>
    <t>松原市</t>
  </si>
  <si>
    <t>建設コンサルタント</t>
  </si>
  <si>
    <t>南河内郡河南町</t>
  </si>
  <si>
    <t>南河内郡太子町</t>
  </si>
  <si>
    <t>南河内郡千早赤阪村</t>
  </si>
  <si>
    <t>210010</t>
  </si>
  <si>
    <t>210020</t>
  </si>
  <si>
    <t>210080</t>
  </si>
  <si>
    <t>210100</t>
  </si>
  <si>
    <t>210150</t>
  </si>
  <si>
    <t>211230</t>
  </si>
  <si>
    <t>213910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</si>
  <si>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</si>
  <si>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</si>
  <si>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</si>
  <si>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</si>
  <si>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</si>
  <si>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</si>
  <si>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</si>
  <si>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</si>
  <si>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</si>
  <si>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</si>
  <si>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</si>
  <si>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</si>
  <si>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</si>
  <si>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</si>
  <si>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</si>
  <si>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</si>
  <si>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</si>
  <si>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</si>
  <si>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</si>
  <si>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総評審査型</t>
  </si>
  <si>
    <t>2025-20-900438</t>
    <phoneticPr fontId="2"/>
  </si>
  <si>
    <t>（３）（４）</t>
    <phoneticPr fontId="2"/>
  </si>
  <si>
    <t>210030</t>
    <phoneticPr fontId="2"/>
  </si>
  <si>
    <t>外　道路防災土質調査委託</t>
    <phoneticPr fontId="2"/>
  </si>
  <si>
    <t>（８）</t>
    <phoneticPr fontId="2"/>
  </si>
  <si>
    <t>（９）</t>
    <phoneticPr fontId="2"/>
  </si>
  <si>
    <t>（３）（４）（８）</t>
    <phoneticPr fontId="2"/>
  </si>
  <si>
    <t>天野町地内　外</t>
    <phoneticPr fontId="2"/>
  </si>
  <si>
    <t>2025-20-900444</t>
    <phoneticPr fontId="2"/>
  </si>
  <si>
    <t>2025-20-900445</t>
    <phoneticPr fontId="2"/>
  </si>
  <si>
    <t>2025-20-900446</t>
    <phoneticPr fontId="2"/>
  </si>
  <si>
    <t>2025-20-900447</t>
    <phoneticPr fontId="2"/>
  </si>
  <si>
    <t>2025-20-900448</t>
    <phoneticPr fontId="2"/>
  </si>
  <si>
    <t>外　道路台帳修正等委託</t>
    <rPh sb="0" eb="1">
      <t>ホカ</t>
    </rPh>
    <rPh sb="2" eb="4">
      <t>ドウロ</t>
    </rPh>
    <rPh sb="4" eb="6">
      <t>ダイチョウ</t>
    </rPh>
    <rPh sb="6" eb="8">
      <t>シュウセイ</t>
    </rPh>
    <rPh sb="8" eb="9">
      <t>トウ</t>
    </rPh>
    <rPh sb="9" eb="11">
      <t>イタク</t>
    </rPh>
    <phoneticPr fontId="2"/>
  </si>
  <si>
    <t>第四明治橋右岸取付スロープ橋設計委託</t>
    <rPh sb="0" eb="1">
      <t>ダイ</t>
    </rPh>
    <rPh sb="1" eb="2">
      <t>ヨン</t>
    </rPh>
    <rPh sb="2" eb="5">
      <t>メイジバシ</t>
    </rPh>
    <rPh sb="5" eb="7">
      <t>ウガン</t>
    </rPh>
    <rPh sb="7" eb="9">
      <t>トリツケ</t>
    </rPh>
    <rPh sb="13" eb="14">
      <t>キョウ</t>
    </rPh>
    <rPh sb="14" eb="16">
      <t>セッケイ</t>
    </rPh>
    <rPh sb="16" eb="18">
      <t>イタク</t>
    </rPh>
    <phoneticPr fontId="2"/>
  </si>
  <si>
    <t>大堀四丁目地先</t>
    <rPh sb="0" eb="2">
      <t>オオホリ</t>
    </rPh>
    <rPh sb="2" eb="3">
      <t>ヨン</t>
    </rPh>
    <rPh sb="3" eb="5">
      <t>チョウメ</t>
    </rPh>
    <rPh sb="5" eb="7">
      <t>チサキ</t>
    </rPh>
    <phoneticPr fontId="2"/>
  </si>
  <si>
    <t>2025-20-900418</t>
    <phoneticPr fontId="2"/>
  </si>
  <si>
    <t>（７）</t>
    <phoneticPr fontId="2"/>
  </si>
  <si>
    <t>旭ヶ丘町　外</t>
    <rPh sb="0" eb="3">
      <t>アサヒガオカ</t>
    </rPh>
    <rPh sb="3" eb="4">
      <t>マチ</t>
    </rPh>
    <rPh sb="5" eb="6">
      <t>ホカ</t>
    </rPh>
    <phoneticPr fontId="2"/>
  </si>
  <si>
    <t>道路施設現況調査　一式、現地測量　一式、道路台帳修正　一式</t>
    <rPh sb="0" eb="2">
      <t>ドウロ</t>
    </rPh>
    <rPh sb="2" eb="4">
      <t>シセツ</t>
    </rPh>
    <rPh sb="4" eb="6">
      <t>ゲンキョウ</t>
    </rPh>
    <rPh sb="6" eb="8">
      <t>チョウサ</t>
    </rPh>
    <rPh sb="9" eb="11">
      <t>イッシキ</t>
    </rPh>
    <rPh sb="12" eb="14">
      <t>ゲンチ</t>
    </rPh>
    <rPh sb="14" eb="16">
      <t>ソクリョウ</t>
    </rPh>
    <rPh sb="17" eb="19">
      <t>イッシキ</t>
    </rPh>
    <rPh sb="20" eb="22">
      <t>ドウロ</t>
    </rPh>
    <rPh sb="22" eb="24">
      <t>ダイチョウ</t>
    </rPh>
    <rPh sb="24" eb="26">
      <t>シュウセイ</t>
    </rPh>
    <rPh sb="27" eb="29">
      <t>イッシキ</t>
    </rPh>
    <phoneticPr fontId="2"/>
  </si>
  <si>
    <t>　トンネル定期点検委託（富田林土木事務所）</t>
    <rPh sb="5" eb="7">
      <t>テイキ</t>
    </rPh>
    <rPh sb="7" eb="9">
      <t>テンケン</t>
    </rPh>
    <rPh sb="9" eb="11">
      <t>イタク</t>
    </rPh>
    <rPh sb="12" eb="15">
      <t>トンダバヤシ</t>
    </rPh>
    <rPh sb="15" eb="17">
      <t>ドボク</t>
    </rPh>
    <rPh sb="17" eb="19">
      <t>ジム</t>
    </rPh>
    <rPh sb="19" eb="20">
      <t>ショ</t>
    </rPh>
    <phoneticPr fontId="2"/>
  </si>
  <si>
    <t>天見地内　外</t>
    <rPh sb="0" eb="2">
      <t>アマミ</t>
    </rPh>
    <rPh sb="2" eb="3">
      <t>チ</t>
    </rPh>
    <rPh sb="3" eb="4">
      <t>ナイ</t>
    </rPh>
    <rPh sb="5" eb="6">
      <t>ホカ</t>
    </rPh>
    <phoneticPr fontId="2"/>
  </si>
  <si>
    <t>トンネル定期点検　一式</t>
    <rPh sb="4" eb="6">
      <t>テイキ</t>
    </rPh>
    <rPh sb="6" eb="8">
      <t>テンケン</t>
    </rPh>
    <rPh sb="9" eb="11">
      <t>イッシキ</t>
    </rPh>
    <phoneticPr fontId="2"/>
  </si>
  <si>
    <t>（３）（９）（１０）</t>
    <phoneticPr fontId="2"/>
  </si>
  <si>
    <t>外　道路防災設計委託</t>
    <rPh sb="0" eb="1">
      <t>ホカ</t>
    </rPh>
    <rPh sb="2" eb="4">
      <t>ドウロ</t>
    </rPh>
    <rPh sb="4" eb="6">
      <t>ボウサイ</t>
    </rPh>
    <rPh sb="6" eb="8">
      <t>セッケイ</t>
    </rPh>
    <rPh sb="8" eb="10">
      <t>イタク</t>
    </rPh>
    <phoneticPr fontId="2"/>
  </si>
  <si>
    <t>鳩原地内　外</t>
    <rPh sb="0" eb="1">
      <t>ハト</t>
    </rPh>
    <rPh sb="1" eb="2">
      <t>ハラ</t>
    </rPh>
    <rPh sb="2" eb="3">
      <t>チ</t>
    </rPh>
    <rPh sb="3" eb="4">
      <t>ナイ</t>
    </rPh>
    <rPh sb="5" eb="6">
      <t>ホカ</t>
    </rPh>
    <phoneticPr fontId="2"/>
  </si>
  <si>
    <t>土質調査　一式</t>
    <rPh sb="0" eb="2">
      <t>ドシツ</t>
    </rPh>
    <rPh sb="2" eb="4">
      <t>チョウサ</t>
    </rPh>
    <rPh sb="5" eb="7">
      <t>イッシキ</t>
    </rPh>
    <phoneticPr fontId="2"/>
  </si>
  <si>
    <t>道路防災設計　一式</t>
    <rPh sb="0" eb="2">
      <t>ドウロ</t>
    </rPh>
    <rPh sb="2" eb="4">
      <t>ボウサイ</t>
    </rPh>
    <rPh sb="4" eb="6">
      <t>セッケイ</t>
    </rPh>
    <rPh sb="7" eb="9">
      <t>イッシキ</t>
    </rPh>
    <phoneticPr fontId="2"/>
  </si>
  <si>
    <t>　道路防災測量委託</t>
    <rPh sb="1" eb="3">
      <t>ドウロ</t>
    </rPh>
    <rPh sb="3" eb="5">
      <t>ボウサイ</t>
    </rPh>
    <rPh sb="5" eb="7">
      <t>ソクリョウ</t>
    </rPh>
    <rPh sb="7" eb="9">
      <t>イタク</t>
    </rPh>
    <phoneticPr fontId="2"/>
  </si>
  <si>
    <t>鳩原地内　外</t>
    <phoneticPr fontId="2"/>
  </si>
  <si>
    <t>大字東阪地内　外　</t>
    <rPh sb="0" eb="2">
      <t>オオアザ</t>
    </rPh>
    <rPh sb="2" eb="4">
      <t>ヒガシサカ</t>
    </rPh>
    <rPh sb="4" eb="5">
      <t>チ</t>
    </rPh>
    <rPh sb="5" eb="6">
      <t>ナイ</t>
    </rPh>
    <rPh sb="7" eb="8">
      <t>ホカ</t>
    </rPh>
    <phoneticPr fontId="2"/>
  </si>
  <si>
    <t>道路防災測量　一式</t>
    <rPh sb="0" eb="2">
      <t>ドウロ</t>
    </rPh>
    <rPh sb="2" eb="4">
      <t>ボウサイ</t>
    </rPh>
    <rPh sb="4" eb="6">
      <t>ソクリョウ</t>
    </rPh>
    <rPh sb="7" eb="9">
      <t>イッシキ</t>
    </rPh>
    <phoneticPr fontId="2"/>
  </si>
  <si>
    <t>　道路予備設計委託</t>
    <rPh sb="1" eb="3">
      <t>ドウロ</t>
    </rPh>
    <rPh sb="3" eb="5">
      <t>ヨビ</t>
    </rPh>
    <rPh sb="5" eb="7">
      <t>セッケイ</t>
    </rPh>
    <rPh sb="7" eb="9">
      <t>イタク</t>
    </rPh>
    <phoneticPr fontId="2"/>
  </si>
  <si>
    <t>　現地測量等委託</t>
    <rPh sb="1" eb="3">
      <t>ゲンチ</t>
    </rPh>
    <rPh sb="3" eb="5">
      <t>ソクリョウ</t>
    </rPh>
    <rPh sb="5" eb="6">
      <t>トウ</t>
    </rPh>
    <rPh sb="6" eb="8">
      <t>イタク</t>
    </rPh>
    <phoneticPr fontId="2"/>
  </si>
  <si>
    <t>大字春日地内　外</t>
    <rPh sb="0" eb="2">
      <t>オオアザ</t>
    </rPh>
    <rPh sb="2" eb="4">
      <t>カスガ</t>
    </rPh>
    <rPh sb="4" eb="5">
      <t>チ</t>
    </rPh>
    <rPh sb="5" eb="6">
      <t>ナイ</t>
    </rPh>
    <rPh sb="7" eb="8">
      <t>ホカ</t>
    </rPh>
    <phoneticPr fontId="2"/>
  </si>
  <si>
    <t>現地測量　一式、路線測量　一式</t>
    <rPh sb="0" eb="2">
      <t>ゲンチ</t>
    </rPh>
    <rPh sb="2" eb="4">
      <t>ソクリョウ</t>
    </rPh>
    <rPh sb="5" eb="7">
      <t>イッシキ</t>
    </rPh>
    <rPh sb="8" eb="10">
      <t>ロセン</t>
    </rPh>
    <rPh sb="10" eb="12">
      <t>ソクリョウ</t>
    </rPh>
    <rPh sb="13" eb="15">
      <t>イッシキ</t>
    </rPh>
    <phoneticPr fontId="2"/>
  </si>
  <si>
    <t>道路予備設計　一式</t>
    <rPh sb="0" eb="2">
      <t>ドウロ</t>
    </rPh>
    <rPh sb="2" eb="4">
      <t>ヨビ</t>
    </rPh>
    <rPh sb="4" eb="6">
      <t>セッケイ</t>
    </rPh>
    <rPh sb="7" eb="9">
      <t>イッシキ</t>
    </rPh>
    <phoneticPr fontId="2"/>
  </si>
  <si>
    <t>　道路予備設計委託</t>
    <phoneticPr fontId="2"/>
  </si>
  <si>
    <t>大字馬谷地内　外</t>
    <phoneticPr fontId="2"/>
  </si>
  <si>
    <t>　現地測量等委託（その１）</t>
    <phoneticPr fontId="2"/>
  </si>
  <si>
    <t>　現地測量等委託（その２）</t>
    <phoneticPr fontId="2"/>
  </si>
  <si>
    <t>道路予備設計　一式</t>
    <phoneticPr fontId="2"/>
  </si>
  <si>
    <t>現地測量　一式、路線測量　一式</t>
    <phoneticPr fontId="2"/>
  </si>
  <si>
    <t>北条町地内　外</t>
    <phoneticPr fontId="2"/>
  </si>
  <si>
    <t>外　トンネル定期点検委託（富田林土木事務所）</t>
    <phoneticPr fontId="2"/>
  </si>
  <si>
    <t>現地測量　一式、路線測量　一式、三次元点群測量　一式</t>
    <phoneticPr fontId="2"/>
  </si>
  <si>
    <t>地質調査　一式</t>
    <phoneticPr fontId="2"/>
  </si>
  <si>
    <t>トンネル定期点検　一式</t>
    <phoneticPr fontId="2"/>
  </si>
  <si>
    <t>南河内府民センター　車庫建築工事監理委託</t>
    <phoneticPr fontId="2"/>
  </si>
  <si>
    <t>寿町二丁目地内</t>
    <phoneticPr fontId="2"/>
  </si>
  <si>
    <t>建築設計・監理</t>
  </si>
  <si>
    <t>車庫建築監理 １棟</t>
    <phoneticPr fontId="2"/>
  </si>
  <si>
    <t>・課題：▲</t>
    <rPh sb="1" eb="3">
      <t>カダイ</t>
    </rPh>
    <phoneticPr fontId="2"/>
  </si>
  <si>
    <t>　河内橋　測量委託</t>
    <rPh sb="1" eb="4">
      <t>カワチバシ</t>
    </rPh>
    <rPh sb="5" eb="7">
      <t>ソクリョウ</t>
    </rPh>
    <phoneticPr fontId="2"/>
  </si>
  <si>
    <t>　河内橋　地質調査委託</t>
    <rPh sb="1" eb="4">
      <t>カワチバシ</t>
    </rPh>
    <phoneticPr fontId="2"/>
  </si>
  <si>
    <t>・変更日：５月２１日</t>
    <rPh sb="1" eb="4">
      <t>ヘンコウビ</t>
    </rPh>
    <rPh sb="6" eb="7">
      <t>ガツ</t>
    </rPh>
    <rPh sb="9" eb="10">
      <t>ニチ</t>
    </rPh>
    <phoneticPr fontId="2"/>
  </si>
  <si>
    <t>・変更日：５月２１日</t>
    <phoneticPr fontId="2"/>
  </si>
  <si>
    <t>路河川地区等名</t>
    <rPh sb="6" eb="7">
      <t>メイ</t>
    </rPh>
    <phoneticPr fontId="4"/>
  </si>
  <si>
    <t>横断歩道橋詳細設計　一式、仮橋・仮桟橋詳細設計　一式</t>
    <rPh sb="0" eb="2">
      <t>オウダン</t>
    </rPh>
    <rPh sb="2" eb="4">
      <t>ホドウ</t>
    </rPh>
    <rPh sb="4" eb="5">
      <t>キョウ</t>
    </rPh>
    <rPh sb="5" eb="7">
      <t>ショウサイ</t>
    </rPh>
    <rPh sb="7" eb="9">
      <t>セッケイ</t>
    </rPh>
    <rPh sb="10" eb="12">
      <t>イッシキ</t>
    </rPh>
    <rPh sb="13" eb="14">
      <t>カリ</t>
    </rPh>
    <rPh sb="14" eb="15">
      <t>キョウ</t>
    </rPh>
    <rPh sb="16" eb="17">
      <t>カリ</t>
    </rPh>
    <rPh sb="17" eb="19">
      <t>サンバシ</t>
    </rPh>
    <rPh sb="19" eb="21">
      <t>ショウサイ</t>
    </rPh>
    <rPh sb="21" eb="23">
      <t>セッケイ</t>
    </rPh>
    <rPh sb="24" eb="26">
      <t>イッシキ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</si>
</sst>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3" fillId="0" borderId="2" xfId="1" applyFont="1" applyBorder="1">
      <alignment vertical="center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4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 wrapText="1"/>
    </xf>
    <xf numFmtId="0" fontId="11" fillId="4" borderId="0" xfId="3" applyFont="1" applyFill="1" applyAlignment="1">
      <alignment horizontal="left" vertical="center" wrapText="1"/>
    </xf>
    <xf numFmtId="49" fontId="11" fillId="4" borderId="0" xfId="3" applyNumberFormat="1" applyFont="1" applyFill="1" applyAlignment="1">
      <alignment horizontal="left" vertical="center" wrapText="1"/>
    </xf>
    <xf numFmtId="0" fontId="11" fillId="4" borderId="11" xfId="3" applyFont="1" applyFill="1" applyBorder="1" applyAlignment="1">
      <alignment horizontal="center" vertical="center" wrapText="1"/>
    </xf>
    <xf numFmtId="0" fontId="11" fillId="4" borderId="11" xfId="3" applyFont="1" applyFill="1" applyBorder="1" applyAlignment="1">
      <alignment horizontal="left" vertical="center" wrapText="1"/>
    </xf>
    <xf numFmtId="0" fontId="3" fillId="2" borderId="16" xfId="1" applyFont="1" applyFill="1" applyBorder="1" applyAlignment="1">
      <alignment horizontal="center" vertical="center"/>
    </xf>
    <xf numFmtId="176" fontId="11" fillId="4" borderId="0" xfId="3" applyNumberFormat="1" applyFont="1" applyFill="1" applyAlignment="1">
      <alignment horizontal="center" vertical="center" wrapText="1"/>
    </xf>
    <xf numFmtId="49" fontId="11" fillId="4" borderId="0" xfId="3" applyNumberFormat="1" applyFont="1" applyFill="1" applyAlignment="1">
      <alignment horizontal="center" vertical="center" wrapText="1"/>
    </xf>
    <xf numFmtId="0" fontId="10" fillId="4" borderId="0" xfId="3" applyFont="1" applyFill="1" applyAlignment="1">
      <alignment horizontal="left" vertical="center" wrapText="1"/>
    </xf>
    <xf numFmtId="49" fontId="10" fillId="4" borderId="0" xfId="3" applyNumberFormat="1" applyFont="1" applyFill="1" applyAlignment="1">
      <alignment horizontal="left" vertical="center" wrapText="1"/>
    </xf>
    <xf numFmtId="0" fontId="10" fillId="4" borderId="11" xfId="3" applyFont="1" applyFill="1" applyBorder="1" applyAlignment="1">
      <alignment horizontal="center" vertical="center" wrapText="1"/>
    </xf>
    <xf numFmtId="49" fontId="8" fillId="0" borderId="18" xfId="3" applyNumberFormat="1" applyFont="1" applyBorder="1" applyAlignment="1">
      <alignment horizontal="center" vertical="center" wrapText="1"/>
    </xf>
    <xf numFmtId="176" fontId="8" fillId="0" borderId="18" xfId="3" applyNumberFormat="1" applyFont="1" applyBorder="1" applyAlignment="1" applyProtection="1">
      <alignment vertical="center" shrinkToFit="1"/>
      <protection locked="0"/>
    </xf>
    <xf numFmtId="49" fontId="8" fillId="0" borderId="18" xfId="3" applyNumberFormat="1" applyFont="1" applyBorder="1" applyAlignment="1" applyProtection="1">
      <alignment horizontal="center" vertical="center" wrapText="1"/>
      <protection locked="0"/>
    </xf>
    <xf numFmtId="0" fontId="8" fillId="0" borderId="20" xfId="3" applyFont="1" applyBorder="1" applyAlignment="1" applyProtection="1">
      <alignment horizontal="left" vertical="center" wrapText="1"/>
      <protection locked="0"/>
    </xf>
    <xf numFmtId="49" fontId="8" fillId="0" borderId="17" xfId="3" applyNumberFormat="1" applyFont="1" applyBorder="1" applyAlignment="1" applyProtection="1">
      <alignment horizontal="left" vertical="center" wrapText="1"/>
      <protection locked="0"/>
    </xf>
    <xf numFmtId="49" fontId="8" fillId="0" borderId="21" xfId="3" applyNumberFormat="1" applyFont="1" applyBorder="1" applyAlignment="1" applyProtection="1">
      <alignment horizontal="center" vertical="center" shrinkToFit="1"/>
      <protection locked="0"/>
    </xf>
    <xf numFmtId="49" fontId="12" fillId="3" borderId="17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Border="1" applyAlignment="1" applyProtection="1">
      <alignment horizontal="center" vertical="center" wrapText="1"/>
      <protection locked="0"/>
    </xf>
    <xf numFmtId="49" fontId="8" fillId="0" borderId="17" xfId="3" applyNumberFormat="1" applyFont="1" applyBorder="1" applyAlignment="1" applyProtection="1">
      <alignment vertical="center" wrapText="1"/>
      <protection locked="0"/>
    </xf>
    <xf numFmtId="49" fontId="12" fillId="3" borderId="17" xfId="3" applyNumberFormat="1" applyFont="1" applyFill="1" applyBorder="1" applyAlignment="1" applyProtection="1">
      <alignment vertical="center" wrapText="1"/>
      <protection locked="0"/>
    </xf>
    <xf numFmtId="49" fontId="12" fillId="3" borderId="18" xfId="3" applyNumberFormat="1" applyFont="1" applyFill="1" applyBorder="1" applyAlignment="1" applyProtection="1">
      <alignment horizontal="center" vertical="center" wrapText="1"/>
      <protection locked="0"/>
    </xf>
    <xf numFmtId="0" fontId="12" fillId="3" borderId="20" xfId="3" applyFont="1" applyFill="1" applyBorder="1" applyAlignment="1" applyProtection="1">
      <alignment horizontal="left" vertical="center" wrapText="1"/>
      <protection locked="0"/>
    </xf>
    <xf numFmtId="49" fontId="12" fillId="3" borderId="16" xfId="3" applyNumberFormat="1" applyFont="1" applyFill="1" applyBorder="1" applyAlignment="1" applyProtection="1">
      <alignment horizontal="left" vertical="center" wrapText="1"/>
      <protection locked="0"/>
    </xf>
    <xf numFmtId="49" fontId="12" fillId="3" borderId="17" xfId="3" applyNumberFormat="1" applyFont="1" applyFill="1" applyBorder="1" applyAlignment="1" applyProtection="1">
      <alignment horizontal="center" vertical="center" wrapText="1"/>
      <protection locked="0"/>
    </xf>
    <xf numFmtId="49" fontId="12" fillId="3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12" fillId="3" borderId="18" xfId="3" applyNumberFormat="1" applyFont="1" applyFill="1" applyBorder="1" applyAlignment="1">
      <alignment horizontal="center" vertical="center" wrapText="1"/>
    </xf>
    <xf numFmtId="49" fontId="8" fillId="0" borderId="17" xfId="3" applyNumberFormat="1" applyFont="1" applyFill="1" applyBorder="1" applyAlignment="1" applyProtection="1">
      <alignment vertical="center" wrapText="1"/>
      <protection locked="0"/>
    </xf>
    <xf numFmtId="49" fontId="8" fillId="0" borderId="19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9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horizontal="left" vertical="center" wrapText="1"/>
      <protection locked="0"/>
    </xf>
    <xf numFmtId="0" fontId="11" fillId="4" borderId="12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9" fillId="0" borderId="2" xfId="1" applyFont="1" applyBorder="1">
      <alignment vertical="center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8" fillId="2" borderId="8" xfId="3" applyFont="1" applyFill="1" applyBorder="1" applyAlignment="1">
      <alignment horizontal="left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/>
    </xf>
    <xf numFmtId="0" fontId="6" fillId="2" borderId="15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8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521/05&#25552;&#20986;&#12539;HP/20_&#12304;&#23500;&#30000;&#26519;&#22303;&#26408;&#20107;&#21209;&#25152;&#12305;_Excel&#35519;&#26360;_&#24314;&#12467;&#12531;_202505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2:X22"/>
  <sheetViews>
    <sheetView showGridLines="0" tabSelected="1" view="pageBreakPreview" zoomScale="85" zoomScaleNormal="55" zoomScaleSheetLayoutView="85" workbookViewId="0">
      <pane ySplit="6" topLeftCell="A7" activePane="bottomLeft" state="frozen"/>
      <selection activeCell="W8" sqref="W8:W10"/>
      <selection pane="bottomLeft" activeCell="B1" sqref="B1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43.25" style="1" customWidth="1"/>
    <col min="18" max="19" width="11.5" style="2" customWidth="1"/>
    <col min="20" max="20" width="13.25" style="1" customWidth="1"/>
    <col min="21" max="21" width="16.875" style="1" customWidth="1"/>
    <col min="22" max="22" width="36.375" style="1" customWidth="1"/>
    <col min="23" max="23" width="36.75" style="1" customWidth="1"/>
    <col min="24" max="24" width="16" style="1" customWidth="1"/>
    <col min="25" max="16384" width="8.75" style="1"/>
  </cols>
  <sheetData>
    <row r="2" spans="1:24" s="3" customFormat="1" ht="15" customHeight="1" x14ac:dyDescent="0.4">
      <c r="A2" s="4"/>
      <c r="B2" s="55" t="s">
        <v>0</v>
      </c>
      <c r="C2" s="52" t="s">
        <v>40</v>
      </c>
      <c r="D2" s="52" t="s">
        <v>41</v>
      </c>
      <c r="E2" s="52" t="s">
        <v>42</v>
      </c>
      <c r="F2" s="47" t="s">
        <v>1</v>
      </c>
      <c r="G2" s="48"/>
      <c r="H2" s="48"/>
      <c r="I2" s="48"/>
      <c r="J2" s="48"/>
      <c r="K2" s="48"/>
      <c r="L2" s="48"/>
      <c r="M2" s="48"/>
      <c r="N2" s="48"/>
      <c r="O2" s="48"/>
      <c r="P2" s="49"/>
      <c r="Q2" s="5" t="s">
        <v>2</v>
      </c>
      <c r="R2" s="6"/>
      <c r="S2" s="6"/>
      <c r="T2" s="6"/>
      <c r="U2" s="6"/>
      <c r="V2" s="6"/>
      <c r="W2" s="6"/>
      <c r="X2" s="45"/>
    </row>
    <row r="3" spans="1:24" s="7" customFormat="1" ht="15" customHeight="1" x14ac:dyDescent="0.4">
      <c r="A3" s="46"/>
      <c r="B3" s="56"/>
      <c r="C3" s="53"/>
      <c r="D3" s="53"/>
      <c r="E3" s="53"/>
      <c r="F3" s="52" t="s">
        <v>43</v>
      </c>
      <c r="G3" s="52" t="s">
        <v>44</v>
      </c>
      <c r="H3" s="58" t="s">
        <v>3</v>
      </c>
      <c r="I3" s="59"/>
      <c r="J3" s="60"/>
      <c r="K3" s="50" t="s">
        <v>4</v>
      </c>
      <c r="L3" s="64"/>
      <c r="M3" s="64"/>
      <c r="N3" s="51"/>
      <c r="O3" s="52" t="s">
        <v>52</v>
      </c>
      <c r="P3" s="52" t="s">
        <v>51</v>
      </c>
      <c r="Q3" s="52" t="s">
        <v>50</v>
      </c>
      <c r="R3" s="52" t="s">
        <v>49</v>
      </c>
      <c r="S3" s="52" t="s">
        <v>54</v>
      </c>
      <c r="T3" s="65" t="s">
        <v>53</v>
      </c>
      <c r="U3" s="52" t="s">
        <v>55</v>
      </c>
      <c r="V3" s="52" t="s">
        <v>56</v>
      </c>
      <c r="W3" s="52" t="s">
        <v>57</v>
      </c>
      <c r="X3" s="52" t="s">
        <v>58</v>
      </c>
    </row>
    <row r="4" spans="1:24" s="7" customFormat="1" ht="15" customHeight="1" x14ac:dyDescent="0.4">
      <c r="A4" s="46"/>
      <c r="B4" s="56"/>
      <c r="C4" s="53"/>
      <c r="D4" s="53"/>
      <c r="E4" s="53"/>
      <c r="F4" s="53"/>
      <c r="G4" s="53"/>
      <c r="H4" s="61"/>
      <c r="I4" s="62"/>
      <c r="J4" s="63"/>
      <c r="K4" s="50" t="s">
        <v>5</v>
      </c>
      <c r="L4" s="51"/>
      <c r="M4" s="50" t="s">
        <v>6</v>
      </c>
      <c r="N4" s="51"/>
      <c r="O4" s="53"/>
      <c r="P4" s="53"/>
      <c r="Q4" s="53"/>
      <c r="R4" s="53"/>
      <c r="S4" s="53"/>
      <c r="T4" s="66"/>
      <c r="U4" s="53"/>
      <c r="V4" s="53"/>
      <c r="W4" s="53"/>
      <c r="X4" s="53"/>
    </row>
    <row r="5" spans="1:24" s="7" customFormat="1" ht="66" customHeight="1" x14ac:dyDescent="0.4">
      <c r="A5" s="46"/>
      <c r="B5" s="57"/>
      <c r="C5" s="54"/>
      <c r="D5" s="54"/>
      <c r="E5" s="54"/>
      <c r="F5" s="54"/>
      <c r="G5" s="54"/>
      <c r="H5" s="8" t="s">
        <v>45</v>
      </c>
      <c r="I5" s="8" t="s">
        <v>117</v>
      </c>
      <c r="J5" s="8" t="s">
        <v>48</v>
      </c>
      <c r="K5" s="8" t="s">
        <v>47</v>
      </c>
      <c r="L5" s="8" t="s">
        <v>46</v>
      </c>
      <c r="M5" s="8" t="s">
        <v>47</v>
      </c>
      <c r="N5" s="8" t="s">
        <v>46</v>
      </c>
      <c r="O5" s="54"/>
      <c r="P5" s="54"/>
      <c r="Q5" s="54"/>
      <c r="R5" s="54"/>
      <c r="S5" s="54"/>
      <c r="T5" s="67"/>
      <c r="U5" s="54"/>
      <c r="V5" s="54"/>
      <c r="W5" s="54"/>
      <c r="X5" s="54"/>
    </row>
    <row r="6" spans="1:24" s="3" customFormat="1" ht="18" customHeight="1" x14ac:dyDescent="0.4">
      <c r="A6" s="4"/>
      <c r="B6" s="9"/>
      <c r="C6" s="10"/>
      <c r="D6" s="10"/>
      <c r="E6" s="16"/>
      <c r="F6" s="11"/>
      <c r="G6" s="17"/>
      <c r="H6" s="17"/>
      <c r="I6" s="18"/>
      <c r="J6" s="11"/>
      <c r="K6" s="12"/>
      <c r="L6" s="12"/>
      <c r="M6" s="19"/>
      <c r="N6" s="19"/>
      <c r="O6" s="13"/>
      <c r="P6" s="13"/>
      <c r="Q6" s="11"/>
      <c r="R6" s="10"/>
      <c r="S6" s="10"/>
      <c r="T6" s="20"/>
      <c r="U6" s="13"/>
      <c r="V6" s="13"/>
      <c r="W6" s="14"/>
      <c r="X6" s="44"/>
    </row>
    <row r="7" spans="1:24" s="3" customFormat="1" ht="75.75" customHeight="1" x14ac:dyDescent="0.4">
      <c r="A7" s="4"/>
      <c r="B7" s="15">
        <f t="shared" ref="B7:B22" si="0">B6+1</f>
        <v>1</v>
      </c>
      <c r="C7" s="38" t="s">
        <v>9</v>
      </c>
      <c r="D7" s="21" t="s">
        <v>76</v>
      </c>
      <c r="E7" s="22">
        <v>45741</v>
      </c>
      <c r="F7" s="39" t="s">
        <v>8</v>
      </c>
      <c r="G7" s="39" t="s">
        <v>15</v>
      </c>
      <c r="H7" s="23" t="s">
        <v>38</v>
      </c>
      <c r="I7" s="24" t="str">
        <f>VLOOKUP(H7,'[3]（３）路河川マスタ'!$E$2:$F$7494,2,FALSE)</f>
        <v>主要地方道　大阪中央環状線</v>
      </c>
      <c r="J7" s="40" t="s">
        <v>74</v>
      </c>
      <c r="K7" s="38" t="s">
        <v>28</v>
      </c>
      <c r="L7" s="36" t="s">
        <v>75</v>
      </c>
      <c r="M7" s="25"/>
      <c r="N7" s="43"/>
      <c r="O7" s="41" t="s">
        <v>29</v>
      </c>
      <c r="P7" s="26"/>
      <c r="Q7" s="27" t="s">
        <v>118</v>
      </c>
      <c r="R7" s="42" t="s">
        <v>10</v>
      </c>
      <c r="S7" s="42" t="s">
        <v>17</v>
      </c>
      <c r="T7" s="28" t="s">
        <v>11</v>
      </c>
      <c r="U7" s="29"/>
      <c r="V7" s="30" t="s">
        <v>77</v>
      </c>
      <c r="W7" s="29" t="s">
        <v>115</v>
      </c>
      <c r="X7" s="28" t="str">
        <f>G7</f>
        <v>富田林土木事務所</v>
      </c>
    </row>
    <row r="8" spans="1:24" s="3" customFormat="1" ht="75.75" customHeight="1" x14ac:dyDescent="0.4">
      <c r="A8" s="4"/>
      <c r="B8" s="15">
        <f t="shared" si="0"/>
        <v>2</v>
      </c>
      <c r="C8" s="38" t="s">
        <v>9</v>
      </c>
      <c r="D8" s="21" t="s">
        <v>60</v>
      </c>
      <c r="E8" s="22">
        <v>45741</v>
      </c>
      <c r="F8" s="39" t="s">
        <v>8</v>
      </c>
      <c r="G8" s="39" t="s">
        <v>15</v>
      </c>
      <c r="H8" s="31" t="s">
        <v>34</v>
      </c>
      <c r="I8" s="32" t="str">
        <f>VLOOKUP(H8,'[3]（３）路河川マスタ'!$E$2:$F$7494,2,FALSE)</f>
        <v>一般国道　１７０号</v>
      </c>
      <c r="J8" s="40" t="s">
        <v>73</v>
      </c>
      <c r="K8" s="30" t="s">
        <v>24</v>
      </c>
      <c r="L8" s="27" t="s">
        <v>78</v>
      </c>
      <c r="M8" s="25"/>
      <c r="N8" s="43"/>
      <c r="O8" s="41" t="s">
        <v>25</v>
      </c>
      <c r="P8" s="26"/>
      <c r="Q8" s="25" t="s">
        <v>79</v>
      </c>
      <c r="R8" s="42" t="s">
        <v>10</v>
      </c>
      <c r="S8" s="42" t="s">
        <v>14</v>
      </c>
      <c r="T8" s="28" t="s">
        <v>11</v>
      </c>
      <c r="U8" s="29"/>
      <c r="V8" s="30" t="s">
        <v>61</v>
      </c>
      <c r="W8" s="29" t="s">
        <v>116</v>
      </c>
      <c r="X8" s="28" t="str">
        <f>G8</f>
        <v>富田林土木事務所</v>
      </c>
    </row>
    <row r="9" spans="1:24" s="3" customFormat="1" ht="75.75" customHeight="1" x14ac:dyDescent="0.4">
      <c r="B9" s="15">
        <f>B8+1</f>
        <v>3</v>
      </c>
      <c r="C9" s="38" t="s">
        <v>9</v>
      </c>
      <c r="D9" s="21" t="s">
        <v>68</v>
      </c>
      <c r="E9" s="22">
        <v>45741</v>
      </c>
      <c r="F9" s="39" t="s">
        <v>8</v>
      </c>
      <c r="G9" s="39" t="s">
        <v>15</v>
      </c>
      <c r="H9" s="23" t="s">
        <v>37</v>
      </c>
      <c r="I9" s="24" t="str">
        <f>VLOOKUP(H9,'[3]（３）路河川マスタ'!$E$2:$F$7494,2,FALSE)</f>
        <v>一般国道　３７１号</v>
      </c>
      <c r="J9" s="33" t="s">
        <v>80</v>
      </c>
      <c r="K9" s="38" t="s">
        <v>23</v>
      </c>
      <c r="L9" s="36" t="s">
        <v>81</v>
      </c>
      <c r="M9" s="25"/>
      <c r="N9" s="43"/>
      <c r="O9" s="41" t="s">
        <v>29</v>
      </c>
      <c r="P9" s="26"/>
      <c r="Q9" s="25" t="s">
        <v>82</v>
      </c>
      <c r="R9" s="42" t="s">
        <v>10</v>
      </c>
      <c r="S9" s="34" t="s">
        <v>19</v>
      </c>
      <c r="T9" s="35" t="s">
        <v>11</v>
      </c>
      <c r="U9" s="29"/>
      <c r="V9" s="30" t="s">
        <v>83</v>
      </c>
      <c r="W9" s="29" t="s">
        <v>116</v>
      </c>
      <c r="X9" s="28" t="str">
        <f t="shared" ref="X9:X22" si="1">G9</f>
        <v>富田林土木事務所</v>
      </c>
    </row>
    <row r="10" spans="1:24" s="3" customFormat="1" ht="75.75" customHeight="1" x14ac:dyDescent="0.4">
      <c r="B10" s="15">
        <f t="shared" si="0"/>
        <v>4</v>
      </c>
      <c r="C10" s="38" t="s">
        <v>9</v>
      </c>
      <c r="D10" s="21" t="s">
        <v>69</v>
      </c>
      <c r="E10" s="22">
        <v>45741</v>
      </c>
      <c r="F10" s="39" t="s">
        <v>8</v>
      </c>
      <c r="G10" s="39" t="s">
        <v>15</v>
      </c>
      <c r="H10" s="23" t="s">
        <v>36</v>
      </c>
      <c r="I10" s="24" t="str">
        <f>VLOOKUP(H10,'[3]（３）路河川マスタ'!$E$2:$F$7494,2,FALSE)</f>
        <v>一般国道　３１０号</v>
      </c>
      <c r="J10" s="40" t="s">
        <v>63</v>
      </c>
      <c r="K10" s="38" t="s">
        <v>23</v>
      </c>
      <c r="L10" s="36" t="s">
        <v>85</v>
      </c>
      <c r="M10" s="25"/>
      <c r="N10" s="43"/>
      <c r="O10" s="41" t="s">
        <v>26</v>
      </c>
      <c r="P10" s="26"/>
      <c r="Q10" s="25" t="s">
        <v>86</v>
      </c>
      <c r="R10" s="34" t="s">
        <v>10</v>
      </c>
      <c r="S10" s="42" t="s">
        <v>14</v>
      </c>
      <c r="T10" s="28" t="s">
        <v>11</v>
      </c>
      <c r="U10" s="29"/>
      <c r="V10" s="30" t="s">
        <v>64</v>
      </c>
      <c r="W10" s="29" t="s">
        <v>116</v>
      </c>
      <c r="X10" s="28" t="str">
        <f t="shared" si="1"/>
        <v>富田林土木事務所</v>
      </c>
    </row>
    <row r="11" spans="1:24" s="3" customFormat="1" ht="75.75" customHeight="1" x14ac:dyDescent="0.4">
      <c r="B11" s="15">
        <f t="shared" si="0"/>
        <v>5</v>
      </c>
      <c r="C11" s="38" t="s">
        <v>9</v>
      </c>
      <c r="D11" s="21" t="s">
        <v>70</v>
      </c>
      <c r="E11" s="22">
        <v>45741</v>
      </c>
      <c r="F11" s="39" t="s">
        <v>8</v>
      </c>
      <c r="G11" s="39" t="s">
        <v>15</v>
      </c>
      <c r="H11" s="23" t="s">
        <v>36</v>
      </c>
      <c r="I11" s="24" t="str">
        <f>VLOOKUP(H11,'[3]（３）路河川マスタ'!$E$2:$F$7494,2,FALSE)</f>
        <v>一般国道　３１０号</v>
      </c>
      <c r="J11" s="40" t="s">
        <v>84</v>
      </c>
      <c r="K11" s="38" t="s">
        <v>23</v>
      </c>
      <c r="L11" s="36" t="s">
        <v>85</v>
      </c>
      <c r="M11" s="25"/>
      <c r="N11" s="43"/>
      <c r="O11" s="41" t="s">
        <v>29</v>
      </c>
      <c r="P11" s="26"/>
      <c r="Q11" s="25" t="s">
        <v>87</v>
      </c>
      <c r="R11" s="42" t="s">
        <v>12</v>
      </c>
      <c r="S11" s="34" t="s">
        <v>17</v>
      </c>
      <c r="T11" s="28" t="s">
        <v>11</v>
      </c>
      <c r="U11" s="29"/>
      <c r="V11" s="30" t="s">
        <v>65</v>
      </c>
      <c r="W11" s="29" t="s">
        <v>116</v>
      </c>
      <c r="X11" s="28" t="str">
        <f t="shared" si="1"/>
        <v>富田林土木事務所</v>
      </c>
    </row>
    <row r="12" spans="1:24" s="3" customFormat="1" ht="75.75" customHeight="1" x14ac:dyDescent="0.4">
      <c r="B12" s="15">
        <f t="shared" si="0"/>
        <v>6</v>
      </c>
      <c r="C12" s="38" t="s">
        <v>9</v>
      </c>
      <c r="D12" s="21" t="s">
        <v>71</v>
      </c>
      <c r="E12" s="22">
        <v>45741</v>
      </c>
      <c r="F12" s="39" t="s">
        <v>8</v>
      </c>
      <c r="G12" s="39" t="s">
        <v>15</v>
      </c>
      <c r="H12" s="23" t="s">
        <v>36</v>
      </c>
      <c r="I12" s="24" t="str">
        <f>VLOOKUP(H12,'[3]（３）路河川マスタ'!$E$2:$F$7494,2,FALSE)</f>
        <v>一般国道　３１０号</v>
      </c>
      <c r="J12" s="40" t="s">
        <v>88</v>
      </c>
      <c r="K12" s="38" t="s">
        <v>23</v>
      </c>
      <c r="L12" s="36" t="s">
        <v>89</v>
      </c>
      <c r="M12" s="25"/>
      <c r="N12" s="43"/>
      <c r="O12" s="41" t="s">
        <v>25</v>
      </c>
      <c r="P12" s="26"/>
      <c r="Q12" s="25" t="s">
        <v>91</v>
      </c>
      <c r="R12" s="34" t="s">
        <v>10</v>
      </c>
      <c r="S12" s="42" t="s">
        <v>14</v>
      </c>
      <c r="T12" s="28" t="s">
        <v>11</v>
      </c>
      <c r="U12" s="29"/>
      <c r="V12" s="30" t="s">
        <v>64</v>
      </c>
      <c r="W12" s="29" t="s">
        <v>116</v>
      </c>
      <c r="X12" s="28" t="str">
        <f t="shared" si="1"/>
        <v>富田林土木事務所</v>
      </c>
    </row>
    <row r="13" spans="1:24" s="3" customFormat="1" ht="75.75" customHeight="1" x14ac:dyDescent="0.4">
      <c r="A13" s="4"/>
      <c r="B13" s="15">
        <f t="shared" si="0"/>
        <v>7</v>
      </c>
      <c r="C13" s="38" t="s">
        <v>9</v>
      </c>
      <c r="D13" s="21" t="s">
        <v>72</v>
      </c>
      <c r="E13" s="22">
        <v>45741</v>
      </c>
      <c r="F13" s="39" t="s">
        <v>8</v>
      </c>
      <c r="G13" s="39" t="s">
        <v>15</v>
      </c>
      <c r="H13" s="31" t="s">
        <v>39</v>
      </c>
      <c r="I13" s="32" t="str">
        <f>VLOOKUP(H13,'[3]（３）路河川マスタ'!$E$2:$F$7494,2,FALSE)</f>
        <v>一般府道　富田林五条線</v>
      </c>
      <c r="J13" s="40" t="s">
        <v>88</v>
      </c>
      <c r="K13" s="30" t="s">
        <v>32</v>
      </c>
      <c r="L13" s="27" t="s">
        <v>90</v>
      </c>
      <c r="M13" s="25"/>
      <c r="N13" s="43"/>
      <c r="O13" s="41" t="s">
        <v>25</v>
      </c>
      <c r="P13" s="26"/>
      <c r="Q13" s="36" t="s">
        <v>91</v>
      </c>
      <c r="R13" s="34" t="s">
        <v>10</v>
      </c>
      <c r="S13" s="42" t="s">
        <v>14</v>
      </c>
      <c r="T13" s="28" t="s">
        <v>11</v>
      </c>
      <c r="U13" s="29"/>
      <c r="V13" s="30" t="s">
        <v>66</v>
      </c>
      <c r="W13" s="29" t="s">
        <v>116</v>
      </c>
      <c r="X13" s="28" t="str">
        <f t="shared" si="1"/>
        <v>富田林土木事務所</v>
      </c>
    </row>
    <row r="14" spans="1:24" s="3" customFormat="1" ht="75.75" customHeight="1" x14ac:dyDescent="0.4">
      <c r="A14" s="4"/>
      <c r="B14" s="15">
        <f t="shared" si="0"/>
        <v>8</v>
      </c>
      <c r="C14" s="38" t="s">
        <v>7</v>
      </c>
      <c r="D14" s="21"/>
      <c r="E14" s="22">
        <v>45798</v>
      </c>
      <c r="F14" s="39" t="s">
        <v>8</v>
      </c>
      <c r="G14" s="39" t="s">
        <v>15</v>
      </c>
      <c r="H14" s="23" t="s">
        <v>33</v>
      </c>
      <c r="I14" s="24" t="str">
        <f>VLOOKUP(H14,'[3]（３）路河川マスタ'!$E$2:$F$7494,2,FALSE)</f>
        <v>一般国道　１６６号</v>
      </c>
      <c r="J14" s="40" t="s">
        <v>92</v>
      </c>
      <c r="K14" s="38" t="s">
        <v>31</v>
      </c>
      <c r="L14" s="36" t="s">
        <v>94</v>
      </c>
      <c r="M14" s="25"/>
      <c r="N14" s="43"/>
      <c r="O14" s="41" t="s">
        <v>29</v>
      </c>
      <c r="P14" s="26"/>
      <c r="Q14" s="25" t="s">
        <v>96</v>
      </c>
      <c r="R14" s="42" t="s">
        <v>10</v>
      </c>
      <c r="S14" s="42" t="s">
        <v>21</v>
      </c>
      <c r="T14" s="28" t="s">
        <v>18</v>
      </c>
      <c r="U14" s="29" t="s">
        <v>59</v>
      </c>
      <c r="V14" s="29"/>
      <c r="W14" s="29"/>
      <c r="X14" s="28" t="str">
        <f t="shared" si="1"/>
        <v>富田林土木事務所</v>
      </c>
    </row>
    <row r="15" spans="1:24" s="3" customFormat="1" ht="75.75" customHeight="1" x14ac:dyDescent="0.4">
      <c r="A15" s="4"/>
      <c r="B15" s="15">
        <f t="shared" si="0"/>
        <v>9</v>
      </c>
      <c r="C15" s="38" t="s">
        <v>7</v>
      </c>
      <c r="D15" s="21"/>
      <c r="E15" s="22">
        <v>45798</v>
      </c>
      <c r="F15" s="39" t="s">
        <v>8</v>
      </c>
      <c r="G15" s="39" t="s">
        <v>15</v>
      </c>
      <c r="H15" s="23" t="s">
        <v>33</v>
      </c>
      <c r="I15" s="24" t="str">
        <f>VLOOKUP(H15,'[3]（３）路河川マスタ'!$E$2:$F$7494,2,FALSE)</f>
        <v>一般国道　１６６号</v>
      </c>
      <c r="J15" s="40" t="s">
        <v>93</v>
      </c>
      <c r="K15" s="38" t="s">
        <v>31</v>
      </c>
      <c r="L15" s="36" t="s">
        <v>94</v>
      </c>
      <c r="M15" s="25"/>
      <c r="N15" s="43"/>
      <c r="O15" s="41" t="s">
        <v>25</v>
      </c>
      <c r="P15" s="26"/>
      <c r="Q15" s="25" t="s">
        <v>95</v>
      </c>
      <c r="R15" s="42" t="s">
        <v>10</v>
      </c>
      <c r="S15" s="42" t="s">
        <v>21</v>
      </c>
      <c r="T15" s="28" t="s">
        <v>11</v>
      </c>
      <c r="U15" s="29"/>
      <c r="V15" s="29"/>
      <c r="W15" s="29"/>
      <c r="X15" s="28" t="str">
        <f t="shared" si="1"/>
        <v>富田林土木事務所</v>
      </c>
    </row>
    <row r="16" spans="1:24" s="3" customFormat="1" ht="75.75" customHeight="1" x14ac:dyDescent="0.4">
      <c r="B16" s="15">
        <v>10</v>
      </c>
      <c r="C16" s="38" t="s">
        <v>7</v>
      </c>
      <c r="D16" s="21"/>
      <c r="E16" s="22">
        <v>45798</v>
      </c>
      <c r="F16" s="39" t="s">
        <v>8</v>
      </c>
      <c r="G16" s="39" t="s">
        <v>15</v>
      </c>
      <c r="H16" s="23" t="s">
        <v>35</v>
      </c>
      <c r="I16" s="24" t="str">
        <f>VLOOKUP(H16,'[3]（３）路河川マスタ'!$E$2:$F$7494,2,FALSE)</f>
        <v>一般国道　３０９号</v>
      </c>
      <c r="J16" s="40" t="s">
        <v>97</v>
      </c>
      <c r="K16" s="38" t="s">
        <v>30</v>
      </c>
      <c r="L16" s="36" t="s">
        <v>98</v>
      </c>
      <c r="M16" s="25"/>
      <c r="N16" s="43"/>
      <c r="O16" s="41" t="s">
        <v>29</v>
      </c>
      <c r="P16" s="26"/>
      <c r="Q16" s="25" t="s">
        <v>101</v>
      </c>
      <c r="R16" s="42" t="s">
        <v>10</v>
      </c>
      <c r="S16" s="42" t="s">
        <v>22</v>
      </c>
      <c r="T16" s="28" t="s">
        <v>18</v>
      </c>
      <c r="U16" s="29" t="s">
        <v>59</v>
      </c>
      <c r="V16" s="29"/>
      <c r="W16" s="29"/>
      <c r="X16" s="28" t="str">
        <f t="shared" ref="X16:X21" si="2">G16</f>
        <v>富田林土木事務所</v>
      </c>
    </row>
    <row r="17" spans="2:24" s="3" customFormat="1" ht="75.75" customHeight="1" x14ac:dyDescent="0.4">
      <c r="B17" s="15">
        <v>11</v>
      </c>
      <c r="C17" s="38" t="s">
        <v>7</v>
      </c>
      <c r="D17" s="37"/>
      <c r="E17" s="22">
        <v>45798</v>
      </c>
      <c r="F17" s="39" t="s">
        <v>8</v>
      </c>
      <c r="G17" s="39" t="s">
        <v>15</v>
      </c>
      <c r="H17" s="23" t="s">
        <v>35</v>
      </c>
      <c r="I17" s="24" t="str">
        <f>VLOOKUP(H17,'[3]（３）路河川マスタ'!$E$2:$F$7494,2,FALSE)</f>
        <v>一般国道　３０９号</v>
      </c>
      <c r="J17" s="40" t="s">
        <v>99</v>
      </c>
      <c r="K17" s="38" t="s">
        <v>30</v>
      </c>
      <c r="L17" s="36" t="s">
        <v>98</v>
      </c>
      <c r="M17" s="25"/>
      <c r="N17" s="43"/>
      <c r="O17" s="41" t="s">
        <v>25</v>
      </c>
      <c r="P17" s="26"/>
      <c r="Q17" s="25" t="s">
        <v>102</v>
      </c>
      <c r="R17" s="42" t="s">
        <v>10</v>
      </c>
      <c r="S17" s="42" t="s">
        <v>21</v>
      </c>
      <c r="T17" s="28" t="s">
        <v>11</v>
      </c>
      <c r="U17" s="29"/>
      <c r="V17" s="29"/>
      <c r="W17" s="29"/>
      <c r="X17" s="28" t="str">
        <f t="shared" si="2"/>
        <v>富田林土木事務所</v>
      </c>
    </row>
    <row r="18" spans="2:24" s="3" customFormat="1" ht="75.75" customHeight="1" x14ac:dyDescent="0.4">
      <c r="B18" s="15">
        <v>12</v>
      </c>
      <c r="C18" s="38" t="s">
        <v>7</v>
      </c>
      <c r="D18" s="21"/>
      <c r="E18" s="22">
        <v>45798</v>
      </c>
      <c r="F18" s="39" t="s">
        <v>8</v>
      </c>
      <c r="G18" s="39" t="s">
        <v>15</v>
      </c>
      <c r="H18" s="23" t="s">
        <v>35</v>
      </c>
      <c r="I18" s="24" t="str">
        <f>VLOOKUP(H18,'[3]（３）路河川マスタ'!$E$2:$F$7494,2,FALSE)</f>
        <v>一般国道　３０９号</v>
      </c>
      <c r="J18" s="40" t="s">
        <v>100</v>
      </c>
      <c r="K18" s="38" t="s">
        <v>30</v>
      </c>
      <c r="L18" s="36" t="s">
        <v>98</v>
      </c>
      <c r="M18" s="25"/>
      <c r="N18" s="43"/>
      <c r="O18" s="41" t="s">
        <v>25</v>
      </c>
      <c r="P18" s="26"/>
      <c r="Q18" s="25" t="s">
        <v>102</v>
      </c>
      <c r="R18" s="42" t="s">
        <v>10</v>
      </c>
      <c r="S18" s="42" t="s">
        <v>21</v>
      </c>
      <c r="T18" s="28" t="s">
        <v>11</v>
      </c>
      <c r="U18" s="29"/>
      <c r="V18" s="29"/>
      <c r="W18" s="29"/>
      <c r="X18" s="28" t="str">
        <f t="shared" si="2"/>
        <v>富田林土木事務所</v>
      </c>
    </row>
    <row r="19" spans="2:24" s="3" customFormat="1" ht="75.75" customHeight="1" x14ac:dyDescent="0.4">
      <c r="B19" s="15">
        <v>13</v>
      </c>
      <c r="C19" s="38" t="s">
        <v>7</v>
      </c>
      <c r="D19" s="21"/>
      <c r="E19" s="22">
        <v>45798</v>
      </c>
      <c r="F19" s="39" t="s">
        <v>8</v>
      </c>
      <c r="G19" s="39" t="s">
        <v>15</v>
      </c>
      <c r="H19" s="23" t="s">
        <v>62</v>
      </c>
      <c r="I19" s="24" t="str">
        <f>VLOOKUP(H19,'[3]（３）路河川マスタ'!$E$2:$F$7494,2,FALSE)</f>
        <v>一般国道　（旧）１７０号</v>
      </c>
      <c r="J19" s="40" t="s">
        <v>113</v>
      </c>
      <c r="K19" s="38" t="s">
        <v>27</v>
      </c>
      <c r="L19" s="36" t="s">
        <v>103</v>
      </c>
      <c r="M19" s="25"/>
      <c r="N19" s="43"/>
      <c r="O19" s="41" t="s">
        <v>25</v>
      </c>
      <c r="P19" s="26"/>
      <c r="Q19" s="25" t="s">
        <v>105</v>
      </c>
      <c r="R19" s="42" t="s">
        <v>12</v>
      </c>
      <c r="S19" s="42" t="s">
        <v>16</v>
      </c>
      <c r="T19" s="28" t="s">
        <v>11</v>
      </c>
      <c r="U19" s="29"/>
      <c r="V19" s="29"/>
      <c r="W19" s="29"/>
      <c r="X19" s="28" t="str">
        <f t="shared" si="2"/>
        <v>富田林土木事務所</v>
      </c>
    </row>
    <row r="20" spans="2:24" s="3" customFormat="1" ht="75.75" customHeight="1" x14ac:dyDescent="0.4">
      <c r="B20" s="15">
        <v>14</v>
      </c>
      <c r="C20" s="38" t="s">
        <v>7</v>
      </c>
      <c r="D20" s="21"/>
      <c r="E20" s="22">
        <v>45798</v>
      </c>
      <c r="F20" s="39" t="s">
        <v>8</v>
      </c>
      <c r="G20" s="39" t="s">
        <v>15</v>
      </c>
      <c r="H20" s="23" t="s">
        <v>62</v>
      </c>
      <c r="I20" s="24" t="str">
        <f>VLOOKUP(H20,'[3]（３）路河川マスタ'!$E$2:$F$7494,2,FALSE)</f>
        <v>一般国道　（旧）１７０号</v>
      </c>
      <c r="J20" s="40" t="s">
        <v>114</v>
      </c>
      <c r="K20" s="38" t="s">
        <v>27</v>
      </c>
      <c r="L20" s="36" t="s">
        <v>103</v>
      </c>
      <c r="M20" s="25"/>
      <c r="N20" s="43"/>
      <c r="O20" s="41" t="s">
        <v>26</v>
      </c>
      <c r="P20" s="26"/>
      <c r="Q20" s="25" t="s">
        <v>106</v>
      </c>
      <c r="R20" s="42" t="s">
        <v>12</v>
      </c>
      <c r="S20" s="42" t="s">
        <v>20</v>
      </c>
      <c r="T20" s="28" t="s">
        <v>11</v>
      </c>
      <c r="U20" s="29"/>
      <c r="V20" s="29"/>
      <c r="W20" s="29"/>
      <c r="X20" s="28" t="str">
        <f t="shared" si="2"/>
        <v>富田林土木事務所</v>
      </c>
    </row>
    <row r="21" spans="2:24" s="3" customFormat="1" ht="75.75" customHeight="1" x14ac:dyDescent="0.4">
      <c r="B21" s="15">
        <v>15</v>
      </c>
      <c r="C21" s="38" t="s">
        <v>7</v>
      </c>
      <c r="D21" s="21"/>
      <c r="E21" s="22">
        <v>45798</v>
      </c>
      <c r="F21" s="39" t="s">
        <v>8</v>
      </c>
      <c r="G21" s="39" t="s">
        <v>15</v>
      </c>
      <c r="H21" s="23" t="s">
        <v>34</v>
      </c>
      <c r="I21" s="24" t="str">
        <f>VLOOKUP(H21,'[3]（３）路河川マスタ'!$E$2:$F$7494,2,FALSE)</f>
        <v>一般国道　１７０号</v>
      </c>
      <c r="J21" s="40" t="s">
        <v>104</v>
      </c>
      <c r="K21" s="38" t="s">
        <v>23</v>
      </c>
      <c r="L21" s="36" t="s">
        <v>67</v>
      </c>
      <c r="M21" s="25"/>
      <c r="N21" s="43"/>
      <c r="O21" s="41" t="s">
        <v>29</v>
      </c>
      <c r="P21" s="26"/>
      <c r="Q21" s="25" t="s">
        <v>107</v>
      </c>
      <c r="R21" s="42" t="s">
        <v>10</v>
      </c>
      <c r="S21" s="42" t="s">
        <v>20</v>
      </c>
      <c r="T21" s="28" t="s">
        <v>11</v>
      </c>
      <c r="U21" s="29"/>
      <c r="V21" s="29"/>
      <c r="W21" s="29"/>
      <c r="X21" s="28" t="str">
        <f t="shared" si="2"/>
        <v>富田林土木事務所</v>
      </c>
    </row>
    <row r="22" spans="2:24" s="3" customFormat="1" ht="75.75" customHeight="1" x14ac:dyDescent="0.4">
      <c r="B22" s="15">
        <f t="shared" si="0"/>
        <v>16</v>
      </c>
      <c r="C22" s="38" t="s">
        <v>7</v>
      </c>
      <c r="D22" s="21"/>
      <c r="E22" s="22">
        <v>45798</v>
      </c>
      <c r="F22" s="39" t="s">
        <v>8</v>
      </c>
      <c r="G22" s="39" t="s">
        <v>15</v>
      </c>
      <c r="H22" s="23"/>
      <c r="I22" s="24"/>
      <c r="J22" s="40" t="s">
        <v>108</v>
      </c>
      <c r="K22" s="38" t="s">
        <v>24</v>
      </c>
      <c r="L22" s="36" t="s">
        <v>109</v>
      </c>
      <c r="M22" s="25"/>
      <c r="N22" s="43"/>
      <c r="O22" s="41" t="s">
        <v>110</v>
      </c>
      <c r="P22" s="26"/>
      <c r="Q22" s="25" t="s">
        <v>111</v>
      </c>
      <c r="R22" s="42" t="s">
        <v>10</v>
      </c>
      <c r="S22" s="42" t="s">
        <v>13</v>
      </c>
      <c r="T22" s="28" t="s">
        <v>11</v>
      </c>
      <c r="U22" s="29"/>
      <c r="V22" s="29"/>
      <c r="W22" s="29" t="s">
        <v>112</v>
      </c>
      <c r="X22" s="28" t="str">
        <f t="shared" si="1"/>
        <v>富田林土木事務所</v>
      </c>
    </row>
  </sheetData>
  <autoFilter ref="B6:X6" xr:uid="{0CB99D4F-18C5-4182-870E-7EC412146AF4}"/>
  <mergeCells count="21"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  <mergeCell ref="F2:P2"/>
    <mergeCell ref="K4:L4"/>
    <mergeCell ref="E2:E5"/>
    <mergeCell ref="B2:B5"/>
    <mergeCell ref="C2:C5"/>
    <mergeCell ref="D2:D5"/>
    <mergeCell ref="M4:N4"/>
  </mergeCells>
  <phoneticPr fontId="2"/>
  <conditionalFormatting sqref="C7:D15 C22:D22">
    <cfRule type="expression" dxfId="79" priority="265" stopIfTrue="1">
      <formula>#REF!="取込対象外"</formula>
    </cfRule>
  </conditionalFormatting>
  <conditionalFormatting sqref="D7:D15 D22">
    <cfRule type="expression" dxfId="78" priority="263">
      <formula>$C7="新規"</formula>
    </cfRule>
  </conditionalFormatting>
  <conditionalFormatting sqref="E7:E12 E22">
    <cfRule type="expression" dxfId="77" priority="264" stopIfTrue="1">
      <formula>$C7="取込対象外"</formula>
    </cfRule>
  </conditionalFormatting>
  <conditionalFormatting sqref="F7:F15 F22">
    <cfRule type="expression" dxfId="76" priority="272" stopIfTrue="1">
      <formula>#REF!="新規"</formula>
    </cfRule>
    <cfRule type="expression" dxfId="75" priority="273" stopIfTrue="1">
      <formula>#REF!="取込対象外"</formula>
    </cfRule>
    <cfRule type="expression" dxfId="74" priority="274" stopIfTrue="1">
      <formula>#REF!="新規"</formula>
    </cfRule>
    <cfRule type="expression" dxfId="73" priority="275" stopIfTrue="1">
      <formula>#REF!="取込対象外"</formula>
    </cfRule>
  </conditionalFormatting>
  <conditionalFormatting sqref="F7:F15 F22">
    <cfRule type="expression" dxfId="72" priority="266" stopIfTrue="1">
      <formula>#REF!="新規"</formula>
    </cfRule>
    <cfRule type="expression" dxfId="71" priority="267" stopIfTrue="1">
      <formula>#REF!="取込対象外"</formula>
    </cfRule>
  </conditionalFormatting>
  <conditionalFormatting sqref="F7:G15 F22:G22">
    <cfRule type="expression" dxfId="70" priority="276" stopIfTrue="1">
      <formula>#REF!="新規"</formula>
    </cfRule>
    <cfRule type="expression" dxfId="69" priority="277" stopIfTrue="1">
      <formula>#REF!="取込対象外"</formula>
    </cfRule>
  </conditionalFormatting>
  <conditionalFormatting sqref="G7:G15 G22">
    <cfRule type="expression" dxfId="68" priority="278" stopIfTrue="1">
      <formula>#REF!="新規"</formula>
    </cfRule>
    <cfRule type="expression" dxfId="67" priority="279" stopIfTrue="1">
      <formula>#REF!="取込対象外"</formula>
    </cfRule>
    <cfRule type="expression" dxfId="66" priority="280" stopIfTrue="1">
      <formula>#REF!="新規"</formula>
    </cfRule>
    <cfRule type="expression" dxfId="65" priority="281" stopIfTrue="1">
      <formula>#REF!="取込対象外"</formula>
    </cfRule>
    <cfRule type="expression" dxfId="64" priority="282" stopIfTrue="1">
      <formula>#REF!="新規"</formula>
    </cfRule>
    <cfRule type="expression" dxfId="63" priority="283" stopIfTrue="1">
      <formula>#REF!="取込対象外"</formula>
    </cfRule>
  </conditionalFormatting>
  <conditionalFormatting sqref="V7:W15 Q7:T15 J22:O22 Q22:T22 V22:W22 J7:O15">
    <cfRule type="expression" dxfId="62" priority="290" stopIfTrue="1">
      <formula>#REF!="取込対象外"</formula>
    </cfRule>
  </conditionalFormatting>
  <conditionalFormatting sqref="O7:O15 O22">
    <cfRule type="expression" dxfId="61" priority="284" stopIfTrue="1">
      <formula>#REF!="取込対象外"</formula>
    </cfRule>
    <cfRule type="expression" dxfId="60" priority="285" stopIfTrue="1">
      <formula>#REF!="新規"</formula>
    </cfRule>
    <cfRule type="expression" dxfId="59" priority="286" stopIfTrue="1">
      <formula>#REF!="取込対象外"</formula>
    </cfRule>
    <cfRule type="expression" dxfId="58" priority="287" stopIfTrue="1">
      <formula>#REF!="新規"</formula>
    </cfRule>
    <cfRule type="expression" dxfId="57" priority="288" stopIfTrue="1">
      <formula>#REF!="取込対象外"</formula>
    </cfRule>
    <cfRule type="expression" dxfId="56" priority="289" stopIfTrue="1">
      <formula>#REF!="新規"</formula>
    </cfRule>
  </conditionalFormatting>
  <conditionalFormatting sqref="O7:O15 O22">
    <cfRule type="expression" dxfId="55" priority="268" stopIfTrue="1">
      <formula>#REF!="新規"</formula>
    </cfRule>
    <cfRule type="expression" dxfId="54" priority="269" stopIfTrue="1">
      <formula>#REF!="取込対象外"</formula>
    </cfRule>
    <cfRule type="expression" dxfId="53" priority="270" stopIfTrue="1">
      <formula>#REF!="新規"</formula>
    </cfRule>
  </conditionalFormatting>
  <conditionalFormatting sqref="Q7:S15 Q22:S22 U22:X22 V7:W21">
    <cfRule type="expression" dxfId="52" priority="291" stopIfTrue="1">
      <formula>$T7="無効"</formula>
    </cfRule>
  </conditionalFormatting>
  <conditionalFormatting sqref="Q7:S15">
    <cfRule type="expression" dxfId="51" priority="271" stopIfTrue="1">
      <formula>$T7="無効"</formula>
    </cfRule>
  </conditionalFormatting>
  <conditionalFormatting sqref="P7:P15 P22">
    <cfRule type="expression" dxfId="50" priority="262" stopIfTrue="1">
      <formula>#REF!="取込対象外"</formula>
    </cfRule>
  </conditionalFormatting>
  <conditionalFormatting sqref="U7:U15 U22">
    <cfRule type="expression" dxfId="49" priority="260" stopIfTrue="1">
      <formula>#REF!="取込対象外"</formula>
    </cfRule>
  </conditionalFormatting>
  <conditionalFormatting sqref="U7:U15">
    <cfRule type="expression" dxfId="48" priority="261" stopIfTrue="1">
      <formula>$T7="無効"</formula>
    </cfRule>
  </conditionalFormatting>
  <conditionalFormatting sqref="X7:X15 X22">
    <cfRule type="expression" dxfId="47" priority="258" stopIfTrue="1">
      <formula>#REF!="取込対象外"</formula>
    </cfRule>
  </conditionalFormatting>
  <conditionalFormatting sqref="X7:X15">
    <cfRule type="expression" dxfId="46" priority="259" stopIfTrue="1">
      <formula>$T7="無効"</formula>
    </cfRule>
  </conditionalFormatting>
  <conditionalFormatting sqref="D19:D21">
    <cfRule type="expression" dxfId="45" priority="163" stopIfTrue="1">
      <formula>#REF!="取込対象外"</formula>
    </cfRule>
  </conditionalFormatting>
  <conditionalFormatting sqref="D19:D21">
    <cfRule type="expression" dxfId="44" priority="161">
      <formula>$C19="新規"</formula>
    </cfRule>
  </conditionalFormatting>
  <conditionalFormatting sqref="D18">
    <cfRule type="expression" dxfId="43" priority="127" stopIfTrue="1">
      <formula>#REF!="取込対象外"</formula>
    </cfRule>
  </conditionalFormatting>
  <conditionalFormatting sqref="D18">
    <cfRule type="expression" dxfId="42" priority="125">
      <formula>$C18="新規"</formula>
    </cfRule>
  </conditionalFormatting>
  <conditionalFormatting sqref="D16">
    <cfRule type="expression" dxfId="41" priority="91" stopIfTrue="1">
      <formula>#REF!="取込対象外"</formula>
    </cfRule>
  </conditionalFormatting>
  <conditionalFormatting sqref="D16">
    <cfRule type="expression" dxfId="40" priority="89">
      <formula>$C16="新規"</formula>
    </cfRule>
  </conditionalFormatting>
  <conditionalFormatting sqref="D17">
    <cfRule type="expression" dxfId="39" priority="57" stopIfTrue="1">
      <formula>#REF!="取込対象外"</formula>
    </cfRule>
  </conditionalFormatting>
  <conditionalFormatting sqref="D17">
    <cfRule type="expression" dxfId="38" priority="55">
      <formula>$C17="新規"</formula>
    </cfRule>
  </conditionalFormatting>
  <conditionalFormatting sqref="E13:E21">
    <cfRule type="expression" dxfId="37" priority="45" stopIfTrue="1">
      <formula>$C13="取込対象外"</formula>
    </cfRule>
  </conditionalFormatting>
  <conditionalFormatting sqref="C16:C21">
    <cfRule type="expression" dxfId="36" priority="44" stopIfTrue="1">
      <formula>#REF!="取込対象外"</formula>
    </cfRule>
  </conditionalFormatting>
  <conditionalFormatting sqref="F16:F21">
    <cfRule type="expression" dxfId="35" priority="24" stopIfTrue="1">
      <formula>#REF!="新規"</formula>
    </cfRule>
    <cfRule type="expression" dxfId="34" priority="25" stopIfTrue="1">
      <formula>#REF!="取込対象外"</formula>
    </cfRule>
    <cfRule type="expression" dxfId="33" priority="26" stopIfTrue="1">
      <formula>#REF!="新規"</formula>
    </cfRule>
    <cfRule type="expression" dxfId="32" priority="27" stopIfTrue="1">
      <formula>#REF!="取込対象外"</formula>
    </cfRule>
  </conditionalFormatting>
  <conditionalFormatting sqref="F16:F21">
    <cfRule type="expression" dxfId="31" priority="18" stopIfTrue="1">
      <formula>#REF!="新規"</formula>
    </cfRule>
    <cfRule type="expression" dxfId="30" priority="19" stopIfTrue="1">
      <formula>#REF!="取込対象外"</formula>
    </cfRule>
  </conditionalFormatting>
  <conditionalFormatting sqref="F16:F21">
    <cfRule type="expression" dxfId="29" priority="28" stopIfTrue="1">
      <formula>#REF!="新規"</formula>
    </cfRule>
    <cfRule type="expression" dxfId="28" priority="29" stopIfTrue="1">
      <formula>#REF!="取込対象外"</formula>
    </cfRule>
  </conditionalFormatting>
  <conditionalFormatting sqref="Q16:T21 V16:W21 J16:O21">
    <cfRule type="expression" dxfId="27" priority="42" stopIfTrue="1">
      <formula>#REF!="取込対象外"</formula>
    </cfRule>
  </conditionalFormatting>
  <conditionalFormatting sqref="O16:O21">
    <cfRule type="expression" dxfId="26" priority="36" stopIfTrue="1">
      <formula>#REF!="取込対象外"</formula>
    </cfRule>
    <cfRule type="expression" dxfId="25" priority="37" stopIfTrue="1">
      <formula>#REF!="新規"</formula>
    </cfRule>
    <cfRule type="expression" dxfId="24" priority="38" stopIfTrue="1">
      <formula>#REF!="取込対象外"</formula>
    </cfRule>
    <cfRule type="expression" dxfId="23" priority="39" stopIfTrue="1">
      <formula>#REF!="新規"</formula>
    </cfRule>
    <cfRule type="expression" dxfId="22" priority="40" stopIfTrue="1">
      <formula>#REF!="取込対象外"</formula>
    </cfRule>
    <cfRule type="expression" dxfId="21" priority="41" stopIfTrue="1">
      <formula>#REF!="新規"</formula>
    </cfRule>
  </conditionalFormatting>
  <conditionalFormatting sqref="O16:O21">
    <cfRule type="expression" dxfId="20" priority="20" stopIfTrue="1">
      <formula>#REF!="新規"</formula>
    </cfRule>
    <cfRule type="expression" dxfId="19" priority="21" stopIfTrue="1">
      <formula>#REF!="取込対象外"</formula>
    </cfRule>
    <cfRule type="expression" dxfId="18" priority="22" stopIfTrue="1">
      <formula>#REF!="新規"</formula>
    </cfRule>
  </conditionalFormatting>
  <conditionalFormatting sqref="Q16:S21">
    <cfRule type="expression" dxfId="17" priority="43" stopIfTrue="1">
      <formula>$T16="無効"</formula>
    </cfRule>
  </conditionalFormatting>
  <conditionalFormatting sqref="Q16:S21">
    <cfRule type="expression" dxfId="16" priority="23" stopIfTrue="1">
      <formula>$T16="無効"</formula>
    </cfRule>
  </conditionalFormatting>
  <conditionalFormatting sqref="P16:P21">
    <cfRule type="expression" dxfId="15" priority="17" stopIfTrue="1">
      <formula>#REF!="取込対象外"</formula>
    </cfRule>
  </conditionalFormatting>
  <conditionalFormatting sqref="U16:U21">
    <cfRule type="expression" dxfId="14" priority="15" stopIfTrue="1">
      <formula>#REF!="取込対象外"</formula>
    </cfRule>
  </conditionalFormatting>
  <conditionalFormatting sqref="U16:U21">
    <cfRule type="expression" dxfId="13" priority="16" stopIfTrue="1">
      <formula>$T16="無効"</formula>
    </cfRule>
  </conditionalFormatting>
  <conditionalFormatting sqref="X16:X21">
    <cfRule type="expression" dxfId="12" priority="13" stopIfTrue="1">
      <formula>#REF!="取込対象外"</formula>
    </cfRule>
  </conditionalFormatting>
  <conditionalFormatting sqref="X16:X21">
    <cfRule type="expression" dxfId="11" priority="14" stopIfTrue="1">
      <formula>$T16="無効"</formula>
    </cfRule>
  </conditionalFormatting>
  <conditionalFormatting sqref="G16:G21">
    <cfRule type="expression" dxfId="10" priority="5" stopIfTrue="1">
      <formula>#REF!="新規"</formula>
    </cfRule>
    <cfRule type="expression" dxfId="9" priority="6" stopIfTrue="1">
      <formula>#REF!="取込対象外"</formula>
    </cfRule>
  </conditionalFormatting>
  <conditionalFormatting sqref="G16:G21">
    <cfRule type="expression" dxfId="8" priority="7" stopIfTrue="1">
      <formula>#REF!="新規"</formula>
    </cfRule>
    <cfRule type="expression" dxfId="7" priority="8" stopIfTrue="1">
      <formula>#REF!="取込対象外"</formula>
    </cfRule>
    <cfRule type="expression" dxfId="6" priority="9" stopIfTrue="1">
      <formula>#REF!="新規"</formula>
    </cfRule>
    <cfRule type="expression" dxfId="5" priority="10" stopIfTrue="1">
      <formula>#REF!="取込対象外"</formula>
    </cfRule>
    <cfRule type="expression" dxfId="4" priority="11" stopIfTrue="1">
      <formula>#REF!="新規"</formula>
    </cfRule>
    <cfRule type="expression" dxfId="3" priority="12" stopIfTrue="1">
      <formula>#REF!="取込対象外"</formula>
    </cfRule>
  </conditionalFormatting>
  <conditionalFormatting sqref="H22:I22 H7:I15">
    <cfRule type="expression" dxfId="2" priority="3" stopIfTrue="1">
      <formula>#REF!="取込対象外"</formula>
    </cfRule>
  </conditionalFormatting>
  <conditionalFormatting sqref="I16:I21">
    <cfRule type="expression" dxfId="1" priority="2" stopIfTrue="1">
      <formula>#REF!="取込対象外"</formula>
    </cfRule>
  </conditionalFormatting>
  <conditionalFormatting sqref="H16:H21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7:C22 F7:G22 K7:K22 M7:M22 R7:U22 O7:P22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2025-05-20T10:26:51Z</cp:lastPrinted>
  <dcterms:created xsi:type="dcterms:W3CDTF">2025-01-29T00:33:40Z</dcterms:created>
  <dcterms:modified xsi:type="dcterms:W3CDTF">2025-05-20T10:26:58Z</dcterms:modified>
</cp:coreProperties>
</file>