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A84F633-F425-4AB2-96CC-842A139BE888}" xr6:coauthVersionLast="47" xr6:coauthVersionMax="47" xr10:uidLastSave="{00000000-0000-0000-0000-000000000000}"/>
  <bookViews>
    <workbookView xWindow="-108" yWindow="-108" windowWidth="23256" windowHeight="14160" tabRatio="925" xr2:uid="{00000000-000D-0000-FFFF-FFFF00000000}"/>
  </bookViews>
  <sheets>
    <sheet name="１、２法人概要" sheetId="23" r:id="rId1"/>
    <sheet name="３ 主要事業の概要" sheetId="104" r:id="rId2"/>
    <sheet name="４ 財政的関与" sheetId="103" r:id="rId3"/>
    <sheet name="５　財務" sheetId="89" r:id="rId4"/>
    <sheet name="６、７　R5達成状況" sheetId="99" r:id="rId5"/>
    <sheet name="８、９評価" sheetId="9" r:id="rId6"/>
    <sheet name="10　経営目標設定の考え方" sheetId="85" r:id="rId7"/>
    <sheet name="11　R６目標" sheetId="98" r:id="rId8"/>
  </sheets>
  <definedNames>
    <definedName name="_xlnm.Print_Area" localSheetId="0">'１、２法人概要'!$A$1:$V$32</definedName>
    <definedName name="_xlnm.Print_Area" localSheetId="6">'10　経営目標設定の考え方'!$A$1:$L$48</definedName>
    <definedName name="_xlnm.Print_Area" localSheetId="7">'11　R６目標'!$A$1:$L$38</definedName>
    <definedName name="_xlnm.Print_Area" localSheetId="1">'３ 主要事業の概要'!$A$1:$T$55</definedName>
    <definedName name="_xlnm.Print_Area" localSheetId="2">'４ 財政的関与'!$A$1:$N$19</definedName>
    <definedName name="_xlnm.Print_Area" localSheetId="3">'５　財務'!$A$1:$I$77</definedName>
    <definedName name="_xlnm.Print_Area" localSheetId="4">'６、７　R5達成状況'!$A$1:$L$34</definedName>
    <definedName name="_xlnm.Print_Area" localSheetId="5">'８、９評価'!$A$1:$Q$11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89" l="1"/>
  <c r="H10" i="89"/>
  <c r="N7" i="104"/>
  <c r="N14" i="104" l="1"/>
  <c r="N15" i="104" s="1"/>
  <c r="L14" i="104"/>
  <c r="L15" i="104" s="1"/>
  <c r="J14" i="104"/>
  <c r="J15" i="104" s="1"/>
  <c r="H14" i="104"/>
  <c r="H15" i="104" s="1"/>
  <c r="F14" i="104"/>
  <c r="F15" i="104" s="1"/>
  <c r="N13" i="104"/>
  <c r="L13" i="104"/>
  <c r="J13" i="104"/>
  <c r="H13" i="104"/>
  <c r="F13" i="104"/>
  <c r="N11" i="104"/>
  <c r="L11" i="104"/>
  <c r="J11" i="104"/>
  <c r="H11" i="104"/>
  <c r="F11" i="104"/>
  <c r="N9" i="104"/>
  <c r="L9" i="104"/>
  <c r="J9" i="104"/>
  <c r="H9" i="104"/>
  <c r="F9" i="104"/>
  <c r="L7" i="104"/>
  <c r="J7" i="104"/>
  <c r="H7" i="104"/>
  <c r="F7" i="104"/>
  <c r="J8" i="103"/>
  <c r="I8" i="103"/>
  <c r="H8" i="103"/>
  <c r="G8" i="103"/>
  <c r="F8" i="103"/>
  <c r="J5" i="103"/>
  <c r="I5" i="103"/>
  <c r="H5" i="103"/>
  <c r="G5" i="103"/>
  <c r="F5" i="103"/>
  <c r="G14" i="103" l="1"/>
  <c r="F14" i="103"/>
  <c r="I14" i="103"/>
  <c r="J14" i="103"/>
  <c r="H14" i="103"/>
  <c r="F16" i="23" l="1"/>
  <c r="O6" i="9" l="1"/>
  <c r="M17" i="23"/>
  <c r="M15" i="23"/>
  <c r="M14" i="23"/>
  <c r="M13" i="23"/>
  <c r="M12" i="23"/>
  <c r="H36" i="89"/>
  <c r="H55" i="89"/>
  <c r="H54" i="89"/>
  <c r="H52" i="89"/>
  <c r="H56" i="89"/>
  <c r="H57" i="89"/>
  <c r="H46" i="89"/>
  <c r="H42" i="89"/>
  <c r="H33" i="89"/>
  <c r="H7" i="89"/>
  <c r="M11" i="23"/>
  <c r="H53" i="89"/>
  <c r="H48" i="89"/>
  <c r="H49" i="89"/>
  <c r="H44" i="89"/>
  <c r="H43" i="89"/>
  <c r="H41" i="89"/>
  <c r="H40" i="89"/>
  <c r="H39" i="89"/>
  <c r="H38" i="89"/>
  <c r="H37" i="89"/>
  <c r="H35" i="89"/>
  <c r="H34" i="89"/>
  <c r="H25" i="89"/>
  <c r="H24" i="89"/>
  <c r="H23" i="89"/>
  <c r="H21" i="89"/>
  <c r="H17" i="89"/>
  <c r="H16" i="89"/>
  <c r="H15" i="89"/>
  <c r="H13" i="89"/>
  <c r="H12" i="89"/>
  <c r="H11" i="89"/>
  <c r="H6" i="89"/>
  <c r="H5" i="89"/>
  <c r="H9" i="89"/>
  <c r="H8" i="89"/>
  <c r="H18" i="89"/>
  <c r="H22" i="89"/>
  <c r="H14" i="89"/>
  <c r="H45" i="89"/>
  <c r="H20" i="89"/>
  <c r="H50" i="89"/>
  <c r="H47" i="89"/>
</calcChain>
</file>

<file path=xl/sharedStrings.xml><?xml version="1.0" encoding="utf-8"?>
<sst xmlns="http://schemas.openxmlformats.org/spreadsheetml/2006/main" count="597" uniqueCount="430">
  <si>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</si>
  <si>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</si>
  <si>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</si>
  <si>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</si>
  <si>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</si>
  <si>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</si>
  <si>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</si>
  <si>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</si>
  <si>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</si>
  <si>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</si>
  <si>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</si>
  <si>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</si>
  <si>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</si>
  <si>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</si>
  <si>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</si>
  <si>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</si>
  <si>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</si>
  <si>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</si>
  <si>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</si>
  <si>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</si>
  <si>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</si>
  <si>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</si>
  <si>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</si>
  <si>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</si>
  <si>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</si>
  <si>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</si>
  <si>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</si>
  <si>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</si>
  <si>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</si>
  <si>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</si>
  <si>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</si>
  <si>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</si>
  <si>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</si>
  <si>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</si>
  <si>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</si>
  <si>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</si>
  <si>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</si>
  <si>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</si>
  <si>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</si>
  <si>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</si>
  <si>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</si>
  <si>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</si>
  <si>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</si>
  <si>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</si>
  <si>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</si>
  <si>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</si>
  <si>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</si>
  <si>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</si>
  <si>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</si>
  <si>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</si>
  <si>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</si>
  <si>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</si>
  <si>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</si>
  <si>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</si>
  <si>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</si>
  <si>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</si>
  <si>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</si>
  <si>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</si>
  <si>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</si>
  <si>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</si>
  <si>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</si>
  <si>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</si>
  <si>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</si>
  <si>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</si>
  <si>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</si>
  <si>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</si>
  <si>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</si>
  <si>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</si>
  <si>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</si>
  <si>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</si>
  <si>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</si>
  <si>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</si>
  <si>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</si>
  <si>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</si>
  <si>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</si>
  <si>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</si>
  <si>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</si>
  <si>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</si>
  <si>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</si>
  <si>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</si>
  <si>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</si>
  <si>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</si>
  <si>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</si>
  <si>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</si>
  <si>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</si>
  <si>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</si>
  <si>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</si>
  <si>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</si>
  <si>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</si>
  <si>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</si>
  <si>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</si>
  <si>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</si>
  <si>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</si>
  <si>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</si>
  <si>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</si>
  <si>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</si>
  <si>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</si>
  <si>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</si>
  <si>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</si>
  <si>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</si>
  <si>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</si>
  <si>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</si>
  <si>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</si>
  <si>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</si>
  <si>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</si>
  <si>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</si>
  <si>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</si>
  <si>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</si>
  <si>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</si>
  <si>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</si>
  <si>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</si>
  <si>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</si>
  <si>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</si>
  <si>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</si>
  <si>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</si>
  <si>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</si>
  <si>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</si>
  <si>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</si>
  <si>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</si>
  <si>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</si>
  <si>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</si>
  <si>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</si>
  <si>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</si>
  <si>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</si>
  <si>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</si>
  <si>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</si>
  <si>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</si>
  <si>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</si>
  <si>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</si>
  <si>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</si>
  <si>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</si>
  <si>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</si>
  <si>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</si>
  <si>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</si>
  <si>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</si>
  <si>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</si>
  <si>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</si>
  <si>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</si>
  <si>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</si>
  <si>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</si>
  <si>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</si>
  <si>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</si>
  <si>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</si>
  <si>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</si>
  <si>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</si>
  <si>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</si>
  <si>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</si>
  <si>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</si>
  <si>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</si>
  <si>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</si>
  <si>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</si>
  <si>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</si>
  <si>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</si>
  <si>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</si>
  <si>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</si>
  <si>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</si>
  <si>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</si>
  <si>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</si>
  <si>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</si>
  <si>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</si>
  <si>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</si>
  <si>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</si>
  <si>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</si>
  <si>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</si>
  <si>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</si>
  <si>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</si>
  <si>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</si>
  <si>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</si>
  <si>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</si>
  <si>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</si>
  <si>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</si>
  <si>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</si>
  <si>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</si>
  <si>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</si>
  <si>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</si>
  <si>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</si>
  <si>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</si>
  <si>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</si>
  <si>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</si>
  <si>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</si>
  <si>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その他経常外損失</t>
    <rPh sb="2" eb="3">
      <t>タ</t>
    </rPh>
    <rPh sb="3" eb="5">
      <t>ケイジョウ</t>
    </rPh>
    <rPh sb="5" eb="6">
      <t>ガイ</t>
    </rPh>
    <rPh sb="6" eb="8">
      <t>ソンシツ</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</si>
  <si>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</si>
  <si>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</si>
  <si>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</si>
  <si>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</si>
  <si>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</si>
  <si>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</si>
  <si>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</si>
  <si>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</si>
  <si>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</si>
  <si>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</si>
  <si>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</si>
  <si>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</si>
  <si>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</si>
  <si>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</si>
  <si>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</si>
  <si>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</si>
  <si>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</si>
  <si>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</si>
  <si>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</si>
  <si>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</si>
  <si>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</si>
  <si>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</si>
  <si>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</si>
  <si>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</si>
  <si>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</si>
  <si>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</si>
  <si>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</si>
  <si>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</si>
  <si>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</si>
  <si>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</si>
  <si>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</si>
  <si>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</si>
  <si>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</si>
  <si>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</si>
  <si>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</si>
  <si>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</si>
  <si>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</si>
  <si>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</si>
  <si>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</si>
  <si>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</si>
  <si>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</si>
  <si>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</si>
  <si>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</si>
  <si>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</si>
  <si>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</si>
  <si>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</si>
  <si>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</si>
  <si>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</si>
  <si>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</si>
  <si>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文化財保存事業（日本民家集落博物館展示公開事業）費補助金</t>
    <phoneticPr fontId="2"/>
  </si>
  <si>
    <t>文化財保存・活用事業費（指定文化財管理）補助金</t>
    <phoneticPr fontId="2"/>
  </si>
  <si>
    <t>埋蔵文化財発掘調査委託料</t>
    <phoneticPr fontId="2"/>
  </si>
  <si>
    <t>（随契）</t>
    <phoneticPr fontId="2"/>
  </si>
  <si>
    <t>弥生文化博物館、近つ飛鳥博物館及び近つ飛鳥風土記の丘管理運営委託料</t>
    <phoneticPr fontId="2"/>
  </si>
  <si>
    <t>（指定）</t>
    <phoneticPr fontId="2"/>
  </si>
  <si>
    <t>特定資産運用益</t>
    <phoneticPr fontId="2"/>
  </si>
  <si>
    <t>日本民家集落博物館の展示公開事業に係る補助金</t>
    <phoneticPr fontId="2"/>
  </si>
  <si>
    <t>日本民家集落博物館の展示民家の自動火災報知機の法定点検に係る補助金</t>
    <phoneticPr fontId="2"/>
  </si>
  <si>
    <t>埋蔵文化財発掘調査に係る委託料（開発事業者負担分）</t>
    <phoneticPr fontId="2"/>
  </si>
  <si>
    <t>公益財団法人　大阪府文化財センター</t>
    <phoneticPr fontId="2"/>
  </si>
  <si>
    <t>０７２（２９９）８７９１</t>
    <phoneticPr fontId="2"/>
  </si>
  <si>
    <t>理事長　　坂井　秀弥</t>
    <phoneticPr fontId="2"/>
  </si>
  <si>
    <t>堺市南区竹城台３－２１－４</t>
    <phoneticPr fontId="2"/>
  </si>
  <si>
    <t>教育庁文化財保護課</t>
    <phoneticPr fontId="2"/>
  </si>
  <si>
    <t>大阪府における文化財の調査、研究及び保存を行い、文化財の保護と活用を図り、もって大阪府民の文化財に対する理解と認識を深め、その文化的向上に資するとともに、我が国の文化の発展に寄与することを目的とする。
（平成１４年４月、財団法人大阪府博物館協会と統合。同法人の事業、職員等を継承）</t>
    <phoneticPr fontId="2"/>
  </si>
  <si>
    <t>旧（財）大阪府博物館協会</t>
    <phoneticPr fontId="2"/>
  </si>
  <si>
    <t>パナソニック（株）</t>
    <phoneticPr fontId="2"/>
  </si>
  <si>
    <t>宗教法人四天王寺</t>
    <phoneticPr fontId="2"/>
  </si>
  <si>
    <t>理事長</t>
  </si>
  <si>
    <t>専務理事</t>
  </si>
  <si>
    <t>理事</t>
  </si>
  <si>
    <t>監事</t>
  </si>
  <si>
    <t>坂井 秀弥</t>
  </si>
  <si>
    <t>R7.6</t>
  </si>
  <si>
    <t>市本 芳三</t>
  </si>
  <si>
    <t>（公財）大阪府文化財センター事務局長</t>
  </si>
  <si>
    <t>秋山 芳廣</t>
  </si>
  <si>
    <t>網　　伸也</t>
  </si>
  <si>
    <t>近畿大学教授</t>
  </si>
  <si>
    <t>今井　　渉</t>
  </si>
  <si>
    <t>惠谷 浩子</t>
  </si>
  <si>
    <t>（独）国立文化財機構奈良文化財研究所主任研究員</t>
    <rPh sb="1" eb="2">
      <t>ドク</t>
    </rPh>
    <rPh sb="3" eb="5">
      <t>コクリツ</t>
    </rPh>
    <rPh sb="5" eb="10">
      <t>ブンカザイキコウ</t>
    </rPh>
    <phoneticPr fontId="2"/>
  </si>
  <si>
    <t>河村 陽一郎</t>
  </si>
  <si>
    <t>歴史街道推進協議会事業推進部担当部長</t>
    <phoneticPr fontId="2"/>
  </si>
  <si>
    <t>狭川 真一</t>
  </si>
  <si>
    <t>大阪大谷大学教授</t>
    <phoneticPr fontId="2"/>
  </si>
  <si>
    <t>德永 浩司</t>
  </si>
  <si>
    <t>公認会計士・税理士</t>
    <phoneticPr fontId="2"/>
  </si>
  <si>
    <t>鳴澤 成泰</t>
  </si>
  <si>
    <t>（元大阪府立中之島図書館館長）</t>
    <phoneticPr fontId="2"/>
  </si>
  <si>
    <t>R8.6</t>
    <phoneticPr fontId="2"/>
  </si>
  <si>
    <t>名以上10名以内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</si>
  <si>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</si>
  <si>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理事長及び専務理事は、理事会の決議によって理事
の中から選出する。</t>
    <phoneticPr fontId="2"/>
  </si>
  <si>
    <t>埋蔵文化財調査の受託事業</t>
    <phoneticPr fontId="2"/>
  </si>
  <si>
    <t>歴史館いずみさのの受託事業</t>
    <rPh sb="0" eb="3">
      <t>レキシカン</t>
    </rPh>
    <rPh sb="9" eb="11">
      <t>ジュタク</t>
    </rPh>
    <rPh sb="11" eb="13">
      <t>ジギョウ</t>
    </rPh>
    <phoneticPr fontId="2"/>
  </si>
  <si>
    <t>日本民家集落博物館事業</t>
    <rPh sb="0" eb="6">
      <t>ニホンミンカシュウラク</t>
    </rPh>
    <rPh sb="6" eb="9">
      <t>ハクブツカン</t>
    </rPh>
    <rPh sb="9" eb="11">
      <t>ジギョウ</t>
    </rPh>
    <phoneticPr fontId="2"/>
  </si>
  <si>
    <t>文化財資料活用事業</t>
    <rPh sb="0" eb="3">
      <t>ブンカザイ</t>
    </rPh>
    <rPh sb="3" eb="7">
      <t>シリョウカツヨウ</t>
    </rPh>
    <rPh sb="7" eb="9">
      <t>ジギョウ</t>
    </rPh>
    <phoneticPr fontId="2"/>
  </si>
  <si>
    <t>文化財資料活用事業</t>
    <phoneticPr fontId="2"/>
  </si>
  <si>
    <t>当財団が所有する日本民家集落博物館の管理・運営</t>
    <phoneticPr fontId="2"/>
  </si>
  <si>
    <t>泉佐野市立歴史館いずみさのの管理運営受託（指定管理）</t>
    <phoneticPr fontId="2"/>
  </si>
  <si>
    <t>１　埋蔵文化財調査の受託事業</t>
    <phoneticPr fontId="2"/>
  </si>
  <si>
    <t>（１）埋蔵文化財発掘調査、遺物整理事業</t>
    <phoneticPr fontId="2"/>
  </si>
  <si>
    <t>23件（うち発掘調査16件26,910㎡）</t>
    <phoneticPr fontId="2"/>
  </si>
  <si>
    <t>25件（うち発掘調査20件27,135㎡）</t>
    <phoneticPr fontId="2"/>
  </si>
  <si>
    <t>31件（うち発掘調査23件17,893㎡）</t>
    <phoneticPr fontId="2"/>
  </si>
  <si>
    <t>２　泉佐野市立歴史館いずみさの事業</t>
    <phoneticPr fontId="2"/>
  </si>
  <si>
    <t>（指定管理）</t>
    <phoneticPr fontId="2"/>
  </si>
  <si>
    <t>（１）展示公開事業</t>
    <phoneticPr fontId="2"/>
  </si>
  <si>
    <t xml:space="preserve">　　　常設展示  </t>
    <phoneticPr fontId="2"/>
  </si>
  <si>
    <t>　　　特別展・企画展</t>
    <phoneticPr fontId="2"/>
  </si>
  <si>
    <t>　　　エントランスホール展示（エントランスホールの運営）</t>
    <phoneticPr fontId="2"/>
  </si>
  <si>
    <t>（２）講演会事業</t>
    <phoneticPr fontId="2"/>
  </si>
  <si>
    <t>（３）体験学習事業（学校教育連携）</t>
    <phoneticPr fontId="2"/>
  </si>
  <si>
    <t>　　　（学校教育連携）</t>
    <phoneticPr fontId="2"/>
  </si>
  <si>
    <t>　　　（普及事業）</t>
    <phoneticPr fontId="2"/>
  </si>
  <si>
    <t>（４）資料収集・提供事業（広報広聴活動）</t>
    <phoneticPr fontId="2"/>
  </si>
  <si>
    <t>（５）人材育成事業</t>
    <phoneticPr fontId="2"/>
  </si>
  <si>
    <t>年間目標利用者数　9,000名</t>
    <phoneticPr fontId="2"/>
  </si>
  <si>
    <t>297日間</t>
    <phoneticPr fontId="2"/>
  </si>
  <si>
    <t>特別展・企画展　3回</t>
    <phoneticPr fontId="2"/>
  </si>
  <si>
    <t>歴史館ギャラリー　2回</t>
    <phoneticPr fontId="2"/>
  </si>
  <si>
    <t>講演会・講座　15回</t>
    <phoneticPr fontId="2"/>
  </si>
  <si>
    <t>小学校団体受入れ　5件</t>
    <phoneticPr fontId="2"/>
  </si>
  <si>
    <t>出前授業　9回</t>
    <phoneticPr fontId="2"/>
  </si>
  <si>
    <t>WS・出張WS　33回</t>
    <phoneticPr fontId="2"/>
  </si>
  <si>
    <t>「歴史通信いずみさの」刊行　1回</t>
    <phoneticPr fontId="2"/>
  </si>
  <si>
    <t>中学生職場体験・博物館実習　1回</t>
    <phoneticPr fontId="2"/>
  </si>
  <si>
    <t>３　日本民家集落博物館事業</t>
    <phoneticPr fontId="2"/>
  </si>
  <si>
    <t>年間目標入館者数　27,000名</t>
    <phoneticPr fontId="2"/>
  </si>
  <si>
    <t>常設展示　307日間</t>
    <phoneticPr fontId="2"/>
  </si>
  <si>
    <t>市民展示　5回</t>
    <phoneticPr fontId="2"/>
  </si>
  <si>
    <t>企画展示　1回</t>
    <phoneticPr fontId="2"/>
  </si>
  <si>
    <t>展示民家解説　通年</t>
    <phoneticPr fontId="2"/>
  </si>
  <si>
    <t>季節行事　8回</t>
    <phoneticPr fontId="2"/>
  </si>
  <si>
    <t>参加体験型事業　   8件</t>
    <phoneticPr fontId="2"/>
  </si>
  <si>
    <t>校外学習受入れ  　60件</t>
    <phoneticPr fontId="2"/>
  </si>
  <si>
    <t>映像作品撮影協力　1件</t>
    <phoneticPr fontId="2"/>
  </si>
  <si>
    <t>催し案内作成　4回</t>
    <phoneticPr fontId="2"/>
  </si>
  <si>
    <t>学校への利用促進活動　80回</t>
    <phoneticPr fontId="2"/>
  </si>
  <si>
    <t>動画の配信　6件</t>
    <phoneticPr fontId="2"/>
  </si>
  <si>
    <t>―</t>
    <phoneticPr fontId="2"/>
  </si>
  <si>
    <t>（１）展示公開事業（展示事業）</t>
    <phoneticPr fontId="2"/>
  </si>
  <si>
    <t>（２）講演会解説事業</t>
    <phoneticPr fontId="2"/>
  </si>
  <si>
    <t>（３）体験学習・学校教育連携事業</t>
    <phoneticPr fontId="2"/>
  </si>
  <si>
    <t>　　（各種催し事業・学校教育連携事業）</t>
    <phoneticPr fontId="2"/>
  </si>
  <si>
    <t>（４）資料収集・提供事業</t>
    <phoneticPr fontId="2"/>
  </si>
  <si>
    <t>（５）普及・広報事業（広報事業）</t>
    <phoneticPr fontId="2"/>
  </si>
  <si>
    <t>（６）保存修理・施設整備事業</t>
    <phoneticPr fontId="2"/>
  </si>
  <si>
    <t>４　文化財資料活用事業</t>
    <phoneticPr fontId="2"/>
  </si>
  <si>
    <t>（１）発掘調査現地説明会・現地公開事業</t>
    <phoneticPr fontId="2"/>
  </si>
  <si>
    <t>（２）文化財講演会事業</t>
    <phoneticPr fontId="2"/>
  </si>
  <si>
    <t>（３）文化財体験学習事業</t>
    <phoneticPr fontId="2"/>
  </si>
  <si>
    <t>（４）文化財展示会事業</t>
    <phoneticPr fontId="2"/>
  </si>
  <si>
    <t>（５）文化財資料提供事業　他</t>
    <phoneticPr fontId="2"/>
  </si>
  <si>
    <t>年4回開催、参加者延べ      400名</t>
    <phoneticPr fontId="2"/>
  </si>
  <si>
    <t>動画配信3件、視聴者数    4,500名</t>
    <phoneticPr fontId="2"/>
  </si>
  <si>
    <t>年34回開催、参加者延べ  1,230名</t>
    <phoneticPr fontId="2"/>
  </si>
  <si>
    <t>年5回開催、参加者延べ        60名</t>
    <phoneticPr fontId="2"/>
  </si>
  <si>
    <t>年4回開催、参加者延べ  20,000名</t>
    <phoneticPr fontId="2"/>
  </si>
  <si>
    <t>発掘調査成果活用件数         90件</t>
    <phoneticPr fontId="2"/>
  </si>
  <si>
    <t>年間利用者数　8,658名</t>
    <phoneticPr fontId="2"/>
  </si>
  <si>
    <t>296日間</t>
    <phoneticPr fontId="2"/>
  </si>
  <si>
    <t>小学校団体受入れ　6件</t>
    <phoneticPr fontId="2"/>
  </si>
  <si>
    <t>出前授業　7回</t>
    <phoneticPr fontId="2"/>
  </si>
  <si>
    <t>WS・出張WS　37回</t>
    <phoneticPr fontId="2"/>
  </si>
  <si>
    <t>講演会・講座　13回</t>
    <phoneticPr fontId="2"/>
  </si>
  <si>
    <t>常設展示　305日間</t>
    <phoneticPr fontId="2"/>
  </si>
  <si>
    <t>市民展示　8回</t>
    <phoneticPr fontId="2"/>
  </si>
  <si>
    <t>参加体験型事業　   10件</t>
    <phoneticPr fontId="2"/>
  </si>
  <si>
    <t>校外学習受入れ  　62件</t>
    <phoneticPr fontId="2"/>
  </si>
  <si>
    <t>枯れ松の伐採、園路階段等の整備</t>
    <rPh sb="0" eb="1">
      <t>カ</t>
    </rPh>
    <rPh sb="2" eb="3">
      <t>マツ</t>
    </rPh>
    <rPh sb="4" eb="6">
      <t>バッサイ</t>
    </rPh>
    <rPh sb="7" eb="9">
      <t>エンロ</t>
    </rPh>
    <rPh sb="9" eb="11">
      <t>カイダン</t>
    </rPh>
    <rPh sb="11" eb="12">
      <t>ナド</t>
    </rPh>
    <rPh sb="13" eb="15">
      <t>セイビ</t>
    </rPh>
    <phoneticPr fontId="2"/>
  </si>
  <si>
    <t>年6回開催、参加者延べ      584名</t>
    <phoneticPr fontId="2"/>
  </si>
  <si>
    <t>動画配信2件、視聴者数    270名</t>
    <phoneticPr fontId="2"/>
  </si>
  <si>
    <t>年39回開催、参加者延べ  1,521名</t>
    <phoneticPr fontId="2"/>
  </si>
  <si>
    <t>年9回開催、参加者延べ      173名</t>
    <phoneticPr fontId="2"/>
  </si>
  <si>
    <t>年4回開催、参加者延べ  13,104名</t>
    <phoneticPr fontId="2"/>
  </si>
  <si>
    <t>発掘調査成果活用件数         92件</t>
    <phoneticPr fontId="2"/>
  </si>
  <si>
    <t>R4年度末、指定管理者事業満了</t>
    <phoneticPr fontId="2"/>
  </si>
  <si>
    <t>https://www.occh.or.jp</t>
    <phoneticPr fontId="2"/>
  </si>
  <si>
    <t>府立弥生文化博物館、府立近つ飛鳥博物館及び近つ飛鳥風土記の丘の管理・運営受託（指定管理）
R4年度末、指定管理者事業満了</t>
    <phoneticPr fontId="2"/>
  </si>
  <si>
    <t>295日間</t>
    <rPh sb="3" eb="4">
      <t>ニチ</t>
    </rPh>
    <rPh sb="4" eb="5">
      <t>アイダ</t>
    </rPh>
    <phoneticPr fontId="2"/>
  </si>
  <si>
    <t>年間入館者数　25,204名</t>
    <phoneticPr fontId="2"/>
  </si>
  <si>
    <t>年間目標入館者数　29,300名</t>
    <phoneticPr fontId="2"/>
  </si>
  <si>
    <t>学校等への利用促進活動　82回</t>
    <rPh sb="2" eb="3">
      <t>ナド</t>
    </rPh>
    <phoneticPr fontId="2"/>
  </si>
  <si>
    <t>動画の配信　4件</t>
    <phoneticPr fontId="2"/>
  </si>
  <si>
    <t>R5年度台風による屋根被害等の補修</t>
    <rPh sb="2" eb="4">
      <t>ネンド</t>
    </rPh>
    <rPh sb="4" eb="6">
      <t>タイフウ</t>
    </rPh>
    <rPh sb="9" eb="11">
      <t>ヤネ</t>
    </rPh>
    <rPh sb="13" eb="14">
      <t>ナド</t>
    </rPh>
    <rPh sb="15" eb="17">
      <t>ホシュウ</t>
    </rPh>
    <phoneticPr fontId="2"/>
  </si>
  <si>
    <t>動画配信2件、視聴者数    3,000名</t>
    <phoneticPr fontId="2"/>
  </si>
  <si>
    <t>常設展示　304日間</t>
    <phoneticPr fontId="2"/>
  </si>
  <si>
    <t>埋蔵文化財発掘調査成果の活用</t>
    <phoneticPr fontId="2"/>
  </si>
  <si>
    <t>発掘調査の現地公開・セミナー等の実施件数</t>
    <phoneticPr fontId="2"/>
  </si>
  <si>
    <t>件</t>
    <rPh sb="0" eb="1">
      <t>ケン</t>
    </rPh>
    <phoneticPr fontId="2"/>
  </si>
  <si>
    <t>　当法人では、令和４年度に策定した中期経営計画のビジョンとして、以下の３本柱を設定している。
　①【文化財を後世に】 ⇒ 遺跡の発掘から歴史の解明
　②【文化財を身近に】 ⇒地域の歴史学習への寄与
　③【文化財で心を豊かに】 ⇒ 「温故知新」で文化力向上
　具体的には、①「高質な発掘調査を継続して実施し、開発によって失われる遺跡の正確な記録を残す」、②「文化財資料活用事業や博物館管理運営事業を通して、府民や明日を担う子ども達に文化財の大切さや魅力を具体的に伝える」、③「文化財を通して、先人の知恵と工夫を学び、これを府民に伝える」ことを目指している。
　人口減少社会の到来が現実となる中、平成31年４月に施行された改正文化財保護法では、これからの文化財保護行政は、従来までの保存重視から保存と活用を一体的に推し進め、地域社会全体で文化財を次世代に継承していくための取り組みを行う必要があることが強く打ち出され、地域固有の文化財を通じて、住民が地域に愛着や誇りを見出し、個性的で活力のあるまちづくりに寄与することが期待されている。当法人が約半世紀にわたって手掛け、蓄積してきた埋蔵文化財の調査成果は、府民にとって大切な地中に埋もれた地域資源であり、これを府民に伝えていくことは、当法人の大きな使命の一つであると考えている。</t>
    <phoneticPr fontId="2"/>
  </si>
  <si>
    <t>課　題：発掘調査現場の現地公開では、タイトな調査期間の中で、その準備に関して十分な時間を費やすことが
　　　　　困難となることも多い。コロナ禍を経験し、府民の発掘調査情報を得る手段が多様化している。
改善点：現地説明会などの開催が困難な場合においては、ドローンによる空中撮影や測量データから得た３D画像など
　　　　　臨場感のある動画を加えて制作し、YouTubeを活用してホームページ上でＷｅｂ現地説明会を開催する等、
　　　　　アフターコロナ時代を見据えた多様なニーズに合わせた新しい文化財資料活用事業のあり方を確立する。</t>
    <phoneticPr fontId="2"/>
  </si>
  <si>
    <t>・府内自治体や民間企業等の関連団体との連携をさらに強固なものとし、当法人が培ってきた企画力と専門分野の知識をもつ豊富な人材、民間企業がもつ広報力とネットワークを相互に活用し、Win-Winの関係で事業を進める。
・大阪府内の博物館施設等で実施する展示事業等を通じて地域の文化財の周知に寄与する。
・府民が情報を得る手段の多様化に対応し、インターネットでの動画配信等これまでの方法とは異なる手法で発掘調査成果等の情報発信を行う。
・令和元年度に世界文化遺産に登録された『百舌鳥・古市古墳群』について、府民の興味・関心を一層呼び起こし、世界にも認められた普遍的価値への理解が深まるよう、大阪府や関連自治体と連携する。</t>
    <phoneticPr fontId="2"/>
  </si>
  <si>
    <t>発掘調査現場の現地公開の促進
　　・現地説明会の開催
　　・地域住民を対象とした現地公開の実施
　　・地元学校の見学受け入れ
　　・HPやSNSを活用した発掘調査成果の発信
発掘調査資料の活用・公開
　　・府内自治体や府立博物館と連携した速報展示や講演会等の実施
　　・泉佐野市立歴史館いずみさの（指定管理）における展示企画での積極的活用
学校教育との連携
　　・発掘現場への近隣小学校の見学誘致
　　・高校生の考古学体験の受け入れ
　　・大学との連携による考古学関連の講義
民間企業との連携
　　・近鉄文化サロンと連携した連続講演会を実施
多様なニーズに合わせた情報発信
　　・ホームページなどによる情報発信機能の充実
　　・YouTube等による動画配信
　　・SNSを活用した情報発信
　　・報道提供によるマスメディアによる情報発信
百舌鳥・古市古墳群世界文化遺産登録との連携
　　・大阪府施策への協力　　</t>
    <phoneticPr fontId="2"/>
  </si>
  <si>
    <t>博物館利用者の拡大</t>
    <phoneticPr fontId="2"/>
  </si>
  <si>
    <t>日本民家集落博物館入館者数</t>
    <phoneticPr fontId="2"/>
  </si>
  <si>
    <t>学校等への営業件数（プロセス）</t>
    <phoneticPr fontId="2"/>
  </si>
  <si>
    <t>外国人入館者数</t>
    <phoneticPr fontId="2"/>
  </si>
  <si>
    <t>人</t>
    <rPh sb="0" eb="1">
      <t>ニン</t>
    </rPh>
    <phoneticPr fontId="2"/>
  </si>
  <si>
    <t>オンライン動画の制作・配信数</t>
    <phoneticPr fontId="2"/>
  </si>
  <si>
    <t>貸部屋等施設利用件数</t>
    <phoneticPr fontId="2"/>
  </si>
  <si>
    <t>・服部緑地の指定管理者など民間事業者等との連携し服部緑地10月祭への協賛・参加事業として、体験イベント「秋の民集まつり」を開催したりや、民家を活用したクラシックコンサートやコスプレ等のイベントの誘致など趣向の異なる企画等により入館者増につなげる。
・館内における四季折々の花々の開花状況やイベントの開催状況、展示民家や民具に関連する情報を様々な媒体で発信し、博物館の魅力を広く周知する</t>
    <phoneticPr fontId="2"/>
  </si>
  <si>
    <t>・学校訪問による継続的な誘致活動の実施
・展示民家の元所在地自治体や旅行関連機関や施設への広報</t>
    <phoneticPr fontId="2"/>
  </si>
  <si>
    <t>・旅行会社や宿泊施設への広報や外国語表記の博物館案内提供</t>
    <phoneticPr fontId="2"/>
  </si>
  <si>
    <t>・展示民家の解説動画など、オンラインを活用して博物館の情報を効果的に発信することで、博物館の魅力を高め、来館意欲を喚起</t>
    <phoneticPr fontId="2"/>
  </si>
  <si>
    <t>・展示民家を句会、展示会、撮影会等の会場として、貸出利用を広く発信することで、博物館の魅力を広く周知し、活用を促進</t>
    <phoneticPr fontId="2"/>
  </si>
  <si>
    <t>効率的な経営
（博物館事業の効果的実施）</t>
    <phoneticPr fontId="2"/>
  </si>
  <si>
    <t>（効率的経営の推進）</t>
    <phoneticPr fontId="2"/>
  </si>
  <si>
    <t>（安定的財基盤の確立）</t>
    <phoneticPr fontId="2"/>
  </si>
  <si>
    <t>（民家集落博物館展示民家保存修理のための自主財源の確保）</t>
    <phoneticPr fontId="2"/>
  </si>
  <si>
    <t>利用者一人あたり経費</t>
    <phoneticPr fontId="2"/>
  </si>
  <si>
    <t>（事業費／利用者数）</t>
    <phoneticPr fontId="2"/>
  </si>
  <si>
    <t>埋蔵文化財調査担当者一人あたりの調査面積</t>
    <phoneticPr fontId="2"/>
  </si>
  <si>
    <t>当期経常増減額</t>
    <phoneticPr fontId="2"/>
  </si>
  <si>
    <t>賛助金・寄附金</t>
    <phoneticPr fontId="2"/>
  </si>
  <si>
    <t>円</t>
    <rPh sb="0" eb="1">
      <t>エン</t>
    </rPh>
    <phoneticPr fontId="2"/>
  </si>
  <si>
    <t>㎡</t>
    <phoneticPr fontId="2"/>
  </si>
  <si>
    <t>—</t>
    <phoneticPr fontId="2"/>
  </si>
  <si>
    <t>・ホームページ・SNSなどインターネットによる情報発信を強化し、新たな来館者層の開拓を行う</t>
    <phoneticPr fontId="2"/>
  </si>
  <si>
    <t>・事業者と事前協議を綿密にとることにより遅延なく計画どおり遂行
・若手職員への発掘調査技術の継承を確実に行うとともに、支援業者が有する測量技術などを援用しながら効率的に調査を遂行</t>
    <phoneticPr fontId="2"/>
  </si>
  <si>
    <t>・埋蔵文化財発掘調査の事業確保に加え、日本民家集落博物館事業において、来館者・施設利用者の増加を図り、収支相償を目指す</t>
    <phoneticPr fontId="2"/>
  </si>
  <si>
    <t>・企業等からの賛助金の休止・減額が続くなかにあって、広報活動を進め、賛助金の提供再開・増額を働きかける</t>
    <phoneticPr fontId="2"/>
  </si>
  <si>
    <t>40/40
【100％】</t>
    <phoneticPr fontId="2"/>
  </si>
  <si>
    <t>利用者一人あたり経費（事業費／利用者数）</t>
    <phoneticPr fontId="2"/>
  </si>
  <si>
    <t>円</t>
    <rPh sb="0" eb="1">
      <t>エン</t>
    </rPh>
    <phoneticPr fontId="2"/>
  </si>
  <si>
    <t>㎡</t>
    <phoneticPr fontId="2"/>
  </si>
  <si>
    <t>千円</t>
    <rPh sb="0" eb="2">
      <t>センエン</t>
    </rPh>
    <phoneticPr fontId="2"/>
  </si>
  <si>
    <t>季節行事　6回</t>
    <phoneticPr fontId="2"/>
  </si>
  <si>
    <t>参加体験型事業　7件</t>
    <phoneticPr fontId="2"/>
  </si>
  <si>
    <t>大阪府域における道路、住宅等の開発事業に伴う事業者（国・大阪府・公社・府内市町村等）からの埋蔵文化財発掘調査の受託</t>
    <rPh sb="35" eb="37">
      <t>フナイ</t>
    </rPh>
    <rPh sb="37" eb="40">
      <t>シチョウソン</t>
    </rPh>
    <phoneticPr fontId="2"/>
  </si>
  <si>
    <t>年2回開催、参加者延べ      200名</t>
    <phoneticPr fontId="2"/>
  </si>
  <si>
    <t>年35回開催、参加者延べ  1,365名</t>
    <phoneticPr fontId="2"/>
  </si>
  <si>
    <t>年2回開催、参加者延べ      　40名</t>
    <phoneticPr fontId="2"/>
  </si>
  <si>
    <t>年2回開催、参加者延べ  　6,000名</t>
    <phoneticPr fontId="2"/>
  </si>
  <si>
    <t>（職員人件費）
職員人件費の減少については、府立博物館指定管理事業終了に伴い嘱託学芸員等8人の雇用満了による減（30,987千円）が主な要因である。
（減価償却費）
減価償却費の減少については、R2～R4年度は中部調査事務所撤去にかかる減価償却の前倒しと資産除去債務の計上が必要となり通常より増額しており、R5年度は変則的な要素がなくなる予定であったが撤去工事の設計見積変更による資産除去債務の増（84,521千円）を追加計上する必要となったことが主な要因である。</t>
    <rPh sb="1" eb="3">
      <t>ショクイン</t>
    </rPh>
    <rPh sb="3" eb="6">
      <t>ジンケンヒ</t>
    </rPh>
    <rPh sb="8" eb="13">
      <t>ショクインジンケンヒ</t>
    </rPh>
    <rPh sb="14" eb="16">
      <t>ゲンショウ</t>
    </rPh>
    <rPh sb="22" eb="24">
      <t>フリツ</t>
    </rPh>
    <rPh sb="24" eb="27">
      <t>ハクブツカン</t>
    </rPh>
    <rPh sb="31" eb="33">
      <t>ジギョウ</t>
    </rPh>
    <rPh sb="33" eb="35">
      <t>シュウリョウ</t>
    </rPh>
    <rPh sb="36" eb="37">
      <t>トモナ</t>
    </rPh>
    <rPh sb="38" eb="40">
      <t>ショクタク</t>
    </rPh>
    <rPh sb="40" eb="43">
      <t>ガクゲイイン</t>
    </rPh>
    <rPh sb="43" eb="44">
      <t>ナド</t>
    </rPh>
    <rPh sb="45" eb="46">
      <t>ニン</t>
    </rPh>
    <rPh sb="47" eb="49">
      <t>コヨウ</t>
    </rPh>
    <rPh sb="49" eb="51">
      <t>マンリョウ</t>
    </rPh>
    <rPh sb="54" eb="55">
      <t>ゲン</t>
    </rPh>
    <rPh sb="62" eb="64">
      <t>センエン</t>
    </rPh>
    <rPh sb="66" eb="67">
      <t>オモ</t>
    </rPh>
    <rPh sb="68" eb="70">
      <t>ヨウイン</t>
    </rPh>
    <rPh sb="83" eb="88">
      <t>ゲンカショウキャクヒ</t>
    </rPh>
    <rPh sb="89" eb="91">
      <t>ゲンショウ</t>
    </rPh>
    <rPh sb="102" eb="104">
      <t>ネンド</t>
    </rPh>
    <rPh sb="105" eb="112">
      <t>チュウブチョウサジムショ</t>
    </rPh>
    <rPh sb="112" eb="114">
      <t>テッキョ</t>
    </rPh>
    <rPh sb="118" eb="120">
      <t>ゲンカ</t>
    </rPh>
    <rPh sb="120" eb="122">
      <t>ショウキャク</t>
    </rPh>
    <rPh sb="123" eb="125">
      <t>マエダオ</t>
    </rPh>
    <rPh sb="127" eb="133">
      <t>シサンジョキョサイム</t>
    </rPh>
    <rPh sb="134" eb="136">
      <t>ケイジョウ</t>
    </rPh>
    <rPh sb="137" eb="139">
      <t>ヒツヨウ</t>
    </rPh>
    <rPh sb="142" eb="144">
      <t>ツウジョウ</t>
    </rPh>
    <rPh sb="146" eb="148">
      <t>ゾウガク</t>
    </rPh>
    <rPh sb="155" eb="157">
      <t>ネンド</t>
    </rPh>
    <rPh sb="158" eb="161">
      <t>ヘンソクテキ</t>
    </rPh>
    <rPh sb="162" eb="164">
      <t>ヨウソ</t>
    </rPh>
    <rPh sb="169" eb="171">
      <t>ヨテイ</t>
    </rPh>
    <rPh sb="176" eb="178">
      <t>テッキョ</t>
    </rPh>
    <rPh sb="178" eb="180">
      <t>コウジ</t>
    </rPh>
    <rPh sb="181" eb="183">
      <t>セッケイ</t>
    </rPh>
    <rPh sb="190" eb="196">
      <t>シサンジョキョサイム</t>
    </rPh>
    <rPh sb="209" eb="213">
      <t>ツイカケイジョウ</t>
    </rPh>
    <rPh sb="215" eb="217">
      <t>ヒツヨウ</t>
    </rPh>
    <phoneticPr fontId="2"/>
  </si>
  <si>
    <t>年間目標利用者数　9,000名</t>
    <rPh sb="2" eb="4">
      <t>モクヒョウ</t>
    </rPh>
    <phoneticPr fontId="2"/>
  </si>
  <si>
    <t>WS・出張WS　12回</t>
    <phoneticPr fontId="2"/>
  </si>
  <si>
    <t>中期経営計画
最終年度
目標値（R８）</t>
    <rPh sb="0" eb="2">
      <t>チュウキ</t>
    </rPh>
    <rPh sb="2" eb="4">
      <t>ケイエイ</t>
    </rPh>
    <rPh sb="4" eb="6">
      <t>ケイカク</t>
    </rPh>
    <rPh sb="14" eb="15">
      <t>チ</t>
    </rPh>
    <phoneticPr fontId="2"/>
  </si>
  <si>
    <t>24/32　
【75％】</t>
    <phoneticPr fontId="2"/>
  </si>
  <si>
    <t>13/28
【46％】</t>
    <phoneticPr fontId="2"/>
  </si>
  <si>
    <t>（事業収益）
事業収益の減少については、府立博物館指定管理事業が終了したことによる減（242,541千円）が主な要因である。
（事業費）
事業費の減少については、府立博物館指定管理事業が終了したことによる減（228,083千円）が主な要因である。</t>
    <rPh sb="12" eb="14">
      <t>ゲンショウ</t>
    </rPh>
    <rPh sb="29" eb="31">
      <t>ジギョウ</t>
    </rPh>
    <rPh sb="32" eb="34">
      <t>シュウリョウ</t>
    </rPh>
    <rPh sb="67" eb="68">
      <t>ヒ</t>
    </rPh>
    <rPh sb="72" eb="73">
      <t>ヒ</t>
    </rPh>
    <rPh sb="74" eb="76">
      <t>ゲンショウ</t>
    </rPh>
    <rPh sb="87" eb="91">
      <t>シテイカンリ</t>
    </rPh>
    <rPh sb="91" eb="93">
      <t>ジギョウ</t>
    </rPh>
    <rPh sb="94" eb="96">
      <t>シュウリョウ</t>
    </rPh>
    <phoneticPr fontId="2"/>
  </si>
  <si>
    <r>
      <t>・最重点目標とした、埋蔵文化財の活用に関しては、発掘調査現場の公開、体験発掘、講演会等を精力的に行い、目標値を大きく上回る成果を出すことができた。
・民家集落博物館の運営においては、外国人入館者数、学校等への営業件数、オンライン動画の制作・配信等について目標を達成することができた一方で、入館者数については、連休における天候不順等の影響により目標は未達成となった。また当期経常増減額は、事務所撤去に伴う費用増等という変則的事象により目標未達成となった。
・担当者一人当たりの調査面積についは、開発規模、遺跡状況が影響し目標未達成となったものの、R5年度から府立博物館の指定管理業務がなくなり、基幹事業である発掘調査事業により重点的に対応可能となったことから、受託件数は増加した。
・R6年度においても、発掘調査事業を着実に実施するとともに、現地公開、講演会等により調査成果を府民に還元する取組みや、博物館運営におけるSNSやホームページ等での魅力発信、民間事業者等と連携した文化財民家の活用イベントの実施などにより、入館者増につなげる取組</t>
    </r>
    <r>
      <rPr>
        <sz val="11"/>
        <rFont val="ＭＳ Ｐゴシック"/>
        <family val="3"/>
        <charset val="128"/>
      </rPr>
      <t>みを強化してもらいたい。</t>
    </r>
    <rPh sb="1" eb="4">
      <t>サイジュウテン</t>
    </rPh>
    <rPh sb="4" eb="6">
      <t>モクヒョウ</t>
    </rPh>
    <rPh sb="10" eb="15">
      <t>マイゾウブンカザイ</t>
    </rPh>
    <rPh sb="16" eb="18">
      <t>カツヨウ</t>
    </rPh>
    <rPh sb="19" eb="20">
      <t>カン</t>
    </rPh>
    <rPh sb="24" eb="30">
      <t>ハックツチョウサゲンバ</t>
    </rPh>
    <rPh sb="31" eb="33">
      <t>コウカイ</t>
    </rPh>
    <rPh sb="34" eb="38">
      <t>タイケンハックツ</t>
    </rPh>
    <rPh sb="39" eb="42">
      <t>コウエンカイ</t>
    </rPh>
    <rPh sb="42" eb="43">
      <t>トウ</t>
    </rPh>
    <rPh sb="44" eb="47">
      <t>セイリョクテキ</t>
    </rPh>
    <rPh sb="48" eb="49">
      <t>オコナ</t>
    </rPh>
    <rPh sb="51" eb="54">
      <t>モクヒョウチ</t>
    </rPh>
    <rPh sb="55" eb="56">
      <t>オオ</t>
    </rPh>
    <rPh sb="58" eb="60">
      <t>ウワマワ</t>
    </rPh>
    <rPh sb="61" eb="63">
      <t>セイカ</t>
    </rPh>
    <rPh sb="64" eb="65">
      <t>ダ</t>
    </rPh>
    <rPh sb="75" eb="82">
      <t>ミンカシュウラクハクブツカン</t>
    </rPh>
    <rPh sb="83" eb="85">
      <t>ウンエイ</t>
    </rPh>
    <rPh sb="91" eb="94">
      <t>ガイコクジン</t>
    </rPh>
    <rPh sb="94" eb="97">
      <t>ニュウカンシャ</t>
    </rPh>
    <rPh sb="97" eb="98">
      <t>スウ</t>
    </rPh>
    <rPh sb="99" eb="102">
      <t>ガッコウトウ</t>
    </rPh>
    <rPh sb="104" eb="108">
      <t>エイギョウケンスウ</t>
    </rPh>
    <rPh sb="114" eb="116">
      <t>ドウガ</t>
    </rPh>
    <rPh sb="117" eb="119">
      <t>セイサク</t>
    </rPh>
    <rPh sb="120" eb="122">
      <t>ハイシン</t>
    </rPh>
    <rPh sb="122" eb="123">
      <t>トウ</t>
    </rPh>
    <rPh sb="127" eb="129">
      <t>モクヒョウ</t>
    </rPh>
    <rPh sb="130" eb="132">
      <t>タッセイ</t>
    </rPh>
    <rPh sb="140" eb="142">
      <t>イッポウ</t>
    </rPh>
    <rPh sb="144" eb="147">
      <t>ニュウカンシャ</t>
    </rPh>
    <rPh sb="147" eb="148">
      <t>スウ</t>
    </rPh>
    <rPh sb="154" eb="156">
      <t>レンキュウ</t>
    </rPh>
    <rPh sb="160" eb="162">
      <t>テンコウ</t>
    </rPh>
    <rPh sb="162" eb="165">
      <t>フジュントウ</t>
    </rPh>
    <rPh sb="166" eb="168">
      <t>エイキョウ</t>
    </rPh>
    <rPh sb="184" eb="190">
      <t>トウキケイジョウゾウゲン</t>
    </rPh>
    <rPh sb="190" eb="191">
      <t>ガク</t>
    </rPh>
    <rPh sb="193" eb="196">
      <t>ジムショ</t>
    </rPh>
    <rPh sb="196" eb="198">
      <t>テッキョ</t>
    </rPh>
    <rPh sb="199" eb="200">
      <t>トモナ</t>
    </rPh>
    <rPh sb="201" eb="203">
      <t>ヒヨウ</t>
    </rPh>
    <rPh sb="203" eb="204">
      <t>ゾウ</t>
    </rPh>
    <rPh sb="204" eb="205">
      <t>トウ</t>
    </rPh>
    <rPh sb="208" eb="211">
      <t>ヘンソクテキ</t>
    </rPh>
    <rPh sb="211" eb="213">
      <t>ジショウ</t>
    </rPh>
    <rPh sb="216" eb="221">
      <t>モクヒョウミタッセイ</t>
    </rPh>
    <rPh sb="228" eb="231">
      <t>タントウシャ</t>
    </rPh>
    <rPh sb="231" eb="234">
      <t>ヒトリア</t>
    </rPh>
    <rPh sb="237" eb="241">
      <t>チョウサメンセキ</t>
    </rPh>
    <rPh sb="246" eb="250">
      <t>カイハツキボ</t>
    </rPh>
    <rPh sb="251" eb="253">
      <t>イセキ</t>
    </rPh>
    <rPh sb="253" eb="255">
      <t>ジョウキョウ</t>
    </rPh>
    <rPh sb="256" eb="258">
      <t>エイキョウ</t>
    </rPh>
    <rPh sb="259" eb="261">
      <t>モクヒョウ</t>
    </rPh>
    <rPh sb="261" eb="264">
      <t>ミタッセイ</t>
    </rPh>
    <rPh sb="312" eb="315">
      <t>ジュウテンテキ</t>
    </rPh>
    <rPh sb="329" eb="333">
      <t>ジュタクケンスウ</t>
    </rPh>
    <rPh sb="334" eb="336">
      <t>ゾウカ</t>
    </rPh>
    <rPh sb="343" eb="345">
      <t>ネンド</t>
    </rPh>
    <rPh sb="351" eb="357">
      <t>ハックツチョウサジギョウ</t>
    </rPh>
    <rPh sb="358" eb="360">
      <t>チャクジツ</t>
    </rPh>
    <rPh sb="361" eb="363">
      <t>ジッシ</t>
    </rPh>
    <rPh sb="370" eb="374">
      <t>ゲンチコウカイ</t>
    </rPh>
    <rPh sb="375" eb="378">
      <t>コウエンカイ</t>
    </rPh>
    <rPh sb="378" eb="379">
      <t>トウ</t>
    </rPh>
    <rPh sb="382" eb="384">
      <t>チョウサ</t>
    </rPh>
    <rPh sb="384" eb="386">
      <t>セイカ</t>
    </rPh>
    <rPh sb="387" eb="389">
      <t>フミン</t>
    </rPh>
    <rPh sb="390" eb="392">
      <t>カンゲン</t>
    </rPh>
    <rPh sb="394" eb="396">
      <t>トリク</t>
    </rPh>
    <rPh sb="399" eb="402">
      <t>ハクブツカン</t>
    </rPh>
    <rPh sb="402" eb="404">
      <t>ウンエイ</t>
    </rPh>
    <rPh sb="423" eb="425">
      <t>ハッシン</t>
    </rPh>
    <rPh sb="437" eb="440">
      <t>ブンカザイ</t>
    </rPh>
    <rPh sb="450" eb="452">
      <t>ジッシ</t>
    </rPh>
    <phoneticPr fontId="2"/>
  </si>
  <si>
    <r>
      <t xml:space="preserve">○存続　
</t>
    </r>
    <r>
      <rPr>
        <sz val="11"/>
        <rFont val="ＭＳ Ｐゴシック"/>
        <family val="3"/>
        <charset val="128"/>
      </rPr>
      <t>・府が実施する文化財調査事業の補完及び文化財の普及啓発を行う</t>
    </r>
    <rPh sb="1" eb="3">
      <t>ソンゾク</t>
    </rPh>
    <phoneticPr fontId="2"/>
  </si>
  <si>
    <r>
      <t>・最重点目標に掲げた埋蔵文化財発掘調査成果の活用に関しては、発掘現場を府民に公開する現地説明会、調査成果を発表する講演会、調査を実施した市町村へ成果を還元できるよう地元博物館と連携した展覧会を実施し、目標を達成することができた。府立博物館の指定管理事業はR4年度で満了となったが、新指定管理者と連携し、府民への発掘調査成果の還元に</t>
    </r>
    <r>
      <rPr>
        <sz val="11"/>
        <rFont val="ＭＳ Ｐゴシック"/>
        <family val="3"/>
        <charset val="128"/>
      </rPr>
      <t>努めた。
・日本民家集落博物館の入館者数は、入館者数増加を見込める大型連休や土日等が天候不順と重なったこともあり目標を達成することはできなかった。ホームページやSNS等を通じて季節に応じた魅力を発信し、服部緑地との連携や民家を活用した企画により、入館者数増に努めていきたい。
・埋蔵文化財調査事業に関しては、事業者側の計画変更や調査着手遅延により、事業件数減や調査面積縮小があった一方、年度途中からの新規事業受託に努め、年間の予定調査面積はほぼ確保できた。新規事業は調査面積が狭くかつ地下深くまで調査範囲の及ぶものがあり、面積の割に期間を要することから調査担当者一人あたりの調査面積は目標値未達成となった。事業者と綿密な協議を行い、事業量確保に努めるが、適切な事業量を評価するための指標作りについて今後検討する。
・財政面では、埋蔵文化財調査の受託事業収入が不足したことと、日本民家集落博物館では入館料等の事業収入が不足し、赤字となった。変則的事象である中部調査事務所撤去に伴う減価償却費の積み増し額を目標値とした当期経常増減額は目標未達成となった。埋蔵文化財調査事業は受動的なものであるが、年度途中からの新規事業に対しても柔軟に人員配置を行い、更なる受託に努めた。埋蔵文化財調査は国や府が主導する公共事業が主であるが、これまで同様、府内市町村の文化財行政を補完する事業の受託にも努める。日本民家集落博物館事業では来館者増の開拓を行うとともに、26年間以来の入館料改定を予定しており、収支改善を目指す。
・大阪府の文化財行政を補完する法人として、埋蔵文化財の発掘調査を実施するとともに、府民の大切な地域資源である発掘調査の成果について、文化財資料活用事業や博物館事業を通じて府民に伝え、還元していく役割を果たすため、積極的に推進していきたい。</t>
    </r>
    <rPh sb="165" eb="166">
      <t>ツト</t>
    </rPh>
    <rPh sb="358" eb="360">
      <t>ネンド</t>
    </rPh>
    <rPh sb="360" eb="362">
      <t>トチュウ</t>
    </rPh>
    <rPh sb="365" eb="369">
      <t>シンキジギョウ</t>
    </rPh>
    <rPh sb="369" eb="371">
      <t>ジュタク</t>
    </rPh>
    <rPh sb="372" eb="373">
      <t>ツト</t>
    </rPh>
    <rPh sb="375" eb="377">
      <t>ネンカン</t>
    </rPh>
    <rPh sb="378" eb="380">
      <t>ヨテイ</t>
    </rPh>
    <rPh sb="380" eb="384">
      <t>チョウサメンセキ</t>
    </rPh>
    <rPh sb="387" eb="389">
      <t>カクホ</t>
    </rPh>
    <rPh sb="393" eb="395">
      <t>シンキ</t>
    </rPh>
    <rPh sb="395" eb="397">
      <t>ジギョウ</t>
    </rPh>
    <rPh sb="398" eb="400">
      <t>チョウサ</t>
    </rPh>
    <rPh sb="400" eb="402">
      <t>メンセキ</t>
    </rPh>
    <rPh sb="403" eb="404">
      <t>セマ</t>
    </rPh>
    <rPh sb="407" eb="410">
      <t>チカフカ</t>
    </rPh>
    <rPh sb="413" eb="415">
      <t>チョウサ</t>
    </rPh>
    <rPh sb="415" eb="417">
      <t>ハンイ</t>
    </rPh>
    <rPh sb="418" eb="419">
      <t>オヨ</t>
    </rPh>
    <rPh sb="426" eb="428">
      <t>メンセキ</t>
    </rPh>
    <rPh sb="429" eb="430">
      <t>ワリ</t>
    </rPh>
    <rPh sb="431" eb="433">
      <t>キカン</t>
    </rPh>
    <rPh sb="434" eb="435">
      <t>ヨウ</t>
    </rPh>
    <rPh sb="487" eb="488">
      <t>ツト</t>
    </rPh>
    <rPh sb="513" eb="516">
      <t>ジギョウリョウ</t>
    </rPh>
    <rPh sb="516" eb="518">
      <t>カクホ</t>
    </rPh>
    <rPh sb="524" eb="526">
      <t>テキセツ</t>
    </rPh>
    <rPh sb="527" eb="530">
      <t>ジギョウリョウ</t>
    </rPh>
    <rPh sb="531" eb="533">
      <t>ヒョウカ</t>
    </rPh>
    <rPh sb="538" eb="540">
      <t>シヒョウ</t>
    </rPh>
    <rPh sb="540" eb="541">
      <t>ヅク</t>
    </rPh>
    <rPh sb="546" eb="548">
      <t>コンゴ</t>
    </rPh>
    <rPh sb="548" eb="550">
      <t>ケントウ</t>
    </rPh>
    <rPh sb="693" eb="695">
      <t>ネンド</t>
    </rPh>
    <rPh sb="695" eb="697">
      <t>トチュウ</t>
    </rPh>
    <rPh sb="700" eb="702">
      <t>シンキ</t>
    </rPh>
    <rPh sb="702" eb="704">
      <t>ジギョウ</t>
    </rPh>
    <rPh sb="705" eb="706">
      <t>タイ</t>
    </rPh>
    <rPh sb="709" eb="711">
      <t>ジュウナン</t>
    </rPh>
    <rPh sb="712" eb="714">
      <t>ジンイン</t>
    </rPh>
    <rPh sb="714" eb="716">
      <t>ハイチ</t>
    </rPh>
    <rPh sb="717" eb="718">
      <t>オコナ</t>
    </rPh>
    <rPh sb="720" eb="721">
      <t>サラ</t>
    </rPh>
    <rPh sb="723" eb="725">
      <t>ジュタク</t>
    </rPh>
    <rPh sb="726" eb="727">
      <t>ツト</t>
    </rPh>
    <rPh sb="730" eb="737">
      <t>マイゾウブンカザイチョウサ</t>
    </rPh>
    <phoneticPr fontId="2"/>
  </si>
  <si>
    <t>（流動比率）
流動比率の減少については、流動負債のうち中部調査事務所撤去にかかる資産除去債務による増（222,121千円）が主な要因である。</t>
    <rPh sb="7" eb="11">
      <t>リュウドウヒリツ</t>
    </rPh>
    <rPh sb="12" eb="14">
      <t>ゲンショウ</t>
    </rPh>
    <rPh sb="20" eb="22">
      <t>リュウドウ</t>
    </rPh>
    <rPh sb="22" eb="24">
      <t>フサイ</t>
    </rPh>
    <rPh sb="40" eb="46">
      <t>シサンジョキョサイム</t>
    </rPh>
    <rPh sb="49" eb="50">
      <t>ゾウ</t>
    </rPh>
    <rPh sb="58" eb="59">
      <t>セン</t>
    </rPh>
    <rPh sb="59" eb="60">
      <t>エン</t>
    </rPh>
    <rPh sb="62" eb="63">
      <t>オモ</t>
    </rPh>
    <rPh sb="64" eb="66">
      <t>ヨウイン</t>
    </rPh>
    <phoneticPr fontId="2"/>
  </si>
  <si>
    <t>（特定資産）
特定資産の減少については、中部調査事務所撤去費用準備資金の減（30,900千円）と、退職給付引当資産の減（12,989千円）が主な要因である。
（その他流動負債）
その他流動負債の増加については、中部調査事務所用地の原状回復義務に係る資産除去債務（137,600千円）をR4年度までは固定負債に計上していたものを１年以内に執行予定となったことからR5年度は流動負債に振り替えたことによる増と、撤去工事の設計見積変更による資産除去債務の増（84,521千円）が主な要因である。
（その他固定負債）
その他固定負債の減少については、上記のとおり、中部調査事務所撤去に係る資産除去債務（137,600千円）を流動負債に振り替えたことが主な要因である。</t>
    <rPh sb="1" eb="3">
      <t>トクテイ</t>
    </rPh>
    <rPh sb="3" eb="5">
      <t>シサン</t>
    </rPh>
    <rPh sb="7" eb="11">
      <t>トクテイシサン</t>
    </rPh>
    <rPh sb="12" eb="14">
      <t>ゲンショウ</t>
    </rPh>
    <rPh sb="36" eb="37">
      <t>ゲン</t>
    </rPh>
    <rPh sb="44" eb="46">
      <t>センエン</t>
    </rPh>
    <rPh sb="49" eb="53">
      <t>タイショクキュウフ</t>
    </rPh>
    <rPh sb="53" eb="55">
      <t>ヒキアテ</t>
    </rPh>
    <rPh sb="55" eb="57">
      <t>シサン</t>
    </rPh>
    <rPh sb="58" eb="59">
      <t>ゲン</t>
    </rPh>
    <rPh sb="66" eb="67">
      <t>セン</t>
    </rPh>
    <rPh sb="67" eb="68">
      <t>エン</t>
    </rPh>
    <rPh sb="70" eb="71">
      <t>オモ</t>
    </rPh>
    <rPh sb="72" eb="74">
      <t>ヨウイン</t>
    </rPh>
    <rPh sb="83" eb="84">
      <t>タ</t>
    </rPh>
    <rPh sb="84" eb="88">
      <t>リュウドウフサイ</t>
    </rPh>
    <rPh sb="92" eb="93">
      <t>タ</t>
    </rPh>
    <rPh sb="93" eb="95">
      <t>リュウドウ</t>
    </rPh>
    <rPh sb="95" eb="97">
      <t>フサイ</t>
    </rPh>
    <rPh sb="98" eb="100">
      <t>ゾウカ</t>
    </rPh>
    <rPh sb="113" eb="115">
      <t>ヨウチ</t>
    </rPh>
    <rPh sb="116" eb="120">
      <t>ゲンジョウカイフク</t>
    </rPh>
    <rPh sb="120" eb="122">
      <t>ギム</t>
    </rPh>
    <rPh sb="123" eb="124">
      <t>カカ</t>
    </rPh>
    <rPh sb="145" eb="147">
      <t>ネンド</t>
    </rPh>
    <rPh sb="165" eb="166">
      <t>ネン</t>
    </rPh>
    <rPh sb="166" eb="168">
      <t>イナイ</t>
    </rPh>
    <rPh sb="169" eb="171">
      <t>シッコウ</t>
    </rPh>
    <rPh sb="171" eb="173">
      <t>ヨテイ</t>
    </rPh>
    <rPh sb="183" eb="185">
      <t>ネンド</t>
    </rPh>
    <rPh sb="191" eb="192">
      <t>フ</t>
    </rPh>
    <rPh sb="193" eb="194">
      <t>カ</t>
    </rPh>
    <rPh sb="201" eb="202">
      <t>ゾウ</t>
    </rPh>
    <rPh sb="204" eb="206">
      <t>テッキョ</t>
    </rPh>
    <rPh sb="206" eb="208">
      <t>コウジ</t>
    </rPh>
    <rPh sb="209" eb="211">
      <t>セッケイ</t>
    </rPh>
    <rPh sb="211" eb="213">
      <t>ミツ</t>
    </rPh>
    <rPh sb="213" eb="215">
      <t>ヘンコウ</t>
    </rPh>
    <rPh sb="250" eb="251">
      <t>タ</t>
    </rPh>
    <rPh sb="251" eb="253">
      <t>コテイ</t>
    </rPh>
    <rPh sb="253" eb="255">
      <t>フサイ</t>
    </rPh>
    <rPh sb="260" eb="262">
      <t>コテイ</t>
    </rPh>
    <rPh sb="265" eb="267">
      <t>ゲンショウ</t>
    </rPh>
    <rPh sb="273" eb="275">
      <t>ジョウキ</t>
    </rPh>
    <rPh sb="287" eb="289">
      <t>テッキョ</t>
    </rPh>
    <rPh sb="290" eb="291">
      <t>カカ</t>
    </rPh>
    <rPh sb="315" eb="316">
      <t>フ</t>
    </rPh>
    <rPh sb="317" eb="318">
      <t>カ</t>
    </rPh>
    <rPh sb="323" eb="324">
      <t>オモ</t>
    </rPh>
    <rPh sb="325" eb="327">
      <t>ヨウイン</t>
    </rPh>
    <phoneticPr fontId="2"/>
  </si>
  <si>
    <t>（評価）
・最重点目標の指標である「発掘調査の現地公開・セミナー等の実施件数」について、イレギュラーではあるが１調査に対して現地公開を複数回実施したことや、体験発掘、講演会等を精力的に実施し、目標を上回ったことは評価できる。
・民家集落博物館の入館者数については、天候不順等の要因はあったが、コロナ禍以前の水準まで回復できていない状況。外国人入館者数、学校等への営業件数、オンライン動画の制作・配信等については目標を達成しており、引き続き入館者数の増加に繋がる積極的な取組みが必要である。
（指導・助言）
・法人の基幹事業である埋蔵文化財調査事業は、国や大阪府が主導する公共事業に影響されるところではあるが、安定的な法人運営のため、引き続き事業形態に合わせた柔軟な対応を行い、市町村や民間の開発事業を受託するなど、事業量の確保に努めること。
・「博物館利用者の拡大」については、既存の対策に留まることなく、民間事業者と連携したイベントの実施や、アニメ等に関心のある若年層等に対して、SNS等を活用して時流に合わせた文化財民家の魅力の発信に努めること。</t>
    <rPh sb="1" eb="3">
      <t>ヒョウカ</t>
    </rPh>
    <rPh sb="6" eb="9">
      <t>サイジュウテン</t>
    </rPh>
    <rPh sb="9" eb="11">
      <t>モクヒョウ</t>
    </rPh>
    <rPh sb="12" eb="14">
      <t>シヒョウ</t>
    </rPh>
    <rPh sb="18" eb="20">
      <t>ハックツ</t>
    </rPh>
    <rPh sb="20" eb="22">
      <t>チョウサ</t>
    </rPh>
    <rPh sb="23" eb="25">
      <t>ゲンチ</t>
    </rPh>
    <rPh sb="25" eb="27">
      <t>コウカイ</t>
    </rPh>
    <rPh sb="32" eb="33">
      <t>トウ</t>
    </rPh>
    <rPh sb="34" eb="36">
      <t>ジッシ</t>
    </rPh>
    <rPh sb="36" eb="38">
      <t>ケンスウ</t>
    </rPh>
    <rPh sb="56" eb="58">
      <t>チョウサ</t>
    </rPh>
    <rPh sb="59" eb="60">
      <t>タイ</t>
    </rPh>
    <rPh sb="67" eb="70">
      <t>フクスウカイ</t>
    </rPh>
    <rPh sb="70" eb="72">
      <t>ジッシ</t>
    </rPh>
    <rPh sb="78" eb="80">
      <t>タイケン</t>
    </rPh>
    <rPh sb="80" eb="82">
      <t>ハックツ</t>
    </rPh>
    <rPh sb="83" eb="86">
      <t>コウエンカイ</t>
    </rPh>
    <rPh sb="86" eb="87">
      <t>トウ</t>
    </rPh>
    <rPh sb="88" eb="90">
      <t>セイリョク</t>
    </rPh>
    <rPh sb="90" eb="91">
      <t>テキ</t>
    </rPh>
    <rPh sb="92" eb="94">
      <t>ジッシ</t>
    </rPh>
    <rPh sb="96" eb="98">
      <t>モクヒョウ</t>
    </rPh>
    <rPh sb="99" eb="101">
      <t>ウワマワ</t>
    </rPh>
    <rPh sb="106" eb="108">
      <t>ヒョウカ</t>
    </rPh>
    <rPh sb="114" eb="116">
      <t>ミンカ</t>
    </rPh>
    <rPh sb="116" eb="121">
      <t>シュウラクハクブツカン</t>
    </rPh>
    <rPh sb="122" eb="125">
      <t>ニュウカンシャ</t>
    </rPh>
    <rPh sb="125" eb="126">
      <t>スウ</t>
    </rPh>
    <rPh sb="132" eb="136">
      <t>テンコウフジュン</t>
    </rPh>
    <rPh sb="136" eb="137">
      <t>トウ</t>
    </rPh>
    <rPh sb="138" eb="140">
      <t>ヨウイン</t>
    </rPh>
    <rPh sb="149" eb="150">
      <t>カ</t>
    </rPh>
    <rPh sb="150" eb="152">
      <t>イゼン</t>
    </rPh>
    <rPh sb="153" eb="155">
      <t>スイジュン</t>
    </rPh>
    <rPh sb="157" eb="159">
      <t>カイフク</t>
    </rPh>
    <rPh sb="215" eb="216">
      <t>ヒ</t>
    </rPh>
    <rPh sb="217" eb="218">
      <t>ツヅ</t>
    </rPh>
    <rPh sb="219" eb="222">
      <t>ニュウカンシャ</t>
    </rPh>
    <rPh sb="222" eb="223">
      <t>スウ</t>
    </rPh>
    <rPh sb="224" eb="226">
      <t>ゾウカ</t>
    </rPh>
    <rPh sb="227" eb="228">
      <t>ツナ</t>
    </rPh>
    <rPh sb="230" eb="232">
      <t>セッキョク</t>
    </rPh>
    <rPh sb="232" eb="233">
      <t>テキ</t>
    </rPh>
    <rPh sb="238" eb="240">
      <t>ヒツヨウ</t>
    </rPh>
    <rPh sb="250" eb="252">
      <t>ジョゲン</t>
    </rPh>
    <rPh sb="362" eb="364">
      <t>カクホ</t>
    </rPh>
    <rPh sb="428" eb="430">
      <t>カンシン</t>
    </rPh>
    <rPh sb="433" eb="436">
      <t>ジャクネンソウ</t>
    </rPh>
    <rPh sb="436" eb="437">
      <t>トウ</t>
    </rPh>
    <rPh sb="438" eb="439">
      <t>タイ</t>
    </rPh>
    <rPh sb="445" eb="446">
      <t>トウ</t>
    </rPh>
    <rPh sb="447" eb="449">
      <t>カツヨウ</t>
    </rPh>
    <rPh sb="454" eb="455">
      <t>ア</t>
    </rPh>
    <rPh sb="464" eb="466">
      <t>ミリョク</t>
    </rPh>
    <rPh sb="467" eb="469">
      <t>ハッシン</t>
    </rPh>
    <rPh sb="470" eb="471">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</si>
</sst>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p\t"/>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s>
  <borders count="20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178">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0" fillId="0" borderId="32" xfId="0" applyBorder="1"/>
    <xf numFmtId="0" fontId="8" fillId="7" borderId="33" xfId="0" applyFont="1" applyFill="1" applyBorder="1" applyAlignment="1">
      <alignment horizontal="center" vertical="center" wrapText="1" shrinkToFit="1"/>
    </xf>
    <xf numFmtId="0" fontId="14" fillId="4" borderId="34" xfId="0" applyFont="1" applyFill="1" applyBorder="1" applyAlignment="1">
      <alignment vertical="center"/>
    </xf>
    <xf numFmtId="0" fontId="14"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0" fillId="0" borderId="9" xfId="0" applyBorder="1" applyAlignment="1">
      <alignment horizontal="righ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3" applyFont="1" applyFill="1" applyBorder="1" applyAlignment="1">
      <alignment vertical="center" shrinkToFit="1"/>
    </xf>
    <xf numFmtId="38" fontId="0" fillId="0" borderId="0" xfId="3"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3" borderId="38" xfId="0" applyFill="1" applyBorder="1" applyAlignment="1">
      <alignment horizontal="center" vertical="center" shrinkToFit="1"/>
    </xf>
    <xf numFmtId="0" fontId="0" fillId="0" borderId="32" xfId="0" applyBorder="1" applyAlignment="1">
      <alignment vertical="center"/>
    </xf>
    <xf numFmtId="181" fontId="0" fillId="2" borderId="22" xfId="4" applyNumberFormat="1" applyFont="1" applyFill="1" applyBorder="1" applyAlignment="1">
      <alignment vertical="center" shrinkToFit="1"/>
    </xf>
    <xf numFmtId="181" fontId="0" fillId="2" borderId="15" xfId="4" applyNumberFormat="1" applyFont="1" applyFill="1" applyBorder="1" applyAlignment="1">
      <alignment vertical="center" shrinkToFit="1"/>
    </xf>
    <xf numFmtId="181" fontId="0" fillId="2" borderId="16" xfId="4" applyNumberFormat="1" applyFont="1" applyFill="1" applyBorder="1" applyAlignment="1">
      <alignment vertical="center" shrinkToFit="1"/>
    </xf>
    <xf numFmtId="181" fontId="0" fillId="2" borderId="10" xfId="4" applyNumberFormat="1" applyFont="1" applyFill="1" applyBorder="1" applyAlignment="1">
      <alignment vertical="center" shrinkToFit="1"/>
    </xf>
    <xf numFmtId="181" fontId="0" fillId="2" borderId="24" xfId="4" applyNumberFormat="1" applyFont="1" applyFill="1" applyBorder="1" applyAlignment="1">
      <alignment vertical="center" shrinkToFit="1"/>
    </xf>
    <xf numFmtId="181" fontId="0" fillId="2" borderId="16" xfId="4" applyNumberFormat="1" applyFont="1" applyFill="1" applyBorder="1" applyAlignment="1">
      <alignment vertical="center"/>
    </xf>
    <xf numFmtId="181" fontId="0" fillId="2" borderId="10" xfId="4" applyNumberFormat="1" applyFont="1" applyFill="1" applyBorder="1" applyAlignment="1">
      <alignment vertical="center"/>
    </xf>
    <xf numFmtId="181" fontId="0" fillId="2" borderId="24" xfId="4" applyNumberFormat="1" applyFont="1" applyFill="1" applyBorder="1" applyAlignment="1">
      <alignment vertical="center"/>
    </xf>
    <xf numFmtId="181" fontId="0" fillId="2" borderId="23" xfId="4" applyNumberFormat="1" applyFont="1" applyFill="1" applyBorder="1" applyAlignment="1">
      <alignment vertical="center" shrinkToFit="1"/>
    </xf>
    <xf numFmtId="181" fontId="0" fillId="2" borderId="6" xfId="4" applyNumberFormat="1" applyFont="1" applyFill="1" applyBorder="1" applyAlignment="1">
      <alignment vertical="center" shrinkToFit="1"/>
    </xf>
    <xf numFmtId="181" fontId="0" fillId="2" borderId="12" xfId="4" applyNumberFormat="1" applyFont="1" applyFill="1" applyBorder="1" applyAlignment="1">
      <alignment vertical="center" shrinkToFit="1"/>
    </xf>
    <xf numFmtId="181" fontId="0" fillId="2" borderId="40" xfId="4" applyNumberFormat="1" applyFont="1" applyFill="1" applyBorder="1" applyAlignment="1">
      <alignment vertical="center" shrinkToFit="1"/>
    </xf>
    <xf numFmtId="181" fontId="0" fillId="2" borderId="32" xfId="4" applyNumberFormat="1" applyFont="1" applyFill="1" applyBorder="1" applyAlignment="1">
      <alignment vertical="center" shrinkToFit="1"/>
    </xf>
    <xf numFmtId="181" fontId="0" fillId="2" borderId="41" xfId="4" applyNumberFormat="1" applyFont="1" applyFill="1" applyBorder="1" applyAlignment="1">
      <alignment vertical="center" shrinkToFit="1"/>
    </xf>
    <xf numFmtId="181" fontId="0" fillId="2" borderId="42" xfId="4" applyNumberFormat="1" applyFont="1" applyFill="1" applyBorder="1" applyAlignment="1">
      <alignment vertical="center" shrinkToFit="1"/>
    </xf>
    <xf numFmtId="181" fontId="0" fillId="0" borderId="44"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181" fontId="0" fillId="2" borderId="45" xfId="4" applyNumberFormat="1" applyFont="1" applyFill="1" applyBorder="1" applyAlignment="1">
      <alignment vertical="center" shrinkToFit="1"/>
    </xf>
    <xf numFmtId="181" fontId="0" fillId="2" borderId="47" xfId="4" applyNumberFormat="1" applyFont="1" applyFill="1" applyBorder="1" applyAlignment="1">
      <alignment vertical="center" shrinkToFit="1"/>
    </xf>
    <xf numFmtId="181" fontId="0" fillId="5" borderId="0" xfId="4" applyNumberFormat="1" applyFont="1" applyFill="1" applyBorder="1" applyAlignment="1">
      <alignment vertical="center" shrinkToFit="1"/>
    </xf>
    <xf numFmtId="181" fontId="0" fillId="2" borderId="15" xfId="4" applyNumberFormat="1" applyFont="1" applyFill="1" applyBorder="1" applyAlignment="1" applyProtection="1">
      <alignment vertical="center" shrinkToFit="1"/>
      <protection locked="0"/>
    </xf>
    <xf numFmtId="181" fontId="0" fillId="0" borderId="12" xfId="4" applyNumberFormat="1" applyFont="1" applyFill="1" applyBorder="1" applyAlignment="1">
      <alignment vertical="center" shrinkToFit="1"/>
    </xf>
    <xf numFmtId="181" fontId="0" fillId="0" borderId="32" xfId="4" applyNumberFormat="1" applyFont="1" applyFill="1" applyBorder="1" applyAlignment="1">
      <alignment vertical="center" shrinkToFit="1"/>
    </xf>
    <xf numFmtId="181" fontId="0" fillId="0" borderId="41"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48" xfId="4" applyNumberFormat="1" applyFont="1" applyFill="1" applyBorder="1" applyAlignment="1">
      <alignment vertical="center" shrinkToFit="1"/>
    </xf>
    <xf numFmtId="181" fontId="0" fillId="0" borderId="49" xfId="4" applyNumberFormat="1" applyFont="1" applyFill="1" applyBorder="1" applyAlignment="1">
      <alignment vertical="center" shrinkToFit="1"/>
    </xf>
    <xf numFmtId="181" fontId="0" fillId="0" borderId="50" xfId="4"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0" fontId="8" fillId="9" borderId="21" xfId="0" applyFont="1" applyFill="1" applyBorder="1" applyAlignment="1">
      <alignment vertical="center"/>
    </xf>
    <xf numFmtId="0" fontId="8" fillId="9" borderId="54"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0" fillId="0" borderId="55" xfId="0" applyBorder="1" applyAlignment="1">
      <alignment vertical="center"/>
    </xf>
    <xf numFmtId="0" fontId="0" fillId="0" borderId="12" xfId="0"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181" fontId="0" fillId="0" borderId="0" xfId="4" applyNumberFormat="1" applyFont="1" applyAlignment="1">
      <alignment vertical="center"/>
    </xf>
    <xf numFmtId="181" fontId="0" fillId="3" borderId="58" xfId="4" applyNumberFormat="1" applyFont="1" applyFill="1" applyBorder="1" applyAlignment="1">
      <alignment horizontal="center" vertical="center" shrinkToFit="1"/>
    </xf>
    <xf numFmtId="181" fontId="0" fillId="0" borderId="0" xfId="4"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4" applyNumberFormat="1" applyFont="1" applyAlignment="1">
      <alignment horizontal="right"/>
    </xf>
    <xf numFmtId="38" fontId="4" fillId="0" borderId="3" xfId="3" applyFont="1" applyFill="1" applyBorder="1" applyAlignment="1" applyProtection="1">
      <alignment vertical="center" shrinkToFit="1"/>
      <protection locked="0"/>
    </xf>
    <xf numFmtId="38" fontId="4" fillId="0" borderId="21" xfId="3" applyFont="1" applyFill="1" applyBorder="1" applyAlignment="1" applyProtection="1">
      <alignment vertical="center" shrinkToFit="1"/>
      <protection locked="0"/>
    </xf>
    <xf numFmtId="38" fontId="4" fillId="0" borderId="59" xfId="3" applyFont="1" applyFill="1" applyBorder="1" applyAlignment="1" applyProtection="1">
      <alignment vertical="center" shrinkToFit="1"/>
      <protection locked="0"/>
    </xf>
    <xf numFmtId="38" fontId="4" fillId="0" borderId="60" xfId="3" applyFont="1" applyFill="1" applyBorder="1" applyAlignment="1" applyProtection="1">
      <alignment vertical="center" shrinkToFit="1"/>
      <protection locked="0"/>
    </xf>
    <xf numFmtId="0" fontId="4" fillId="0" borderId="62" xfId="0" applyFont="1" applyBorder="1" applyAlignment="1">
      <alignment horizontal="left" vertical="center"/>
    </xf>
    <xf numFmtId="181" fontId="0" fillId="0" borderId="56" xfId="4" applyNumberFormat="1" applyFont="1" applyFill="1" applyBorder="1" applyAlignment="1">
      <alignment vertical="center" shrinkToFit="1"/>
    </xf>
    <xf numFmtId="181" fontId="0" fillId="0" borderId="62" xfId="4"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4" applyNumberFormat="1" applyFont="1" applyFill="1" applyBorder="1" applyAlignment="1">
      <alignment vertical="center" shrinkToFit="1"/>
    </xf>
    <xf numFmtId="181" fontId="0" fillId="0" borderId="55" xfId="4"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4" applyNumberFormat="1" applyFont="1" applyFill="1" applyBorder="1" applyAlignment="1">
      <alignment vertical="center" shrinkToFit="1"/>
    </xf>
    <xf numFmtId="181" fontId="0" fillId="0" borderId="65" xfId="4" applyNumberFormat="1" applyFont="1" applyFill="1" applyBorder="1" applyAlignment="1">
      <alignment vertical="center" shrinkToFit="1"/>
    </xf>
    <xf numFmtId="181" fontId="0" fillId="0" borderId="63" xfId="4"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4" applyNumberFormat="1" applyFont="1" applyFill="1" applyBorder="1" applyAlignment="1">
      <alignment vertical="center" shrinkToFit="1"/>
    </xf>
    <xf numFmtId="181" fontId="0" fillId="0" borderId="67" xfId="4"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4" applyNumberFormat="1" applyFont="1" applyFill="1" applyBorder="1" applyAlignment="1">
      <alignment vertical="center" shrinkToFit="1"/>
    </xf>
    <xf numFmtId="181" fontId="0" fillId="0" borderId="60" xfId="4" applyNumberFormat="1" applyFont="1" applyFill="1" applyBorder="1" applyAlignment="1">
      <alignment vertical="center" shrinkToFit="1"/>
    </xf>
    <xf numFmtId="181" fontId="0" fillId="0" borderId="35" xfId="4" applyNumberFormat="1" applyFont="1" applyFill="1" applyBorder="1" applyAlignment="1">
      <alignment vertical="center" shrinkToFit="1"/>
    </xf>
    <xf numFmtId="181" fontId="0" fillId="0" borderId="21" xfId="4"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10" borderId="42" xfId="0" applyFill="1" applyBorder="1" applyAlignment="1">
      <alignment horizontal="left" vertical="center"/>
    </xf>
    <xf numFmtId="0" fontId="0" fillId="10" borderId="70" xfId="0" applyFill="1" applyBorder="1" applyAlignment="1">
      <alignment horizontal="left" vertical="center"/>
    </xf>
    <xf numFmtId="0" fontId="0" fillId="0" borderId="72" xfId="0" applyBorder="1" applyAlignment="1">
      <alignment vertical="center"/>
    </xf>
    <xf numFmtId="0" fontId="0" fillId="0" borderId="63" xfId="0" applyBorder="1" applyAlignment="1">
      <alignment horizontal="left" vertical="center"/>
    </xf>
    <xf numFmtId="181" fontId="0" fillId="0" borderId="76" xfId="4" applyNumberFormat="1" applyFont="1" applyFill="1" applyBorder="1" applyAlignment="1">
      <alignment vertical="center" shrinkToFit="1"/>
    </xf>
    <xf numFmtId="0" fontId="4" fillId="0" borderId="0" xfId="0" applyFont="1" applyAlignment="1">
      <alignment horizontal="left" vertical="center"/>
    </xf>
    <xf numFmtId="0" fontId="3" fillId="11" borderId="84"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38" fontId="4" fillId="0" borderId="91" xfId="3" applyFont="1" applyFill="1" applyBorder="1" applyAlignment="1" applyProtection="1">
      <alignment vertical="center" shrinkToFit="1"/>
      <protection locked="0"/>
    </xf>
    <xf numFmtId="38" fontId="4" fillId="0" borderId="61" xfId="3"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6" fillId="0" borderId="38" xfId="0" applyNumberFormat="1" applyFont="1" applyBorder="1" applyAlignment="1" applyProtection="1">
      <alignment horizontal="center" vertical="center" wrapText="1"/>
      <protection locked="0"/>
    </xf>
    <xf numFmtId="182" fontId="6" fillId="0" borderId="0" xfId="0" applyNumberFormat="1" applyFont="1" applyAlignment="1" applyProtection="1">
      <alignment horizontal="center" vertical="center"/>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181" fontId="0" fillId="0" borderId="47" xfId="4" applyNumberFormat="1" applyFont="1" applyBorder="1" applyAlignment="1">
      <alignment vertical="center"/>
    </xf>
    <xf numFmtId="0" fontId="4" fillId="7" borderId="84"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3"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4"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12" borderId="22" xfId="0" applyNumberFormat="1" applyFont="1" applyFill="1" applyBorder="1" applyAlignment="1">
      <alignment vertical="center"/>
    </xf>
    <xf numFmtId="179" fontId="6" fillId="12" borderId="15" xfId="0" applyNumberFormat="1" applyFont="1" applyFill="1" applyBorder="1" applyAlignment="1">
      <alignment vertical="center"/>
    </xf>
    <xf numFmtId="179" fontId="6" fillId="12" borderId="80" xfId="0" applyNumberFormat="1" applyFont="1" applyFill="1" applyBorder="1" applyAlignment="1">
      <alignment vertical="center"/>
    </xf>
    <xf numFmtId="179" fontId="6" fillId="12" borderId="93" xfId="0" applyNumberFormat="1" applyFont="1" applyFill="1" applyBorder="1" applyAlignment="1">
      <alignment vertical="center"/>
    </xf>
    <xf numFmtId="179" fontId="6" fillId="12" borderId="103" xfId="0" applyNumberFormat="1" applyFont="1" applyFill="1" applyBorder="1" applyAlignment="1">
      <alignment vertical="center"/>
    </xf>
    <xf numFmtId="179" fontId="6" fillId="12" borderId="94" xfId="0" applyNumberFormat="1" applyFont="1" applyFill="1" applyBorder="1" applyAlignment="1">
      <alignment vertical="center"/>
    </xf>
    <xf numFmtId="179" fontId="6" fillId="12" borderId="81" xfId="0" applyNumberFormat="1" applyFont="1" applyFill="1" applyBorder="1" applyAlignment="1">
      <alignment vertical="center"/>
    </xf>
    <xf numFmtId="179" fontId="6" fillId="12" borderId="13" xfId="0" applyNumberFormat="1" applyFont="1" applyFill="1" applyBorder="1" applyAlignment="1">
      <alignment vertical="center"/>
    </xf>
    <xf numFmtId="179" fontId="6" fillId="12" borderId="99" xfId="0" applyNumberFormat="1" applyFont="1" applyFill="1" applyBorder="1" applyAlignment="1">
      <alignment vertical="center"/>
    </xf>
    <xf numFmtId="179" fontId="6" fillId="12" borderId="27" xfId="0" applyNumberFormat="1" applyFont="1" applyFill="1" applyBorder="1" applyAlignment="1">
      <alignment vertical="center"/>
    </xf>
    <xf numFmtId="179" fontId="6" fillId="12" borderId="47" xfId="0" applyNumberFormat="1" applyFont="1" applyFill="1" applyBorder="1" applyAlignment="1">
      <alignment vertical="center"/>
    </xf>
    <xf numFmtId="179" fontId="6" fillId="12" borderId="51" xfId="0" applyNumberFormat="1" applyFont="1" applyFill="1" applyBorder="1" applyAlignment="1">
      <alignment vertical="center"/>
    </xf>
    <xf numFmtId="179" fontId="6" fillId="12" borderId="95" xfId="0" applyNumberFormat="1" applyFont="1" applyFill="1" applyBorder="1" applyAlignment="1">
      <alignment vertical="center"/>
    </xf>
    <xf numFmtId="179" fontId="6" fillId="12" borderId="28" xfId="0" applyNumberFormat="1" applyFont="1" applyFill="1" applyBorder="1" applyAlignment="1">
      <alignment vertical="center"/>
    </xf>
    <xf numFmtId="179" fontId="6" fillId="12"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12" borderId="5" xfId="0" applyNumberFormat="1" applyFont="1" applyFill="1" applyBorder="1" applyAlignment="1">
      <alignment vertical="center"/>
    </xf>
    <xf numFmtId="179" fontId="6" fillId="12" borderId="10" xfId="0" applyNumberFormat="1" applyFont="1" applyFill="1" applyBorder="1" applyAlignment="1">
      <alignment vertical="center"/>
    </xf>
    <xf numFmtId="0" fontId="0" fillId="0" borderId="4" xfId="0" applyBorder="1" applyAlignment="1">
      <alignment horizontal="right" vertical="center"/>
    </xf>
    <xf numFmtId="0" fontId="0" fillId="0" borderId="17" xfId="0" applyBorder="1" applyAlignment="1">
      <alignment horizontal="center" vertical="center"/>
    </xf>
    <xf numFmtId="179" fontId="6" fillId="12" borderId="108" xfId="0" applyNumberFormat="1" applyFont="1" applyFill="1" applyBorder="1" applyAlignment="1">
      <alignment vertical="center"/>
    </xf>
    <xf numFmtId="179" fontId="6" fillId="12" borderId="102" xfId="0" applyNumberFormat="1" applyFont="1" applyFill="1" applyBorder="1" applyAlignment="1">
      <alignment vertical="center"/>
    </xf>
    <xf numFmtId="179" fontId="6" fillId="12" borderId="100" xfId="0" applyNumberFormat="1" applyFont="1" applyFill="1" applyBorder="1" applyAlignment="1">
      <alignment vertical="center"/>
    </xf>
    <xf numFmtId="179" fontId="6" fillId="12" borderId="98" xfId="0" applyNumberFormat="1" applyFont="1" applyFill="1" applyBorder="1" applyAlignment="1">
      <alignment vertical="center"/>
    </xf>
    <xf numFmtId="179" fontId="6" fillId="12" borderId="96" xfId="0" applyNumberFormat="1" applyFont="1" applyFill="1" applyBorder="1" applyAlignment="1">
      <alignment vertical="center"/>
    </xf>
    <xf numFmtId="179" fontId="6" fillId="12" borderId="101" xfId="0" applyNumberFormat="1" applyFont="1" applyFill="1" applyBorder="1" applyAlignment="1">
      <alignment vertical="center"/>
    </xf>
    <xf numFmtId="179" fontId="6" fillId="12" borderId="97" xfId="0" applyNumberFormat="1" applyFont="1" applyFill="1" applyBorder="1" applyAlignment="1">
      <alignment vertical="center"/>
    </xf>
    <xf numFmtId="179" fontId="6" fillId="12" borderId="68" xfId="0" applyNumberFormat="1" applyFont="1" applyFill="1" applyBorder="1" applyAlignment="1">
      <alignment vertical="center"/>
    </xf>
    <xf numFmtId="179" fontId="6" fillId="12" borderId="92" xfId="0" applyNumberFormat="1" applyFont="1" applyFill="1" applyBorder="1" applyAlignment="1">
      <alignment vertical="center"/>
    </xf>
    <xf numFmtId="179" fontId="6" fillId="12" borderId="50" xfId="0" applyNumberFormat="1" applyFont="1" applyFill="1" applyBorder="1" applyAlignment="1">
      <alignment vertical="center"/>
    </xf>
    <xf numFmtId="179" fontId="6" fillId="12" borderId="67" xfId="0" applyNumberFormat="1" applyFont="1" applyFill="1" applyBorder="1" applyAlignment="1">
      <alignment vertical="center"/>
    </xf>
    <xf numFmtId="179" fontId="6" fillId="12" borderId="48" xfId="0" applyNumberFormat="1" applyFont="1" applyFill="1" applyBorder="1" applyAlignment="1">
      <alignment vertical="center"/>
    </xf>
    <xf numFmtId="179" fontId="0" fillId="12" borderId="9" xfId="0" applyNumberFormat="1" applyFill="1" applyBorder="1" applyAlignment="1">
      <alignment horizontal="right" vertical="center" shrinkToFit="1"/>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6" fillId="12" borderId="78" xfId="0" applyNumberFormat="1" applyFont="1" applyFill="1" applyBorder="1" applyAlignment="1">
      <alignment vertical="center" shrinkToFit="1"/>
    </xf>
    <xf numFmtId="181" fontId="6" fillId="12" borderId="79" xfId="0" applyNumberFormat="1" applyFont="1" applyFill="1" applyBorder="1" applyAlignment="1">
      <alignment vertical="center" shrinkToFit="1"/>
    </xf>
    <xf numFmtId="181" fontId="0" fillId="12" borderId="84" xfId="4" applyNumberFormat="1" applyFont="1" applyFill="1" applyBorder="1" applyAlignment="1">
      <alignment vertical="center" shrinkToFit="1"/>
    </xf>
    <xf numFmtId="181" fontId="0" fillId="12" borderId="85" xfId="4" applyNumberFormat="1" applyFont="1" applyFill="1" applyBorder="1" applyAlignment="1">
      <alignment vertical="center"/>
    </xf>
    <xf numFmtId="181" fontId="0" fillId="12" borderId="86" xfId="4" applyNumberFormat="1" applyFont="1" applyFill="1" applyBorder="1" applyAlignment="1">
      <alignment vertical="center"/>
    </xf>
    <xf numFmtId="181" fontId="0" fillId="12" borderId="82" xfId="4" applyNumberFormat="1" applyFont="1" applyFill="1" applyBorder="1" applyAlignment="1">
      <alignment vertical="center"/>
    </xf>
    <xf numFmtId="181" fontId="0" fillId="12" borderId="87" xfId="4" applyNumberFormat="1" applyFont="1" applyFill="1" applyBorder="1" applyAlignment="1">
      <alignment vertical="center"/>
    </xf>
    <xf numFmtId="181" fontId="0" fillId="12" borderId="85" xfId="4" applyNumberFormat="1" applyFont="1" applyFill="1" applyBorder="1" applyAlignment="1">
      <alignment vertical="center" shrinkToFit="1"/>
    </xf>
    <xf numFmtId="181" fontId="0" fillId="12" borderId="14" xfId="4" applyNumberFormat="1" applyFont="1" applyFill="1" applyBorder="1" applyAlignment="1">
      <alignment vertical="center"/>
    </xf>
    <xf numFmtId="181" fontId="0" fillId="12" borderId="88" xfId="4" applyNumberFormat="1" applyFont="1" applyFill="1" applyBorder="1" applyAlignment="1">
      <alignment vertical="center" shrinkToFit="1"/>
    </xf>
    <xf numFmtId="181" fontId="0" fillId="12" borderId="86" xfId="4" applyNumberFormat="1" applyFont="1" applyFill="1" applyBorder="1" applyAlignment="1">
      <alignment vertical="center" shrinkToFit="1"/>
    </xf>
    <xf numFmtId="181" fontId="0" fillId="12" borderId="88" xfId="4" applyNumberFormat="1" applyFont="1" applyFill="1" applyBorder="1" applyAlignment="1">
      <alignment vertical="center"/>
    </xf>
    <xf numFmtId="181" fontId="0" fillId="9" borderId="2" xfId="4" applyNumberFormat="1" applyFont="1" applyFill="1" applyBorder="1" applyAlignment="1">
      <alignment vertical="center" shrinkToFit="1"/>
    </xf>
    <xf numFmtId="181" fontId="0" fillId="9" borderId="15" xfId="4" applyNumberFormat="1" applyFont="1" applyFill="1" applyBorder="1" applyAlignment="1">
      <alignment vertical="center" shrinkToFit="1"/>
    </xf>
    <xf numFmtId="181" fontId="0" fillId="9" borderId="43" xfId="4" applyNumberFormat="1" applyFont="1" applyFill="1" applyBorder="1" applyAlignment="1">
      <alignment vertical="center" shrinkToFit="1"/>
    </xf>
    <xf numFmtId="181" fontId="0" fillId="9" borderId="3" xfId="4" applyNumberFormat="1" applyFont="1" applyFill="1" applyBorder="1" applyAlignment="1">
      <alignment vertical="center" shrinkToFit="1"/>
    </xf>
    <xf numFmtId="181" fontId="0" fillId="9" borderId="44" xfId="4" applyNumberFormat="1" applyFont="1" applyFill="1" applyBorder="1" applyAlignment="1">
      <alignment vertical="center" shrinkToFit="1"/>
    </xf>
    <xf numFmtId="181" fontId="0" fillId="9" borderId="45" xfId="4" applyNumberFormat="1" applyFont="1" applyFill="1" applyBorder="1" applyAlignment="1">
      <alignment vertical="center" shrinkToFit="1"/>
    </xf>
    <xf numFmtId="181" fontId="0" fillId="9" borderId="46" xfId="4" applyNumberFormat="1" applyFont="1" applyFill="1" applyBorder="1" applyAlignment="1">
      <alignment vertical="center" shrinkToFit="1"/>
    </xf>
    <xf numFmtId="181" fontId="0" fillId="9" borderId="13" xfId="4" applyNumberFormat="1" applyFont="1" applyFill="1" applyBorder="1" applyAlignment="1">
      <alignment vertical="center" shrinkToFit="1"/>
    </xf>
    <xf numFmtId="181" fontId="0" fillId="9" borderId="47" xfId="4" applyNumberFormat="1" applyFont="1" applyFill="1" applyBorder="1" applyAlignment="1">
      <alignment vertical="center" shrinkToFit="1"/>
    </xf>
    <xf numFmtId="181" fontId="0" fillId="12" borderId="89" xfId="4" applyNumberFormat="1" applyFont="1" applyFill="1" applyBorder="1" applyAlignment="1">
      <alignment vertical="center" shrinkToFit="1"/>
    </xf>
    <xf numFmtId="181" fontId="0" fillId="9" borderId="6" xfId="4" applyNumberFormat="1" applyFont="1" applyFill="1" applyBorder="1" applyAlignment="1">
      <alignment vertical="center" shrinkToFit="1"/>
    </xf>
    <xf numFmtId="181" fontId="0" fillId="12" borderId="54" xfId="4" applyNumberFormat="1" applyFont="1" applyFill="1" applyBorder="1" applyAlignment="1">
      <alignment vertical="center"/>
    </xf>
    <xf numFmtId="181" fontId="0" fillId="10" borderId="21" xfId="4" applyNumberFormat="1" applyFont="1" applyFill="1" applyBorder="1" applyAlignment="1">
      <alignment vertical="center"/>
    </xf>
    <xf numFmtId="181" fontId="0" fillId="12" borderId="56" xfId="4" applyNumberFormat="1" applyFont="1" applyFill="1" applyBorder="1" applyAlignment="1">
      <alignment vertical="center"/>
    </xf>
    <xf numFmtId="181" fontId="0" fillId="10" borderId="60" xfId="4" applyNumberFormat="1" applyFont="1" applyFill="1" applyBorder="1" applyAlignment="1">
      <alignment vertical="center"/>
    </xf>
    <xf numFmtId="181" fontId="0" fillId="10" borderId="40" xfId="4" applyNumberFormat="1" applyFont="1" applyFill="1" applyBorder="1" applyAlignment="1">
      <alignment vertical="center"/>
    </xf>
    <xf numFmtId="181" fontId="0" fillId="9" borderId="53" xfId="4" applyNumberFormat="1" applyFont="1" applyFill="1" applyBorder="1" applyAlignment="1">
      <alignment vertical="center" shrinkToFit="1"/>
    </xf>
    <xf numFmtId="181" fontId="0" fillId="12" borderId="16" xfId="4" applyNumberFormat="1" applyFont="1" applyFill="1" applyBorder="1" applyAlignment="1">
      <alignment vertical="center"/>
    </xf>
    <xf numFmtId="181" fontId="0" fillId="10" borderId="21" xfId="4" applyNumberFormat="1" applyFont="1" applyFill="1" applyBorder="1" applyAlignment="1">
      <alignment vertical="center" shrinkToFit="1"/>
    </xf>
    <xf numFmtId="181" fontId="0" fillId="10" borderId="70" xfId="4" applyNumberFormat="1" applyFont="1" applyFill="1" applyBorder="1" applyAlignment="1">
      <alignment vertical="center" shrinkToFit="1"/>
    </xf>
    <xf numFmtId="181" fontId="0" fillId="12" borderId="83" xfId="4" applyNumberFormat="1" applyFont="1" applyFill="1" applyBorder="1" applyAlignment="1">
      <alignment vertical="center"/>
    </xf>
    <xf numFmtId="181" fontId="0" fillId="9" borderId="5" xfId="4" applyNumberFormat="1" applyFont="1" applyFill="1" applyBorder="1" applyAlignment="1">
      <alignment vertical="center"/>
    </xf>
    <xf numFmtId="181" fontId="0" fillId="12" borderId="54" xfId="4" applyNumberFormat="1" applyFont="1" applyFill="1" applyBorder="1" applyAlignment="1">
      <alignment vertical="center" shrinkToFit="1"/>
    </xf>
    <xf numFmtId="181" fontId="0" fillId="12" borderId="16" xfId="4" applyNumberFormat="1" applyFont="1" applyFill="1" applyBorder="1" applyAlignment="1">
      <alignment vertical="center" shrinkToFit="1"/>
    </xf>
    <xf numFmtId="181" fontId="0" fillId="12" borderId="11" xfId="4" applyNumberFormat="1" applyFont="1" applyFill="1" applyBorder="1" applyAlignment="1">
      <alignment vertical="center" shrinkToFit="1"/>
    </xf>
    <xf numFmtId="181" fontId="0" fillId="12" borderId="89" xfId="0" applyNumberFormat="1" applyFill="1" applyBorder="1" applyAlignment="1">
      <alignment vertical="center"/>
    </xf>
    <xf numFmtId="3" fontId="0" fillId="12" borderId="22" xfId="3" applyNumberFormat="1" applyFont="1" applyFill="1" applyBorder="1" applyAlignment="1">
      <alignment vertical="center" shrinkToFit="1"/>
    </xf>
    <xf numFmtId="3" fontId="0" fillId="12" borderId="15" xfId="3" applyNumberFormat="1" applyFont="1" applyFill="1" applyBorder="1" applyAlignment="1">
      <alignment vertical="center" shrinkToFit="1"/>
    </xf>
    <xf numFmtId="3" fontId="0" fillId="12" borderId="23" xfId="3" applyNumberFormat="1" applyFont="1" applyFill="1" applyBorder="1" applyAlignment="1">
      <alignment vertical="center" shrinkToFit="1"/>
    </xf>
    <xf numFmtId="3" fontId="0" fillId="12" borderId="16" xfId="3" applyNumberFormat="1" applyFont="1" applyFill="1" applyBorder="1" applyAlignment="1">
      <alignment vertical="center" shrinkToFit="1"/>
    </xf>
    <xf numFmtId="3" fontId="0" fillId="12" borderId="10" xfId="3" applyNumberFormat="1" applyFont="1" applyFill="1" applyBorder="1" applyAlignment="1">
      <alignment vertical="center" shrinkToFit="1"/>
    </xf>
    <xf numFmtId="3" fontId="0" fillId="12" borderId="24" xfId="3" applyNumberFormat="1" applyFont="1" applyFill="1" applyBorder="1" applyAlignment="1">
      <alignment vertical="center" shrinkToFit="1"/>
    </xf>
    <xf numFmtId="3" fontId="0" fillId="12" borderId="81" xfId="3" applyNumberFormat="1" applyFont="1" applyFill="1" applyBorder="1" applyAlignment="1">
      <alignment vertical="center" shrinkToFit="1"/>
    </xf>
    <xf numFmtId="3" fontId="0" fillId="12" borderId="13" xfId="3" applyNumberFormat="1" applyFont="1" applyFill="1" applyBorder="1" applyAlignment="1">
      <alignment vertical="center" shrinkToFit="1"/>
    </xf>
    <xf numFmtId="3" fontId="0" fillId="12" borderId="27" xfId="3" applyNumberFormat="1" applyFont="1" applyFill="1" applyBorder="1" applyAlignment="1">
      <alignment vertical="center" shrinkToFit="1"/>
    </xf>
    <xf numFmtId="38" fontId="0" fillId="0" borderId="0" xfId="3" applyFont="1" applyBorder="1" applyAlignment="1">
      <alignment horizontal="center" vertical="center"/>
    </xf>
    <xf numFmtId="176" fontId="0" fillId="5" borderId="80" xfId="3" applyNumberFormat="1" applyFont="1" applyFill="1" applyBorder="1" applyAlignment="1">
      <alignment vertical="center" shrinkToFit="1"/>
    </xf>
    <xf numFmtId="176" fontId="0" fillId="5" borderId="15" xfId="3" applyNumberFormat="1" applyFont="1" applyFill="1" applyBorder="1" applyAlignment="1">
      <alignment vertical="center" shrinkToFit="1"/>
    </xf>
    <xf numFmtId="185" fontId="0" fillId="5" borderId="84" xfId="1" applyNumberFormat="1" applyFont="1" applyFill="1" applyBorder="1" applyAlignment="1">
      <alignment vertical="center"/>
    </xf>
    <xf numFmtId="176" fontId="0" fillId="5" borderId="16" xfId="3" applyNumberFormat="1" applyFont="1" applyFill="1" applyBorder="1" applyAlignment="1">
      <alignment vertical="center" shrinkToFit="1"/>
    </xf>
    <xf numFmtId="176" fontId="0" fillId="5" borderId="10" xfId="3" applyNumberFormat="1" applyFont="1" applyFill="1" applyBorder="1" applyAlignment="1">
      <alignment vertical="center" shrinkToFit="1"/>
    </xf>
    <xf numFmtId="176" fontId="0" fillId="5" borderId="24" xfId="3" applyNumberFormat="1" applyFont="1" applyFill="1" applyBorder="1" applyAlignment="1">
      <alignment vertical="center" shrinkToFit="1"/>
    </xf>
    <xf numFmtId="185" fontId="0" fillId="5" borderId="85" xfId="1" applyNumberFormat="1" applyFont="1" applyFill="1" applyBorder="1" applyAlignment="1">
      <alignment vertical="center"/>
    </xf>
    <xf numFmtId="176" fontId="0" fillId="5" borderId="52" xfId="3" applyNumberFormat="1" applyFont="1" applyFill="1" applyBorder="1" applyAlignment="1">
      <alignment vertical="center" shrinkToFit="1"/>
    </xf>
    <xf numFmtId="176" fontId="0" fillId="5" borderId="5" xfId="3" applyNumberFormat="1" applyFont="1" applyFill="1" applyBorder="1" applyAlignment="1">
      <alignment vertical="center" shrinkToFit="1"/>
    </xf>
    <xf numFmtId="0" fontId="0" fillId="2" borderId="27" xfId="0" applyFill="1" applyBorder="1" applyAlignment="1">
      <alignment vertical="center" shrinkToFit="1"/>
    </xf>
    <xf numFmtId="176" fontId="0" fillId="5" borderId="81" xfId="3" applyNumberFormat="1" applyFont="1" applyFill="1" applyBorder="1" applyAlignment="1">
      <alignment vertical="center" shrinkToFit="1"/>
    </xf>
    <xf numFmtId="176" fontId="0" fillId="5" borderId="13" xfId="3" applyNumberFormat="1" applyFont="1" applyFill="1" applyBorder="1" applyAlignment="1">
      <alignment vertical="center" shrinkToFit="1"/>
    </xf>
    <xf numFmtId="176" fontId="0" fillId="5" borderId="27" xfId="3" applyNumberFormat="1" applyFont="1" applyFill="1" applyBorder="1" applyAlignment="1">
      <alignment vertical="center" shrinkToFit="1"/>
    </xf>
    <xf numFmtId="185" fontId="0" fillId="5" borderId="89" xfId="1" applyNumberFormat="1" applyFont="1" applyFill="1" applyBorder="1" applyAlignment="1">
      <alignment vertical="center"/>
    </xf>
    <xf numFmtId="38" fontId="14" fillId="0" borderId="38" xfId="4"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13" borderId="0" xfId="0" applyFill="1"/>
    <xf numFmtId="0" fontId="0" fillId="8" borderId="0" xfId="0" applyFill="1"/>
    <xf numFmtId="182" fontId="0" fillId="0" borderId="0" xfId="0" applyNumberFormat="1" applyProtection="1">
      <protection locked="0"/>
    </xf>
    <xf numFmtId="182" fontId="3" fillId="0" borderId="0" xfId="0" applyNumberFormat="1" applyFont="1" applyAlignment="1" applyProtection="1">
      <alignment horizontal="left"/>
      <protection locked="0"/>
    </xf>
    <xf numFmtId="182" fontId="0" fillId="0" borderId="0" xfId="0" applyNumberFormat="1" applyAlignment="1" applyProtection="1">
      <alignment horizontal="center" vertical="center"/>
      <protection locked="0"/>
    </xf>
    <xf numFmtId="182" fontId="0" fillId="10"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3"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0" fillId="0" borderId="17" xfId="0" applyFont="1" applyBorder="1" applyAlignment="1" applyProtection="1">
      <alignment vertical="center"/>
      <protection locked="0"/>
    </xf>
    <xf numFmtId="181" fontId="6" fillId="2" borderId="30" xfId="0" applyNumberFormat="1" applyFont="1" applyFill="1" applyBorder="1" applyAlignment="1">
      <alignment vertical="center" shrinkToFit="1"/>
    </xf>
    <xf numFmtId="181" fontId="6" fillId="2" borderId="160" xfId="0" applyNumberFormat="1" applyFont="1" applyFill="1" applyBorder="1" applyAlignment="1">
      <alignment vertical="center" shrinkToFit="1"/>
    </xf>
    <xf numFmtId="38" fontId="4" fillId="0" borderId="161" xfId="3" applyFont="1" applyFill="1" applyBorder="1" applyAlignment="1" applyProtection="1">
      <alignment vertical="center" shrinkToFit="1"/>
      <protection locked="0"/>
    </xf>
    <xf numFmtId="38" fontId="4" fillId="0" borderId="162" xfId="3" applyFont="1" applyFill="1" applyBorder="1" applyAlignment="1" applyProtection="1">
      <alignment vertical="center" shrinkToFit="1"/>
      <protection locked="0"/>
    </xf>
    <xf numFmtId="181" fontId="6" fillId="2" borderId="77"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38" fontId="4" fillId="0" borderId="152" xfId="3" applyFont="1" applyFill="1" applyBorder="1" applyAlignment="1" applyProtection="1">
      <alignment vertical="center" shrinkToFit="1"/>
      <protection locked="0"/>
    </xf>
    <xf numFmtId="181" fontId="6" fillId="12" borderId="157" xfId="0" applyNumberFormat="1" applyFont="1" applyFill="1" applyBorder="1" applyAlignment="1">
      <alignment vertical="center" shrinkToFit="1"/>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181" fontId="6" fillId="2" borderId="165" xfId="0" applyNumberFormat="1" applyFont="1" applyFill="1" applyBorder="1" applyAlignment="1">
      <alignment vertical="center" shrinkToFit="1"/>
    </xf>
    <xf numFmtId="38" fontId="4" fillId="0" borderId="166" xfId="3" applyFont="1" applyFill="1" applyBorder="1" applyAlignment="1" applyProtection="1">
      <alignment vertical="center" shrinkToFit="1"/>
      <protection locked="0"/>
    </xf>
    <xf numFmtId="38" fontId="4" fillId="0" borderId="167" xfId="3" applyFont="1" applyFill="1" applyBorder="1" applyAlignment="1" applyProtection="1">
      <alignment vertical="center" shrinkToFit="1"/>
      <protection locked="0"/>
    </xf>
    <xf numFmtId="181" fontId="6" fillId="12" borderId="170" xfId="0" applyNumberFormat="1" applyFont="1" applyFill="1" applyBorder="1" applyAlignment="1">
      <alignment vertical="center" shrinkToFit="1"/>
    </xf>
    <xf numFmtId="181" fontId="6" fillId="2" borderId="84" xfId="0" applyNumberFormat="1" applyFont="1" applyFill="1" applyBorder="1" applyAlignment="1">
      <alignment vertical="center" shrinkToFit="1"/>
    </xf>
    <xf numFmtId="38" fontId="4" fillId="0" borderId="86" xfId="3" applyFont="1" applyFill="1" applyBorder="1" applyAlignment="1" applyProtection="1">
      <alignment vertical="center" shrinkToFit="1"/>
      <protection locked="0"/>
    </xf>
    <xf numFmtId="38" fontId="4" fillId="0" borderId="82" xfId="3" applyFont="1" applyFill="1" applyBorder="1" applyAlignment="1" applyProtection="1">
      <alignment vertical="center" shrinkToFit="1"/>
      <protection locked="0"/>
    </xf>
    <xf numFmtId="38" fontId="4" fillId="0" borderId="171" xfId="3" applyFont="1" applyFill="1" applyBorder="1" applyAlignment="1" applyProtection="1">
      <alignment vertical="center" shrinkToFit="1"/>
      <protection locked="0"/>
    </xf>
    <xf numFmtId="181" fontId="6" fillId="12" borderId="172" xfId="0" applyNumberFormat="1" applyFont="1" applyFill="1" applyBorder="1" applyAlignment="1">
      <alignment vertical="center" shrinkToFit="1"/>
    </xf>
    <xf numFmtId="181" fontId="0" fillId="3" borderId="38" xfId="4" applyNumberFormat="1" applyFont="1" applyFill="1" applyBorder="1" applyAlignment="1">
      <alignment horizontal="center" vertical="center" shrinkToFit="1"/>
    </xf>
    <xf numFmtId="181" fontId="0" fillId="12" borderId="84" xfId="4" applyNumberFormat="1" applyFont="1" applyFill="1" applyBorder="1" applyAlignment="1">
      <alignment vertical="center"/>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59" xfId="0" applyFill="1" applyBorder="1" applyAlignment="1">
      <alignment horizontal="center" vertical="center" shrinkToFit="1"/>
    </xf>
    <xf numFmtId="0" fontId="0" fillId="2" borderId="164" xfId="0" applyFill="1" applyBorder="1" applyAlignment="1">
      <alignment horizontal="center" vertical="center" shrinkToFit="1"/>
    </xf>
    <xf numFmtId="0" fontId="0" fillId="2" borderId="88"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7" xfId="0" applyFill="1" applyBorder="1" applyAlignment="1">
      <alignment horizontal="center" vertical="center" shrinkToFit="1"/>
    </xf>
    <xf numFmtId="179" fontId="6" fillId="12" borderId="106" xfId="0" applyNumberFormat="1" applyFont="1" applyFill="1" applyBorder="1" applyAlignment="1">
      <alignment vertical="center"/>
    </xf>
    <xf numFmtId="179" fontId="6" fillId="12" borderId="107" xfId="0" applyNumberFormat="1" applyFont="1" applyFill="1" applyBorder="1" applyAlignment="1">
      <alignment vertical="center"/>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8" fillId="9" borderId="57"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3" fillId="2" borderId="105" xfId="0" applyFont="1" applyFill="1"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10" borderId="90"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9"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4" xfId="0" applyNumberFormat="1" applyBorder="1" applyAlignment="1">
      <alignment vertical="center"/>
    </xf>
    <xf numFmtId="181" fontId="0" fillId="3" borderId="39" xfId="4" applyNumberFormat="1" applyFont="1" applyFill="1" applyBorder="1" applyAlignment="1">
      <alignment horizontal="center" vertical="center" shrinkToFit="1"/>
    </xf>
    <xf numFmtId="181" fontId="0" fillId="3" borderId="7" xfId="4" applyNumberFormat="1" applyFont="1" applyFill="1" applyBorder="1" applyAlignment="1">
      <alignment horizontal="center" vertical="center" shrinkToFit="1"/>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81" fontId="1" fillId="9" borderId="10" xfId="6" applyNumberFormat="1" applyFont="1" applyFill="1" applyBorder="1" applyAlignment="1">
      <alignment vertical="center" shrinkToFit="1"/>
    </xf>
    <xf numFmtId="181" fontId="1" fillId="10" borderId="44" xfId="6" applyNumberFormat="1" applyFont="1" applyFill="1" applyBorder="1" applyAlignment="1">
      <alignment vertical="center"/>
    </xf>
    <xf numFmtId="181" fontId="1" fillId="10" borderId="65" xfId="6" applyNumberFormat="1" applyFont="1" applyFill="1" applyBorder="1" applyAlignment="1">
      <alignment vertical="center"/>
    </xf>
    <xf numFmtId="181" fontId="1" fillId="10" borderId="12" xfId="6" applyNumberFormat="1" applyFont="1" applyFill="1" applyBorder="1" applyAlignment="1">
      <alignment vertical="center"/>
    </xf>
    <xf numFmtId="181" fontId="1" fillId="9" borderId="5" xfId="6" applyNumberFormat="1" applyFont="1" applyFill="1" applyBorder="1" applyAlignment="1">
      <alignment vertical="center"/>
    </xf>
    <xf numFmtId="181" fontId="0" fillId="2" borderId="13" xfId="6" applyNumberFormat="1" applyFont="1" applyFill="1" applyBorder="1" applyAlignment="1">
      <alignment vertical="center" shrinkToFit="1"/>
    </xf>
    <xf numFmtId="181" fontId="1" fillId="9" borderId="6" xfId="6" applyNumberFormat="1" applyFont="1" applyFill="1" applyBorder="1" applyAlignment="1">
      <alignment vertical="center" shrinkToFit="1"/>
    </xf>
    <xf numFmtId="181" fontId="1" fillId="10" borderId="21" xfId="6" applyNumberFormat="1" applyFont="1" applyFill="1" applyBorder="1" applyAlignment="1">
      <alignment vertical="center"/>
    </xf>
    <xf numFmtId="181" fontId="1" fillId="10" borderId="60" xfId="6" applyNumberFormat="1" applyFont="1" applyFill="1" applyBorder="1" applyAlignment="1">
      <alignment vertical="center"/>
    </xf>
    <xf numFmtId="181" fontId="1" fillId="10" borderId="40" xfId="6" applyNumberFormat="1" applyFont="1" applyFill="1" applyBorder="1" applyAlignment="1">
      <alignment vertical="center"/>
    </xf>
    <xf numFmtId="181" fontId="1" fillId="9" borderId="53" xfId="6" applyNumberFormat="1" applyFont="1" applyFill="1" applyBorder="1" applyAlignment="1">
      <alignment vertical="center" shrinkToFit="1"/>
    </xf>
    <xf numFmtId="181" fontId="1" fillId="10" borderId="21" xfId="6" applyNumberFormat="1" applyFont="1" applyFill="1" applyBorder="1" applyAlignment="1">
      <alignment vertical="center" shrinkToFit="1"/>
    </xf>
    <xf numFmtId="181" fontId="1" fillId="10" borderId="70" xfId="6" applyNumberFormat="1" applyFont="1" applyFill="1" applyBorder="1" applyAlignment="1">
      <alignment vertical="center" shrinkToFit="1"/>
    </xf>
    <xf numFmtId="181" fontId="0" fillId="0" borderId="65" xfId="6" applyNumberFormat="1" applyFont="1" applyFill="1" applyBorder="1" applyAlignment="1">
      <alignment vertical="center" shrinkToFit="1"/>
    </xf>
    <xf numFmtId="181" fontId="0" fillId="0" borderId="76" xfId="6" applyNumberFormat="1" applyFont="1" applyFill="1" applyBorder="1" applyAlignment="1">
      <alignment vertical="center" shrinkToFit="1"/>
    </xf>
    <xf numFmtId="181" fontId="0" fillId="0" borderId="12" xfId="6" applyNumberFormat="1" applyFont="1" applyFill="1" applyBorder="1" applyAlignment="1">
      <alignment vertical="center" shrinkToFit="1"/>
    </xf>
    <xf numFmtId="181" fontId="0" fillId="0" borderId="75" xfId="6" applyNumberFormat="1" applyFont="1" applyFill="1" applyBorder="1" applyAlignment="1">
      <alignment vertical="center" shrinkToFit="1"/>
    </xf>
    <xf numFmtId="181" fontId="1" fillId="9" borderId="9" xfId="6" applyNumberFormat="1" applyFont="1" applyFill="1" applyBorder="1" applyAlignment="1">
      <alignment vertical="center" shrinkToFit="1"/>
    </xf>
    <xf numFmtId="181" fontId="0" fillId="2" borderId="18" xfId="4" applyNumberFormat="1" applyFont="1" applyFill="1" applyBorder="1" applyAlignment="1">
      <alignment vertical="center" shrinkToFit="1"/>
    </xf>
    <xf numFmtId="181" fontId="0" fillId="2" borderId="49" xfId="4" applyNumberFormat="1" applyFont="1" applyFill="1" applyBorder="1" applyAlignment="1">
      <alignment vertical="center" shrinkToFit="1"/>
    </xf>
    <xf numFmtId="181" fontId="0" fillId="2" borderId="16" xfId="6" applyNumberFormat="1" applyFont="1" applyFill="1" applyBorder="1" applyAlignment="1">
      <alignment vertical="center" shrinkToFit="1"/>
    </xf>
    <xf numFmtId="181" fontId="0" fillId="2" borderId="5" xfId="6" applyNumberFormat="1" applyFont="1" applyFill="1" applyBorder="1" applyAlignment="1">
      <alignment vertical="center" shrinkToFit="1"/>
    </xf>
    <xf numFmtId="181" fontId="1" fillId="10" borderId="126" xfId="6" applyNumberFormat="1" applyFont="1" applyFill="1" applyBorder="1" applyAlignment="1">
      <alignment vertical="center"/>
    </xf>
    <xf numFmtId="181" fontId="1" fillId="10" borderId="71" xfId="6" applyNumberFormat="1" applyFont="1" applyFill="1" applyBorder="1" applyAlignment="1">
      <alignment vertical="center"/>
    </xf>
    <xf numFmtId="181" fontId="1" fillId="9" borderId="11" xfId="6" applyNumberFormat="1" applyFont="1" applyFill="1" applyBorder="1" applyAlignment="1">
      <alignment vertical="center" shrinkToFit="1"/>
    </xf>
    <xf numFmtId="181" fontId="0" fillId="9" borderId="38" xfId="4" applyNumberFormat="1" applyFont="1" applyFill="1" applyBorder="1" applyAlignment="1">
      <alignment vertical="center" shrinkToFit="1"/>
    </xf>
    <xf numFmtId="181" fontId="0" fillId="2" borderId="99" xfId="6" applyNumberFormat="1" applyFont="1" applyFill="1" applyBorder="1" applyAlignment="1">
      <alignment vertical="center" shrinkToFit="1"/>
    </xf>
    <xf numFmtId="181" fontId="0" fillId="2" borderId="89" xfId="4" applyNumberFormat="1" applyFont="1" applyFill="1" applyBorder="1" applyAlignment="1">
      <alignment vertical="center" shrinkToFit="1"/>
    </xf>
    <xf numFmtId="0" fontId="4" fillId="0" borderId="22" xfId="0" applyFont="1" applyBorder="1" applyAlignment="1" applyProtection="1">
      <alignment horizontal="distributed" vertical="center" shrinkToFit="1"/>
      <protection locked="0"/>
    </xf>
    <xf numFmtId="0" fontId="4" fillId="0" borderId="16"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49" fontId="1" fillId="0" borderId="28" xfId="0" applyNumberFormat="1" applyFont="1" applyBorder="1" applyAlignment="1" applyProtection="1">
      <alignment horizontal="center" vertical="center" shrinkToFit="1"/>
      <protection locked="0"/>
    </xf>
    <xf numFmtId="0" fontId="1" fillId="0" borderId="0" xfId="0" applyFont="1" applyAlignment="1" applyProtection="1">
      <alignment horizontal="right" vertical="center" shrinkToFit="1"/>
      <protection locked="0"/>
    </xf>
    <xf numFmtId="0" fontId="1" fillId="0" borderId="0" xfId="0" applyFont="1" applyAlignment="1" applyProtection="1">
      <alignment horizontal="right" vertical="center"/>
      <protection locked="0"/>
    </xf>
    <xf numFmtId="0" fontId="0" fillId="0" borderId="188" xfId="0" applyBorder="1" applyAlignment="1" applyProtection="1">
      <alignment vertical="center"/>
      <protection locked="0"/>
    </xf>
    <xf numFmtId="0" fontId="6" fillId="0" borderId="12"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6" fillId="0" borderId="40" xfId="0" applyFont="1" applyBorder="1" applyAlignment="1">
      <alignment vertical="center" wrapText="1" shrinkToFit="1"/>
    </xf>
    <xf numFmtId="0" fontId="6" fillId="0" borderId="41" xfId="0" applyFont="1" applyBorder="1" applyAlignment="1">
      <alignment vertical="center" wrapText="1" shrinkToFit="1"/>
    </xf>
    <xf numFmtId="0" fontId="16" fillId="0" borderId="105" xfId="0" applyFont="1" applyBorder="1" applyAlignment="1" applyProtection="1">
      <alignment horizontal="center" vertical="center" wrapText="1"/>
      <protection locked="0"/>
    </xf>
    <xf numFmtId="38" fontId="4" fillId="0" borderId="168" xfId="3" applyFont="1" applyFill="1" applyBorder="1" applyAlignment="1" applyProtection="1">
      <alignment vertical="center" shrinkToFit="1"/>
      <protection locked="0"/>
    </xf>
    <xf numFmtId="181" fontId="6" fillId="2" borderId="31" xfId="0" applyNumberFormat="1" applyFont="1" applyFill="1" applyBorder="1" applyAlignment="1" applyProtection="1">
      <alignment vertical="center" shrinkToFit="1"/>
      <protection locked="0"/>
    </xf>
    <xf numFmtId="181" fontId="6" fillId="2" borderId="7" xfId="0" applyNumberFormat="1" applyFont="1" applyFill="1" applyBorder="1" applyAlignment="1" applyProtection="1">
      <alignment vertical="center" shrinkToFit="1"/>
      <protection locked="0"/>
    </xf>
    <xf numFmtId="181" fontId="6" fillId="2" borderId="207" xfId="0" applyNumberFormat="1" applyFont="1" applyFill="1" applyBorder="1" applyAlignment="1" applyProtection="1">
      <alignment vertical="center" shrinkToFit="1"/>
      <protection locked="0"/>
    </xf>
    <xf numFmtId="181" fontId="6" fillId="2" borderId="208" xfId="0" applyNumberFormat="1" applyFont="1" applyFill="1" applyBorder="1" applyAlignment="1" applyProtection="1">
      <alignment vertical="center" shrinkToFit="1"/>
      <protection locked="0"/>
    </xf>
    <xf numFmtId="181" fontId="6" fillId="2" borderId="38" xfId="0" applyNumberFormat="1" applyFont="1" applyFill="1" applyBorder="1" applyAlignment="1" applyProtection="1">
      <alignment vertical="center" shrinkToFit="1"/>
      <protection locked="0"/>
    </xf>
    <xf numFmtId="181" fontId="0" fillId="12" borderId="194" xfId="4" applyNumberFormat="1" applyFont="1" applyFill="1" applyBorder="1" applyAlignment="1">
      <alignment vertical="center"/>
    </xf>
    <xf numFmtId="181" fontId="0" fillId="12" borderId="89" xfId="4" applyNumberFormat="1" applyFont="1" applyFill="1" applyBorder="1" applyAlignment="1">
      <alignment vertical="center"/>
    </xf>
    <xf numFmtId="182" fontId="6" fillId="0" borderId="10" xfId="0" applyNumberFormat="1" applyFont="1" applyBorder="1" applyAlignment="1" applyProtection="1">
      <alignment horizontal="center" vertical="center" wrapText="1" shrinkToFit="1"/>
      <protection locked="0"/>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12" borderId="7" xfId="0" applyNumberFormat="1" applyFont="1" applyFill="1" applyBorder="1" applyAlignment="1">
      <alignment horizontal="center" vertical="center"/>
    </xf>
    <xf numFmtId="177" fontId="6" fillId="12"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12" borderId="16" xfId="0" applyNumberFormat="1" applyFont="1" applyFill="1" applyBorder="1" applyAlignment="1">
      <alignment horizontal="right" vertical="center"/>
    </xf>
    <xf numFmtId="0" fontId="0" fillId="12" borderId="10" xfId="0" applyFill="1" applyBorder="1"/>
    <xf numFmtId="179" fontId="6" fillId="12" borderId="78" xfId="0" applyNumberFormat="1" applyFont="1" applyFill="1" applyBorder="1" applyAlignment="1">
      <alignment horizontal="right" vertical="center"/>
    </xf>
    <xf numFmtId="0" fontId="0" fillId="12" borderId="98" xfId="0" applyFill="1" applyBorder="1"/>
    <xf numFmtId="179" fontId="6" fillId="12" borderId="104" xfId="0" applyNumberFormat="1" applyFont="1" applyFill="1" applyBorder="1" applyAlignment="1">
      <alignment horizontal="right" vertical="center"/>
    </xf>
    <xf numFmtId="0" fontId="0" fillId="12" borderId="106" xfId="0" applyFill="1" applyBorder="1"/>
    <xf numFmtId="179" fontId="6" fillId="12" borderId="54" xfId="0" applyNumberFormat="1" applyFont="1" applyFill="1" applyBorder="1" applyAlignment="1">
      <alignment horizontal="right" vertical="center"/>
    </xf>
    <xf numFmtId="0" fontId="0" fillId="12" borderId="12" xfId="0" applyFill="1" applyBorder="1"/>
    <xf numFmtId="0" fontId="0" fillId="2" borderId="19" xfId="0" applyFill="1" applyBorder="1" applyAlignment="1">
      <alignment horizontal="center" vertical="center" shrinkToFit="1"/>
    </xf>
    <xf numFmtId="179" fontId="6" fillId="12" borderId="18" xfId="0" applyNumberFormat="1" applyFont="1" applyFill="1" applyBorder="1" applyAlignment="1">
      <alignment horizontal="right" vertical="center"/>
    </xf>
    <xf numFmtId="179" fontId="6" fillId="12" borderId="48" xfId="0" applyNumberFormat="1" applyFont="1" applyFill="1" applyBorder="1" applyAlignment="1">
      <alignment horizontal="right" vertical="center"/>
    </xf>
    <xf numFmtId="179" fontId="6" fillId="12" borderId="50" xfId="0" applyNumberFormat="1" applyFont="1" applyFill="1" applyBorder="1" applyAlignment="1">
      <alignment horizontal="right" vertical="center"/>
    </xf>
    <xf numFmtId="179" fontId="6" fillId="12" borderId="26" xfId="0" applyNumberFormat="1" applyFont="1" applyFill="1" applyBorder="1" applyAlignment="1">
      <alignment horizontal="right" vertical="center"/>
    </xf>
    <xf numFmtId="176" fontId="6" fillId="12" borderId="21" xfId="0" applyNumberFormat="1" applyFont="1" applyFill="1" applyBorder="1" applyAlignment="1">
      <alignment horizontal="center" vertical="center" shrinkToFit="1"/>
    </xf>
    <xf numFmtId="176" fontId="6" fillId="12" borderId="45" xfId="0" applyNumberFormat="1" applyFont="1" applyFill="1" applyBorder="1" applyAlignment="1">
      <alignment horizontal="center" vertical="center" shrinkToFit="1"/>
    </xf>
    <xf numFmtId="176" fontId="6" fillId="12" borderId="117" xfId="0" applyNumberFormat="1" applyFont="1"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12" borderId="79" xfId="0" applyNumberFormat="1" applyFont="1" applyFill="1" applyBorder="1" applyAlignment="1">
      <alignment vertical="center"/>
    </xf>
    <xf numFmtId="179" fontId="6" fillId="12" borderId="115" xfId="0" applyNumberFormat="1" applyFont="1" applyFill="1" applyBorder="1" applyAlignment="1">
      <alignment vertical="center"/>
    </xf>
    <xf numFmtId="179" fontId="6" fillId="12" borderId="10" xfId="0" applyNumberFormat="1" applyFont="1" applyFill="1" applyBorder="1" applyAlignment="1">
      <alignment horizontal="right" vertical="center"/>
    </xf>
    <xf numFmtId="0" fontId="0" fillId="12" borderId="24" xfId="0" applyFill="1" applyBorder="1"/>
    <xf numFmtId="0" fontId="0" fillId="2" borderId="106"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12" borderId="106" xfId="0" applyNumberFormat="1" applyFont="1" applyFill="1" applyBorder="1" applyAlignment="1">
      <alignment vertical="center"/>
    </xf>
    <xf numFmtId="179" fontId="6" fillId="12" borderId="107" xfId="0" applyNumberFormat="1" applyFont="1" applyFill="1" applyBorder="1" applyAlignment="1">
      <alignment vertical="center"/>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4"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12" borderId="7" xfId="0" applyNumberFormat="1" applyFont="1" applyFill="1" applyBorder="1" applyAlignment="1">
      <alignment horizontal="center" vertical="center"/>
    </xf>
    <xf numFmtId="178" fontId="6" fillId="12"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26" xfId="0" applyBorder="1" applyAlignment="1">
      <alignment vertical="center" shrinkToFit="1"/>
    </xf>
    <xf numFmtId="176" fontId="6" fillId="12" borderId="28" xfId="0" applyNumberFormat="1" applyFont="1" applyFill="1" applyBorder="1" applyAlignment="1">
      <alignment horizontal="center" vertical="center" shrinkToFit="1"/>
    </xf>
    <xf numFmtId="176" fontId="6" fillId="12" borderId="53" xfId="0" applyNumberFormat="1" applyFont="1" applyFill="1" applyBorder="1" applyAlignment="1">
      <alignment horizontal="center" vertical="center" shrinkToFit="1"/>
    </xf>
    <xf numFmtId="176" fontId="6" fillId="12" borderId="57" xfId="0" applyNumberFormat="1" applyFont="1" applyFill="1" applyBorder="1" applyAlignment="1">
      <alignment horizontal="center"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12" borderId="10" xfId="0" applyNumberFormat="1" applyFont="1" applyFill="1" applyBorder="1" applyAlignment="1">
      <alignment horizontal="center" vertical="center" shrinkToFit="1"/>
    </xf>
    <xf numFmtId="176" fontId="6" fillId="12" borderId="24" xfId="0" applyNumberFormat="1" applyFont="1" applyFill="1" applyBorder="1" applyAlignment="1">
      <alignment horizontal="center" vertical="center" shrinkToFit="1"/>
    </xf>
    <xf numFmtId="177" fontId="6" fillId="12" borderId="28" xfId="0" applyNumberFormat="1" applyFont="1" applyFill="1" applyBorder="1" applyAlignment="1">
      <alignment vertical="center" shrinkToFit="1"/>
    </xf>
    <xf numFmtId="177" fontId="6" fillId="12"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10" borderId="19" xfId="0" applyFill="1" applyBorder="1" applyAlignment="1">
      <alignment horizontal="right" vertical="center"/>
    </xf>
    <xf numFmtId="179" fontId="6" fillId="12" borderId="22" xfId="0" applyNumberFormat="1" applyFont="1" applyFill="1" applyBorder="1" applyAlignment="1">
      <alignment horizontal="right" vertical="center"/>
    </xf>
    <xf numFmtId="0" fontId="0" fillId="12" borderId="15" xfId="0" applyFill="1" applyBorder="1"/>
    <xf numFmtId="0" fontId="0" fillId="0" borderId="105" xfId="0" applyBorder="1" applyAlignment="1">
      <alignment horizontal="center" vertical="center"/>
    </xf>
    <xf numFmtId="0" fontId="0" fillId="2" borderId="79" xfId="0" applyFill="1" applyBorder="1" applyAlignment="1">
      <alignment horizontal="center" vertical="center" shrinkToFit="1"/>
    </xf>
    <xf numFmtId="0" fontId="0" fillId="2" borderId="101" xfId="0" applyFill="1" applyBorder="1" applyAlignment="1">
      <alignment horizontal="center" vertical="center" shrinkToFit="1"/>
    </xf>
    <xf numFmtId="0" fontId="0" fillId="2" borderId="115" xfId="0" applyFill="1" applyBorder="1" applyAlignment="1">
      <alignment horizontal="center" vertical="center" shrinkToFit="1"/>
    </xf>
    <xf numFmtId="58" fontId="1" fillId="0" borderId="15" xfId="0" applyNumberFormat="1"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176" fontId="6" fillId="12" borderId="118" xfId="0" applyNumberFormat="1" applyFont="1" applyFill="1" applyBorder="1" applyAlignment="1">
      <alignment horizontal="center" vertical="center" shrinkToFit="1"/>
    </xf>
    <xf numFmtId="176" fontId="6" fillId="12" borderId="116" xfId="0" applyNumberFormat="1" applyFont="1" applyFill="1" applyBorder="1" applyAlignment="1">
      <alignment horizontal="center" vertical="center" shrinkToFit="1"/>
    </xf>
    <xf numFmtId="176" fontId="6" fillId="12" borderId="119" xfId="0" applyNumberFormat="1" applyFont="1" applyFill="1" applyBorder="1" applyAlignment="1">
      <alignment horizontal="center" vertical="center" shrinkToFit="1"/>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6" xfId="0" applyBorder="1" applyAlignment="1" applyProtection="1">
      <alignment vertical="center"/>
      <protection locked="0"/>
    </xf>
    <xf numFmtId="0" fontId="1" fillId="0" borderId="116" xfId="0" applyFont="1" applyBorder="1" applyAlignment="1" applyProtection="1">
      <alignment vertical="center"/>
      <protection locked="0"/>
    </xf>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1" fillId="0" borderId="53" xfId="0" applyFont="1" applyBorder="1" applyAlignment="1" applyProtection="1">
      <alignment vertical="center"/>
      <protection locked="0"/>
    </xf>
    <xf numFmtId="0" fontId="0" fillId="0" borderId="53" xfId="0" applyBorder="1" applyAlignment="1" applyProtection="1">
      <alignment vertical="center" shrinkToFit="1"/>
      <protection locked="0"/>
    </xf>
    <xf numFmtId="0" fontId="1" fillId="0" borderId="53" xfId="0" applyFont="1" applyBorder="1" applyAlignment="1" applyProtection="1">
      <alignmen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80" fontId="6" fillId="0" borderId="53" xfId="0" applyNumberFormat="1" applyFont="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99"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58" fontId="0" fillId="0" borderId="113" xfId="0" applyNumberFormat="1"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11" fillId="0" borderId="28" xfId="0" applyFont="1" applyBorder="1" applyAlignment="1" applyProtection="1">
      <alignment horizontal="left" vertical="center" wrapText="1" shrinkToFit="1"/>
      <protection locked="0"/>
    </xf>
    <xf numFmtId="0" fontId="11" fillId="0" borderId="5" xfId="0" applyFont="1" applyBorder="1" applyAlignment="1" applyProtection="1">
      <alignment horizontal="left" vertical="center" wrapText="1" shrinkToFit="1"/>
      <protection locked="0"/>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117"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75" xfId="0" applyFont="1" applyBorder="1" applyAlignment="1" applyProtection="1">
      <alignment horizontal="left" vertical="center" wrapText="1"/>
      <protection locked="0"/>
    </xf>
    <xf numFmtId="176" fontId="6" fillId="12" borderId="122" xfId="0" applyNumberFormat="1" applyFont="1" applyFill="1" applyBorder="1" applyAlignment="1">
      <alignment horizontal="center" vertical="center"/>
    </xf>
    <xf numFmtId="176" fontId="6" fillId="12" borderId="120" xfId="0" applyNumberFormat="1" applyFont="1" applyFill="1" applyBorder="1" applyAlignment="1">
      <alignment horizontal="center" vertical="center"/>
    </xf>
    <xf numFmtId="176" fontId="6" fillId="12" borderId="123"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4"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12" borderId="20" xfId="0" applyNumberFormat="1" applyFont="1" applyFill="1" applyBorder="1" applyAlignment="1">
      <alignment horizontal="right" vertical="center"/>
    </xf>
    <xf numFmtId="0" fontId="0" fillId="12" borderId="25" xfId="0" applyFill="1" applyBorder="1"/>
    <xf numFmtId="49" fontId="1" fillId="0" borderId="53" xfId="0" applyNumberFormat="1" applyFont="1" applyBorder="1" applyAlignment="1">
      <alignment vertical="center" shrinkToFit="1"/>
    </xf>
    <xf numFmtId="179" fontId="6" fillId="12" borderId="113" xfId="0" applyNumberFormat="1" applyFont="1" applyFill="1" applyBorder="1" applyAlignment="1">
      <alignment horizontal="right" vertical="center"/>
    </xf>
    <xf numFmtId="0" fontId="0" fillId="12" borderId="114" xfId="0" applyFill="1" applyBorder="1"/>
    <xf numFmtId="177" fontId="6" fillId="0" borderId="19"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179" fontId="6" fillId="12" borderId="3" xfId="0" applyNumberFormat="1" applyFont="1" applyFill="1" applyBorder="1" applyAlignment="1">
      <alignment horizontal="right" vertical="center"/>
    </xf>
    <xf numFmtId="0" fontId="0" fillId="12" borderId="35" xfId="0" applyFill="1" applyBorder="1"/>
    <xf numFmtId="179" fontId="6" fillId="12" borderId="34" xfId="0" applyNumberFormat="1" applyFont="1" applyFill="1" applyBorder="1" applyAlignment="1">
      <alignment horizontal="right" vertical="center"/>
    </xf>
    <xf numFmtId="0" fontId="0" fillId="12" borderId="94" xfId="0" applyFill="1" applyBorder="1"/>
    <xf numFmtId="180" fontId="6" fillId="0" borderId="28" xfId="0" applyNumberFormat="1" applyFont="1" applyBorder="1" applyAlignment="1">
      <alignment horizontal="right" vertical="center" shrinkToFit="1"/>
    </xf>
    <xf numFmtId="180" fontId="6" fillId="0" borderId="53" xfId="0" applyNumberFormat="1" applyFont="1" applyBorder="1" applyAlignment="1">
      <alignment horizontal="right" vertical="center" shrinkToFit="1"/>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5" fillId="0" borderId="163" xfId="0" applyFont="1" applyBorder="1" applyAlignment="1">
      <alignment horizontal="left" vertical="center"/>
    </xf>
    <xf numFmtId="0" fontId="5" fillId="0" borderId="177" xfId="0" applyFont="1" applyBorder="1" applyAlignment="1">
      <alignment horizontal="left" vertical="center"/>
    </xf>
    <xf numFmtId="0" fontId="5" fillId="0" borderId="169" xfId="0" applyFont="1" applyBorder="1" applyAlignment="1">
      <alignment horizontal="left" vertical="center"/>
    </xf>
    <xf numFmtId="0" fontId="5" fillId="0" borderId="178" xfId="0" applyFont="1" applyBorder="1" applyAlignment="1">
      <alignment horizontal="left" vertical="center"/>
    </xf>
    <xf numFmtId="0" fontId="5" fillId="0" borderId="42"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4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4" fillId="0" borderId="196" xfId="0" applyFont="1" applyBorder="1" applyAlignment="1" applyProtection="1">
      <alignment horizontal="left" vertical="center"/>
      <protection locked="0"/>
    </xf>
    <xf numFmtId="0" fontId="4" fillId="0" borderId="186" xfId="0" applyFont="1" applyBorder="1" applyAlignment="1" applyProtection="1">
      <alignment horizontal="left" vertical="center"/>
      <protection locked="0"/>
    </xf>
    <xf numFmtId="0" fontId="4" fillId="0" borderId="197" xfId="0" applyFont="1" applyBorder="1" applyAlignment="1" applyProtection="1">
      <alignment horizontal="left" vertical="center"/>
      <protection locked="0"/>
    </xf>
    <xf numFmtId="0" fontId="4" fillId="0" borderId="185" xfId="0" applyFont="1" applyBorder="1" applyAlignment="1" applyProtection="1">
      <alignment horizontal="left" vertical="center"/>
      <protection locked="0"/>
    </xf>
    <xf numFmtId="0" fontId="5" fillId="0" borderId="192" xfId="0" applyFont="1" applyBorder="1" applyAlignment="1">
      <alignment horizontal="center" vertical="center"/>
    </xf>
    <xf numFmtId="0" fontId="5" fillId="0" borderId="198" xfId="0" applyFont="1" applyBorder="1" applyAlignment="1">
      <alignment horizontal="center" vertical="center"/>
    </xf>
    <xf numFmtId="0" fontId="5" fillId="0" borderId="203" xfId="0" applyFont="1" applyBorder="1" applyAlignment="1">
      <alignment horizontal="center" vertical="center"/>
    </xf>
    <xf numFmtId="0" fontId="5" fillId="0" borderId="198" xfId="0" applyFont="1" applyBorder="1" applyAlignment="1">
      <alignment horizontal="left" vertical="center"/>
    </xf>
    <xf numFmtId="0" fontId="5" fillId="0" borderId="199" xfId="0" applyFont="1" applyBorder="1" applyAlignment="1">
      <alignment horizontal="left" vertical="center"/>
    </xf>
    <xf numFmtId="0" fontId="11" fillId="0" borderId="185" xfId="0" applyFont="1" applyBorder="1" applyAlignment="1">
      <alignment horizontal="left" vertical="center"/>
    </xf>
    <xf numFmtId="0" fontId="11" fillId="0" borderId="186" xfId="0" applyFont="1" applyBorder="1" applyAlignment="1">
      <alignment horizontal="left" vertical="center"/>
    </xf>
    <xf numFmtId="0" fontId="11" fillId="0" borderId="197" xfId="0" applyFont="1" applyBorder="1" applyAlignment="1">
      <alignment horizontal="left" vertical="center"/>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2" borderId="34" xfId="0" applyFill="1" applyBorder="1" applyAlignment="1">
      <alignment horizontal="center" vertical="center" shrinkToFit="1"/>
    </xf>
    <xf numFmtId="0" fontId="0" fillId="2" borderId="94"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9" xfId="0" applyFill="1" applyBorder="1" applyAlignment="1">
      <alignment horizontal="center" vertical="center" shrinkToFit="1"/>
    </xf>
    <xf numFmtId="0" fontId="0" fillId="2" borderId="140"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31" xfId="0" applyBorder="1" applyAlignment="1">
      <alignment horizontal="center" vertical="center" shrinkToFit="1"/>
    </xf>
    <xf numFmtId="0" fontId="0" fillId="0" borderId="74" xfId="0" applyBorder="1" applyAlignment="1">
      <alignment horizontal="center" vertical="center" shrinkToFit="1"/>
    </xf>
    <xf numFmtId="176" fontId="6" fillId="12" borderId="73" xfId="0" applyNumberFormat="1" applyFont="1" applyFill="1" applyBorder="1" applyAlignment="1">
      <alignment horizontal="right" vertical="center" shrinkToFit="1"/>
    </xf>
    <xf numFmtId="176" fontId="6" fillId="12" borderId="109" xfId="0" applyNumberFormat="1" applyFont="1" applyFill="1" applyBorder="1" applyAlignment="1">
      <alignment horizontal="right" vertical="center" shrinkToFit="1"/>
    </xf>
    <xf numFmtId="176" fontId="6" fillId="12" borderId="70" xfId="0" applyNumberFormat="1" applyFont="1" applyFill="1" applyBorder="1" applyAlignment="1">
      <alignment horizontal="right" vertical="center" shrinkToFit="1"/>
    </xf>
    <xf numFmtId="176" fontId="6" fillId="12" borderId="149" xfId="0" applyNumberFormat="1" applyFont="1" applyFill="1" applyBorder="1" applyAlignment="1">
      <alignment horizontal="right" vertical="center" shrinkToFit="1"/>
    </xf>
    <xf numFmtId="176" fontId="6" fillId="12" borderId="150" xfId="0" applyNumberFormat="1" applyFont="1" applyFill="1" applyBorder="1" applyAlignment="1">
      <alignment horizontal="right" vertical="center" shrinkToFit="1"/>
    </xf>
    <xf numFmtId="176" fontId="6" fillId="12" borderId="131" xfId="0" applyNumberFormat="1" applyFont="1" applyFill="1" applyBorder="1" applyAlignment="1">
      <alignment horizontal="right" vertical="center" shrinkToFit="1"/>
    </xf>
    <xf numFmtId="176" fontId="6" fillId="12" borderId="132" xfId="0" applyNumberFormat="1" applyFont="1" applyFill="1" applyBorder="1" applyAlignment="1">
      <alignment horizontal="right" vertical="center" shrinkToFit="1"/>
    </xf>
    <xf numFmtId="0" fontId="0" fillId="2" borderId="50" xfId="0" applyFill="1" applyBorder="1" applyAlignment="1">
      <alignment horizontal="center" vertical="center" shrinkToFit="1"/>
    </xf>
    <xf numFmtId="0" fontId="0" fillId="2" borderId="143" xfId="0" applyFill="1" applyBorder="1" applyAlignment="1">
      <alignment horizontal="center" vertical="center" shrinkToFit="1"/>
    </xf>
    <xf numFmtId="0" fontId="0" fillId="2" borderId="144" xfId="0" applyFill="1" applyBorder="1" applyAlignment="1">
      <alignment horizontal="center" vertical="center" shrinkToFit="1"/>
    </xf>
    <xf numFmtId="0" fontId="0" fillId="2" borderId="142" xfId="0" applyFill="1" applyBorder="1" applyAlignment="1">
      <alignment horizontal="center" vertical="center" shrinkToFit="1"/>
    </xf>
    <xf numFmtId="49" fontId="0" fillId="0" borderId="8" xfId="0" applyNumberFormat="1" applyBorder="1" applyAlignment="1" applyProtection="1">
      <alignment horizontal="left" vertical="center" shrinkToFit="1"/>
      <protection locked="0"/>
    </xf>
    <xf numFmtId="49" fontId="1" fillId="0" borderId="8" xfId="0" applyNumberFormat="1" applyFont="1" applyBorder="1" applyAlignment="1" applyProtection="1">
      <alignment horizontal="left" vertical="center" shrinkToFit="1"/>
      <protection locked="0"/>
    </xf>
    <xf numFmtId="49" fontId="1" fillId="0" borderId="25" xfId="0" applyNumberFormat="1" applyFont="1" applyBorder="1" applyAlignment="1" applyProtection="1">
      <alignment horizontal="left" vertical="center" shrinkToFit="1"/>
      <protection locked="0"/>
    </xf>
    <xf numFmtId="38" fontId="6" fillId="0" borderId="145" xfId="3" applyFont="1" applyBorder="1" applyAlignment="1" applyProtection="1">
      <alignment horizontal="right" vertical="center" shrinkToFit="1"/>
      <protection locked="0"/>
    </xf>
    <xf numFmtId="38" fontId="6" fillId="0" borderId="141" xfId="3" applyFont="1" applyBorder="1" applyAlignment="1" applyProtection="1">
      <alignment horizontal="right" vertical="center" shrinkToFit="1"/>
      <protection locked="0"/>
    </xf>
    <xf numFmtId="38" fontId="6" fillId="0" borderId="139" xfId="3" applyFont="1" applyBorder="1" applyAlignment="1" applyProtection="1">
      <alignment horizontal="right" vertical="center" shrinkToFit="1"/>
      <protection locked="0"/>
    </xf>
    <xf numFmtId="38" fontId="6" fillId="0" borderId="146" xfId="3" applyFont="1" applyBorder="1" applyAlignment="1" applyProtection="1">
      <alignment horizontal="right" vertical="center" shrinkToFit="1"/>
      <protection locked="0"/>
    </xf>
    <xf numFmtId="38" fontId="6" fillId="0" borderId="147" xfId="3" applyFont="1" applyBorder="1" applyAlignment="1" applyProtection="1">
      <alignment horizontal="right" vertical="center" shrinkToFit="1"/>
      <protection locked="0"/>
    </xf>
    <xf numFmtId="38" fontId="6" fillId="0" borderId="173" xfId="3" applyFont="1" applyBorder="1" applyAlignment="1" applyProtection="1">
      <alignment horizontal="right" vertical="center" shrinkToFit="1"/>
      <protection locked="0"/>
    </xf>
    <xf numFmtId="38" fontId="6" fillId="0" borderId="148" xfId="3" applyFont="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7" xfId="0" applyFont="1" applyBorder="1" applyAlignment="1" applyProtection="1">
      <alignment horizontal="left" vertical="center" wrapText="1" shrinkToFit="1"/>
      <protection locked="0"/>
    </xf>
    <xf numFmtId="49" fontId="0" fillId="0" borderId="125" xfId="0" applyNumberFormat="1" applyBorder="1" applyAlignment="1" applyProtection="1">
      <alignment horizontal="left" vertical="center" shrinkToFit="1"/>
      <protection locked="0"/>
    </xf>
    <xf numFmtId="38" fontId="6" fillId="0" borderId="91" xfId="3" applyFont="1" applyBorder="1" applyAlignment="1" applyProtection="1">
      <alignment horizontal="right" vertical="center" wrapText="1" shrinkToFit="1"/>
      <protection locked="0"/>
    </xf>
    <xf numFmtId="38" fontId="6" fillId="0" borderId="151" xfId="3" applyFont="1" applyBorder="1" applyAlignment="1" applyProtection="1">
      <alignment horizontal="right" vertical="center" wrapText="1" shrinkToFit="1"/>
      <protection locked="0"/>
    </xf>
    <xf numFmtId="38" fontId="6" fillId="0" borderId="61" xfId="3" applyFont="1" applyBorder="1" applyAlignment="1" applyProtection="1">
      <alignment horizontal="right" vertical="center"/>
      <protection locked="0"/>
    </xf>
    <xf numFmtId="38" fontId="6" fillId="0" borderId="151" xfId="3" applyFont="1" applyBorder="1" applyAlignment="1" applyProtection="1">
      <alignment horizontal="right" vertical="center"/>
      <protection locked="0"/>
    </xf>
    <xf numFmtId="38" fontId="6" fillId="0" borderId="152" xfId="3" applyFont="1" applyBorder="1" applyAlignment="1" applyProtection="1">
      <alignment horizontal="right" vertical="center"/>
      <protection locked="0"/>
    </xf>
    <xf numFmtId="38" fontId="6" fillId="0" borderId="153" xfId="3" applyFont="1" applyBorder="1" applyAlignment="1" applyProtection="1">
      <alignment horizontal="right" vertical="center"/>
      <protection locked="0"/>
    </xf>
    <xf numFmtId="38" fontId="6" fillId="0" borderId="168" xfId="3" applyFont="1" applyBorder="1" applyAlignment="1" applyProtection="1">
      <alignment horizontal="right" vertical="center"/>
      <protection locked="0"/>
    </xf>
    <xf numFmtId="38" fontId="6" fillId="0" borderId="91" xfId="3" applyFont="1" applyBorder="1" applyAlignment="1" applyProtection="1">
      <alignment horizontal="right" vertical="center"/>
      <protection locked="0"/>
    </xf>
    <xf numFmtId="38" fontId="6" fillId="0" borderId="90" xfId="3" applyFont="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79" xfId="0" applyFont="1" applyBorder="1" applyAlignment="1" applyProtection="1">
      <alignment horizontal="left" vertical="center" wrapText="1" shrinkToFit="1"/>
      <protection locked="0"/>
    </xf>
    <xf numFmtId="0" fontId="5" fillId="0" borderId="180" xfId="0" applyFont="1" applyBorder="1" applyAlignment="1" applyProtection="1">
      <alignment horizontal="left" vertical="center" wrapText="1" shrinkToFit="1"/>
      <protection locked="0"/>
    </xf>
    <xf numFmtId="0" fontId="5" fillId="0" borderId="181" xfId="0" applyFont="1" applyBorder="1" applyAlignment="1" applyProtection="1">
      <alignment horizontal="left" vertical="center" wrapText="1" shrinkToFit="1"/>
      <protection locked="0"/>
    </xf>
    <xf numFmtId="0" fontId="0" fillId="0" borderId="133" xfId="0" applyBorder="1" applyAlignment="1">
      <alignment horizontal="center" vertical="center" shrinkToFit="1"/>
    </xf>
    <xf numFmtId="0" fontId="0" fillId="0" borderId="134" xfId="0" applyBorder="1" applyAlignment="1">
      <alignment horizontal="center" vertical="center" shrinkToFit="1"/>
    </xf>
    <xf numFmtId="176" fontId="6" fillId="12" borderId="154" xfId="0" applyNumberFormat="1" applyFont="1" applyFill="1" applyBorder="1" applyAlignment="1">
      <alignment horizontal="right" vertical="center" shrinkToFit="1"/>
    </xf>
    <xf numFmtId="176" fontId="6" fillId="12" borderId="111" xfId="0" applyNumberFormat="1" applyFont="1" applyFill="1" applyBorder="1" applyAlignment="1">
      <alignment horizontal="right" vertical="center" shrinkToFit="1"/>
    </xf>
    <xf numFmtId="176" fontId="6" fillId="12" borderId="112" xfId="0" applyNumberFormat="1" applyFont="1" applyFill="1" applyBorder="1" applyAlignment="1">
      <alignment horizontal="right" vertical="center" shrinkToFit="1"/>
    </xf>
    <xf numFmtId="176" fontId="6" fillId="12" borderId="155" xfId="0" applyNumberFormat="1" applyFont="1" applyFill="1" applyBorder="1" applyAlignment="1">
      <alignment horizontal="right" vertical="center" shrinkToFit="1"/>
    </xf>
    <xf numFmtId="176" fontId="6" fillId="12" borderId="156" xfId="0" applyNumberFormat="1" applyFont="1" applyFill="1" applyBorder="1" applyAlignment="1">
      <alignment horizontal="right" vertical="center" shrinkToFit="1"/>
    </xf>
    <xf numFmtId="176" fontId="6" fillId="12" borderId="133" xfId="0" applyNumberFormat="1" applyFont="1" applyFill="1" applyBorder="1" applyAlignment="1">
      <alignment horizontal="right" vertical="center" shrinkToFit="1"/>
    </xf>
    <xf numFmtId="176" fontId="6" fillId="12" borderId="135" xfId="0" applyNumberFormat="1" applyFont="1" applyFill="1" applyBorder="1" applyAlignment="1">
      <alignment horizontal="right" vertical="center" shrinkToFit="1"/>
    </xf>
    <xf numFmtId="49" fontId="0" fillId="0" borderId="125" xfId="0" applyNumberFormat="1" applyBorder="1" applyAlignment="1">
      <alignment horizontal="left" vertical="center" shrinkToFit="1"/>
    </xf>
    <xf numFmtId="38" fontId="6" fillId="12" borderId="91" xfId="3" applyFont="1" applyFill="1" applyBorder="1" applyAlignment="1" applyProtection="1">
      <alignment horizontal="right" vertical="center" wrapText="1" shrinkToFit="1"/>
      <protection locked="0"/>
    </xf>
    <xf numFmtId="38" fontId="6" fillId="12" borderId="151" xfId="3" applyFont="1" applyFill="1" applyBorder="1" applyAlignment="1" applyProtection="1">
      <alignment horizontal="right" vertical="center" wrapText="1" shrinkToFit="1"/>
      <protection locked="0"/>
    </xf>
    <xf numFmtId="38" fontId="6" fillId="12" borderId="61" xfId="3" applyFont="1" applyFill="1" applyBorder="1" applyAlignment="1" applyProtection="1">
      <alignment horizontal="right" vertical="center" wrapText="1" shrinkToFit="1"/>
      <protection locked="0"/>
    </xf>
    <xf numFmtId="38" fontId="6" fillId="12" borderId="152" xfId="3" applyFont="1" applyFill="1" applyBorder="1" applyAlignment="1" applyProtection="1">
      <alignment horizontal="right" vertical="center" wrapText="1" shrinkToFit="1"/>
      <protection locked="0"/>
    </xf>
    <xf numFmtId="38" fontId="6" fillId="12" borderId="153" xfId="3" applyFont="1" applyFill="1" applyBorder="1" applyAlignment="1" applyProtection="1">
      <alignment horizontal="right" vertical="center" wrapText="1" shrinkToFit="1"/>
      <protection locked="0"/>
    </xf>
    <xf numFmtId="38" fontId="6" fillId="12" borderId="168" xfId="3" applyFont="1" applyFill="1" applyBorder="1" applyAlignment="1" applyProtection="1">
      <alignment horizontal="right" vertical="center" wrapText="1" shrinkToFit="1"/>
      <protection locked="0"/>
    </xf>
    <xf numFmtId="38" fontId="6" fillId="12" borderId="90" xfId="3"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ill="1" applyBorder="1" applyAlignment="1">
      <alignment horizontal="center" vertical="center"/>
    </xf>
    <xf numFmtId="0" fontId="0" fillId="6" borderId="8" xfId="0" applyFill="1" applyBorder="1" applyAlignment="1">
      <alignment horizontal="center" vertical="center"/>
    </xf>
    <xf numFmtId="0" fontId="0" fillId="6" borderId="94" xfId="0" applyFill="1" applyBorder="1" applyAlignment="1">
      <alignment horizontal="center" vertical="center"/>
    </xf>
    <xf numFmtId="0" fontId="0" fillId="6" borderId="50" xfId="0" applyFill="1" applyBorder="1" applyAlignment="1">
      <alignment horizontal="center" vertical="center"/>
    </xf>
    <xf numFmtId="0" fontId="0" fillId="6" borderId="19" xfId="0" applyFill="1" applyBorder="1" applyAlignment="1">
      <alignment horizontal="center" vertical="center"/>
    </xf>
    <xf numFmtId="0" fontId="0" fillId="6" borderId="48" xfId="0" applyFill="1" applyBorder="1" applyAlignment="1">
      <alignment horizontal="center" vertical="center"/>
    </xf>
    <xf numFmtId="0" fontId="0" fillId="6" borderId="30" xfId="0" applyFill="1" applyBorder="1" applyAlignment="1">
      <alignment horizontal="center" vertical="center"/>
    </xf>
    <xf numFmtId="0" fontId="0" fillId="6" borderId="80" xfId="0" applyFill="1" applyBorder="1" applyAlignment="1">
      <alignment horizontal="center" vertical="center"/>
    </xf>
    <xf numFmtId="0" fontId="0" fillId="6" borderId="5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74" xfId="0" applyFill="1" applyBorder="1" applyAlignment="1">
      <alignment horizontal="center" vertical="center"/>
    </xf>
    <xf numFmtId="0" fontId="0" fillId="6" borderId="175" xfId="0" applyFill="1" applyBorder="1" applyAlignment="1">
      <alignment horizontal="center" vertical="center"/>
    </xf>
    <xf numFmtId="0" fontId="0" fillId="6" borderId="176" xfId="0" applyFill="1" applyBorder="1" applyAlignment="1">
      <alignment horizontal="center" vertical="center"/>
    </xf>
    <xf numFmtId="0" fontId="0" fillId="6" borderId="113" xfId="0" applyFill="1" applyBorder="1" applyAlignment="1">
      <alignment horizontal="center" vertical="center"/>
    </xf>
    <xf numFmtId="0" fontId="0" fillId="6" borderId="99" xfId="0" applyFill="1" applyBorder="1" applyAlignment="1">
      <alignment horizontal="center" vertical="center"/>
    </xf>
    <xf numFmtId="0" fontId="0" fillId="6"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8" xfId="3" applyFont="1" applyBorder="1" applyAlignment="1">
      <alignment horizontal="right" vertical="center" shrinkToFit="1"/>
    </xf>
    <xf numFmtId="38" fontId="6" fillId="0" borderId="98" xfId="3" applyFont="1" applyBorder="1" applyAlignment="1">
      <alignment horizontal="right" vertical="center" shrinkToFit="1"/>
    </xf>
    <xf numFmtId="38" fontId="6" fillId="0" borderId="79" xfId="3" applyFont="1" applyBorder="1" applyAlignment="1">
      <alignment horizontal="right" vertical="center" shrinkToFit="1"/>
    </xf>
    <xf numFmtId="38" fontId="6" fillId="0" borderId="157" xfId="3" applyFont="1" applyBorder="1" applyAlignment="1">
      <alignment horizontal="right" vertical="center" shrinkToFit="1"/>
    </xf>
    <xf numFmtId="38" fontId="6" fillId="0" borderId="158" xfId="3" applyFont="1" applyBorder="1" applyAlignment="1">
      <alignment horizontal="right" vertical="center" shrinkToFit="1"/>
    </xf>
    <xf numFmtId="38" fontId="6" fillId="0" borderId="170" xfId="3" applyFont="1" applyBorder="1" applyAlignment="1">
      <alignment horizontal="right" vertical="center" shrinkToFit="1"/>
    </xf>
    <xf numFmtId="38" fontId="6" fillId="0" borderId="115" xfId="3" applyFont="1" applyBorder="1" applyAlignment="1">
      <alignment horizontal="right" vertical="center" shrinkToFit="1"/>
    </xf>
    <xf numFmtId="0" fontId="0" fillId="6" borderId="34" xfId="0" applyFill="1" applyBorder="1" applyAlignment="1">
      <alignment horizontal="center" vertical="center"/>
    </xf>
    <xf numFmtId="0" fontId="0" fillId="6" borderId="18" xfId="0" applyFill="1" applyBorder="1" applyAlignment="1">
      <alignment horizontal="center" vertical="center"/>
    </xf>
    <xf numFmtId="0" fontId="11" fillId="0" borderId="20" xfId="0" applyFont="1" applyBorder="1" applyAlignment="1">
      <alignment horizontal="left" vertical="center"/>
    </xf>
    <xf numFmtId="0" fontId="11" fillId="0" borderId="8" xfId="0" applyFont="1" applyBorder="1" applyAlignment="1">
      <alignment horizontal="left" vertical="center"/>
    </xf>
    <xf numFmtId="0" fontId="11" fillId="0" borderId="94" xfId="0" applyFont="1" applyBorder="1" applyAlignment="1">
      <alignment horizontal="left" vertical="center"/>
    </xf>
    <xf numFmtId="0" fontId="4" fillId="0" borderId="3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5" fillId="0" borderId="20" xfId="0" applyFont="1" applyBorder="1" applyAlignment="1">
      <alignment horizontal="center" vertical="center"/>
    </xf>
    <xf numFmtId="0" fontId="5" fillId="0" borderId="8" xfId="0" applyFont="1" applyBorder="1" applyAlignment="1">
      <alignment horizontal="center" vertical="center"/>
    </xf>
    <xf numFmtId="0" fontId="5" fillId="0" borderId="200" xfId="0" applyFont="1" applyBorder="1" applyAlignment="1">
      <alignment horizontal="center" vertical="center"/>
    </xf>
    <xf numFmtId="0" fontId="5" fillId="0" borderId="185" xfId="0" applyFont="1" applyBorder="1" applyAlignment="1">
      <alignment horizontal="center" vertical="center"/>
    </xf>
    <xf numFmtId="0" fontId="5" fillId="0" borderId="186" xfId="0" applyFont="1" applyBorder="1" applyAlignment="1">
      <alignment horizontal="center" vertical="center"/>
    </xf>
    <xf numFmtId="0" fontId="5" fillId="0" borderId="201" xfId="0" applyFont="1" applyBorder="1" applyAlignment="1">
      <alignment horizontal="center" vertical="center"/>
    </xf>
    <xf numFmtId="0" fontId="5" fillId="0" borderId="202" xfId="0" applyFont="1" applyBorder="1" applyAlignment="1">
      <alignment horizontal="center" vertical="center"/>
    </xf>
    <xf numFmtId="0" fontId="5" fillId="0" borderId="94" xfId="0" applyFont="1" applyBorder="1" applyAlignment="1">
      <alignment horizontal="center" vertical="center"/>
    </xf>
    <xf numFmtId="0" fontId="5" fillId="0" borderId="197" xfId="0" applyFont="1" applyBorder="1" applyAlignment="1">
      <alignment horizontal="center" vertical="center"/>
    </xf>
    <xf numFmtId="0" fontId="5" fillId="0" borderId="204" xfId="0" applyFont="1" applyBorder="1" applyAlignment="1">
      <alignment horizontal="left" vertical="center"/>
    </xf>
    <xf numFmtId="0" fontId="5" fillId="0" borderId="205" xfId="0" applyFont="1" applyBorder="1" applyAlignment="1">
      <alignment horizontal="left" vertical="center"/>
    </xf>
    <xf numFmtId="0" fontId="4" fillId="0" borderId="4"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2" fillId="0" borderId="4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5" fillId="0" borderId="192" xfId="0" applyFont="1" applyBorder="1" applyAlignment="1">
      <alignment horizontal="left" vertical="center"/>
    </xf>
    <xf numFmtId="0" fontId="5" fillId="0" borderId="203" xfId="0" applyFont="1" applyBorder="1" applyAlignment="1">
      <alignment horizontal="left" vertical="center"/>
    </xf>
    <xf numFmtId="0" fontId="5" fillId="0" borderId="185" xfId="0" applyFont="1" applyBorder="1" applyAlignment="1">
      <alignment horizontal="left" vertical="center"/>
    </xf>
    <xf numFmtId="0" fontId="5" fillId="0" borderId="186" xfId="0" applyFont="1" applyBorder="1" applyAlignment="1">
      <alignment horizontal="left" vertical="center"/>
    </xf>
    <xf numFmtId="0" fontId="5" fillId="0" borderId="197" xfId="0" applyFont="1" applyBorder="1" applyAlignment="1">
      <alignment horizontal="left" vertical="center"/>
    </xf>
    <xf numFmtId="0" fontId="4" fillId="0" borderId="50"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5" fillId="0" borderId="143" xfId="0" applyFont="1" applyBorder="1" applyAlignment="1">
      <alignment horizontal="left" vertical="center"/>
    </xf>
    <xf numFmtId="0" fontId="5" fillId="0" borderId="144" xfId="0" applyFont="1" applyBorder="1" applyAlignment="1">
      <alignment horizontal="left" vertical="center"/>
    </xf>
    <xf numFmtId="0" fontId="5" fillId="0" borderId="182" xfId="0" applyFont="1" applyBorder="1" applyAlignment="1">
      <alignment horizontal="left" vertical="center"/>
    </xf>
    <xf numFmtId="0" fontId="5" fillId="0" borderId="50" xfId="0" applyFont="1" applyBorder="1" applyAlignment="1">
      <alignment horizontal="left" vertical="center"/>
    </xf>
    <xf numFmtId="0" fontId="5" fillId="0" borderId="19" xfId="0" applyFont="1" applyBorder="1" applyAlignment="1">
      <alignment horizontal="left" vertical="center"/>
    </xf>
    <xf numFmtId="0" fontId="5" fillId="0" borderId="48" xfId="0" applyFont="1" applyBorder="1" applyAlignment="1">
      <alignment horizontal="left" vertical="center"/>
    </xf>
    <xf numFmtId="0" fontId="4" fillId="0" borderId="18" xfId="0" applyFont="1" applyBorder="1" applyAlignment="1" applyProtection="1">
      <alignment horizontal="left" vertical="center"/>
      <protection locked="0"/>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78" xfId="0" applyFill="1" applyBorder="1" applyAlignment="1">
      <alignment horizontal="center" vertical="center"/>
    </xf>
    <xf numFmtId="0" fontId="0" fillId="2" borderId="101" xfId="0" applyFill="1" applyBorder="1" applyAlignment="1">
      <alignment horizontal="center" vertical="center"/>
    </xf>
    <xf numFmtId="0" fontId="0" fillId="2" borderId="115" xfId="0" applyFill="1" applyBorder="1" applyAlignment="1">
      <alignment horizontal="center" vertical="center"/>
    </xf>
    <xf numFmtId="0" fontId="0" fillId="0" borderId="130"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2" borderId="22" xfId="0" applyFill="1" applyBorder="1" applyAlignment="1">
      <alignment horizontal="center" vertical="center" shrinkToFit="1"/>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5"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2" borderId="77"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29"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2" borderId="77" xfId="0" applyFill="1" applyBorder="1" applyAlignment="1">
      <alignment horizontal="left" vertical="center"/>
    </xf>
    <xf numFmtId="0" fontId="0" fillId="2" borderId="80" xfId="0" applyFill="1" applyBorder="1" applyAlignment="1">
      <alignment horizontal="left" vertical="center"/>
    </xf>
    <xf numFmtId="0" fontId="0" fillId="2" borderId="129" xfId="0" applyFill="1"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10" borderId="61" xfId="0" applyFill="1" applyBorder="1" applyAlignment="1">
      <alignment horizontal="left" vertical="center" shrinkToFit="1"/>
    </xf>
    <xf numFmtId="0" fontId="0" fillId="10" borderId="125" xfId="0" applyFill="1" applyBorder="1" applyAlignment="1">
      <alignment horizontal="left" vertical="center" shrinkToFit="1"/>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38" fontId="4" fillId="0" borderId="193" xfId="3" applyFont="1" applyFill="1" applyBorder="1" applyAlignment="1" applyProtection="1">
      <alignment horizontal="right" vertical="center" shrinkToFit="1"/>
      <protection locked="0"/>
    </xf>
    <xf numFmtId="38" fontId="4" fillId="0" borderId="206" xfId="3" applyFont="1" applyFill="1" applyBorder="1" applyAlignment="1" applyProtection="1">
      <alignment horizontal="right" vertical="center" shrinkToFit="1"/>
      <protection locked="0"/>
    </xf>
    <xf numFmtId="38" fontId="4" fillId="0" borderId="194" xfId="3" applyFont="1" applyFill="1" applyBorder="1" applyAlignment="1" applyProtection="1">
      <alignment horizontal="right" vertical="center" shrinkToFit="1"/>
      <protection locked="0"/>
    </xf>
    <xf numFmtId="38" fontId="4" fillId="0" borderId="14" xfId="3" applyFont="1" applyFill="1" applyBorder="1" applyAlignment="1" applyProtection="1">
      <alignment horizontal="right" vertical="center" shrinkToFit="1"/>
      <protection locked="0"/>
    </xf>
    <xf numFmtId="0" fontId="4" fillId="0" borderId="195" xfId="0" applyFont="1" applyBorder="1" applyAlignment="1" applyProtection="1">
      <alignment horizontal="left" vertical="center" wrapText="1"/>
      <protection locked="0"/>
    </xf>
    <xf numFmtId="0" fontId="4" fillId="0" borderId="184" xfId="0" applyFont="1" applyBorder="1" applyAlignment="1" applyProtection="1">
      <alignment horizontal="left" vertical="center" wrapText="1"/>
      <protection locked="0"/>
    </xf>
    <xf numFmtId="0" fontId="4" fillId="0" borderId="18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0" fillId="10" borderId="183" xfId="0" applyFill="1" applyBorder="1" applyAlignment="1">
      <alignment horizontal="left" vertical="center" wrapText="1"/>
    </xf>
    <xf numFmtId="0" fontId="0" fillId="10" borderId="184" xfId="0" applyFill="1" applyBorder="1" applyAlignment="1">
      <alignment horizontal="left" vertical="center" wrapText="1"/>
    </xf>
    <xf numFmtId="0" fontId="0" fillId="10" borderId="42" xfId="0" applyFill="1" applyBorder="1" applyAlignment="1">
      <alignment horizontal="left" vertical="center" wrapText="1"/>
    </xf>
    <xf numFmtId="0" fontId="0" fillId="10" borderId="0" xfId="0" applyFill="1" applyBorder="1" applyAlignment="1">
      <alignment horizontal="left" vertical="center" wrapText="1"/>
    </xf>
    <xf numFmtId="0" fontId="0" fillId="10" borderId="187" xfId="0" applyFill="1" applyBorder="1" applyAlignment="1">
      <alignment horizontal="right" vertical="center" shrinkToFit="1"/>
    </xf>
    <xf numFmtId="0" fontId="0" fillId="10" borderId="17" xfId="0" applyFill="1" applyBorder="1" applyAlignment="1">
      <alignment horizontal="right" vertical="center" shrinkToFit="1"/>
    </xf>
    <xf numFmtId="38" fontId="4" fillId="0" borderId="189" xfId="3" applyFont="1" applyFill="1" applyBorder="1" applyAlignment="1" applyProtection="1">
      <alignment horizontal="right" vertical="center" shrinkToFit="1"/>
      <protection locked="0"/>
    </xf>
    <xf numFmtId="38" fontId="4" fillId="0" borderId="37" xfId="3" applyFont="1" applyFill="1" applyBorder="1" applyAlignment="1" applyProtection="1">
      <alignment horizontal="right" vertical="center" shrinkToFit="1"/>
      <protection locked="0"/>
    </xf>
    <xf numFmtId="38" fontId="4" fillId="0" borderId="190" xfId="3" applyFont="1" applyFill="1" applyBorder="1" applyAlignment="1" applyProtection="1">
      <alignment horizontal="right" vertical="center" shrinkToFit="1"/>
      <protection locked="0"/>
    </xf>
    <xf numFmtId="38" fontId="4" fillId="0" borderId="41" xfId="3" applyFont="1" applyFill="1" applyBorder="1" applyAlignment="1" applyProtection="1">
      <alignment horizontal="right" vertical="center" shrinkToFit="1"/>
      <protection locked="0"/>
    </xf>
    <xf numFmtId="38" fontId="4" fillId="0" borderId="191" xfId="3" applyFont="1" applyFill="1" applyBorder="1" applyAlignment="1" applyProtection="1">
      <alignment horizontal="right" vertical="center" shrinkToFit="1"/>
      <protection locked="0"/>
    </xf>
    <xf numFmtId="38" fontId="4" fillId="0" borderId="163" xfId="3" applyFont="1" applyFill="1" applyBorder="1" applyAlignment="1" applyProtection="1">
      <alignment horizontal="right" vertical="center" shrinkToFit="1"/>
      <protection locked="0"/>
    </xf>
    <xf numFmtId="0" fontId="0" fillId="0" borderId="19" xfId="0" applyBorder="1" applyAlignment="1">
      <alignment horizontal="right" vertical="center"/>
    </xf>
    <xf numFmtId="181" fontId="0" fillId="0" borderId="22" xfId="0" applyNumberFormat="1" applyBorder="1" applyAlignment="1">
      <alignment horizontal="left" vertical="center"/>
    </xf>
    <xf numFmtId="181" fontId="0" fillId="0" borderId="15" xfId="0" applyNumberFormat="1" applyBorder="1" applyAlignment="1">
      <alignment horizontal="left" vertical="center"/>
    </xf>
    <xf numFmtId="181" fontId="0" fillId="0" borderId="23" xfId="0" applyNumberFormat="1" applyBorder="1" applyAlignment="1">
      <alignment horizontal="left" vertical="center"/>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7"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0" fillId="0" borderId="124"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4" fillId="0" borderId="59" xfId="0" applyFont="1" applyBorder="1" applyAlignment="1" applyProtection="1">
      <alignment horizontal="left" vertical="center" shrinkToFit="1"/>
      <protection locked="0"/>
    </xf>
    <xf numFmtId="0" fontId="4" fillId="0" borderId="124" xfId="0" applyFont="1" applyBorder="1" applyAlignment="1" applyProtection="1">
      <alignment horizontal="left" vertical="center" shrinkToFit="1"/>
      <protection locked="0"/>
    </xf>
    <xf numFmtId="0" fontId="4" fillId="0" borderId="76" xfId="0" applyFont="1" applyBorder="1" applyAlignment="1" applyProtection="1">
      <alignment horizontal="left" vertical="center" shrinkToFit="1"/>
      <protection locked="0"/>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181" fontId="0" fillId="12" borderId="13" xfId="4" applyNumberFormat="1" applyFont="1" applyFill="1" applyBorder="1" applyAlignment="1">
      <alignment vertical="center"/>
    </xf>
    <xf numFmtId="38" fontId="4" fillId="7" borderId="15" xfId="3" applyFont="1" applyFill="1" applyBorder="1" applyAlignment="1">
      <alignment horizontal="center" vertical="center" shrinkToFit="1"/>
    </xf>
    <xf numFmtId="0" fontId="0" fillId="5" borderId="77" xfId="0" applyFill="1" applyBorder="1" applyAlignment="1">
      <alignment horizontal="center" vertical="center"/>
    </xf>
    <xf numFmtId="0" fontId="0" fillId="5" borderId="80" xfId="0" applyFill="1" applyBorder="1" applyAlignment="1">
      <alignment horizontal="center" vertical="center"/>
    </xf>
    <xf numFmtId="0" fontId="0" fillId="5" borderId="129" xfId="0" applyFill="1" applyBorder="1" applyAlignment="1">
      <alignment horizontal="center" vertical="center"/>
    </xf>
    <xf numFmtId="0" fontId="0" fillId="2" borderId="51" xfId="0" applyFill="1" applyBorder="1" applyAlignment="1">
      <alignment horizontal="left" vertical="center" shrinkToFit="1"/>
    </xf>
    <xf numFmtId="0" fontId="4" fillId="0" borderId="33" xfId="0" applyFont="1" applyBorder="1" applyAlignment="1">
      <alignment vertical="center" wrapText="1" shrinkToFit="1"/>
    </xf>
    <xf numFmtId="0" fontId="4" fillId="0" borderId="14" xfId="0" applyFont="1" applyBorder="1" applyAlignment="1">
      <alignment vertical="center" shrinkToFit="1"/>
    </xf>
    <xf numFmtId="0" fontId="4" fillId="0" borderId="88" xfId="0" applyFont="1" applyBorder="1" applyAlignment="1">
      <alignment vertical="center" shrinkToFit="1"/>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181" fontId="0" fillId="12" borderId="13" xfId="0" applyNumberFormat="1" applyFill="1" applyBorder="1" applyAlignment="1">
      <alignment vertical="center"/>
    </xf>
    <xf numFmtId="181" fontId="0" fillId="12" borderId="113" xfId="0" applyNumberFormat="1" applyFill="1" applyBorder="1" applyAlignment="1">
      <alignment vertical="center"/>
    </xf>
    <xf numFmtId="0" fontId="2" fillId="0" borderId="33" xfId="0" applyFont="1" applyBorder="1" applyAlignment="1">
      <alignment vertical="center" wrapText="1"/>
    </xf>
    <xf numFmtId="0" fontId="2" fillId="0" borderId="14" xfId="0" applyFont="1" applyBorder="1" applyAlignment="1">
      <alignment vertical="center" wrapText="1"/>
    </xf>
    <xf numFmtId="0" fontId="2" fillId="0" borderId="88" xfId="0" applyFont="1" applyBorder="1" applyAlignment="1">
      <alignment vertical="center" wrapText="1"/>
    </xf>
    <xf numFmtId="0" fontId="8" fillId="2" borderId="46" xfId="0" applyFont="1" applyFill="1" applyBorder="1" applyAlignment="1">
      <alignment horizontal="left" vertical="center"/>
    </xf>
    <xf numFmtId="0" fontId="8" fillId="2" borderId="99" xfId="0" applyFont="1" applyFill="1" applyBorder="1" applyAlignment="1">
      <alignment horizontal="left" vertical="center"/>
    </xf>
    <xf numFmtId="0" fontId="8" fillId="2" borderId="114" xfId="0" applyFont="1" applyFill="1" applyBorder="1" applyAlignment="1">
      <alignment horizontal="left" vertical="center"/>
    </xf>
    <xf numFmtId="0" fontId="0" fillId="5" borderId="46" xfId="0" applyFill="1" applyBorder="1" applyAlignment="1">
      <alignment horizontal="center" vertical="center"/>
    </xf>
    <xf numFmtId="0" fontId="0" fillId="5" borderId="99" xfId="0" applyFill="1" applyBorder="1" applyAlignment="1">
      <alignment horizontal="center" vertical="center"/>
    </xf>
    <xf numFmtId="0" fontId="0" fillId="5" borderId="114" xfId="0" applyFill="1" applyBorder="1" applyAlignment="1">
      <alignment horizontal="center" vertical="center"/>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5" xfId="0" applyFill="1" applyBorder="1" applyAlignment="1">
      <alignment horizontal="center" vertical="center" shrinkToFit="1"/>
    </xf>
    <xf numFmtId="38" fontId="4" fillId="7" borderId="30" xfId="3"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1"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2" borderId="46" xfId="0" applyFill="1" applyBorder="1" applyAlignment="1">
      <alignment horizontal="left" vertical="center" shrinkToFit="1"/>
    </xf>
    <xf numFmtId="0" fontId="0" fillId="2" borderId="99" xfId="0" applyFill="1" applyBorder="1" applyAlignment="1">
      <alignment horizontal="left" vertical="center" shrinkToFit="1"/>
    </xf>
    <xf numFmtId="0" fontId="0" fillId="2"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7" xfId="0" applyFont="1" applyFill="1" applyBorder="1" applyAlignment="1">
      <alignment vertical="center" shrinkToFit="1"/>
    </xf>
    <xf numFmtId="0" fontId="8" fillId="9" borderId="9" xfId="0" applyFont="1" applyFill="1" applyBorder="1" applyAlignment="1">
      <alignment horizontal="left" vertical="center"/>
    </xf>
    <xf numFmtId="0" fontId="5" fillId="0" borderId="3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5"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181" fontId="6" fillId="0" borderId="10" xfId="0" applyNumberFormat="1" applyFont="1" applyBorder="1" applyAlignment="1">
      <alignment horizontal="center" vertical="center" wrapText="1" shrinkToFit="1"/>
    </xf>
    <xf numFmtId="181" fontId="6" fillId="0" borderId="10" xfId="0" quotePrefix="1" applyNumberFormat="1"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24" xfId="0" applyNumberFormat="1" applyFont="1" applyBorder="1" applyAlignment="1" applyProtection="1">
      <alignment horizontal="center" vertical="center" shrinkToFit="1"/>
      <protection locked="0"/>
    </xf>
    <xf numFmtId="0" fontId="6" fillId="0" borderId="6"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44" xfId="0" applyFont="1" applyBorder="1" applyAlignment="1">
      <alignment horizontal="left" vertical="center" wrapText="1" shrinkToFit="1"/>
    </xf>
    <xf numFmtId="0" fontId="6" fillId="0" borderId="24" xfId="0" applyFont="1" applyBorder="1" applyAlignment="1">
      <alignment horizontal="center" vertical="center" shrinkToFit="1"/>
    </xf>
    <xf numFmtId="0" fontId="6" fillId="0" borderId="62" xfId="0" applyFont="1" applyBorder="1" applyAlignment="1">
      <alignment horizontal="center" vertical="center" shrinkToFit="1"/>
    </xf>
    <xf numFmtId="181" fontId="6" fillId="0" borderId="5" xfId="0" applyNumberFormat="1" applyFont="1" applyBorder="1" applyAlignment="1">
      <alignment horizontal="center" vertical="center" wrapText="1" shrinkToFit="1"/>
    </xf>
    <xf numFmtId="181" fontId="6" fillId="0" borderId="35" xfId="0" applyNumberFormat="1" applyFont="1" applyBorder="1" applyAlignment="1">
      <alignment horizontal="center" vertical="center" wrapText="1" shrinkToFit="1"/>
    </xf>
    <xf numFmtId="181" fontId="6" fillId="0" borderId="44" xfId="0" applyNumberFormat="1" applyFont="1" applyBorder="1" applyAlignment="1">
      <alignment horizontal="center" vertical="center" wrapText="1" shrinkToFit="1"/>
    </xf>
    <xf numFmtId="181" fontId="6" fillId="0" borderId="44" xfId="0" quotePrefix="1" applyNumberFormat="1" applyFont="1" applyBorder="1" applyAlignment="1">
      <alignment horizontal="center" vertical="center" wrapText="1" shrinkToFit="1"/>
    </xf>
    <xf numFmtId="0" fontId="6" fillId="0" borderId="44" xfId="0" applyFont="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181" fontId="6" fillId="0" borderId="51" xfId="0" applyNumberFormat="1"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0" fontId="6" fillId="0" borderId="41" xfId="0" applyFont="1" applyBorder="1" applyAlignment="1">
      <alignment horizontal="center" vertical="center" wrapText="1" shrinkToFit="1"/>
    </xf>
    <xf numFmtId="0" fontId="6" fillId="0" borderId="12" xfId="0" applyFont="1" applyBorder="1" applyAlignment="1">
      <alignment horizontal="left" vertical="center" wrapText="1" shrinkToFit="1"/>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180" fontId="6" fillId="14" borderId="10" xfId="0" applyNumberFormat="1" applyFont="1" applyFill="1" applyBorder="1" applyAlignment="1">
      <alignment horizontal="center" vertical="center" wrapText="1" shrinkToFit="1"/>
    </xf>
    <xf numFmtId="0" fontId="0" fillId="0" borderId="0" xfId="0"/>
    <xf numFmtId="182" fontId="6" fillId="0" borderId="35" xfId="0" applyNumberFormat="1" applyFont="1" applyBorder="1" applyAlignment="1">
      <alignment horizontal="left" vertical="center" wrapText="1"/>
    </xf>
    <xf numFmtId="182" fontId="6" fillId="0" borderId="48" xfId="0" applyNumberFormat="1" applyFont="1" applyBorder="1" applyAlignment="1">
      <alignment horizontal="left" vertical="center" wrapText="1"/>
    </xf>
    <xf numFmtId="0" fontId="8" fillId="0" borderId="86" xfId="0" applyFont="1" applyBorder="1" applyAlignment="1">
      <alignment horizontal="center" vertical="center" wrapText="1" shrinkToFit="1"/>
    </xf>
    <xf numFmtId="0" fontId="8" fillId="0" borderId="88" xfId="0" applyFont="1" applyBorder="1" applyAlignment="1">
      <alignment horizontal="center" vertical="center" wrapText="1" shrinkToFit="1"/>
    </xf>
    <xf numFmtId="0" fontId="6" fillId="0" borderId="21"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14" fillId="0" borderId="19" xfId="0" applyFont="1" applyBorder="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81" fontId="6" fillId="0" borderId="13" xfId="0" applyNumberFormat="1" applyFont="1" applyBorder="1" applyAlignment="1">
      <alignment horizontal="center" vertical="center" wrapText="1" shrinkToFit="1"/>
    </xf>
    <xf numFmtId="181" fontId="6" fillId="14" borderId="10" xfId="0" quotePrefix="1" applyNumberFormat="1" applyFont="1" applyFill="1" applyBorder="1" applyAlignment="1">
      <alignment horizontal="center" vertical="center" wrapText="1" shrinkToFit="1"/>
    </xf>
    <xf numFmtId="181" fontId="6" fillId="14"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113" xfId="0" applyNumberFormat="1"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0" fontId="0" fillId="4" borderId="14" xfId="0" applyFill="1" applyBorder="1" applyAlignment="1">
      <alignment horizontal="center"/>
    </xf>
    <xf numFmtId="0" fontId="0" fillId="4" borderId="88" xfId="0" applyFill="1" applyBorder="1" applyAlignment="1">
      <alignment horizontal="center"/>
    </xf>
    <xf numFmtId="0" fontId="0" fillId="0" borderId="8" xfId="0" applyBorder="1"/>
    <xf numFmtId="3" fontId="8" fillId="0" borderId="21" xfId="0" applyNumberFormat="1" applyFont="1" applyBorder="1" applyAlignment="1" applyProtection="1">
      <alignment horizontal="center" vertical="center" shrinkToFit="1"/>
      <protection locked="0"/>
    </xf>
    <xf numFmtId="0" fontId="6" fillId="0" borderId="51"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3" xfId="0" applyFont="1" applyBorder="1" applyAlignment="1">
      <alignment horizontal="left" vertical="center" wrapText="1" shrinkToFit="1"/>
    </xf>
    <xf numFmtId="181" fontId="6" fillId="0" borderId="47" xfId="0" applyNumberFormat="1" applyFont="1" applyBorder="1" applyAlignment="1">
      <alignment horizontal="center" vertical="center" wrapText="1" shrinkToFit="1"/>
    </xf>
    <xf numFmtId="181" fontId="6" fillId="0" borderId="15" xfId="0" quotePrefix="1" applyNumberFormat="1" applyFont="1" applyBorder="1" applyAlignment="1">
      <alignment horizontal="center" vertical="center" wrapText="1" shrinkToFit="1"/>
    </xf>
    <xf numFmtId="0" fontId="14" fillId="4" borderId="34"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6" fillId="0" borderId="23" xfId="0" applyFont="1" applyBorder="1" applyAlignment="1">
      <alignment horizontal="center" vertical="center"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181" fontId="6" fillId="0" borderId="15" xfId="0" applyNumberFormat="1" applyFont="1" applyBorder="1" applyAlignment="1">
      <alignment horizontal="center" vertical="center" wrapText="1" shrinkToFit="1"/>
    </xf>
    <xf numFmtId="0" fontId="6" fillId="0" borderId="47" xfId="0" applyFont="1" applyBorder="1" applyAlignment="1">
      <alignment horizontal="left" vertical="center" wrapText="1" shrinkToFit="1"/>
    </xf>
    <xf numFmtId="0" fontId="6" fillId="0" borderId="94"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2"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14" fillId="0" borderId="0" xfId="0" applyFont="1" applyAlignment="1">
      <alignment horizontal="left"/>
    </xf>
    <xf numFmtId="0" fontId="8" fillId="11" borderId="77"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2" fontId="6" fillId="0" borderId="5" xfId="0" applyNumberFormat="1" applyFont="1" applyBorder="1" applyAlignment="1">
      <alignment horizontal="left" vertical="center" wrapText="1"/>
    </xf>
    <xf numFmtId="182" fontId="6" fillId="0" borderId="10" xfId="0" applyNumberFormat="1" applyFont="1" applyBorder="1" applyAlignment="1">
      <alignment horizontal="left" vertical="center" wrapText="1"/>
    </xf>
    <xf numFmtId="182" fontId="6" fillId="0" borderId="24" xfId="0" applyNumberFormat="1" applyFont="1" applyBorder="1" applyAlignment="1" applyProtection="1">
      <alignment horizontal="center" vertical="center" shrinkToFit="1"/>
      <protection locked="0"/>
    </xf>
    <xf numFmtId="182" fontId="6" fillId="0" borderId="5" xfId="0" applyNumberFormat="1" applyFont="1" applyBorder="1" applyAlignment="1" applyProtection="1">
      <alignment horizontal="center" vertical="center" wrapText="1" shrinkToFit="1"/>
      <protection locked="0"/>
    </xf>
    <xf numFmtId="182" fontId="6" fillId="14"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182" fontId="6" fillId="0" borderId="10" xfId="0" applyNumberFormat="1" applyFont="1" applyBorder="1" applyAlignment="1" applyProtection="1">
      <alignment horizontal="center" vertical="center" wrapText="1" shrinkToFit="1"/>
      <protection locked="0"/>
    </xf>
    <xf numFmtId="0" fontId="3" fillId="4" borderId="14" xfId="0" applyFont="1" applyFill="1" applyBorder="1" applyAlignment="1">
      <alignment horizontal="center" vertical="center"/>
    </xf>
    <xf numFmtId="0" fontId="0" fillId="0" borderId="0" xfId="0" applyAlignment="1">
      <alignment horizontal="center" vertical="center"/>
    </xf>
    <xf numFmtId="0" fontId="0" fillId="0" borderId="31" xfId="0" applyFont="1" applyBorder="1" applyAlignment="1">
      <alignment horizontal="left" vertical="center" wrapText="1"/>
    </xf>
    <xf numFmtId="0" fontId="0" fillId="0" borderId="9" xfId="0" applyFont="1" applyBorder="1" applyAlignment="1">
      <alignment horizontal="left" vertical="center" wrapText="1"/>
    </xf>
    <xf numFmtId="0" fontId="0" fillId="0" borderId="105" xfId="0" applyFont="1"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0" fillId="0" borderId="28" xfId="0" applyBorder="1" applyAlignment="1">
      <alignment horizontal="center" vertical="center" wrapText="1"/>
    </xf>
    <xf numFmtId="0" fontId="0" fillId="0" borderId="53" xfId="0" applyBorder="1"/>
    <xf numFmtId="0" fontId="0" fillId="0" borderId="5" xfId="0" applyBorder="1"/>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5" fillId="0" borderId="0" xfId="0" applyFont="1" applyAlignment="1">
      <alignment horizontal="center" vertical="center" shrinkToFit="1"/>
    </xf>
    <xf numFmtId="181" fontId="6" fillId="14" borderId="44" xfId="0" applyNumberFormat="1" applyFont="1" applyFill="1" applyBorder="1" applyAlignment="1" applyProtection="1">
      <alignment horizontal="center" vertical="center" shrinkToFit="1"/>
      <protection locked="0"/>
    </xf>
    <xf numFmtId="181" fontId="6" fillId="14" borderId="12" xfId="0" applyNumberFormat="1" applyFont="1" applyFill="1" applyBorder="1" applyAlignment="1" applyProtection="1">
      <alignment horizontal="center" vertical="center" shrinkToFit="1"/>
      <protection locked="0"/>
    </xf>
    <xf numFmtId="177" fontId="6" fillId="14" borderId="15" xfId="0" applyNumberFormat="1" applyFont="1" applyFill="1" applyBorder="1" applyAlignment="1" applyProtection="1">
      <alignment horizontal="center" vertical="center" shrinkToFit="1"/>
      <protection locked="0"/>
    </xf>
    <xf numFmtId="177" fontId="6" fillId="14" borderId="10" xfId="0" applyNumberFormat="1" applyFont="1" applyFill="1" applyBorder="1" applyAlignment="1" applyProtection="1">
      <alignment horizontal="center" vertical="center" shrinkToFit="1"/>
      <protection locked="0"/>
    </xf>
    <xf numFmtId="177" fontId="6" fillId="0" borderId="41" xfId="0" applyNumberFormat="1" applyFont="1" applyBorder="1" applyAlignment="1" applyProtection="1">
      <alignment horizontal="center" vertical="center" shrinkToFit="1"/>
      <protection locked="0"/>
    </xf>
    <xf numFmtId="177" fontId="6" fillId="0" borderId="49" xfId="0" applyNumberFormat="1" applyFont="1" applyBorder="1" applyAlignment="1" applyProtection="1">
      <alignment horizontal="center" vertical="center" shrinkToFit="1"/>
      <protection locked="0"/>
    </xf>
    <xf numFmtId="177" fontId="6" fillId="14" borderId="41" xfId="0" applyNumberFormat="1" applyFont="1" applyFill="1" applyBorder="1" applyAlignment="1" applyProtection="1">
      <alignment horizontal="center" vertical="center" shrinkToFit="1"/>
      <protection locked="0"/>
    </xf>
    <xf numFmtId="177" fontId="6" fillId="14" borderId="49" xfId="0" applyNumberFormat="1" applyFont="1" applyFill="1" applyBorder="1" applyAlignment="1" applyProtection="1">
      <alignment horizontal="center" vertical="center" shrinkToFit="1"/>
      <protection locked="0"/>
    </xf>
    <xf numFmtId="184" fontId="6" fillId="0" borderId="86" xfId="0" applyNumberFormat="1" applyFont="1" applyBorder="1" applyAlignment="1" applyProtection="1">
      <alignment horizontal="left" vertical="center" wrapText="1" shrinkToFit="1"/>
      <protection locked="0"/>
    </xf>
    <xf numFmtId="184" fontId="6" fillId="0" borderId="87" xfId="0" applyNumberFormat="1"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177" fontId="6" fillId="0" borderId="56" xfId="0" applyNumberFormat="1" applyFont="1" applyBorder="1" applyAlignment="1" applyProtection="1">
      <alignment horizontal="center" vertical="center" shrinkToFit="1"/>
      <protection locked="0"/>
    </xf>
    <xf numFmtId="177" fontId="6" fillId="0" borderId="54" xfId="0" applyNumberFormat="1" applyFont="1" applyBorder="1" applyAlignment="1" applyProtection="1">
      <alignment horizontal="center" vertical="center" shrinkToFit="1"/>
      <protection locked="0"/>
    </xf>
    <xf numFmtId="177" fontId="6" fillId="0" borderId="44" xfId="0" applyNumberFormat="1" applyFont="1" applyBorder="1" applyAlignment="1" applyProtection="1">
      <alignment horizontal="center" vertical="center" shrinkToFit="1"/>
      <protection locked="0"/>
    </xf>
    <xf numFmtId="177" fontId="6" fillId="0" borderId="12" xfId="0" applyNumberFormat="1" applyFont="1" applyBorder="1" applyAlignment="1" applyProtection="1">
      <alignment horizontal="center" vertical="center" shrinkToFit="1"/>
      <protection locked="0"/>
    </xf>
    <xf numFmtId="177" fontId="6" fillId="14" borderId="44" xfId="0" applyNumberFormat="1" applyFont="1" applyFill="1" applyBorder="1" applyAlignment="1" applyProtection="1">
      <alignment horizontal="center" vertical="center" shrinkToFit="1"/>
      <protection locked="0"/>
    </xf>
    <xf numFmtId="177" fontId="6" fillId="14" borderId="12" xfId="0" applyNumberFormat="1" applyFont="1" applyFill="1" applyBorder="1" applyAlignment="1" applyProtection="1">
      <alignment horizontal="center" vertical="center" shrinkToFit="1"/>
      <protection locked="0"/>
    </xf>
    <xf numFmtId="177" fontId="6" fillId="0" borderId="62" xfId="0" applyNumberFormat="1" applyFont="1" applyBorder="1" applyAlignment="1" applyProtection="1">
      <alignment horizontal="center" vertical="center" wrapText="1" shrinkToFit="1"/>
      <protection locked="0"/>
    </xf>
    <xf numFmtId="177" fontId="6" fillId="0" borderId="55" xfId="0" applyNumberFormat="1" applyFont="1" applyBorder="1" applyAlignment="1" applyProtection="1">
      <alignment horizontal="center" vertical="center" wrapText="1" shrinkToFit="1"/>
      <protection locked="0"/>
    </xf>
    <xf numFmtId="181" fontId="6" fillId="0" borderId="62" xfId="0" applyNumberFormat="1" applyFont="1" applyBorder="1" applyAlignment="1" applyProtection="1">
      <alignment horizontal="center" vertical="center" wrapText="1" shrinkToFit="1"/>
      <protection locked="0"/>
    </xf>
    <xf numFmtId="181" fontId="6" fillId="0" borderId="55" xfId="0" applyNumberFormat="1" applyFont="1" applyBorder="1" applyAlignment="1" applyProtection="1">
      <alignment horizontal="center" vertical="center" wrapText="1" shrinkToFit="1"/>
      <protection locked="0"/>
    </xf>
    <xf numFmtId="180" fontId="6" fillId="0" borderId="28" xfId="0" applyNumberFormat="1" applyFont="1" applyBorder="1" applyAlignment="1" applyProtection="1">
      <alignment horizontal="center" vertical="center" wrapText="1" shrinkToFit="1"/>
      <protection locked="0"/>
    </xf>
    <xf numFmtId="183" fontId="6" fillId="0" borderId="85" xfId="0" applyNumberFormat="1"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10" xfId="0" applyNumberFormat="1" applyFont="1" applyBorder="1" applyAlignment="1" applyProtection="1">
      <alignment horizontal="center" vertical="center" shrinkToFit="1"/>
      <protection locked="0"/>
    </xf>
    <xf numFmtId="180" fontId="6" fillId="14" borderId="10" xfId="0" applyNumberFormat="1" applyFont="1" applyFill="1" applyBorder="1" applyAlignment="1" applyProtection="1">
      <alignment horizontal="center" vertical="center" shrinkToFit="1"/>
      <protection locked="0"/>
    </xf>
    <xf numFmtId="182" fontId="14" fillId="9" borderId="46" xfId="0" applyNumberFormat="1" applyFont="1" applyFill="1" applyBorder="1" applyAlignment="1" applyProtection="1">
      <alignment horizontal="center" vertical="center" wrapText="1"/>
      <protection locked="0"/>
    </xf>
    <xf numFmtId="182" fontId="14" fillId="9" borderId="114" xfId="0" applyNumberFormat="1" applyFont="1" applyFill="1" applyBorder="1" applyAlignment="1" applyProtection="1">
      <alignment horizontal="center" vertical="center" wrapText="1"/>
      <protection locked="0"/>
    </xf>
    <xf numFmtId="182" fontId="14" fillId="9" borderId="77" xfId="0" applyNumberFormat="1" applyFont="1" applyFill="1" applyBorder="1" applyAlignment="1" applyProtection="1">
      <alignment horizontal="center" vertical="center" wrapText="1"/>
      <protection locked="0"/>
    </xf>
    <xf numFmtId="182" fontId="14" fillId="9" borderId="129"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182" fontId="6" fillId="0" borderId="35" xfId="0" applyNumberFormat="1" applyFont="1" applyBorder="1" applyAlignment="1" applyProtection="1">
      <alignment horizontal="left" vertical="center" wrapText="1"/>
      <protection locked="0"/>
    </xf>
    <xf numFmtId="182" fontId="6" fillId="0" borderId="48" xfId="0" applyNumberFormat="1" applyFont="1" applyBorder="1" applyAlignment="1" applyProtection="1">
      <alignment horizontal="left" vertical="center" wrapText="1"/>
      <protection locked="0"/>
    </xf>
    <xf numFmtId="180" fontId="6" fillId="0" borderId="10" xfId="0" applyNumberFormat="1" applyFont="1" applyBorder="1" applyAlignment="1" applyProtection="1">
      <alignment horizontal="center" vertical="center" wrapText="1" shrinkToFit="1"/>
      <protection locked="0"/>
    </xf>
    <xf numFmtId="0" fontId="6" fillId="0" borderId="12" xfId="0" applyFont="1" applyBorder="1" applyAlignment="1" applyProtection="1">
      <alignment horizontal="left" vertical="center" wrapText="1"/>
      <protection locked="0"/>
    </xf>
    <xf numFmtId="183" fontId="4" fillId="0" borderId="85" xfId="0" applyNumberFormat="1" applyFont="1" applyBorder="1" applyAlignment="1" applyProtection="1">
      <alignment horizontal="left" vertical="center" wrapText="1" shrinkToFit="1"/>
      <protection locked="0"/>
    </xf>
    <xf numFmtId="182" fontId="14" fillId="9" borderId="52" xfId="0" applyNumberFormat="1" applyFont="1" applyFill="1" applyBorder="1" applyAlignment="1" applyProtection="1">
      <alignment horizontal="center" vertical="center" wrapText="1"/>
      <protection locked="0"/>
    </xf>
    <xf numFmtId="182" fontId="14" fillId="9" borderId="57" xfId="0" applyNumberFormat="1" applyFont="1" applyFill="1" applyBorder="1" applyAlignment="1" applyProtection="1">
      <alignment horizontal="center" vertical="center" wrapText="1"/>
      <protection locked="0"/>
    </xf>
    <xf numFmtId="182" fontId="6" fillId="0" borderId="28"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wrapText="1" shrinkToFit="1"/>
      <protection locked="0"/>
    </xf>
    <xf numFmtId="182" fontId="6" fillId="14" borderId="10" xfId="0" applyNumberFormat="1" applyFont="1" applyFill="1" applyBorder="1" applyAlignment="1" applyProtection="1">
      <alignment horizontal="center" vertical="center" wrapText="1" shrinkToFit="1"/>
      <protection locked="0"/>
    </xf>
    <xf numFmtId="182" fontId="6" fillId="0" borderId="24" xfId="0" applyNumberFormat="1" applyFont="1" applyBorder="1" applyAlignment="1" applyProtection="1">
      <alignment horizontal="center" vertical="center" wrapText="1" shrinkToFit="1"/>
      <protection locked="0"/>
    </xf>
    <xf numFmtId="0" fontId="6" fillId="0" borderId="35"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82" fontId="16" fillId="4" borderId="34" xfId="0" applyNumberFormat="1" applyFont="1" applyFill="1" applyBorder="1" applyAlignment="1" applyProtection="1">
      <alignment horizontal="left" vertical="center"/>
      <protection locked="0"/>
    </xf>
    <xf numFmtId="182" fontId="16" fillId="4" borderId="8" xfId="0" applyNumberFormat="1" applyFont="1" applyFill="1" applyBorder="1" applyAlignment="1" applyProtection="1">
      <alignment horizontal="left" vertical="center"/>
      <protection locked="0"/>
    </xf>
    <xf numFmtId="182" fontId="16" fillId="4" borderId="25" xfId="0" applyNumberFormat="1" applyFont="1" applyFill="1" applyBorder="1" applyAlignment="1" applyProtection="1">
      <alignment horizontal="left" vertical="center"/>
      <protection locked="0"/>
    </xf>
    <xf numFmtId="0" fontId="6" fillId="0" borderId="80" xfId="0" applyFont="1" applyBorder="1" applyAlignment="1" applyProtection="1">
      <alignment horizontal="left" vertical="center" wrapText="1" shrinkToFit="1"/>
      <protection locked="0"/>
    </xf>
    <xf numFmtId="0" fontId="0" fillId="0" borderId="45" xfId="0" applyBorder="1" applyAlignment="1" applyProtection="1">
      <alignment horizontal="left" vertical="center" wrapText="1" shrinkToFit="1"/>
      <protection locked="0"/>
    </xf>
    <xf numFmtId="0" fontId="6" fillId="0" borderId="23" xfId="0" applyFont="1" applyBorder="1" applyAlignment="1" applyProtection="1">
      <alignment horizontal="center" vertical="center" shrinkToFit="1"/>
      <protection locked="0"/>
    </xf>
    <xf numFmtId="177" fontId="6" fillId="0" borderId="22" xfId="0" applyNumberFormat="1" applyFont="1" applyBorder="1" applyAlignment="1" applyProtection="1">
      <alignment horizontal="center" vertical="center" shrinkToFit="1"/>
      <protection locked="0"/>
    </xf>
    <xf numFmtId="177" fontId="6" fillId="0" borderId="16" xfId="0" applyNumberFormat="1" applyFont="1" applyBorder="1" applyAlignment="1" applyProtection="1">
      <alignment horizontal="center" vertical="center" shrinkToFit="1"/>
      <protection locked="0"/>
    </xf>
    <xf numFmtId="182" fontId="0" fillId="4" borderId="14" xfId="0" applyNumberFormat="1" applyFill="1" applyBorder="1" applyAlignment="1" applyProtection="1">
      <alignment horizontal="center"/>
      <protection locked="0"/>
    </xf>
    <xf numFmtId="182" fontId="0" fillId="4" borderId="88" xfId="0" applyNumberFormat="1" applyFill="1" applyBorder="1" applyAlignment="1" applyProtection="1">
      <alignment horizontal="center"/>
      <protection locked="0"/>
    </xf>
    <xf numFmtId="177" fontId="6" fillId="0" borderId="66" xfId="0" applyNumberFormat="1" applyFont="1" applyBorder="1" applyAlignment="1" applyProtection="1">
      <alignment horizontal="center" vertical="center" wrapText="1" shrinkToFit="1"/>
      <protection locked="0"/>
    </xf>
    <xf numFmtId="177" fontId="6" fillId="0" borderId="67" xfId="0" applyNumberFormat="1" applyFont="1" applyBorder="1" applyAlignment="1" applyProtection="1">
      <alignment horizontal="center" vertical="center" wrapText="1" shrinkToFit="1"/>
      <protection locked="0"/>
    </xf>
    <xf numFmtId="184" fontId="6" fillId="0" borderId="14" xfId="0" applyNumberFormat="1" applyFont="1" applyBorder="1" applyAlignment="1" applyProtection="1">
      <alignment horizontal="left" vertical="center" wrapText="1" shrinkToFit="1"/>
      <protection locked="0"/>
    </xf>
    <xf numFmtId="184" fontId="6" fillId="0" borderId="88" xfId="0" applyNumberFormat="1" applyFont="1" applyBorder="1" applyAlignment="1" applyProtection="1">
      <alignment horizontal="left" vertical="center" wrapText="1" shrinkToFit="1"/>
      <protection locked="0"/>
    </xf>
    <xf numFmtId="177" fontId="6" fillId="0" borderId="23" xfId="0" applyNumberFormat="1" applyFont="1" applyBorder="1" applyAlignment="1" applyProtection="1">
      <alignment horizontal="center" vertical="center" wrapText="1" shrinkToFit="1"/>
      <protection locked="0"/>
    </xf>
    <xf numFmtId="177" fontId="6" fillId="0" borderId="24" xfId="0" applyNumberFormat="1" applyFont="1" applyBorder="1" applyAlignment="1" applyProtection="1">
      <alignment horizontal="center" vertical="center" wrapText="1" shrinkToFit="1"/>
      <protection locked="0"/>
    </xf>
    <xf numFmtId="184" fontId="6" fillId="0" borderId="129" xfId="0" applyNumberFormat="1" applyFont="1" applyBorder="1" applyAlignment="1" applyProtection="1">
      <alignment horizontal="left"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13" xfId="0" applyFont="1" applyBorder="1" applyAlignment="1" applyProtection="1">
      <alignment horizontal="center" vertical="center" shrinkToFit="1"/>
      <protection locked="0"/>
    </xf>
    <xf numFmtId="177" fontId="6" fillId="0" borderId="37" xfId="0" applyNumberFormat="1" applyFont="1" applyBorder="1" applyAlignment="1" applyProtection="1">
      <alignment horizontal="center" vertical="center" shrinkToFit="1"/>
      <protection locked="0"/>
    </xf>
    <xf numFmtId="177" fontId="6" fillId="0" borderId="68" xfId="0" applyNumberFormat="1" applyFont="1" applyBorder="1" applyAlignment="1" applyProtection="1">
      <alignment horizontal="center" vertical="center" shrinkToFit="1"/>
      <protection locked="0"/>
    </xf>
    <xf numFmtId="177" fontId="6" fillId="0" borderId="15" xfId="0" applyNumberFormat="1" applyFont="1" applyBorder="1" applyAlignment="1" applyProtection="1">
      <alignment horizontal="center" vertical="center" shrinkToFit="1"/>
      <protection locked="0"/>
    </xf>
    <xf numFmtId="177" fontId="6" fillId="0" borderId="10" xfId="0" applyNumberFormat="1"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20" xfId="0" applyFont="1" applyBorder="1" applyAlignment="1" applyProtection="1">
      <alignment horizontal="left" vertical="center" wrapText="1" shrinkToFit="1"/>
      <protection locked="0"/>
    </xf>
    <xf numFmtId="0" fontId="6" fillId="0" borderId="94"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181" fontId="6" fillId="0" borderId="56" xfId="0" applyNumberFormat="1" applyFont="1" applyBorder="1" applyAlignment="1" applyProtection="1">
      <alignment horizontal="center" vertical="center" shrinkToFit="1"/>
      <protection locked="0"/>
    </xf>
    <xf numFmtId="181" fontId="6" fillId="0" borderId="54" xfId="0" applyNumberFormat="1" applyFont="1" applyBorder="1" applyAlignment="1" applyProtection="1">
      <alignment horizontal="center" vertical="center" shrinkToFit="1"/>
      <protection locked="0"/>
    </xf>
    <xf numFmtId="181" fontId="6" fillId="0" borderId="44"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182" fontId="6" fillId="10" borderId="46" xfId="0" applyNumberFormat="1" applyFont="1" applyFill="1" applyBorder="1" applyAlignment="1" applyProtection="1">
      <alignment horizontal="left" vertical="center" wrapText="1"/>
      <protection locked="0"/>
    </xf>
    <xf numFmtId="182" fontId="6" fillId="10" borderId="99" xfId="0" applyNumberFormat="1" applyFont="1" applyFill="1" applyBorder="1" applyAlignment="1" applyProtection="1">
      <alignment horizontal="left" vertical="center" wrapText="1"/>
      <protection locked="0"/>
    </xf>
    <xf numFmtId="182" fontId="6" fillId="10" borderId="114" xfId="0" applyNumberFormat="1" applyFont="1" applyFill="1" applyBorder="1" applyAlignment="1" applyProtection="1">
      <alignment horizontal="left" vertical="center" wrapText="1"/>
      <protection locked="0"/>
    </xf>
    <xf numFmtId="182" fontId="14" fillId="9" borderId="34" xfId="0" applyNumberFormat="1" applyFont="1" applyFill="1" applyBorder="1" applyAlignment="1" applyProtection="1">
      <alignment horizontal="center" vertical="center"/>
      <protection locked="0"/>
    </xf>
    <xf numFmtId="182" fontId="14" fillId="9" borderId="94" xfId="0" applyNumberFormat="1" applyFont="1" applyFill="1" applyBorder="1" applyAlignment="1" applyProtection="1">
      <alignment horizontal="center" vertical="center"/>
      <protection locked="0"/>
    </xf>
    <xf numFmtId="182" fontId="14" fillId="9" borderId="2" xfId="0" applyNumberFormat="1" applyFont="1" applyFill="1" applyBorder="1" applyAlignment="1" applyProtection="1">
      <alignment horizontal="center" vertical="center"/>
      <protection locked="0"/>
    </xf>
    <xf numFmtId="182" fontId="14" fillId="9" borderId="6" xfId="0" applyNumberFormat="1" applyFont="1" applyFill="1" applyBorder="1" applyAlignment="1" applyProtection="1">
      <alignment horizontal="center" vertical="center"/>
      <protection locked="0"/>
    </xf>
    <xf numFmtId="182" fontId="14" fillId="9" borderId="15" xfId="0" applyNumberFormat="1" applyFont="1" applyFill="1" applyBorder="1" applyAlignment="1" applyProtection="1">
      <alignment horizontal="center" vertical="center"/>
      <protection locked="0"/>
    </xf>
    <xf numFmtId="182" fontId="14" fillId="9" borderId="10" xfId="0" applyNumberFormat="1" applyFont="1" applyFill="1" applyBorder="1" applyAlignment="1" applyProtection="1">
      <alignment horizontal="center" vertical="center"/>
      <protection locked="0"/>
    </xf>
    <xf numFmtId="182" fontId="14" fillId="9" borderId="23" xfId="0" applyNumberFormat="1" applyFont="1" applyFill="1" applyBorder="1" applyAlignment="1" applyProtection="1">
      <alignment horizontal="center" vertical="center" textRotation="255"/>
      <protection locked="0"/>
    </xf>
    <xf numFmtId="182" fontId="14" fillId="9" borderId="24" xfId="0" applyNumberFormat="1" applyFont="1" applyFill="1" applyBorder="1" applyAlignment="1" applyProtection="1">
      <alignment horizontal="center" vertical="center" textRotation="255"/>
      <protection locked="0"/>
    </xf>
    <xf numFmtId="182" fontId="14" fillId="9" borderId="22" xfId="0" applyNumberFormat="1" applyFont="1" applyFill="1" applyBorder="1" applyAlignment="1" applyProtection="1">
      <alignment horizontal="center" vertical="center" wrapText="1"/>
      <protection locked="0"/>
    </xf>
    <xf numFmtId="182" fontId="14" fillId="9" borderId="16" xfId="0" applyNumberFormat="1" applyFont="1" applyFill="1" applyBorder="1" applyAlignment="1" applyProtection="1">
      <alignment horizontal="center" vertical="center" wrapText="1"/>
      <protection locked="0"/>
    </xf>
    <xf numFmtId="182" fontId="14" fillId="9" borderId="15" xfId="0" applyNumberFormat="1" applyFont="1" applyFill="1" applyBorder="1" applyAlignment="1" applyProtection="1">
      <alignment horizontal="center" vertical="center" wrapText="1"/>
      <protection locked="0"/>
    </xf>
    <xf numFmtId="182" fontId="14" fillId="9" borderId="10" xfId="0" applyNumberFormat="1" applyFont="1" applyFill="1" applyBorder="1" applyAlignment="1" applyProtection="1">
      <alignment horizontal="center" vertical="center" wrapText="1"/>
      <protection locked="0"/>
    </xf>
    <xf numFmtId="182" fontId="3" fillId="4" borderId="14" xfId="0" applyNumberFormat="1" applyFont="1" applyFill="1" applyBorder="1" applyAlignment="1" applyProtection="1">
      <alignment horizontal="center" vertical="center"/>
      <protection locked="0"/>
    </xf>
    <xf numFmtId="182" fontId="3" fillId="4" borderId="88" xfId="0" applyNumberFormat="1" applyFont="1" applyFill="1" applyBorder="1" applyAlignment="1" applyProtection="1">
      <alignment horizontal="center" vertical="center"/>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2" fontId="14" fillId="9" borderId="31" xfId="0" applyNumberFormat="1" applyFont="1" applyFill="1" applyBorder="1" applyAlignment="1" applyProtection="1">
      <alignment horizontal="center" vertical="center"/>
      <protection locked="0"/>
    </xf>
    <xf numFmtId="182" fontId="14" fillId="9" borderId="9" xfId="0" applyNumberFormat="1" applyFont="1" applyFill="1" applyBorder="1" applyAlignment="1" applyProtection="1">
      <alignment horizontal="center" vertical="center"/>
      <protection locked="0"/>
    </xf>
    <xf numFmtId="182" fontId="14" fillId="9" borderId="105" xfId="0" applyNumberFormat="1" applyFont="1" applyFill="1" applyBorder="1" applyAlignment="1" applyProtection="1">
      <alignment horizontal="center" vertical="center"/>
      <protection locked="0"/>
    </xf>
    <xf numFmtId="182" fontId="6" fillId="10" borderId="34" xfId="0" applyNumberFormat="1" applyFont="1" applyFill="1" applyBorder="1" applyAlignment="1" applyProtection="1">
      <alignment horizontal="left" vertical="center" wrapText="1"/>
      <protection locked="0"/>
    </xf>
    <xf numFmtId="182" fontId="6" fillId="10" borderId="8" xfId="0" applyNumberFormat="1" applyFont="1" applyFill="1" applyBorder="1" applyAlignment="1" applyProtection="1">
      <alignment horizontal="left" vertical="center"/>
      <protection locked="0"/>
    </xf>
    <xf numFmtId="182" fontId="6" fillId="10" borderId="25" xfId="0" applyNumberFormat="1" applyFont="1" applyFill="1" applyBorder="1" applyAlignment="1" applyProtection="1">
      <alignment horizontal="left" vertical="center"/>
      <protection locked="0"/>
    </xf>
    <xf numFmtId="182" fontId="6" fillId="10" borderId="8" xfId="0" applyNumberFormat="1" applyFont="1" applyFill="1" applyBorder="1" applyAlignment="1" applyProtection="1">
      <alignment horizontal="left" vertical="center" wrapText="1"/>
      <protection locked="0"/>
    </xf>
    <xf numFmtId="182" fontId="6" fillId="10" borderId="0" xfId="0" applyNumberFormat="1" applyFont="1" applyFill="1" applyAlignment="1" applyProtection="1">
      <alignment horizontal="left" vertical="center"/>
      <protection locked="0"/>
    </xf>
    <xf numFmtId="182" fontId="6" fillId="10" borderId="17" xfId="0" applyNumberFormat="1" applyFont="1" applyFill="1" applyBorder="1" applyAlignment="1" applyProtection="1">
      <alignment horizontal="left" vertical="center"/>
      <protection locked="0"/>
    </xf>
    <xf numFmtId="182" fontId="6" fillId="10" borderId="19" xfId="0" applyNumberFormat="1" applyFont="1" applyFill="1" applyBorder="1" applyAlignment="1" applyProtection="1">
      <alignment horizontal="left" vertical="center"/>
      <protection locked="0"/>
    </xf>
    <xf numFmtId="182" fontId="6" fillId="10" borderId="26" xfId="0" applyNumberFormat="1" applyFont="1" applyFill="1" applyBorder="1" applyAlignment="1" applyProtection="1">
      <alignment horizontal="left" vertical="center"/>
      <protection locked="0"/>
    </xf>
    <xf numFmtId="182" fontId="14" fillId="9" borderId="84" xfId="0" applyNumberFormat="1" applyFont="1" applyFill="1" applyBorder="1" applyAlignment="1" applyProtection="1">
      <alignment horizontal="center" vertical="center" shrinkToFit="1"/>
      <protection locked="0"/>
    </xf>
    <xf numFmtId="182" fontId="14" fillId="9" borderId="85" xfId="0" applyNumberFormat="1" applyFont="1" applyFill="1" applyBorder="1" applyAlignment="1" applyProtection="1">
      <alignment horizontal="center" vertical="center" shrinkToFit="1"/>
      <protection locked="0"/>
    </xf>
    <xf numFmtId="182" fontId="6" fillId="10" borderId="52" xfId="0" applyNumberFormat="1" applyFont="1" applyFill="1" applyBorder="1" applyAlignment="1" applyProtection="1">
      <alignment horizontal="left" vertical="center" wrapText="1"/>
      <protection locked="0"/>
    </xf>
    <xf numFmtId="182" fontId="6" fillId="10" borderId="53" xfId="0" applyNumberFormat="1" applyFont="1" applyFill="1" applyBorder="1" applyAlignment="1" applyProtection="1">
      <alignment horizontal="left" vertical="center"/>
      <protection locked="0"/>
    </xf>
    <xf numFmtId="182" fontId="6" fillId="10" borderId="57" xfId="0" applyNumberFormat="1" applyFont="1" applyFill="1" applyBorder="1" applyAlignment="1" applyProtection="1">
      <alignment horizontal="left" vertical="center"/>
      <protection locked="0"/>
    </xf>
    <xf numFmtId="182" fontId="6" fillId="0" borderId="52" xfId="0" applyNumberFormat="1" applyFont="1" applyBorder="1" applyAlignment="1" applyProtection="1">
      <alignment vertical="center" wrapText="1"/>
      <protection locked="0"/>
    </xf>
    <xf numFmtId="182" fontId="6" fillId="0" borderId="10" xfId="0" applyNumberFormat="1" applyFont="1" applyBorder="1" applyAlignment="1" applyProtection="1">
      <alignment horizontal="left" vertical="center" wrapText="1"/>
      <protection locked="0"/>
    </xf>
    <xf numFmtId="182" fontId="6" fillId="0" borderId="44" xfId="0" applyNumberFormat="1" applyFont="1" applyBorder="1" applyAlignment="1" applyProtection="1">
      <alignment horizontal="left" vertical="center" wrapText="1"/>
      <protection locked="0"/>
    </xf>
    <xf numFmtId="182" fontId="19" fillId="0" borderId="0" xfId="0" applyNumberFormat="1" applyFont="1" applyAlignment="1" applyProtection="1">
      <alignment horizontal="left"/>
      <protection locked="0"/>
    </xf>
    <xf numFmtId="182" fontId="16" fillId="4" borderId="9" xfId="0" applyNumberFormat="1" applyFont="1" applyFill="1" applyBorder="1" applyAlignment="1" applyProtection="1">
      <alignment horizontal="left" vertical="center"/>
      <protection locked="0"/>
    </xf>
    <xf numFmtId="182" fontId="16" fillId="4" borderId="105" xfId="0" applyNumberFormat="1" applyFont="1" applyFill="1" applyBorder="1" applyAlignment="1" applyProtection="1">
      <alignment horizontal="left" vertical="center"/>
      <protection locked="0"/>
    </xf>
    <xf numFmtId="182" fontId="14" fillId="9" borderId="22" xfId="0" applyNumberFormat="1" applyFont="1" applyFill="1" applyBorder="1" applyAlignment="1" applyProtection="1">
      <alignment horizontal="center" vertical="center"/>
      <protection locked="0"/>
    </xf>
    <xf numFmtId="182" fontId="14" fillId="9" borderId="16" xfId="0" applyNumberFormat="1" applyFont="1" applyFill="1" applyBorder="1" applyAlignment="1" applyProtection="1">
      <alignment horizontal="center" vertical="center"/>
      <protection locked="0"/>
    </xf>
    <xf numFmtId="182" fontId="14" fillId="9" borderId="30" xfId="0" applyNumberFormat="1" applyFont="1" applyFill="1" applyBorder="1" applyAlignment="1" applyProtection="1">
      <alignment horizontal="center" vertical="center" textRotation="255"/>
      <protection locked="0"/>
    </xf>
    <xf numFmtId="182" fontId="14" fillId="9" borderId="28" xfId="0" applyNumberFormat="1" applyFont="1" applyFill="1" applyBorder="1" applyAlignment="1" applyProtection="1">
      <alignment horizontal="center" vertical="center" textRotation="255"/>
      <protection locked="0"/>
    </xf>
  </cellXfs>
  <cellStyles count="8">
    <cellStyle name="パーセント" xfId="1" builtinId="5"/>
    <cellStyle name="パーセント 2" xfId="2" xr:uid="{00000000-0005-0000-0000-000001000000}"/>
    <cellStyle name="桁区切り" xfId="3" builtinId="6"/>
    <cellStyle name="桁区切り 2" xfId="4" xr:uid="{00000000-0005-0000-0000-000004000000}"/>
    <cellStyle name="桁区切り 2 2" xfId="6" xr:uid="{309BB637-4A49-4EFD-B0B7-91016CAFB767}"/>
    <cellStyle name="標準" xfId="0" builtinId="0"/>
    <cellStyle name="標準 2" xfId="5" xr:uid="{00000000-0005-0000-0000-000006000000}"/>
    <cellStyle name="標準 2 2" xfId="7" xr:uid="{E11AEF23-07B9-458E-8F92-49A1C53FF5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1319893</xdr:colOff>
      <xdr:row>27</xdr:row>
      <xdr:rowOff>80284</xdr:rowOff>
    </xdr:from>
    <xdr:to>
      <xdr:col>9</xdr:col>
      <xdr:colOff>152400</xdr:colOff>
      <xdr:row>27</xdr:row>
      <xdr:rowOff>81645</xdr:rowOff>
    </xdr:to>
    <xdr:cxnSp macro="">
      <xdr:nvCxnSpPr>
        <xdr:cNvPr id="864292" name="直線コネクタ 45">
          <a:extLst>
            <a:ext uri="{FF2B5EF4-FFF2-40B4-BE49-F238E27FC236}">
              <a16:creationId xmlns:a16="http://schemas.microsoft.com/office/drawing/2014/main" id="{00000000-0008-0000-0600-000024300D00}"/>
            </a:ext>
          </a:extLst>
        </xdr:cNvPr>
        <xdr:cNvCxnSpPr>
          <a:cxnSpLocks/>
        </xdr:cNvCxnSpPr>
      </xdr:nvCxnSpPr>
      <xdr:spPr bwMode="auto">
        <a:xfrm flipV="1">
          <a:off x="8001000" y="4801963"/>
          <a:ext cx="451757" cy="136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1</xdr:col>
      <xdr:colOff>107155</xdr:colOff>
      <xdr:row>14</xdr:row>
      <xdr:rowOff>56095</xdr:rowOff>
    </xdr:from>
    <xdr:to>
      <xdr:col>3</xdr:col>
      <xdr:colOff>1131092</xdr:colOff>
      <xdr:row>43</xdr:row>
      <xdr:rowOff>4</xdr:rowOff>
    </xdr:to>
    <xdr:sp macro="" textlink="">
      <xdr:nvSpPr>
        <xdr:cNvPr id="95" name="正方形/長方形 94">
          <a:extLst>
            <a:ext uri="{FF2B5EF4-FFF2-40B4-BE49-F238E27FC236}">
              <a16:creationId xmlns:a16="http://schemas.microsoft.com/office/drawing/2014/main" id="{00000000-0008-0000-0600-00005F000000}"/>
            </a:ext>
          </a:extLst>
        </xdr:cNvPr>
        <xdr:cNvSpPr>
          <a:spLocks/>
        </xdr:cNvSpPr>
      </xdr:nvSpPr>
      <xdr:spPr>
        <a:xfrm>
          <a:off x="230980" y="3485095"/>
          <a:ext cx="3405187" cy="49159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○府が実施する文化財発掘調査の補完</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及び普及啓発を行なう</a:t>
          </a: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・将来にわたり公正かつ正確な調査の</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履行を担保する安定した法人運営</a:t>
          </a: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・博物館の効率的な運営や多様な活用</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を進める</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・文化財の発掘と適切な保存・活用</a:t>
          </a: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・文化財等に親しむ機会の充実</a:t>
          </a:r>
          <a:endPar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3035" indent="-153035" algn="just">
            <a:lnSpc>
              <a:spcPct val="100000"/>
            </a:lnSpc>
            <a:spcAft>
              <a:spcPts val="0"/>
            </a:spcAft>
          </a:pPr>
          <a:endParaRPr lang="ja-JP" altLang="en-US" sz="1200" b="1" kern="100">
            <a:effectLst/>
            <a:ea typeface="HG丸ｺﾞｼｯｸM-PRO"/>
            <a:cs typeface="Times New Roman"/>
          </a:endParaRPr>
        </a:p>
      </xdr:txBody>
    </xdr:sp>
    <xdr:clientData/>
  </xdr:twoCellAnchor>
  <xdr:twoCellAnchor>
    <xdr:from>
      <xdr:col>5</xdr:col>
      <xdr:colOff>101376</xdr:colOff>
      <xdr:row>7</xdr:row>
      <xdr:rowOff>141178</xdr:rowOff>
    </xdr:from>
    <xdr:to>
      <xdr:col>7</xdr:col>
      <xdr:colOff>1283494</xdr:colOff>
      <xdr:row>19</xdr:row>
      <xdr:rowOff>95253</xdr:rowOff>
    </xdr:to>
    <xdr:sp macro="" textlink="">
      <xdr:nvSpPr>
        <xdr:cNvPr id="31" name="正方形/長方形 30">
          <a:extLst>
            <a:ext uri="{FF2B5EF4-FFF2-40B4-BE49-F238E27FC236}">
              <a16:creationId xmlns:a16="http://schemas.microsoft.com/office/drawing/2014/main" id="{00000000-0008-0000-0600-00001F000000}"/>
            </a:ext>
          </a:extLst>
        </xdr:cNvPr>
        <xdr:cNvSpPr>
          <a:spLocks/>
        </xdr:cNvSpPr>
      </xdr:nvSpPr>
      <xdr:spPr>
        <a:xfrm>
          <a:off x="4088269" y="1324999"/>
          <a:ext cx="3876332" cy="207679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１　府域における文化財普及・啓発</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・発掘調査成果の発信</a:t>
          </a: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・発掘調査資料の活用</a:t>
          </a:r>
        </a:p>
      </xdr:txBody>
    </xdr:sp>
    <xdr:clientData/>
  </xdr:twoCellAnchor>
  <xdr:twoCellAnchor>
    <xdr:from>
      <xdr:col>3</xdr:col>
      <xdr:colOff>1123950</xdr:colOff>
      <xdr:row>29</xdr:row>
      <xdr:rowOff>149679</xdr:rowOff>
    </xdr:from>
    <xdr:to>
      <xdr:col>5</xdr:col>
      <xdr:colOff>108857</xdr:colOff>
      <xdr:row>29</xdr:row>
      <xdr:rowOff>152400</xdr:rowOff>
    </xdr:to>
    <xdr:cxnSp macro="">
      <xdr:nvCxnSpPr>
        <xdr:cNvPr id="864296" name="直線コネクタ 40">
          <a:extLst>
            <a:ext uri="{FF2B5EF4-FFF2-40B4-BE49-F238E27FC236}">
              <a16:creationId xmlns:a16="http://schemas.microsoft.com/office/drawing/2014/main" id="{00000000-0008-0000-0600-000028300D00}"/>
            </a:ext>
          </a:extLst>
        </xdr:cNvPr>
        <xdr:cNvCxnSpPr>
          <a:cxnSpLocks/>
        </xdr:cNvCxnSpPr>
      </xdr:nvCxnSpPr>
      <xdr:spPr bwMode="auto">
        <a:xfrm flipV="1">
          <a:off x="3641271" y="5225143"/>
          <a:ext cx="454479" cy="272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163286</xdr:colOff>
      <xdr:row>13</xdr:row>
      <xdr:rowOff>136071</xdr:rowOff>
    </xdr:from>
    <xdr:to>
      <xdr:col>4</xdr:col>
      <xdr:colOff>176893</xdr:colOff>
      <xdr:row>41</xdr:row>
      <xdr:rowOff>0</xdr:rowOff>
    </xdr:to>
    <xdr:cxnSp macro="">
      <xdr:nvCxnSpPr>
        <xdr:cNvPr id="864297" name="直線コネクタ 32">
          <a:extLst>
            <a:ext uri="{FF2B5EF4-FFF2-40B4-BE49-F238E27FC236}">
              <a16:creationId xmlns:a16="http://schemas.microsoft.com/office/drawing/2014/main" id="{00000000-0008-0000-0600-000029300D00}"/>
            </a:ext>
          </a:extLst>
        </xdr:cNvPr>
        <xdr:cNvCxnSpPr>
          <a:cxnSpLocks/>
        </xdr:cNvCxnSpPr>
      </xdr:nvCxnSpPr>
      <xdr:spPr bwMode="auto">
        <a:xfrm flipV="1">
          <a:off x="3878036" y="2381250"/>
          <a:ext cx="13607" cy="481692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13</xdr:row>
      <xdr:rowOff>146955</xdr:rowOff>
    </xdr:from>
    <xdr:to>
      <xdr:col>5</xdr:col>
      <xdr:colOff>95250</xdr:colOff>
      <xdr:row>13</xdr:row>
      <xdr:rowOff>146955</xdr:rowOff>
    </xdr:to>
    <xdr:cxnSp macro="">
      <xdr:nvCxnSpPr>
        <xdr:cNvPr id="864298" name="直線コネクタ 45">
          <a:extLst>
            <a:ext uri="{FF2B5EF4-FFF2-40B4-BE49-F238E27FC236}">
              <a16:creationId xmlns:a16="http://schemas.microsoft.com/office/drawing/2014/main" id="{00000000-0008-0000-0600-00002A300D00}"/>
            </a:ext>
          </a:extLst>
        </xdr:cNvPr>
        <xdr:cNvCxnSpPr>
          <a:cxnSpLocks/>
        </xdr:cNvCxnSpPr>
      </xdr:nvCxnSpPr>
      <xdr:spPr bwMode="auto">
        <a:xfrm>
          <a:off x="3905250" y="2392134"/>
          <a:ext cx="17689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163286</xdr:colOff>
      <xdr:row>41</xdr:row>
      <xdr:rowOff>4620</xdr:rowOff>
    </xdr:from>
    <xdr:to>
      <xdr:col>5</xdr:col>
      <xdr:colOff>95250</xdr:colOff>
      <xdr:row>41</xdr:row>
      <xdr:rowOff>10886</xdr:rowOff>
    </xdr:to>
    <xdr:cxnSp macro="">
      <xdr:nvCxnSpPr>
        <xdr:cNvPr id="864299" name="直線コネクタ 45">
          <a:extLst>
            <a:ext uri="{FF2B5EF4-FFF2-40B4-BE49-F238E27FC236}">
              <a16:creationId xmlns:a16="http://schemas.microsoft.com/office/drawing/2014/main" id="{00000000-0008-0000-0600-00002B300D00}"/>
            </a:ext>
          </a:extLst>
        </xdr:cNvPr>
        <xdr:cNvCxnSpPr>
          <a:cxnSpLocks/>
        </xdr:cNvCxnSpPr>
      </xdr:nvCxnSpPr>
      <xdr:spPr bwMode="auto">
        <a:xfrm flipV="1">
          <a:off x="3516086" y="6655791"/>
          <a:ext cx="182335" cy="626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1247775</xdr:colOff>
      <xdr:row>41</xdr:row>
      <xdr:rowOff>47624</xdr:rowOff>
    </xdr:from>
    <xdr:to>
      <xdr:col>9</xdr:col>
      <xdr:colOff>123825</xdr:colOff>
      <xdr:row>41</xdr:row>
      <xdr:rowOff>47624</xdr:rowOff>
    </xdr:to>
    <xdr:cxnSp macro="">
      <xdr:nvCxnSpPr>
        <xdr:cNvPr id="864300" name="直線コネクタ 45">
          <a:extLst>
            <a:ext uri="{FF2B5EF4-FFF2-40B4-BE49-F238E27FC236}">
              <a16:creationId xmlns:a16="http://schemas.microsoft.com/office/drawing/2014/main" id="{00000000-0008-0000-0600-00002C300D00}"/>
            </a:ext>
          </a:extLst>
        </xdr:cNvPr>
        <xdr:cNvCxnSpPr>
          <a:cxnSpLocks/>
        </xdr:cNvCxnSpPr>
      </xdr:nvCxnSpPr>
      <xdr:spPr bwMode="auto">
        <a:xfrm>
          <a:off x="7928882" y="7245803"/>
          <a:ext cx="4953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113961</xdr:colOff>
      <xdr:row>21</xdr:row>
      <xdr:rowOff>93549</xdr:rowOff>
    </xdr:from>
    <xdr:to>
      <xdr:col>7</xdr:col>
      <xdr:colOff>1287536</xdr:colOff>
      <xdr:row>33</xdr:row>
      <xdr:rowOff>27215</xdr:rowOff>
    </xdr:to>
    <xdr:sp macro="" textlink="">
      <xdr:nvSpPr>
        <xdr:cNvPr id="38" name="正方形/長方形 37">
          <a:extLst>
            <a:ext uri="{FF2B5EF4-FFF2-40B4-BE49-F238E27FC236}">
              <a16:creationId xmlns:a16="http://schemas.microsoft.com/office/drawing/2014/main" id="{00000000-0008-0000-0600-000026000000}"/>
            </a:ext>
          </a:extLst>
        </xdr:cNvPr>
        <xdr:cNvSpPr>
          <a:spLocks/>
        </xdr:cNvSpPr>
      </xdr:nvSpPr>
      <xdr:spPr>
        <a:xfrm>
          <a:off x="4100854" y="3753870"/>
          <a:ext cx="3867789" cy="2056381"/>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79070" marR="0" lvl="0" indent="-17907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endParaRPr>
        </a:p>
        <a:p>
          <a:pPr marL="179070" marR="0" lvl="0" indent="-17907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endParaRPr>
        </a:p>
        <a:p>
          <a:pPr marL="179070" marR="0" lvl="0" indent="-179070" algn="just" defTabSz="914400" eaLnBrk="1" fontAlgn="auto" latinLnBrk="0" hangingPunct="1">
            <a:lnSpc>
              <a:spcPts val="9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２　博物館事業の効果的実施</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79070" marR="0" lvl="0" indent="-179070" algn="just" defTabSz="914400" eaLnBrk="1" fontAlgn="auto" latinLnBrk="0" hangingPunct="1">
            <a:lnSpc>
              <a:spcPts val="9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79070" marR="0" lvl="0" indent="-179070" algn="just" defTabSz="914400" eaLnBrk="1" fontAlgn="auto" latinLnBrk="0" hangingPunct="1">
            <a:lnSpc>
              <a:spcPts val="9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79070" marR="0" lvl="0" indent="-179070" algn="just" defTabSz="914400" eaLnBrk="1" fontAlgn="auto" latinLnBrk="0" hangingPunct="1">
            <a:lnSpc>
              <a:spcPts val="9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・多様な博物館利用者の拡大</a:t>
          </a:r>
          <a:endParaRPr kumimoji="0" lang="ja-JP" altLang="en-US"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endParaRPr>
        </a:p>
        <a:p>
          <a:pPr marL="179070" marR="0" lvl="0" indent="-17907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rPr>
            <a:t>　</a:t>
          </a:r>
          <a:endPar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139928</xdr:colOff>
      <xdr:row>34</xdr:row>
      <xdr:rowOff>136071</xdr:rowOff>
    </xdr:from>
    <xdr:to>
      <xdr:col>11</xdr:col>
      <xdr:colOff>1343786</xdr:colOff>
      <xdr:row>46</xdr:row>
      <xdr:rowOff>106992</xdr:rowOff>
    </xdr:to>
    <xdr:sp macro="" textlink="">
      <xdr:nvSpPr>
        <xdr:cNvPr id="41" name="正方形/長方形 40">
          <a:extLst>
            <a:ext uri="{FF2B5EF4-FFF2-40B4-BE49-F238E27FC236}">
              <a16:creationId xmlns:a16="http://schemas.microsoft.com/office/drawing/2014/main" id="{00000000-0008-0000-0600-000029000000}"/>
            </a:ext>
          </a:extLst>
        </xdr:cNvPr>
        <xdr:cNvSpPr>
          <a:spLocks/>
        </xdr:cNvSpPr>
      </xdr:nvSpPr>
      <xdr:spPr>
        <a:xfrm>
          <a:off x="8440285" y="6096000"/>
          <a:ext cx="4360715" cy="2093635"/>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3600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③ 効率的な経営</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・利用者一人あたり経費    </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【1,546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807</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８）</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・調査担当者一人あたりの調査面積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・当期経常増減額</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174,343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千円（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千円（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８）</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・賛助金・寄附金</a:t>
          </a: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【5,647,430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1,112,430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民家補修のための</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クラウドファンディング除く</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1,200,000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８）</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7</xdr:col>
      <xdr:colOff>1304925</xdr:colOff>
      <xdr:row>14</xdr:row>
      <xdr:rowOff>19050</xdr:rowOff>
    </xdr:from>
    <xdr:to>
      <xdr:col>9</xdr:col>
      <xdr:colOff>161925</xdr:colOff>
      <xdr:row>14</xdr:row>
      <xdr:rowOff>19050</xdr:rowOff>
    </xdr:to>
    <xdr:cxnSp macro="">
      <xdr:nvCxnSpPr>
        <xdr:cNvPr id="864306" name="直線コネクタ 45">
          <a:extLst>
            <a:ext uri="{FF2B5EF4-FFF2-40B4-BE49-F238E27FC236}">
              <a16:creationId xmlns:a16="http://schemas.microsoft.com/office/drawing/2014/main" id="{00000000-0008-0000-0600-000032300D00}"/>
            </a:ext>
          </a:extLst>
        </xdr:cNvPr>
        <xdr:cNvCxnSpPr>
          <a:cxnSpLocks/>
        </xdr:cNvCxnSpPr>
      </xdr:nvCxnSpPr>
      <xdr:spPr bwMode="auto">
        <a:xfrm flipV="1">
          <a:off x="7962900" y="2371725"/>
          <a:ext cx="4762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129088</xdr:colOff>
      <xdr:row>7</xdr:row>
      <xdr:rowOff>151378</xdr:rowOff>
    </xdr:from>
    <xdr:to>
      <xdr:col>11</xdr:col>
      <xdr:colOff>1343825</xdr:colOff>
      <xdr:row>19</xdr:row>
      <xdr:rowOff>81643</xdr:rowOff>
    </xdr:to>
    <xdr:sp macro="" textlink="">
      <xdr:nvSpPr>
        <xdr:cNvPr id="44" name="正方形/長方形 43">
          <a:extLst>
            <a:ext uri="{FF2B5EF4-FFF2-40B4-BE49-F238E27FC236}">
              <a16:creationId xmlns:a16="http://schemas.microsoft.com/office/drawing/2014/main" id="{00000000-0008-0000-0600-00002C000000}"/>
            </a:ext>
          </a:extLst>
        </xdr:cNvPr>
        <xdr:cNvSpPr>
          <a:spLocks/>
        </xdr:cNvSpPr>
      </xdr:nvSpPr>
      <xdr:spPr>
        <a:xfrm>
          <a:off x="8429445" y="1335199"/>
          <a:ext cx="4371594" cy="205298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① 埋蔵文化財発掘調査成果の活用</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・発掘調査の現地公開</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セミナー等の参加者数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45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60</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(R</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８</a:t>
          </a: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9</xdr:col>
      <xdr:colOff>139473</xdr:colOff>
      <xdr:row>21</xdr:row>
      <xdr:rowOff>117361</xdr:rowOff>
    </xdr:from>
    <xdr:to>
      <xdr:col>11</xdr:col>
      <xdr:colOff>1343331</xdr:colOff>
      <xdr:row>33</xdr:row>
      <xdr:rowOff>27214</xdr:rowOff>
    </xdr:to>
    <xdr:sp macro="" textlink="">
      <xdr:nvSpPr>
        <xdr:cNvPr id="17" name="正方形/長方形 16">
          <a:extLst>
            <a:ext uri="{FF2B5EF4-FFF2-40B4-BE49-F238E27FC236}">
              <a16:creationId xmlns:a16="http://schemas.microsoft.com/office/drawing/2014/main" id="{00000000-0008-0000-0600-000011000000}"/>
            </a:ext>
          </a:extLst>
        </xdr:cNvPr>
        <xdr:cNvSpPr>
          <a:spLocks/>
        </xdr:cNvSpPr>
      </xdr:nvSpPr>
      <xdr:spPr>
        <a:xfrm>
          <a:off x="8439830" y="3777682"/>
          <a:ext cx="4360715" cy="2032568"/>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3600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② 博物館利用者の拡大</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・日本民家集落博物館入館者数</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【17,634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 →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37,500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８）</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・学校</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等</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への営業件数</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【65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８）</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・外国人入館者数</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・オンライン動画の制作・配信数</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・貸部屋等施設利用件数</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122464</xdr:colOff>
      <xdr:row>34</xdr:row>
      <xdr:rowOff>167366</xdr:rowOff>
    </xdr:from>
    <xdr:to>
      <xdr:col>7</xdr:col>
      <xdr:colOff>1279072</xdr:colOff>
      <xdr:row>46</xdr:row>
      <xdr:rowOff>136071</xdr:rowOff>
    </xdr:to>
    <xdr:sp macro="" textlink="">
      <xdr:nvSpPr>
        <xdr:cNvPr id="4" name="正方形/長方形 3">
          <a:extLst>
            <a:ext uri="{FF2B5EF4-FFF2-40B4-BE49-F238E27FC236}">
              <a16:creationId xmlns:a16="http://schemas.microsoft.com/office/drawing/2014/main" id="{36931A77-E95A-417F-A912-0C7918ED6124}"/>
            </a:ext>
          </a:extLst>
        </xdr:cNvPr>
        <xdr:cNvSpPr>
          <a:spLocks/>
        </xdr:cNvSpPr>
      </xdr:nvSpPr>
      <xdr:spPr>
        <a:xfrm>
          <a:off x="4109357" y="6127295"/>
          <a:ext cx="3850822" cy="2091419"/>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kumimoji="0" 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法人運営の安定化</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・正味財産の安定的確保</a:t>
          </a: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・発掘調査の効率化</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4"/>
  <sheetViews>
    <sheetView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45" t="s">
        <v>240</v>
      </c>
      <c r="B1" s="545"/>
      <c r="C1" s="545"/>
      <c r="D1" s="545"/>
      <c r="E1" s="545"/>
      <c r="F1" s="545"/>
      <c r="G1" s="545"/>
      <c r="H1" s="545"/>
      <c r="I1" s="545"/>
      <c r="J1" s="545"/>
      <c r="K1" s="2"/>
      <c r="M1" s="2" t="s">
        <v>17</v>
      </c>
      <c r="N1" s="2"/>
      <c r="O1" s="4" t="s">
        <v>17</v>
      </c>
    </row>
    <row r="2" spans="1:22" ht="12.75" customHeight="1" thickTop="1" x14ac:dyDescent="0.2">
      <c r="A2" s="308"/>
      <c r="B2" s="308"/>
      <c r="C2" s="308"/>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530" t="s">
        <v>215</v>
      </c>
      <c r="M3" s="530"/>
      <c r="N3" s="530"/>
      <c r="O3" s="530"/>
      <c r="Q3" s="1" t="s">
        <v>67</v>
      </c>
    </row>
    <row r="4" spans="1:22" ht="20.100000000000001" customHeight="1" thickBot="1" x14ac:dyDescent="0.25">
      <c r="A4" s="531" t="s">
        <v>38</v>
      </c>
      <c r="B4" s="532"/>
      <c r="C4" s="533"/>
      <c r="D4" s="534" t="s">
        <v>242</v>
      </c>
      <c r="E4" s="522"/>
      <c r="F4" s="522"/>
      <c r="G4" s="522"/>
      <c r="H4" s="522"/>
      <c r="I4" s="478" t="s">
        <v>18</v>
      </c>
      <c r="J4" s="478"/>
      <c r="K4" s="521">
        <v>26631</v>
      </c>
      <c r="L4" s="522"/>
      <c r="M4" s="522"/>
      <c r="N4" s="522"/>
      <c r="O4" s="523"/>
      <c r="Q4" s="186" t="s">
        <v>63</v>
      </c>
      <c r="R4" s="187" t="s">
        <v>64</v>
      </c>
      <c r="S4" s="588" t="s">
        <v>68</v>
      </c>
      <c r="T4" s="428"/>
      <c r="U4" s="344" t="s">
        <v>69</v>
      </c>
      <c r="V4" s="14" t="s">
        <v>89</v>
      </c>
    </row>
    <row r="5" spans="1:22" ht="20.100000000000001" customHeight="1" x14ac:dyDescent="0.2">
      <c r="A5" s="540" t="s">
        <v>16</v>
      </c>
      <c r="B5" s="541"/>
      <c r="C5" s="542"/>
      <c r="D5" s="512" t="s">
        <v>241</v>
      </c>
      <c r="E5" s="538"/>
      <c r="F5" s="538"/>
      <c r="G5" s="538"/>
      <c r="H5" s="539"/>
      <c r="I5" s="437" t="s">
        <v>37</v>
      </c>
      <c r="J5" s="437"/>
      <c r="K5" s="535" t="s">
        <v>244</v>
      </c>
      <c r="L5" s="536"/>
      <c r="M5" s="536"/>
      <c r="N5" s="536"/>
      <c r="O5" s="537"/>
      <c r="Q5" s="401" t="s">
        <v>249</v>
      </c>
      <c r="R5" s="403" t="s">
        <v>253</v>
      </c>
      <c r="S5" s="589"/>
      <c r="T5" s="590"/>
      <c r="U5" s="404" t="s">
        <v>254</v>
      </c>
      <c r="V5" s="405"/>
    </row>
    <row r="6" spans="1:22" ht="20.100000000000001" customHeight="1" x14ac:dyDescent="0.2">
      <c r="A6" s="570" t="s">
        <v>15</v>
      </c>
      <c r="B6" s="571"/>
      <c r="C6" s="572"/>
      <c r="D6" s="567" t="s">
        <v>243</v>
      </c>
      <c r="E6" s="568"/>
      <c r="F6" s="568"/>
      <c r="G6" s="568"/>
      <c r="H6" s="568"/>
      <c r="I6" s="569" t="s">
        <v>78</v>
      </c>
      <c r="J6" s="569"/>
      <c r="K6" s="527" t="s">
        <v>360</v>
      </c>
      <c r="L6" s="528"/>
      <c r="M6" s="528"/>
      <c r="N6" s="528"/>
      <c r="O6" s="529"/>
      <c r="Q6" s="402" t="s">
        <v>250</v>
      </c>
      <c r="R6" s="406" t="s">
        <v>255</v>
      </c>
      <c r="S6" s="552" t="s">
        <v>256</v>
      </c>
      <c r="T6" s="553"/>
      <c r="U6" s="157" t="s">
        <v>254</v>
      </c>
      <c r="V6" s="188" t="s">
        <v>42</v>
      </c>
    </row>
    <row r="7" spans="1:22" ht="19.5" customHeight="1" x14ac:dyDescent="0.2">
      <c r="A7" s="561" t="s">
        <v>19</v>
      </c>
      <c r="B7" s="562"/>
      <c r="C7" s="563"/>
      <c r="D7" s="576" t="s">
        <v>245</v>
      </c>
      <c r="E7" s="577"/>
      <c r="F7" s="577"/>
      <c r="G7" s="577"/>
      <c r="H7" s="577"/>
      <c r="I7" s="577"/>
      <c r="J7" s="577"/>
      <c r="K7" s="577"/>
      <c r="L7" s="577"/>
      <c r="M7" s="577"/>
      <c r="N7" s="577"/>
      <c r="O7" s="578"/>
      <c r="Q7" s="402" t="s">
        <v>251</v>
      </c>
      <c r="R7" s="406" t="s">
        <v>257</v>
      </c>
      <c r="S7" s="573"/>
      <c r="T7" s="574"/>
      <c r="U7" s="157" t="s">
        <v>254</v>
      </c>
      <c r="V7" s="407"/>
    </row>
    <row r="8" spans="1:22" ht="19.5" customHeight="1" x14ac:dyDescent="0.2">
      <c r="A8" s="564"/>
      <c r="B8" s="565"/>
      <c r="C8" s="566"/>
      <c r="D8" s="579"/>
      <c r="E8" s="580"/>
      <c r="F8" s="580"/>
      <c r="G8" s="580"/>
      <c r="H8" s="580"/>
      <c r="I8" s="580"/>
      <c r="J8" s="580"/>
      <c r="K8" s="580"/>
      <c r="L8" s="580"/>
      <c r="M8" s="580"/>
      <c r="N8" s="580"/>
      <c r="O8" s="581"/>
      <c r="Q8" s="402" t="s">
        <v>251</v>
      </c>
      <c r="R8" s="406" t="s">
        <v>258</v>
      </c>
      <c r="S8" s="552" t="s">
        <v>259</v>
      </c>
      <c r="T8" s="553"/>
      <c r="U8" s="157" t="s">
        <v>254</v>
      </c>
      <c r="V8" s="407"/>
    </row>
    <row r="9" spans="1:22" ht="19.5" customHeight="1" x14ac:dyDescent="0.2">
      <c r="A9" s="564"/>
      <c r="B9" s="565"/>
      <c r="C9" s="566"/>
      <c r="D9" s="582"/>
      <c r="E9" s="583"/>
      <c r="F9" s="583"/>
      <c r="G9" s="583"/>
      <c r="H9" s="583"/>
      <c r="I9" s="583"/>
      <c r="J9" s="583"/>
      <c r="K9" s="583"/>
      <c r="L9" s="583"/>
      <c r="M9" s="583"/>
      <c r="N9" s="583"/>
      <c r="O9" s="584"/>
      <c r="Q9" s="402" t="s">
        <v>251</v>
      </c>
      <c r="R9" s="406" t="s">
        <v>260</v>
      </c>
      <c r="S9" s="552"/>
      <c r="T9" s="553"/>
      <c r="U9" s="157" t="s">
        <v>271</v>
      </c>
      <c r="V9" s="407"/>
    </row>
    <row r="10" spans="1:22" ht="19.5" customHeight="1" thickBot="1" x14ac:dyDescent="0.25">
      <c r="A10" s="555" t="s">
        <v>101</v>
      </c>
      <c r="B10" s="556"/>
      <c r="C10" s="556"/>
      <c r="D10" s="556"/>
      <c r="E10" s="556"/>
      <c r="F10" s="556"/>
      <c r="G10" s="556"/>
      <c r="H10" s="557"/>
      <c r="I10" s="558">
        <v>40634</v>
      </c>
      <c r="J10" s="559"/>
      <c r="K10" s="559"/>
      <c r="L10" s="559"/>
      <c r="M10" s="559"/>
      <c r="N10" s="559"/>
      <c r="O10" s="560"/>
      <c r="Q10" s="402" t="s">
        <v>251</v>
      </c>
      <c r="R10" s="406" t="s">
        <v>261</v>
      </c>
      <c r="S10" s="552" t="s">
        <v>262</v>
      </c>
      <c r="T10" s="553"/>
      <c r="U10" s="157" t="s">
        <v>254</v>
      </c>
      <c r="V10" s="407"/>
    </row>
    <row r="11" spans="1:22" ht="20.100000000000001" customHeight="1" thickBot="1" x14ac:dyDescent="0.25">
      <c r="A11" s="482" t="s">
        <v>98</v>
      </c>
      <c r="B11" s="483"/>
      <c r="C11" s="483"/>
      <c r="D11" s="483"/>
      <c r="E11" s="484"/>
      <c r="F11" s="575" t="s">
        <v>87</v>
      </c>
      <c r="G11" s="575"/>
      <c r="H11" s="575"/>
      <c r="I11" s="575"/>
      <c r="J11" s="547">
        <v>10000</v>
      </c>
      <c r="K11" s="547"/>
      <c r="L11" s="36" t="s">
        <v>26</v>
      </c>
      <c r="M11" s="585">
        <f>J11/F16</f>
        <v>8.5689802913453295E-2</v>
      </c>
      <c r="N11" s="586"/>
      <c r="O11" s="587"/>
      <c r="Q11" s="402" t="s">
        <v>251</v>
      </c>
      <c r="R11" s="406" t="s">
        <v>263</v>
      </c>
      <c r="S11" s="552" t="s">
        <v>264</v>
      </c>
      <c r="T11" s="553"/>
      <c r="U11" s="157" t="s">
        <v>271</v>
      </c>
      <c r="V11" s="407"/>
    </row>
    <row r="12" spans="1:22" ht="20.100000000000001" customHeight="1" thickTop="1" x14ac:dyDescent="0.2">
      <c r="A12" s="485"/>
      <c r="B12" s="486"/>
      <c r="C12" s="486"/>
      <c r="D12" s="486"/>
      <c r="E12" s="487"/>
      <c r="F12" s="543" t="s">
        <v>246</v>
      </c>
      <c r="G12" s="544"/>
      <c r="H12" s="544"/>
      <c r="I12" s="544"/>
      <c r="J12" s="546">
        <v>100500</v>
      </c>
      <c r="K12" s="546"/>
      <c r="L12" s="9" t="s">
        <v>26</v>
      </c>
      <c r="M12" s="524">
        <f>J12/$F$16</f>
        <v>0.86118251928020562</v>
      </c>
      <c r="N12" s="525"/>
      <c r="O12" s="526"/>
      <c r="Q12" s="402" t="s">
        <v>251</v>
      </c>
      <c r="R12" s="406" t="s">
        <v>265</v>
      </c>
      <c r="S12" s="552" t="s">
        <v>266</v>
      </c>
      <c r="T12" s="553"/>
      <c r="U12" s="408" t="s">
        <v>254</v>
      </c>
      <c r="V12" s="407"/>
    </row>
    <row r="13" spans="1:22" ht="20.100000000000001" customHeight="1" x14ac:dyDescent="0.2">
      <c r="A13" s="485"/>
      <c r="B13" s="486"/>
      <c r="C13" s="486"/>
      <c r="D13" s="486"/>
      <c r="E13" s="487"/>
      <c r="F13" s="548" t="s">
        <v>247</v>
      </c>
      <c r="G13" s="549"/>
      <c r="H13" s="549"/>
      <c r="I13" s="549"/>
      <c r="J13" s="554">
        <v>5000</v>
      </c>
      <c r="K13" s="554"/>
      <c r="L13" s="8" t="s">
        <v>26</v>
      </c>
      <c r="M13" s="497">
        <f>J13/$F$16</f>
        <v>4.2844901456726647E-2</v>
      </c>
      <c r="N13" s="498"/>
      <c r="O13" s="499"/>
      <c r="Q13" s="402" t="s">
        <v>252</v>
      </c>
      <c r="R13" s="406" t="s">
        <v>267</v>
      </c>
      <c r="S13" s="552" t="s">
        <v>268</v>
      </c>
      <c r="T13" s="553"/>
      <c r="U13" s="408" t="s">
        <v>271</v>
      </c>
      <c r="V13" s="407"/>
    </row>
    <row r="14" spans="1:22" ht="20.100000000000001" customHeight="1" x14ac:dyDescent="0.2">
      <c r="A14" s="485"/>
      <c r="B14" s="486"/>
      <c r="C14" s="486"/>
      <c r="D14" s="486"/>
      <c r="E14" s="487"/>
      <c r="F14" s="550" t="s">
        <v>248</v>
      </c>
      <c r="G14" s="551"/>
      <c r="H14" s="551"/>
      <c r="I14" s="551"/>
      <c r="J14" s="554">
        <v>500</v>
      </c>
      <c r="K14" s="554"/>
      <c r="L14" s="8" t="s">
        <v>26</v>
      </c>
      <c r="M14" s="497">
        <f>J14/$F$16</f>
        <v>4.2844901456726651E-3</v>
      </c>
      <c r="N14" s="498"/>
      <c r="O14" s="499"/>
      <c r="Q14" s="402" t="s">
        <v>252</v>
      </c>
      <c r="R14" s="406" t="s">
        <v>269</v>
      </c>
      <c r="S14" s="552" t="s">
        <v>270</v>
      </c>
      <c r="T14" s="553"/>
      <c r="U14" s="408" t="s">
        <v>254</v>
      </c>
      <c r="V14" s="407"/>
    </row>
    <row r="15" spans="1:22" ht="20.100000000000001" customHeight="1" x14ac:dyDescent="0.2">
      <c r="A15" s="488"/>
      <c r="B15" s="489"/>
      <c r="C15" s="489"/>
      <c r="D15" s="489"/>
      <c r="E15" s="490"/>
      <c r="F15" s="600" t="s">
        <v>6</v>
      </c>
      <c r="G15" s="600"/>
      <c r="H15" s="600"/>
      <c r="I15" s="600"/>
      <c r="J15" s="505">
        <v>700</v>
      </c>
      <c r="K15" s="505"/>
      <c r="L15" s="34" t="s">
        <v>26</v>
      </c>
      <c r="M15" s="452">
        <f>J15/$F$16</f>
        <v>5.9982862039417309E-3</v>
      </c>
      <c r="N15" s="453"/>
      <c r="O15" s="454"/>
      <c r="Q15" s="370"/>
      <c r="R15" s="371"/>
      <c r="S15" s="510"/>
      <c r="T15" s="511"/>
      <c r="U15" s="157"/>
      <c r="V15" s="188"/>
    </row>
    <row r="16" spans="1:22" ht="19.5" customHeight="1" x14ac:dyDescent="0.2">
      <c r="A16" s="455" t="s">
        <v>100</v>
      </c>
      <c r="B16" s="456"/>
      <c r="C16" s="456"/>
      <c r="D16" s="456"/>
      <c r="E16" s="457"/>
      <c r="F16" s="508">
        <f>SUM(J11:K15)</f>
        <v>116700</v>
      </c>
      <c r="G16" s="509"/>
      <c r="H16" s="509"/>
      <c r="I16" s="509"/>
      <c r="J16" s="509"/>
      <c r="K16" s="509"/>
      <c r="L16" s="35" t="s">
        <v>26</v>
      </c>
      <c r="M16" s="596"/>
      <c r="N16" s="596"/>
      <c r="O16" s="597"/>
      <c r="Q16" s="192"/>
      <c r="R16" s="193"/>
      <c r="S16" s="510"/>
      <c r="T16" s="511"/>
      <c r="U16" s="189" t="s">
        <v>88</v>
      </c>
      <c r="V16" s="190" t="s">
        <v>88</v>
      </c>
    </row>
    <row r="17" spans="1:22" ht="19.5" customHeight="1" x14ac:dyDescent="0.2">
      <c r="A17" s="455" t="s">
        <v>102</v>
      </c>
      <c r="B17" s="456"/>
      <c r="C17" s="456"/>
      <c r="D17" s="456"/>
      <c r="E17" s="457"/>
      <c r="F17" s="610">
        <v>110000</v>
      </c>
      <c r="G17" s="611"/>
      <c r="H17" s="611"/>
      <c r="I17" s="611"/>
      <c r="J17" s="611"/>
      <c r="K17" s="611"/>
      <c r="L17" s="35" t="s">
        <v>26</v>
      </c>
      <c r="M17" s="506">
        <f>F17/SUM(J11:K15)</f>
        <v>0.94258783204798624</v>
      </c>
      <c r="N17" s="506"/>
      <c r="O17" s="507"/>
      <c r="Q17" s="192"/>
      <c r="R17" s="193"/>
      <c r="S17" s="604"/>
      <c r="T17" s="605"/>
      <c r="U17" s="189"/>
      <c r="V17" s="190"/>
    </row>
    <row r="18" spans="1:22" ht="19.5" customHeight="1" thickBot="1" x14ac:dyDescent="0.25">
      <c r="A18" s="503" t="s">
        <v>89</v>
      </c>
      <c r="B18" s="504"/>
      <c r="C18" s="504"/>
      <c r="D18" s="493" t="s">
        <v>103</v>
      </c>
      <c r="E18" s="494"/>
      <c r="F18" s="603">
        <v>116700</v>
      </c>
      <c r="G18" s="603"/>
      <c r="H18" s="480" t="s">
        <v>26</v>
      </c>
      <c r="I18" s="481"/>
      <c r="J18" s="495"/>
      <c r="K18" s="462"/>
      <c r="L18" s="462"/>
      <c r="M18" s="462"/>
      <c r="N18" s="462"/>
      <c r="O18" s="496"/>
      <c r="Q18" s="372"/>
      <c r="R18" s="371"/>
      <c r="S18" s="510"/>
      <c r="T18" s="511"/>
      <c r="U18" s="189"/>
      <c r="V18" s="190"/>
    </row>
    <row r="19" spans="1:22" ht="19.5" customHeight="1" x14ac:dyDescent="0.2">
      <c r="A19" s="33"/>
      <c r="B19" s="33"/>
      <c r="C19" s="33"/>
      <c r="D19" s="28"/>
      <c r="E19" s="28"/>
      <c r="F19" s="29"/>
      <c r="G19" s="29"/>
      <c r="H19" s="191"/>
      <c r="I19" s="191"/>
      <c r="J19" s="30"/>
      <c r="K19" s="30"/>
      <c r="L19" s="31"/>
      <c r="M19" s="32"/>
      <c r="N19" s="32"/>
      <c r="O19" s="32"/>
      <c r="Q19" s="372"/>
      <c r="R19" s="371"/>
      <c r="S19" s="512"/>
      <c r="T19" s="513"/>
      <c r="U19" s="189"/>
      <c r="V19" s="190"/>
    </row>
    <row r="20" spans="1:22" ht="19.5" customHeight="1" thickBot="1" x14ac:dyDescent="0.25">
      <c r="A20" s="149" t="s">
        <v>9</v>
      </c>
      <c r="B20" s="149"/>
      <c r="C20" s="149"/>
      <c r="D20" s="150"/>
      <c r="E20" s="150"/>
      <c r="F20" s="150"/>
      <c r="G20" s="150"/>
      <c r="H20" s="150"/>
      <c r="I20" s="150"/>
      <c r="J20" s="150"/>
      <c r="K20" s="151" t="s">
        <v>145</v>
      </c>
      <c r="L20" s="514" t="s">
        <v>216</v>
      </c>
      <c r="M20" s="514"/>
      <c r="N20" s="514"/>
      <c r="O20" s="514"/>
      <c r="Q20" s="372"/>
      <c r="R20" s="371"/>
      <c r="S20" s="512"/>
      <c r="T20" s="513"/>
      <c r="U20" s="189"/>
      <c r="V20" s="190"/>
    </row>
    <row r="21" spans="1:22" ht="19.5" customHeight="1" x14ac:dyDescent="0.2">
      <c r="A21" s="152"/>
      <c r="B21" s="153"/>
      <c r="C21" s="153"/>
      <c r="D21" s="154" t="s">
        <v>0</v>
      </c>
      <c r="E21" s="500" t="s">
        <v>217</v>
      </c>
      <c r="F21" s="501"/>
      <c r="G21" s="502"/>
      <c r="H21" s="500" t="s">
        <v>218</v>
      </c>
      <c r="I21" s="501"/>
      <c r="J21" s="501"/>
      <c r="K21" s="502"/>
      <c r="L21" s="500" t="s">
        <v>219</v>
      </c>
      <c r="M21" s="501"/>
      <c r="N21" s="501"/>
      <c r="O21" s="502"/>
      <c r="Q21" s="192"/>
      <c r="R21" s="193"/>
      <c r="S21" s="510" t="s">
        <v>76</v>
      </c>
      <c r="T21" s="511"/>
      <c r="U21" s="189"/>
      <c r="V21" s="190"/>
    </row>
    <row r="22" spans="1:22" ht="19.5" customHeight="1" thickBot="1" x14ac:dyDescent="0.25">
      <c r="A22" s="148" t="s">
        <v>0</v>
      </c>
      <c r="B22" s="144"/>
      <c r="C22" s="144"/>
      <c r="D22" s="144"/>
      <c r="E22" s="145"/>
      <c r="F22" s="146" t="s">
        <v>20</v>
      </c>
      <c r="G22" s="147" t="s">
        <v>22</v>
      </c>
      <c r="H22" s="469"/>
      <c r="I22" s="470"/>
      <c r="J22" s="146" t="s">
        <v>20</v>
      </c>
      <c r="K22" s="147" t="s">
        <v>22</v>
      </c>
      <c r="L22" s="145"/>
      <c r="M22" s="146" t="s">
        <v>20</v>
      </c>
      <c r="N22" s="458" t="s">
        <v>22</v>
      </c>
      <c r="O22" s="459"/>
      <c r="Q22" s="192"/>
      <c r="R22" s="193"/>
      <c r="S22" s="510"/>
      <c r="T22" s="511"/>
      <c r="U22" s="189"/>
      <c r="V22" s="190"/>
    </row>
    <row r="23" spans="1:22" ht="19.5" customHeight="1" x14ac:dyDescent="0.2">
      <c r="A23" s="591" t="s">
        <v>21</v>
      </c>
      <c r="B23" s="155"/>
      <c r="C23" s="593" t="s">
        <v>39</v>
      </c>
      <c r="D23" s="593"/>
      <c r="E23" s="194">
        <v>1</v>
      </c>
      <c r="F23" s="195">
        <v>0</v>
      </c>
      <c r="G23" s="196">
        <v>0</v>
      </c>
      <c r="H23" s="608">
        <v>1</v>
      </c>
      <c r="I23" s="609"/>
      <c r="J23" s="197">
        <v>0</v>
      </c>
      <c r="K23" s="198">
        <v>0</v>
      </c>
      <c r="L23" s="199">
        <v>1</v>
      </c>
      <c r="M23" s="199">
        <v>0</v>
      </c>
      <c r="N23" s="598">
        <v>0</v>
      </c>
      <c r="O23" s="599"/>
      <c r="Q23" s="192"/>
      <c r="R23" s="193"/>
      <c r="S23" s="510"/>
      <c r="T23" s="511"/>
      <c r="U23" s="189"/>
      <c r="V23" s="190"/>
    </row>
    <row r="24" spans="1:22" ht="19.5" customHeight="1" thickBot="1" x14ac:dyDescent="0.25">
      <c r="A24" s="592"/>
      <c r="B24" s="156"/>
      <c r="C24" s="477" t="s">
        <v>14</v>
      </c>
      <c r="D24" s="477"/>
      <c r="E24" s="200">
        <v>10</v>
      </c>
      <c r="F24" s="201">
        <v>0</v>
      </c>
      <c r="G24" s="202">
        <v>2</v>
      </c>
      <c r="H24" s="606">
        <v>9</v>
      </c>
      <c r="I24" s="607"/>
      <c r="J24" s="201">
        <v>0</v>
      </c>
      <c r="K24" s="203">
        <v>1</v>
      </c>
      <c r="L24" s="204">
        <v>9</v>
      </c>
      <c r="M24" s="204">
        <v>0</v>
      </c>
      <c r="N24" s="601">
        <v>1</v>
      </c>
      <c r="O24" s="602"/>
      <c r="Q24" s="192"/>
      <c r="R24" s="193"/>
      <c r="S24" s="510" t="s">
        <v>79</v>
      </c>
      <c r="T24" s="511"/>
      <c r="U24" s="189"/>
      <c r="V24" s="190"/>
    </row>
    <row r="25" spans="1:22" ht="19.5" customHeight="1" x14ac:dyDescent="0.2">
      <c r="A25" s="434" t="s">
        <v>94</v>
      </c>
      <c r="B25" s="594" t="s">
        <v>28</v>
      </c>
      <c r="C25" s="478" t="s">
        <v>96</v>
      </c>
      <c r="D25" s="479"/>
      <c r="E25" s="205">
        <v>1</v>
      </c>
      <c r="F25" s="206"/>
      <c r="G25" s="207">
        <v>0</v>
      </c>
      <c r="H25" s="515">
        <v>1</v>
      </c>
      <c r="I25" s="516"/>
      <c r="J25" s="206"/>
      <c r="K25" s="208">
        <v>0</v>
      </c>
      <c r="L25" s="205">
        <v>1</v>
      </c>
      <c r="M25" s="206"/>
      <c r="N25" s="465">
        <v>0</v>
      </c>
      <c r="O25" s="466"/>
      <c r="Q25" s="138" t="s">
        <v>174</v>
      </c>
      <c r="R25" s="209"/>
      <c r="S25" s="209"/>
      <c r="T25" s="210"/>
      <c r="U25" s="211"/>
      <c r="V25" s="212"/>
    </row>
    <row r="26" spans="1:22" ht="19.5" customHeight="1" x14ac:dyDescent="0.2">
      <c r="A26" s="435"/>
      <c r="B26" s="595"/>
      <c r="C26" s="437" t="s">
        <v>43</v>
      </c>
      <c r="D26" s="438"/>
      <c r="E26" s="213">
        <v>0</v>
      </c>
      <c r="F26" s="214">
        <v>0</v>
      </c>
      <c r="G26" s="207">
        <v>0</v>
      </c>
      <c r="H26" s="445">
        <v>0</v>
      </c>
      <c r="I26" s="446"/>
      <c r="J26" s="214">
        <v>0</v>
      </c>
      <c r="K26" s="208">
        <v>0</v>
      </c>
      <c r="L26" s="213">
        <v>0</v>
      </c>
      <c r="M26" s="214">
        <v>0</v>
      </c>
      <c r="N26" s="465">
        <v>0</v>
      </c>
      <c r="O26" s="466"/>
      <c r="Q26" s="215" t="s">
        <v>77</v>
      </c>
      <c r="R26" s="77" t="s">
        <v>52</v>
      </c>
      <c r="S26" s="409">
        <v>5</v>
      </c>
      <c r="T26" s="160" t="s">
        <v>272</v>
      </c>
      <c r="U26" s="20"/>
      <c r="V26" s="216"/>
    </row>
    <row r="27" spans="1:22" ht="19.5" customHeight="1" x14ac:dyDescent="0.2">
      <c r="A27" s="435"/>
      <c r="B27" s="471" t="s">
        <v>29</v>
      </c>
      <c r="C27" s="437" t="s">
        <v>96</v>
      </c>
      <c r="D27" s="438"/>
      <c r="E27" s="213">
        <v>30</v>
      </c>
      <c r="F27" s="217"/>
      <c r="G27" s="207">
        <v>0</v>
      </c>
      <c r="H27" s="439">
        <v>29</v>
      </c>
      <c r="I27" s="440"/>
      <c r="J27" s="217"/>
      <c r="K27" s="208">
        <v>0</v>
      </c>
      <c r="L27" s="213">
        <v>29</v>
      </c>
      <c r="M27" s="217"/>
      <c r="N27" s="465">
        <v>0</v>
      </c>
      <c r="O27" s="466"/>
      <c r="Q27" s="215"/>
      <c r="R27" s="77" t="s">
        <v>53</v>
      </c>
      <c r="S27" s="409">
        <v>2</v>
      </c>
      <c r="T27" s="160" t="s">
        <v>273</v>
      </c>
      <c r="U27" s="20"/>
      <c r="V27" s="216"/>
    </row>
    <row r="28" spans="1:22" ht="19.5" customHeight="1" thickBot="1" x14ac:dyDescent="0.25">
      <c r="A28" s="435"/>
      <c r="B28" s="472"/>
      <c r="C28" s="467" t="s">
        <v>43</v>
      </c>
      <c r="D28" s="468"/>
      <c r="E28" s="218">
        <v>11</v>
      </c>
      <c r="F28" s="345">
        <v>0</v>
      </c>
      <c r="G28" s="219">
        <v>0</v>
      </c>
      <c r="H28" s="443">
        <v>3</v>
      </c>
      <c r="I28" s="444"/>
      <c r="J28" s="345">
        <v>0</v>
      </c>
      <c r="K28" s="346">
        <v>0</v>
      </c>
      <c r="L28" s="218">
        <v>3</v>
      </c>
      <c r="M28" s="345">
        <v>0</v>
      </c>
      <c r="N28" s="473">
        <v>0</v>
      </c>
      <c r="O28" s="474"/>
      <c r="Q28" s="215" t="s">
        <v>56</v>
      </c>
      <c r="R28" s="77" t="s">
        <v>52</v>
      </c>
      <c r="S28" s="410">
        <v>2</v>
      </c>
      <c r="T28" s="1" t="s">
        <v>57</v>
      </c>
      <c r="U28" s="20"/>
      <c r="V28" s="216"/>
    </row>
    <row r="29" spans="1:22" ht="19.5" customHeight="1" thickTop="1" thickBot="1" x14ac:dyDescent="0.25">
      <c r="A29" s="435"/>
      <c r="B29" s="518" t="s">
        <v>176</v>
      </c>
      <c r="C29" s="519"/>
      <c r="D29" s="520"/>
      <c r="E29" s="220">
        <v>42</v>
      </c>
      <c r="F29" s="221">
        <v>0</v>
      </c>
      <c r="G29" s="222">
        <v>0</v>
      </c>
      <c r="H29" s="441">
        <v>33</v>
      </c>
      <c r="I29" s="442"/>
      <c r="J29" s="221">
        <v>0</v>
      </c>
      <c r="K29" s="223">
        <v>0</v>
      </c>
      <c r="L29" s="220">
        <v>33</v>
      </c>
      <c r="M29" s="220">
        <v>0</v>
      </c>
      <c r="N29" s="463">
        <v>0</v>
      </c>
      <c r="O29" s="464"/>
      <c r="Q29" s="215"/>
      <c r="R29" s="77" t="s">
        <v>53</v>
      </c>
      <c r="S29" s="410">
        <v>2</v>
      </c>
      <c r="T29" s="1" t="s">
        <v>57</v>
      </c>
      <c r="U29" s="20"/>
      <c r="V29" s="216"/>
    </row>
    <row r="30" spans="1:22" ht="19.5" customHeight="1" thickBot="1" x14ac:dyDescent="0.25">
      <c r="A30" s="436"/>
      <c r="B30" s="447" t="s">
        <v>177</v>
      </c>
      <c r="C30" s="447"/>
      <c r="D30" s="447"/>
      <c r="E30" s="224">
        <v>7</v>
      </c>
      <c r="F30" s="225"/>
      <c r="G30" s="226">
        <v>0</v>
      </c>
      <c r="H30" s="448">
        <v>5</v>
      </c>
      <c r="I30" s="449"/>
      <c r="J30" s="225"/>
      <c r="K30" s="227">
        <v>0</v>
      </c>
      <c r="L30" s="228">
        <v>6</v>
      </c>
      <c r="M30" s="225"/>
      <c r="N30" s="450">
        <v>0</v>
      </c>
      <c r="O30" s="451"/>
      <c r="Q30" s="215" t="s">
        <v>58</v>
      </c>
      <c r="R30" s="77"/>
      <c r="S30" s="475" t="s">
        <v>274</v>
      </c>
      <c r="T30" s="475"/>
      <c r="U30" s="475"/>
      <c r="V30" s="216"/>
    </row>
    <row r="31" spans="1:22" ht="19.5" customHeight="1" thickBot="1" x14ac:dyDescent="0.25">
      <c r="A31" s="460" t="s">
        <v>95</v>
      </c>
      <c r="B31" s="460"/>
      <c r="C31" s="460"/>
      <c r="D31" s="229">
        <v>30</v>
      </c>
      <c r="E31" s="22" t="s">
        <v>93</v>
      </c>
      <c r="F31" s="461" t="s">
        <v>220</v>
      </c>
      <c r="G31" s="461"/>
      <c r="H31" s="462"/>
      <c r="I31" s="462"/>
      <c r="J31" s="462"/>
      <c r="K31" s="462"/>
      <c r="L31" s="7"/>
      <c r="M31" s="7"/>
      <c r="N31" s="7"/>
      <c r="O31" s="7"/>
      <c r="Q31" s="230"/>
      <c r="S31" s="475"/>
      <c r="T31" s="475"/>
      <c r="U31" s="475"/>
      <c r="V31" s="216"/>
    </row>
    <row r="32" spans="1:22" ht="19.5" customHeight="1" thickBot="1" x14ac:dyDescent="0.25">
      <c r="A32" s="426" t="s">
        <v>54</v>
      </c>
      <c r="B32" s="427"/>
      <c r="C32" s="427"/>
      <c r="D32" s="427"/>
      <c r="E32" s="428"/>
      <c r="F32" s="429">
        <v>7088.4666666666662</v>
      </c>
      <c r="G32" s="430"/>
      <c r="H32" s="431" t="s">
        <v>26</v>
      </c>
      <c r="I32" s="432"/>
      <c r="J32" s="433" t="s">
        <v>55</v>
      </c>
      <c r="K32" s="433"/>
      <c r="L32" s="491">
        <v>48.9</v>
      </c>
      <c r="M32" s="492"/>
      <c r="N32" s="431" t="s">
        <v>62</v>
      </c>
      <c r="O32" s="517"/>
      <c r="Q32" s="231"/>
      <c r="R32" s="93"/>
      <c r="S32" s="476"/>
      <c r="T32" s="476"/>
      <c r="U32" s="476"/>
      <c r="V32" s="232"/>
    </row>
    <row r="33" ht="13.5" customHeight="1" x14ac:dyDescent="0.2"/>
    <row r="34" ht="13.5" customHeight="1" x14ac:dyDescent="0.2"/>
  </sheetData>
  <sheetProtection formatCells="0"/>
  <protectedRanges>
    <protectedRange sqref="C18:C19 D12:E14 J19:K19 D10 D16:D17 K18" name="範囲1"/>
    <protectedRange sqref="J16:K16" name="範囲1_1_1_11_1"/>
    <protectedRange sqref="D4:H6" name="範囲1_1"/>
    <protectedRange sqref="K4:O6" name="範囲1_2"/>
    <protectedRange sqref="D7:D9" name="範囲1_3"/>
    <protectedRange sqref="F12:I14" name="範囲1_4"/>
    <protectedRange sqref="J11:K15" name="範囲1_5"/>
    <protectedRange sqref="J17:K17" name="範囲1_1_1_11_1_1"/>
  </protectedRanges>
  <mergeCells count="109">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N30:O30"/>
    <mergeCell ref="M15:O15"/>
    <mergeCell ref="A17:E17"/>
    <mergeCell ref="N22:O22"/>
    <mergeCell ref="A31:C31"/>
    <mergeCell ref="F31:K31"/>
    <mergeCell ref="N29:O29"/>
    <mergeCell ref="N26:O26"/>
    <mergeCell ref="C28:D28"/>
    <mergeCell ref="H22:I22"/>
    <mergeCell ref="B27:B28"/>
    <mergeCell ref="N28:O28"/>
    <mergeCell ref="N27:O27"/>
    <mergeCell ref="A32:E32"/>
    <mergeCell ref="F32:G32"/>
    <mergeCell ref="H32:I32"/>
    <mergeCell ref="J32:K32"/>
    <mergeCell ref="A25:A30"/>
    <mergeCell ref="C27:D27"/>
    <mergeCell ref="H27:I27"/>
    <mergeCell ref="H29:I29"/>
    <mergeCell ref="H28:I28"/>
    <mergeCell ref="H26:I26"/>
    <mergeCell ref="B30:D30"/>
    <mergeCell ref="H30:I30"/>
  </mergeCells>
  <phoneticPr fontId="2"/>
  <printOptions horizontalCentered="1"/>
  <pageMargins left="0.59055118110236227" right="0.59055118110236227" top="0.98425196850393704" bottom="0.59055118110236227" header="0.19685039370078741" footer="0.51181102362204722"/>
  <pageSetup paperSize="9" scale="83"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55"/>
  <sheetViews>
    <sheetView view="pageBreakPreview" zoomScale="90" zoomScaleNormal="100" zoomScaleSheetLayoutView="9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38" t="s">
        <v>240</v>
      </c>
      <c r="Q1" s="639"/>
      <c r="R1" s="639"/>
      <c r="S1" s="639"/>
      <c r="T1" s="640"/>
    </row>
    <row r="2" spans="1:20" ht="15.75" customHeight="1" x14ac:dyDescent="0.2">
      <c r="A2" s="3" t="s">
        <v>75</v>
      </c>
      <c r="B2" s="3"/>
      <c r="C2" s="3"/>
      <c r="D2" s="3"/>
      <c r="E2" s="3"/>
      <c r="F2" s="3"/>
      <c r="G2" s="3"/>
      <c r="H2" s="3"/>
      <c r="I2" s="3"/>
      <c r="J2" s="3"/>
      <c r="L2" s="3"/>
      <c r="M2" s="3"/>
      <c r="N2" s="3"/>
      <c r="O2" s="3"/>
    </row>
    <row r="3" spans="1:20" ht="17.100000000000001" customHeight="1" thickBot="1" x14ac:dyDescent="0.2">
      <c r="A3" s="641" t="s">
        <v>34</v>
      </c>
      <c r="B3" s="641"/>
      <c r="C3" s="641"/>
      <c r="D3" s="641"/>
      <c r="E3" s="641"/>
      <c r="F3" s="308"/>
      <c r="G3" s="2"/>
      <c r="H3" s="2"/>
      <c r="I3" s="2"/>
      <c r="J3" s="99"/>
      <c r="K3" s="2"/>
      <c r="L3" s="2"/>
      <c r="M3" s="2"/>
      <c r="N3" s="2"/>
      <c r="O3" s="99" t="s">
        <v>74</v>
      </c>
      <c r="P3" s="2"/>
      <c r="Q3" s="2"/>
      <c r="R3" s="2"/>
      <c r="S3" s="2"/>
    </row>
    <row r="4" spans="1:20" s="75" customFormat="1" ht="13.2" customHeight="1" x14ac:dyDescent="0.2">
      <c r="A4" s="642" t="s">
        <v>192</v>
      </c>
      <c r="B4" s="648"/>
      <c r="C4" s="648"/>
      <c r="D4" s="648"/>
      <c r="E4" s="647"/>
      <c r="F4" s="642" t="s">
        <v>221</v>
      </c>
      <c r="G4" s="643"/>
      <c r="H4" s="644" t="s">
        <v>222</v>
      </c>
      <c r="I4" s="643"/>
      <c r="J4" s="645" t="s">
        <v>193</v>
      </c>
      <c r="K4" s="646"/>
      <c r="L4" s="646"/>
      <c r="M4" s="646"/>
      <c r="N4" s="642" t="s">
        <v>223</v>
      </c>
      <c r="O4" s="647"/>
      <c r="P4" s="642" t="s">
        <v>70</v>
      </c>
      <c r="Q4" s="648"/>
      <c r="R4" s="648"/>
      <c r="S4" s="648"/>
      <c r="T4" s="647"/>
    </row>
    <row r="5" spans="1:20" s="75" customFormat="1" ht="13.2" customHeight="1" thickBot="1" x14ac:dyDescent="0.25">
      <c r="A5" s="649"/>
      <c r="B5" s="447"/>
      <c r="C5" s="447"/>
      <c r="D5" s="447"/>
      <c r="E5" s="650"/>
      <c r="F5" s="649" t="s">
        <v>194</v>
      </c>
      <c r="G5" s="651"/>
      <c r="H5" s="667" t="s">
        <v>195</v>
      </c>
      <c r="I5" s="651"/>
      <c r="J5" s="668" t="s">
        <v>227</v>
      </c>
      <c r="K5" s="669"/>
      <c r="L5" s="669" t="s">
        <v>195</v>
      </c>
      <c r="M5" s="670"/>
      <c r="N5" s="649" t="s">
        <v>227</v>
      </c>
      <c r="O5" s="650"/>
      <c r="P5" s="649"/>
      <c r="Q5" s="447"/>
      <c r="R5" s="447"/>
      <c r="S5" s="447"/>
      <c r="T5" s="650"/>
    </row>
    <row r="6" spans="1:20" ht="17.399999999999999" customHeight="1" x14ac:dyDescent="0.2">
      <c r="A6" s="353" t="s">
        <v>80</v>
      </c>
      <c r="B6" s="671" t="s">
        <v>275</v>
      </c>
      <c r="C6" s="672"/>
      <c r="D6" s="672"/>
      <c r="E6" s="673"/>
      <c r="F6" s="674">
        <v>437007</v>
      </c>
      <c r="G6" s="675"/>
      <c r="H6" s="676">
        <v>368515</v>
      </c>
      <c r="I6" s="675"/>
      <c r="J6" s="677">
        <v>498381</v>
      </c>
      <c r="K6" s="678"/>
      <c r="L6" s="678">
        <v>459945</v>
      </c>
      <c r="M6" s="679"/>
      <c r="N6" s="674">
        <v>451664</v>
      </c>
      <c r="O6" s="680"/>
      <c r="P6" s="652" t="s">
        <v>412</v>
      </c>
      <c r="Q6" s="653"/>
      <c r="R6" s="653"/>
      <c r="S6" s="653"/>
      <c r="T6" s="654"/>
    </row>
    <row r="7" spans="1:20" ht="15.75" customHeight="1" x14ac:dyDescent="0.2">
      <c r="A7" s="354"/>
      <c r="B7" s="658" t="s">
        <v>30</v>
      </c>
      <c r="C7" s="659"/>
      <c r="D7" s="659"/>
      <c r="E7" s="659"/>
      <c r="F7" s="660">
        <f>ROUND(F6/F16,3)</f>
        <v>0.56699999999999995</v>
      </c>
      <c r="G7" s="661"/>
      <c r="H7" s="662">
        <f>ROUND(H6/H16,3)</f>
        <v>0.57099999999999995</v>
      </c>
      <c r="I7" s="661"/>
      <c r="J7" s="663">
        <f>ROUND(J6/J16,3)</f>
        <v>0.92100000000000004</v>
      </c>
      <c r="K7" s="664"/>
      <c r="L7" s="664">
        <f>ROUND(L6/L16,3)</f>
        <v>0.91500000000000004</v>
      </c>
      <c r="M7" s="665"/>
      <c r="N7" s="660">
        <f>ROUND(N6/N16,3)</f>
        <v>0.871</v>
      </c>
      <c r="O7" s="666"/>
      <c r="P7" s="655"/>
      <c r="Q7" s="656"/>
      <c r="R7" s="656"/>
      <c r="S7" s="656"/>
      <c r="T7" s="657"/>
    </row>
    <row r="8" spans="1:20" ht="17.399999999999999" customHeight="1" x14ac:dyDescent="0.2">
      <c r="A8" s="355" t="s">
        <v>81</v>
      </c>
      <c r="B8" s="683" t="s">
        <v>276</v>
      </c>
      <c r="C8" s="683"/>
      <c r="D8" s="683"/>
      <c r="E8" s="683"/>
      <c r="F8" s="684">
        <v>22783</v>
      </c>
      <c r="G8" s="685"/>
      <c r="H8" s="686">
        <v>22895</v>
      </c>
      <c r="I8" s="687"/>
      <c r="J8" s="688">
        <v>22878</v>
      </c>
      <c r="K8" s="689"/>
      <c r="L8" s="689">
        <v>22818</v>
      </c>
      <c r="M8" s="690"/>
      <c r="N8" s="691">
        <v>23246</v>
      </c>
      <c r="O8" s="692"/>
      <c r="P8" s="681" t="s">
        <v>281</v>
      </c>
      <c r="Q8" s="681"/>
      <c r="R8" s="681"/>
      <c r="S8" s="681"/>
      <c r="T8" s="682"/>
    </row>
    <row r="9" spans="1:20" ht="15.75" customHeight="1" x14ac:dyDescent="0.2">
      <c r="A9" s="354"/>
      <c r="B9" s="658" t="s">
        <v>30</v>
      </c>
      <c r="C9" s="659"/>
      <c r="D9" s="659"/>
      <c r="E9" s="659"/>
      <c r="F9" s="660">
        <f>ROUND(F8/F16,3)</f>
        <v>0.03</v>
      </c>
      <c r="G9" s="661"/>
      <c r="H9" s="662">
        <f>ROUND(H8/H16,3)</f>
        <v>3.5000000000000003E-2</v>
      </c>
      <c r="I9" s="661"/>
      <c r="J9" s="663">
        <f>ROUND(J8/J16,3)</f>
        <v>4.2000000000000003E-2</v>
      </c>
      <c r="K9" s="664"/>
      <c r="L9" s="664">
        <f>ROUND(L8/L16,3)</f>
        <v>4.4999999999999998E-2</v>
      </c>
      <c r="M9" s="665"/>
      <c r="N9" s="660">
        <f>ROUND(N8/N16,3)</f>
        <v>4.4999999999999998E-2</v>
      </c>
      <c r="O9" s="666"/>
      <c r="P9" s="656"/>
      <c r="Q9" s="656"/>
      <c r="R9" s="656"/>
      <c r="S9" s="656"/>
      <c r="T9" s="657"/>
    </row>
    <row r="10" spans="1:20" ht="17.399999999999999" customHeight="1" x14ac:dyDescent="0.2">
      <c r="A10" s="355" t="s">
        <v>82</v>
      </c>
      <c r="B10" s="683" t="s">
        <v>277</v>
      </c>
      <c r="C10" s="683"/>
      <c r="D10" s="683"/>
      <c r="E10" s="683"/>
      <c r="F10" s="684">
        <v>69578</v>
      </c>
      <c r="G10" s="685"/>
      <c r="H10" s="686">
        <v>20407</v>
      </c>
      <c r="I10" s="687"/>
      <c r="J10" s="688">
        <v>19982</v>
      </c>
      <c r="K10" s="689"/>
      <c r="L10" s="689">
        <v>19900</v>
      </c>
      <c r="M10" s="690"/>
      <c r="N10" s="691">
        <v>43497</v>
      </c>
      <c r="O10" s="692"/>
      <c r="P10" s="693" t="s">
        <v>280</v>
      </c>
      <c r="Q10" s="694"/>
      <c r="R10" s="694"/>
      <c r="S10" s="694"/>
      <c r="T10" s="695"/>
    </row>
    <row r="11" spans="1:20" ht="15.75" customHeight="1" x14ac:dyDescent="0.2">
      <c r="A11" s="354"/>
      <c r="B11" s="658" t="s">
        <v>30</v>
      </c>
      <c r="C11" s="659"/>
      <c r="D11" s="659"/>
      <c r="E11" s="659"/>
      <c r="F11" s="660">
        <f>ROUND(F10/F16,3)</f>
        <v>0.09</v>
      </c>
      <c r="G11" s="661"/>
      <c r="H11" s="662">
        <f>ROUND(H10/H16,3)</f>
        <v>3.2000000000000001E-2</v>
      </c>
      <c r="I11" s="661"/>
      <c r="J11" s="663">
        <f>ROUND(J10/J16,3)</f>
        <v>3.6999999999999998E-2</v>
      </c>
      <c r="K11" s="664"/>
      <c r="L11" s="664">
        <f>ROUND(L10/L16,3)</f>
        <v>0.04</v>
      </c>
      <c r="M11" s="665"/>
      <c r="N11" s="660">
        <f>ROUND(N10/N16,3)</f>
        <v>8.4000000000000005E-2</v>
      </c>
      <c r="O11" s="666"/>
      <c r="P11" s="693"/>
      <c r="Q11" s="694"/>
      <c r="R11" s="694"/>
      <c r="S11" s="694"/>
      <c r="T11" s="695"/>
    </row>
    <row r="12" spans="1:20" ht="17.399999999999999" customHeight="1" x14ac:dyDescent="0.2">
      <c r="A12" s="355" t="s">
        <v>83</v>
      </c>
      <c r="B12" s="683" t="s">
        <v>278</v>
      </c>
      <c r="C12" s="683"/>
      <c r="D12" s="683"/>
      <c r="E12" s="683"/>
      <c r="F12" s="684">
        <v>4495</v>
      </c>
      <c r="G12" s="685"/>
      <c r="H12" s="686">
        <v>5134</v>
      </c>
      <c r="I12" s="687"/>
      <c r="J12" s="688">
        <v>71</v>
      </c>
      <c r="K12" s="689"/>
      <c r="L12" s="689">
        <v>103</v>
      </c>
      <c r="M12" s="690"/>
      <c r="N12" s="691">
        <v>123</v>
      </c>
      <c r="O12" s="692"/>
      <c r="P12" s="693" t="s">
        <v>279</v>
      </c>
      <c r="Q12" s="694"/>
      <c r="R12" s="694"/>
      <c r="S12" s="694"/>
      <c r="T12" s="695"/>
    </row>
    <row r="13" spans="1:20" ht="15.75" customHeight="1" x14ac:dyDescent="0.2">
      <c r="A13" s="354"/>
      <c r="B13" s="658" t="s">
        <v>30</v>
      </c>
      <c r="C13" s="659"/>
      <c r="D13" s="659"/>
      <c r="E13" s="659"/>
      <c r="F13" s="660">
        <f>ROUND(F12/F16,3)</f>
        <v>6.0000000000000001E-3</v>
      </c>
      <c r="G13" s="661"/>
      <c r="H13" s="662">
        <f>ROUND(H12/H16,3)</f>
        <v>8.0000000000000002E-3</v>
      </c>
      <c r="I13" s="661"/>
      <c r="J13" s="663">
        <f>ROUND(J12/J16,3)</f>
        <v>0</v>
      </c>
      <c r="K13" s="664"/>
      <c r="L13" s="664">
        <f>ROUND(L12/L16,3)</f>
        <v>0</v>
      </c>
      <c r="M13" s="665"/>
      <c r="N13" s="660">
        <f>ROUND(N12/N16,3)</f>
        <v>0</v>
      </c>
      <c r="O13" s="666"/>
      <c r="P13" s="693"/>
      <c r="Q13" s="694"/>
      <c r="R13" s="694"/>
      <c r="S13" s="694"/>
      <c r="T13" s="695"/>
    </row>
    <row r="14" spans="1:20" ht="17.399999999999999" customHeight="1" x14ac:dyDescent="0.2">
      <c r="A14" s="355" t="s">
        <v>84</v>
      </c>
      <c r="B14" s="708" t="s">
        <v>44</v>
      </c>
      <c r="C14" s="708"/>
      <c r="D14" s="708"/>
      <c r="E14" s="708"/>
      <c r="F14" s="709">
        <f>F16-(F6+F8+F10+F12)</f>
        <v>236661</v>
      </c>
      <c r="G14" s="710"/>
      <c r="H14" s="711">
        <f>H16-(H6+H8+H10+H12)</f>
        <v>228047</v>
      </c>
      <c r="I14" s="710"/>
      <c r="J14" s="712">
        <f>J16-(J6+J8+J10+J12)</f>
        <v>0</v>
      </c>
      <c r="K14" s="713"/>
      <c r="L14" s="713">
        <f>L16-(L6+L8+L10+L12)</f>
        <v>0</v>
      </c>
      <c r="M14" s="714"/>
      <c r="N14" s="709">
        <f>N16-(N6+N8+N10+N12)</f>
        <v>0</v>
      </c>
      <c r="O14" s="715"/>
      <c r="P14" s="693" t="s">
        <v>361</v>
      </c>
      <c r="Q14" s="694"/>
      <c r="R14" s="694"/>
      <c r="S14" s="694"/>
      <c r="T14" s="695"/>
    </row>
    <row r="15" spans="1:20" ht="15.75" customHeight="1" thickBot="1" x14ac:dyDescent="0.25">
      <c r="A15" s="356"/>
      <c r="B15" s="699" t="s">
        <v>30</v>
      </c>
      <c r="C15" s="700"/>
      <c r="D15" s="700"/>
      <c r="E15" s="700"/>
      <c r="F15" s="701">
        <f>ROUND(F14/F16,3)</f>
        <v>0.307</v>
      </c>
      <c r="G15" s="702"/>
      <c r="H15" s="703">
        <f>ROUND(H14/H16,3)</f>
        <v>0.35399999999999998</v>
      </c>
      <c r="I15" s="702"/>
      <c r="J15" s="704">
        <f>ROUND(J14/J16,3)</f>
        <v>0</v>
      </c>
      <c r="K15" s="705"/>
      <c r="L15" s="705">
        <f>ROUND(L14/L16,3)</f>
        <v>0</v>
      </c>
      <c r="M15" s="706"/>
      <c r="N15" s="701">
        <f>ROUND(N14/N16,3)</f>
        <v>0</v>
      </c>
      <c r="O15" s="707"/>
      <c r="P15" s="696"/>
      <c r="Q15" s="697"/>
      <c r="R15" s="697"/>
      <c r="S15" s="697"/>
      <c r="T15" s="698"/>
    </row>
    <row r="16" spans="1:20" ht="24.75" customHeight="1" thickTop="1" thickBot="1" x14ac:dyDescent="0.25">
      <c r="A16" s="736" t="s">
        <v>31</v>
      </c>
      <c r="B16" s="737"/>
      <c r="C16" s="737"/>
      <c r="D16" s="737"/>
      <c r="E16" s="737"/>
      <c r="F16" s="738">
        <v>770524</v>
      </c>
      <c r="G16" s="739"/>
      <c r="H16" s="740">
        <v>644998</v>
      </c>
      <c r="I16" s="739"/>
      <c r="J16" s="741">
        <v>541312</v>
      </c>
      <c r="K16" s="742"/>
      <c r="L16" s="742">
        <v>502766</v>
      </c>
      <c r="M16" s="743"/>
      <c r="N16" s="738">
        <v>518530</v>
      </c>
      <c r="O16" s="744"/>
      <c r="P16" s="716"/>
      <c r="Q16" s="717"/>
      <c r="R16" s="717"/>
      <c r="S16" s="717"/>
      <c r="T16" s="718"/>
    </row>
    <row r="17" spans="1:20" ht="15.75" customHeight="1" x14ac:dyDescent="0.2">
      <c r="A17" s="176" t="s">
        <v>163</v>
      </c>
      <c r="B17" s="309"/>
      <c r="C17" s="309"/>
      <c r="D17" s="309"/>
      <c r="E17" s="309"/>
      <c r="F17" s="310"/>
      <c r="G17" s="310"/>
      <c r="H17" s="310"/>
      <c r="I17" s="310"/>
      <c r="J17" s="310"/>
      <c r="K17" s="311"/>
      <c r="L17" s="310"/>
      <c r="M17" s="310"/>
      <c r="N17" s="310"/>
      <c r="O17" s="310"/>
      <c r="P17" s="311"/>
      <c r="Q17" s="311"/>
      <c r="R17" s="311"/>
      <c r="S17" s="311"/>
      <c r="T17" s="311"/>
    </row>
    <row r="18" spans="1:20" ht="9.9" customHeight="1" x14ac:dyDescent="0.2"/>
    <row r="19" spans="1:20" ht="15.75" customHeight="1" x14ac:dyDescent="0.2">
      <c r="A19" s="2"/>
      <c r="B19" s="2"/>
      <c r="C19" s="2"/>
      <c r="D19" s="2"/>
      <c r="E19" s="2"/>
      <c r="F19" s="2"/>
      <c r="G19" s="2"/>
      <c r="H19" s="2"/>
      <c r="I19" s="2"/>
      <c r="J19" s="2"/>
      <c r="K19" s="2"/>
      <c r="L19" s="2"/>
      <c r="M19" s="2"/>
      <c r="N19" s="2"/>
      <c r="O19" s="2"/>
      <c r="P19" s="638" t="s">
        <v>240</v>
      </c>
      <c r="Q19" s="639"/>
      <c r="R19" s="639"/>
      <c r="S19" s="639"/>
      <c r="T19" s="640"/>
    </row>
    <row r="20" spans="1:20" ht="15.75" customHeight="1" x14ac:dyDescent="0.2">
      <c r="A20" s="3"/>
      <c r="B20" s="3"/>
      <c r="C20" s="3"/>
      <c r="D20" s="3"/>
      <c r="E20" s="3"/>
      <c r="F20" s="3"/>
      <c r="G20" s="3"/>
      <c r="H20" s="3"/>
      <c r="I20" s="3"/>
      <c r="J20" s="3"/>
      <c r="L20" s="3"/>
      <c r="M20" s="3"/>
      <c r="N20" s="3"/>
      <c r="O20" s="3"/>
    </row>
    <row r="21" spans="1:20" ht="13.8" thickBot="1" x14ac:dyDescent="0.25">
      <c r="A21" s="312" t="s">
        <v>65</v>
      </c>
    </row>
    <row r="22" spans="1:20" ht="13.2" customHeight="1" x14ac:dyDescent="0.2">
      <c r="A22" s="745" t="s">
        <v>229</v>
      </c>
      <c r="B22" s="720"/>
      <c r="C22" s="721"/>
      <c r="D22" s="719" t="s">
        <v>71</v>
      </c>
      <c r="E22" s="720"/>
      <c r="F22" s="720"/>
      <c r="G22" s="721"/>
      <c r="H22" s="725" t="s">
        <v>196</v>
      </c>
      <c r="I22" s="726"/>
      <c r="J22" s="726"/>
      <c r="K22" s="726"/>
      <c r="L22" s="726"/>
      <c r="M22" s="726"/>
      <c r="N22" s="726"/>
      <c r="O22" s="726"/>
      <c r="P22" s="726"/>
      <c r="Q22" s="726"/>
      <c r="R22" s="726"/>
      <c r="S22" s="727"/>
      <c r="T22" s="728" t="s">
        <v>72</v>
      </c>
    </row>
    <row r="23" spans="1:20" ht="13.2" customHeight="1" thickBot="1" x14ac:dyDescent="0.25">
      <c r="A23" s="746"/>
      <c r="B23" s="723"/>
      <c r="C23" s="724"/>
      <c r="D23" s="722"/>
      <c r="E23" s="723"/>
      <c r="F23" s="723"/>
      <c r="G23" s="724"/>
      <c r="H23" s="730" t="s">
        <v>197</v>
      </c>
      <c r="I23" s="731"/>
      <c r="J23" s="731"/>
      <c r="K23" s="731"/>
      <c r="L23" s="731" t="s">
        <v>224</v>
      </c>
      <c r="M23" s="731"/>
      <c r="N23" s="731"/>
      <c r="O23" s="732"/>
      <c r="P23" s="733" t="s">
        <v>225</v>
      </c>
      <c r="Q23" s="734"/>
      <c r="R23" s="734"/>
      <c r="S23" s="735"/>
      <c r="T23" s="729"/>
    </row>
    <row r="24" spans="1:20" ht="13.2" customHeight="1" x14ac:dyDescent="0.2">
      <c r="A24" s="750" t="s">
        <v>282</v>
      </c>
      <c r="B24" s="751"/>
      <c r="C24" s="752"/>
      <c r="D24" s="747" t="s">
        <v>283</v>
      </c>
      <c r="E24" s="748"/>
      <c r="F24" s="748"/>
      <c r="G24" s="749"/>
      <c r="H24" s="753" t="s">
        <v>284</v>
      </c>
      <c r="I24" s="754"/>
      <c r="J24" s="754"/>
      <c r="K24" s="755"/>
      <c r="L24" s="759" t="s">
        <v>285</v>
      </c>
      <c r="M24" s="754"/>
      <c r="N24" s="754"/>
      <c r="O24" s="760"/>
      <c r="P24" s="753" t="s">
        <v>286</v>
      </c>
      <c r="Q24" s="754"/>
      <c r="R24" s="754"/>
      <c r="S24" s="760"/>
      <c r="T24" s="357"/>
    </row>
    <row r="25" spans="1:20" ht="13.2" customHeight="1" x14ac:dyDescent="0.2">
      <c r="A25" s="626"/>
      <c r="B25" s="627"/>
      <c r="C25" s="628"/>
      <c r="D25" s="629"/>
      <c r="E25" s="627"/>
      <c r="F25" s="627"/>
      <c r="G25" s="628"/>
      <c r="H25" s="756"/>
      <c r="I25" s="757"/>
      <c r="J25" s="757"/>
      <c r="K25" s="758"/>
      <c r="L25" s="632"/>
      <c r="M25" s="757"/>
      <c r="N25" s="757"/>
      <c r="O25" s="761"/>
      <c r="P25" s="756"/>
      <c r="Q25" s="757"/>
      <c r="R25" s="757"/>
      <c r="S25" s="761"/>
      <c r="T25" s="411"/>
    </row>
    <row r="26" spans="1:20" ht="13.2" customHeight="1" x14ac:dyDescent="0.2">
      <c r="A26" s="612" t="s">
        <v>287</v>
      </c>
      <c r="B26" s="613"/>
      <c r="C26" s="614"/>
      <c r="D26" s="615" t="s">
        <v>289</v>
      </c>
      <c r="E26" s="613"/>
      <c r="F26" s="613"/>
      <c r="G26" s="614"/>
      <c r="H26" s="616" t="s">
        <v>299</v>
      </c>
      <c r="I26" s="617"/>
      <c r="J26" s="617"/>
      <c r="K26" s="618"/>
      <c r="L26" s="762" t="s">
        <v>342</v>
      </c>
      <c r="M26" s="762"/>
      <c r="N26" s="762"/>
      <c r="O26" s="763"/>
      <c r="P26" s="620" t="s">
        <v>418</v>
      </c>
      <c r="Q26" s="621"/>
      <c r="R26" s="621"/>
      <c r="S26" s="622"/>
      <c r="T26" s="313"/>
    </row>
    <row r="27" spans="1:20" ht="13.2" customHeight="1" x14ac:dyDescent="0.2">
      <c r="A27" s="764" t="s">
        <v>288</v>
      </c>
      <c r="B27" s="765"/>
      <c r="C27" s="766"/>
      <c r="D27" s="615" t="s">
        <v>290</v>
      </c>
      <c r="E27" s="613"/>
      <c r="F27" s="613"/>
      <c r="G27" s="614"/>
      <c r="H27" s="616" t="s">
        <v>300</v>
      </c>
      <c r="I27" s="617"/>
      <c r="J27" s="617"/>
      <c r="K27" s="618"/>
      <c r="L27" s="617" t="s">
        <v>343</v>
      </c>
      <c r="M27" s="617"/>
      <c r="N27" s="617"/>
      <c r="O27" s="619"/>
      <c r="P27" s="620" t="s">
        <v>362</v>
      </c>
      <c r="Q27" s="621"/>
      <c r="R27" s="621"/>
      <c r="S27" s="622"/>
      <c r="T27" s="357"/>
    </row>
    <row r="28" spans="1:20" ht="13.2" customHeight="1" x14ac:dyDescent="0.2">
      <c r="A28" s="612"/>
      <c r="B28" s="613"/>
      <c r="C28" s="614"/>
      <c r="D28" s="615" t="s">
        <v>291</v>
      </c>
      <c r="E28" s="613"/>
      <c r="F28" s="613"/>
      <c r="G28" s="614"/>
      <c r="H28" s="616" t="s">
        <v>301</v>
      </c>
      <c r="I28" s="617"/>
      <c r="J28" s="617"/>
      <c r="K28" s="618"/>
      <c r="L28" s="617" t="s">
        <v>301</v>
      </c>
      <c r="M28" s="617"/>
      <c r="N28" s="617"/>
      <c r="O28" s="619"/>
      <c r="P28" s="620" t="s">
        <v>301</v>
      </c>
      <c r="Q28" s="621"/>
      <c r="R28" s="621"/>
      <c r="S28" s="622"/>
      <c r="T28" s="357"/>
    </row>
    <row r="29" spans="1:20" ht="13.2" customHeight="1" x14ac:dyDescent="0.2">
      <c r="A29" s="612"/>
      <c r="B29" s="613"/>
      <c r="C29" s="614"/>
      <c r="D29" s="767" t="s">
        <v>292</v>
      </c>
      <c r="E29" s="768"/>
      <c r="F29" s="768"/>
      <c r="G29" s="769"/>
      <c r="H29" s="616" t="s">
        <v>302</v>
      </c>
      <c r="I29" s="617"/>
      <c r="J29" s="617"/>
      <c r="K29" s="618"/>
      <c r="L29" s="617" t="s">
        <v>302</v>
      </c>
      <c r="M29" s="617"/>
      <c r="N29" s="617"/>
      <c r="O29" s="619"/>
      <c r="P29" s="620" t="s">
        <v>302</v>
      </c>
      <c r="Q29" s="621"/>
      <c r="R29" s="621"/>
      <c r="S29" s="622"/>
      <c r="T29" s="313"/>
    </row>
    <row r="30" spans="1:20" ht="13.2" customHeight="1" x14ac:dyDescent="0.2">
      <c r="A30" s="612"/>
      <c r="B30" s="613"/>
      <c r="C30" s="614"/>
      <c r="D30" s="615" t="s">
        <v>293</v>
      </c>
      <c r="E30" s="613"/>
      <c r="F30" s="613"/>
      <c r="G30" s="614"/>
      <c r="H30" s="616" t="s">
        <v>303</v>
      </c>
      <c r="I30" s="617"/>
      <c r="J30" s="617"/>
      <c r="K30" s="618"/>
      <c r="L30" s="617" t="s">
        <v>347</v>
      </c>
      <c r="M30" s="617"/>
      <c r="N30" s="617"/>
      <c r="O30" s="619"/>
      <c r="P30" s="620" t="s">
        <v>347</v>
      </c>
      <c r="Q30" s="621"/>
      <c r="R30" s="621"/>
      <c r="S30" s="622"/>
      <c r="T30" s="357"/>
    </row>
    <row r="31" spans="1:20" ht="13.2" customHeight="1" x14ac:dyDescent="0.2">
      <c r="A31" s="612"/>
      <c r="B31" s="613"/>
      <c r="C31" s="614"/>
      <c r="D31" s="615" t="s">
        <v>294</v>
      </c>
      <c r="E31" s="613"/>
      <c r="F31" s="613"/>
      <c r="G31" s="614"/>
      <c r="H31" s="616" t="s">
        <v>304</v>
      </c>
      <c r="I31" s="617"/>
      <c r="J31" s="617"/>
      <c r="K31" s="618"/>
      <c r="L31" s="617" t="s">
        <v>344</v>
      </c>
      <c r="M31" s="617"/>
      <c r="N31" s="617"/>
      <c r="O31" s="619"/>
      <c r="P31" s="620" t="s">
        <v>344</v>
      </c>
      <c r="Q31" s="621"/>
      <c r="R31" s="621"/>
      <c r="S31" s="622"/>
      <c r="T31" s="357"/>
    </row>
    <row r="32" spans="1:20" ht="13.2" customHeight="1" x14ac:dyDescent="0.2">
      <c r="A32" s="612"/>
      <c r="B32" s="613"/>
      <c r="C32" s="614"/>
      <c r="D32" s="615" t="s">
        <v>295</v>
      </c>
      <c r="E32" s="613"/>
      <c r="F32" s="613"/>
      <c r="G32" s="614"/>
      <c r="H32" s="616" t="s">
        <v>305</v>
      </c>
      <c r="I32" s="617"/>
      <c r="J32" s="617"/>
      <c r="K32" s="618"/>
      <c r="L32" s="617" t="s">
        <v>345</v>
      </c>
      <c r="M32" s="617"/>
      <c r="N32" s="617"/>
      <c r="O32" s="619"/>
      <c r="P32" s="620" t="s">
        <v>345</v>
      </c>
      <c r="Q32" s="621"/>
      <c r="R32" s="621"/>
      <c r="S32" s="622"/>
      <c r="T32" s="357"/>
    </row>
    <row r="33" spans="1:20" ht="13.2" customHeight="1" x14ac:dyDescent="0.2">
      <c r="A33" s="612"/>
      <c r="B33" s="613"/>
      <c r="C33" s="614"/>
      <c r="D33" s="615" t="s">
        <v>296</v>
      </c>
      <c r="E33" s="613"/>
      <c r="F33" s="613"/>
      <c r="G33" s="614"/>
      <c r="H33" s="616" t="s">
        <v>306</v>
      </c>
      <c r="I33" s="617"/>
      <c r="J33" s="617"/>
      <c r="K33" s="618"/>
      <c r="L33" s="617" t="s">
        <v>346</v>
      </c>
      <c r="M33" s="617"/>
      <c r="N33" s="617"/>
      <c r="O33" s="619"/>
      <c r="P33" s="620" t="s">
        <v>419</v>
      </c>
      <c r="Q33" s="621"/>
      <c r="R33" s="621"/>
      <c r="S33" s="622"/>
      <c r="T33" s="313"/>
    </row>
    <row r="34" spans="1:20" ht="13.2" customHeight="1" x14ac:dyDescent="0.2">
      <c r="A34" s="612"/>
      <c r="B34" s="613"/>
      <c r="C34" s="614"/>
      <c r="D34" s="623" t="s">
        <v>297</v>
      </c>
      <c r="E34" s="624"/>
      <c r="F34" s="624"/>
      <c r="G34" s="625"/>
      <c r="H34" s="616" t="s">
        <v>307</v>
      </c>
      <c r="I34" s="617"/>
      <c r="J34" s="617"/>
      <c r="K34" s="618"/>
      <c r="L34" s="617" t="s">
        <v>307</v>
      </c>
      <c r="M34" s="617"/>
      <c r="N34" s="617"/>
      <c r="O34" s="619"/>
      <c r="P34" s="620" t="s">
        <v>307</v>
      </c>
      <c r="Q34" s="621"/>
      <c r="R34" s="621"/>
      <c r="S34" s="622"/>
      <c r="T34" s="357"/>
    </row>
    <row r="35" spans="1:20" ht="13.2" customHeight="1" x14ac:dyDescent="0.2">
      <c r="A35" s="626"/>
      <c r="B35" s="627"/>
      <c r="C35" s="628"/>
      <c r="D35" s="629" t="s">
        <v>298</v>
      </c>
      <c r="E35" s="627"/>
      <c r="F35" s="627"/>
      <c r="G35" s="628"/>
      <c r="H35" s="770" t="s">
        <v>308</v>
      </c>
      <c r="I35" s="633"/>
      <c r="J35" s="633"/>
      <c r="K35" s="771"/>
      <c r="L35" s="633" t="s">
        <v>308</v>
      </c>
      <c r="M35" s="633"/>
      <c r="N35" s="633"/>
      <c r="O35" s="634"/>
      <c r="P35" s="772" t="s">
        <v>308</v>
      </c>
      <c r="Q35" s="773"/>
      <c r="R35" s="773"/>
      <c r="S35" s="774"/>
      <c r="T35" s="411"/>
    </row>
    <row r="36" spans="1:20" ht="13.2" customHeight="1" x14ac:dyDescent="0.2">
      <c r="A36" s="612" t="s">
        <v>309</v>
      </c>
      <c r="B36" s="613"/>
      <c r="C36" s="614"/>
      <c r="D36" s="615"/>
      <c r="E36" s="613"/>
      <c r="F36" s="613"/>
      <c r="G36" s="614"/>
      <c r="H36" s="616" t="s">
        <v>310</v>
      </c>
      <c r="I36" s="617"/>
      <c r="J36" s="617"/>
      <c r="K36" s="618"/>
      <c r="L36" s="762" t="s">
        <v>363</v>
      </c>
      <c r="M36" s="762"/>
      <c r="N36" s="762"/>
      <c r="O36" s="763"/>
      <c r="P36" s="620" t="s">
        <v>364</v>
      </c>
      <c r="Q36" s="621"/>
      <c r="R36" s="621"/>
      <c r="S36" s="622"/>
      <c r="T36" s="357"/>
    </row>
    <row r="37" spans="1:20" ht="13.2" customHeight="1" x14ac:dyDescent="0.2">
      <c r="A37" s="612"/>
      <c r="B37" s="613"/>
      <c r="C37" s="614"/>
      <c r="D37" s="615" t="s">
        <v>323</v>
      </c>
      <c r="E37" s="613"/>
      <c r="F37" s="613"/>
      <c r="G37" s="614"/>
      <c r="H37" s="616" t="s">
        <v>311</v>
      </c>
      <c r="I37" s="617"/>
      <c r="J37" s="617"/>
      <c r="K37" s="618"/>
      <c r="L37" s="617" t="s">
        <v>348</v>
      </c>
      <c r="M37" s="617"/>
      <c r="N37" s="617"/>
      <c r="O37" s="619"/>
      <c r="P37" s="620" t="s">
        <v>369</v>
      </c>
      <c r="Q37" s="621"/>
      <c r="R37" s="621"/>
      <c r="S37" s="622"/>
      <c r="T37" s="357"/>
    </row>
    <row r="38" spans="1:20" ht="13.2" customHeight="1" x14ac:dyDescent="0.2">
      <c r="A38" s="612"/>
      <c r="B38" s="613"/>
      <c r="C38" s="614"/>
      <c r="D38" s="615"/>
      <c r="E38" s="613"/>
      <c r="F38" s="613"/>
      <c r="G38" s="614"/>
      <c r="H38" s="616" t="s">
        <v>312</v>
      </c>
      <c r="I38" s="617"/>
      <c r="J38" s="617"/>
      <c r="K38" s="618"/>
      <c r="L38" s="617" t="s">
        <v>349</v>
      </c>
      <c r="M38" s="617"/>
      <c r="N38" s="617"/>
      <c r="O38" s="619"/>
      <c r="P38" s="620" t="s">
        <v>312</v>
      </c>
      <c r="Q38" s="621"/>
      <c r="R38" s="621"/>
      <c r="S38" s="622"/>
      <c r="T38" s="357"/>
    </row>
    <row r="39" spans="1:20" ht="13.2" customHeight="1" x14ac:dyDescent="0.2">
      <c r="A39" s="612"/>
      <c r="B39" s="613"/>
      <c r="C39" s="614"/>
      <c r="D39" s="615"/>
      <c r="E39" s="613"/>
      <c r="F39" s="613"/>
      <c r="G39" s="614"/>
      <c r="H39" s="616" t="s">
        <v>313</v>
      </c>
      <c r="I39" s="617"/>
      <c r="J39" s="617"/>
      <c r="K39" s="618"/>
      <c r="L39" s="617" t="s">
        <v>313</v>
      </c>
      <c r="M39" s="617"/>
      <c r="N39" s="617"/>
      <c r="O39" s="619"/>
      <c r="P39" s="620" t="s">
        <v>313</v>
      </c>
      <c r="Q39" s="621"/>
      <c r="R39" s="621"/>
      <c r="S39" s="622"/>
      <c r="T39" s="357"/>
    </row>
    <row r="40" spans="1:20" ht="13.2" customHeight="1" x14ac:dyDescent="0.2">
      <c r="A40" s="612"/>
      <c r="B40" s="613"/>
      <c r="C40" s="614"/>
      <c r="D40" s="615" t="s">
        <v>324</v>
      </c>
      <c r="E40" s="613"/>
      <c r="F40" s="613"/>
      <c r="G40" s="614"/>
      <c r="H40" s="616" t="s">
        <v>314</v>
      </c>
      <c r="I40" s="617"/>
      <c r="J40" s="617"/>
      <c r="K40" s="618"/>
      <c r="L40" s="617" t="s">
        <v>314</v>
      </c>
      <c r="M40" s="617"/>
      <c r="N40" s="617"/>
      <c r="O40" s="619"/>
      <c r="P40" s="620" t="s">
        <v>314</v>
      </c>
      <c r="Q40" s="621"/>
      <c r="R40" s="621"/>
      <c r="S40" s="622"/>
      <c r="T40" s="357"/>
    </row>
    <row r="41" spans="1:20" ht="13.2" customHeight="1" x14ac:dyDescent="0.2">
      <c r="A41" s="612"/>
      <c r="B41" s="613"/>
      <c r="C41" s="614"/>
      <c r="D41" s="615" t="s">
        <v>325</v>
      </c>
      <c r="E41" s="613"/>
      <c r="F41" s="613"/>
      <c r="G41" s="614"/>
      <c r="H41" s="616" t="s">
        <v>315</v>
      </c>
      <c r="I41" s="617"/>
      <c r="J41" s="617"/>
      <c r="K41" s="618"/>
      <c r="L41" s="617" t="s">
        <v>315</v>
      </c>
      <c r="M41" s="617"/>
      <c r="N41" s="617"/>
      <c r="O41" s="619"/>
      <c r="P41" s="620" t="s">
        <v>410</v>
      </c>
      <c r="Q41" s="621"/>
      <c r="R41" s="621"/>
      <c r="S41" s="622"/>
      <c r="T41" s="357"/>
    </row>
    <row r="42" spans="1:20" ht="13.2" customHeight="1" x14ac:dyDescent="0.2">
      <c r="A42" s="612"/>
      <c r="B42" s="613"/>
      <c r="C42" s="614"/>
      <c r="D42" s="623" t="s">
        <v>326</v>
      </c>
      <c r="E42" s="624"/>
      <c r="F42" s="624"/>
      <c r="G42" s="625"/>
      <c r="H42" s="616" t="s">
        <v>316</v>
      </c>
      <c r="I42" s="617"/>
      <c r="J42" s="617"/>
      <c r="K42" s="618"/>
      <c r="L42" s="617" t="s">
        <v>350</v>
      </c>
      <c r="M42" s="617"/>
      <c r="N42" s="617"/>
      <c r="O42" s="619"/>
      <c r="P42" s="620" t="s">
        <v>411</v>
      </c>
      <c r="Q42" s="621"/>
      <c r="R42" s="621"/>
      <c r="S42" s="622"/>
      <c r="T42" s="357"/>
    </row>
    <row r="43" spans="1:20" ht="13.2" customHeight="1" x14ac:dyDescent="0.2">
      <c r="A43" s="612"/>
      <c r="B43" s="613"/>
      <c r="C43" s="614"/>
      <c r="D43" s="615"/>
      <c r="E43" s="613"/>
      <c r="F43" s="613"/>
      <c r="G43" s="614"/>
      <c r="H43" s="616" t="s">
        <v>317</v>
      </c>
      <c r="I43" s="617"/>
      <c r="J43" s="617"/>
      <c r="K43" s="618"/>
      <c r="L43" s="617" t="s">
        <v>351</v>
      </c>
      <c r="M43" s="617"/>
      <c r="N43" s="617"/>
      <c r="O43" s="619"/>
      <c r="P43" s="620" t="s">
        <v>317</v>
      </c>
      <c r="Q43" s="621"/>
      <c r="R43" s="621"/>
      <c r="S43" s="622"/>
      <c r="T43" s="357"/>
    </row>
    <row r="44" spans="1:20" ht="13.2" customHeight="1" x14ac:dyDescent="0.2">
      <c r="A44" s="612"/>
      <c r="B44" s="613"/>
      <c r="C44" s="614"/>
      <c r="D44" s="615" t="s">
        <v>327</v>
      </c>
      <c r="E44" s="613"/>
      <c r="F44" s="613"/>
      <c r="G44" s="614"/>
      <c r="H44" s="616" t="s">
        <v>318</v>
      </c>
      <c r="I44" s="617"/>
      <c r="J44" s="617"/>
      <c r="K44" s="618"/>
      <c r="L44" s="617" t="s">
        <v>318</v>
      </c>
      <c r="M44" s="617"/>
      <c r="N44" s="617"/>
      <c r="O44" s="619"/>
      <c r="P44" s="620" t="s">
        <v>318</v>
      </c>
      <c r="Q44" s="621"/>
      <c r="R44" s="621"/>
      <c r="S44" s="622"/>
      <c r="T44" s="357"/>
    </row>
    <row r="45" spans="1:20" ht="13.2" customHeight="1" x14ac:dyDescent="0.2">
      <c r="A45" s="612"/>
      <c r="B45" s="613"/>
      <c r="C45" s="614"/>
      <c r="D45" s="615" t="s">
        <v>328</v>
      </c>
      <c r="E45" s="613"/>
      <c r="F45" s="613"/>
      <c r="G45" s="614"/>
      <c r="H45" s="616" t="s">
        <v>319</v>
      </c>
      <c r="I45" s="617"/>
      <c r="J45" s="617"/>
      <c r="K45" s="618"/>
      <c r="L45" s="617" t="s">
        <v>319</v>
      </c>
      <c r="M45" s="617"/>
      <c r="N45" s="617"/>
      <c r="O45" s="619"/>
      <c r="P45" s="620" t="s">
        <v>319</v>
      </c>
      <c r="Q45" s="621"/>
      <c r="R45" s="621"/>
      <c r="S45" s="622"/>
      <c r="T45" s="357"/>
    </row>
    <row r="46" spans="1:20" ht="13.2" customHeight="1" x14ac:dyDescent="0.2">
      <c r="A46" s="612"/>
      <c r="B46" s="613"/>
      <c r="C46" s="614"/>
      <c r="D46" s="615"/>
      <c r="E46" s="613"/>
      <c r="F46" s="613"/>
      <c r="G46" s="614"/>
      <c r="H46" s="616" t="s">
        <v>320</v>
      </c>
      <c r="I46" s="617"/>
      <c r="J46" s="617"/>
      <c r="K46" s="618"/>
      <c r="L46" s="617" t="s">
        <v>320</v>
      </c>
      <c r="M46" s="617"/>
      <c r="N46" s="617"/>
      <c r="O46" s="619"/>
      <c r="P46" s="620" t="s">
        <v>365</v>
      </c>
      <c r="Q46" s="621"/>
      <c r="R46" s="621"/>
      <c r="S46" s="622"/>
      <c r="T46" s="357"/>
    </row>
    <row r="47" spans="1:20" ht="13.2" customHeight="1" x14ac:dyDescent="0.2">
      <c r="A47" s="612"/>
      <c r="B47" s="613"/>
      <c r="C47" s="614"/>
      <c r="D47" s="615"/>
      <c r="E47" s="613"/>
      <c r="F47" s="613"/>
      <c r="G47" s="614"/>
      <c r="H47" s="616" t="s">
        <v>321</v>
      </c>
      <c r="I47" s="617"/>
      <c r="J47" s="617"/>
      <c r="K47" s="618"/>
      <c r="L47" s="617" t="s">
        <v>321</v>
      </c>
      <c r="M47" s="617"/>
      <c r="N47" s="617"/>
      <c r="O47" s="619"/>
      <c r="P47" s="620" t="s">
        <v>366</v>
      </c>
      <c r="Q47" s="621"/>
      <c r="R47" s="621"/>
      <c r="S47" s="622"/>
      <c r="T47" s="357"/>
    </row>
    <row r="48" spans="1:20" ht="13.2" customHeight="1" x14ac:dyDescent="0.2">
      <c r="A48" s="626"/>
      <c r="B48" s="627"/>
      <c r="C48" s="628"/>
      <c r="D48" s="629" t="s">
        <v>329</v>
      </c>
      <c r="E48" s="627"/>
      <c r="F48" s="627"/>
      <c r="G48" s="628"/>
      <c r="H48" s="630" t="s">
        <v>322</v>
      </c>
      <c r="I48" s="631"/>
      <c r="J48" s="631"/>
      <c r="K48" s="632"/>
      <c r="L48" s="633" t="s">
        <v>352</v>
      </c>
      <c r="M48" s="633"/>
      <c r="N48" s="633"/>
      <c r="O48" s="634"/>
      <c r="P48" s="635" t="s">
        <v>367</v>
      </c>
      <c r="Q48" s="636"/>
      <c r="R48" s="636"/>
      <c r="S48" s="637"/>
      <c r="T48" s="411"/>
    </row>
    <row r="49" spans="1:20" ht="13.2" customHeight="1" x14ac:dyDescent="0.2">
      <c r="A49" s="612" t="s">
        <v>330</v>
      </c>
      <c r="B49" s="613"/>
      <c r="C49" s="614"/>
      <c r="D49" s="623" t="s">
        <v>331</v>
      </c>
      <c r="E49" s="624"/>
      <c r="F49" s="624"/>
      <c r="G49" s="625"/>
      <c r="H49" s="616" t="s">
        <v>336</v>
      </c>
      <c r="I49" s="617"/>
      <c r="J49" s="617"/>
      <c r="K49" s="618"/>
      <c r="L49" s="762" t="s">
        <v>353</v>
      </c>
      <c r="M49" s="762"/>
      <c r="N49" s="762"/>
      <c r="O49" s="763"/>
      <c r="P49" s="620" t="s">
        <v>413</v>
      </c>
      <c r="Q49" s="621"/>
      <c r="R49" s="621"/>
      <c r="S49" s="622"/>
      <c r="T49" s="357"/>
    </row>
    <row r="50" spans="1:20" ht="13.2" customHeight="1" x14ac:dyDescent="0.2">
      <c r="A50" s="612"/>
      <c r="B50" s="613"/>
      <c r="C50" s="614"/>
      <c r="D50" s="615"/>
      <c r="E50" s="613"/>
      <c r="F50" s="613"/>
      <c r="G50" s="614"/>
      <c r="H50" s="616" t="s">
        <v>337</v>
      </c>
      <c r="I50" s="617"/>
      <c r="J50" s="617"/>
      <c r="K50" s="618"/>
      <c r="L50" s="617" t="s">
        <v>354</v>
      </c>
      <c r="M50" s="617"/>
      <c r="N50" s="617"/>
      <c r="O50" s="619"/>
      <c r="P50" s="620" t="s">
        <v>368</v>
      </c>
      <c r="Q50" s="621"/>
      <c r="R50" s="621"/>
      <c r="S50" s="622"/>
      <c r="T50" s="357"/>
    </row>
    <row r="51" spans="1:20" ht="13.2" customHeight="1" x14ac:dyDescent="0.2">
      <c r="A51" s="612"/>
      <c r="B51" s="613"/>
      <c r="C51" s="614"/>
      <c r="D51" s="615" t="s">
        <v>332</v>
      </c>
      <c r="E51" s="613"/>
      <c r="F51" s="613"/>
      <c r="G51" s="614"/>
      <c r="H51" s="616" t="s">
        <v>338</v>
      </c>
      <c r="I51" s="617"/>
      <c r="J51" s="617"/>
      <c r="K51" s="618"/>
      <c r="L51" s="617" t="s">
        <v>355</v>
      </c>
      <c r="M51" s="617"/>
      <c r="N51" s="617"/>
      <c r="O51" s="619"/>
      <c r="P51" s="620" t="s">
        <v>414</v>
      </c>
      <c r="Q51" s="621"/>
      <c r="R51" s="621"/>
      <c r="S51" s="622"/>
      <c r="T51" s="357"/>
    </row>
    <row r="52" spans="1:20" ht="13.2" customHeight="1" x14ac:dyDescent="0.2">
      <c r="A52" s="612"/>
      <c r="B52" s="613"/>
      <c r="C52" s="614"/>
      <c r="D52" s="615" t="s">
        <v>333</v>
      </c>
      <c r="E52" s="613"/>
      <c r="F52" s="613"/>
      <c r="G52" s="614"/>
      <c r="H52" s="616" t="s">
        <v>339</v>
      </c>
      <c r="I52" s="617"/>
      <c r="J52" s="617"/>
      <c r="K52" s="618"/>
      <c r="L52" s="617" t="s">
        <v>356</v>
      </c>
      <c r="M52" s="617"/>
      <c r="N52" s="617"/>
      <c r="O52" s="619"/>
      <c r="P52" s="620" t="s">
        <v>415</v>
      </c>
      <c r="Q52" s="621"/>
      <c r="R52" s="621"/>
      <c r="S52" s="622"/>
      <c r="T52" s="357"/>
    </row>
    <row r="53" spans="1:20" ht="13.2" customHeight="1" x14ac:dyDescent="0.2">
      <c r="A53" s="612"/>
      <c r="B53" s="613"/>
      <c r="C53" s="614"/>
      <c r="D53" s="615" t="s">
        <v>334</v>
      </c>
      <c r="E53" s="613"/>
      <c r="F53" s="613"/>
      <c r="G53" s="614"/>
      <c r="H53" s="616" t="s">
        <v>340</v>
      </c>
      <c r="I53" s="617"/>
      <c r="J53" s="617"/>
      <c r="K53" s="618"/>
      <c r="L53" s="617" t="s">
        <v>357</v>
      </c>
      <c r="M53" s="617"/>
      <c r="N53" s="617"/>
      <c r="O53" s="619"/>
      <c r="P53" s="620" t="s">
        <v>416</v>
      </c>
      <c r="Q53" s="621"/>
      <c r="R53" s="621"/>
      <c r="S53" s="622"/>
      <c r="T53" s="357"/>
    </row>
    <row r="54" spans="1:20" ht="13.2" customHeight="1" x14ac:dyDescent="0.2">
      <c r="A54" s="612"/>
      <c r="B54" s="613"/>
      <c r="C54" s="614"/>
      <c r="D54" s="615" t="s">
        <v>335</v>
      </c>
      <c r="E54" s="613"/>
      <c r="F54" s="613"/>
      <c r="G54" s="614"/>
      <c r="H54" s="616" t="s">
        <v>341</v>
      </c>
      <c r="I54" s="617"/>
      <c r="J54" s="617"/>
      <c r="K54" s="618"/>
      <c r="L54" s="617" t="s">
        <v>358</v>
      </c>
      <c r="M54" s="617"/>
      <c r="N54" s="617"/>
      <c r="O54" s="619"/>
      <c r="P54" s="620" t="s">
        <v>341</v>
      </c>
      <c r="Q54" s="621"/>
      <c r="R54" s="621"/>
      <c r="S54" s="622"/>
      <c r="T54" s="357"/>
    </row>
    <row r="55" spans="1:20" ht="13.2" customHeight="1" thickBot="1" x14ac:dyDescent="0.25">
      <c r="A55" s="784"/>
      <c r="B55" s="776"/>
      <c r="C55" s="777"/>
      <c r="D55" s="775"/>
      <c r="E55" s="776"/>
      <c r="F55" s="776"/>
      <c r="G55" s="777"/>
      <c r="H55" s="778"/>
      <c r="I55" s="779"/>
      <c r="J55" s="779"/>
      <c r="K55" s="779"/>
      <c r="L55" s="779"/>
      <c r="M55" s="779"/>
      <c r="N55" s="779"/>
      <c r="O55" s="780"/>
      <c r="P55" s="781"/>
      <c r="Q55" s="782"/>
      <c r="R55" s="782"/>
      <c r="S55" s="783"/>
      <c r="T55" s="358"/>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name="範囲1_2_4"/>
    <protectedRange sqref="L16:O16 F16:J16" name="範囲1_2_6"/>
    <protectedRange sqref="T6:T7 T14:T15 K7 K15 P7:S7 P15:S15" name="範囲1_2_16"/>
    <protectedRange sqref="O8 M10:O10 M12:O12 H10:J10 H12:J12" name="範囲1_2_9"/>
    <protectedRange sqref="T8:T13 K11 K13 K9 P11:S11 P13:S13 P9:S9" name="範囲1_2_16_1"/>
    <protectedRange sqref="B8:E8 B10:E10 B12:E12" name="範囲1_2_11"/>
    <protectedRange sqref="F8:N8" name="範囲1_2_12"/>
    <protectedRange sqref="B6:D6" name="範囲1_2_5"/>
  </protectedRanges>
  <mergeCells count="250">
    <mergeCell ref="D54:G54"/>
    <mergeCell ref="H54:K54"/>
    <mergeCell ref="L54:O54"/>
    <mergeCell ref="P54:S54"/>
    <mergeCell ref="D55:G55"/>
    <mergeCell ref="H55:K55"/>
    <mergeCell ref="L55:O55"/>
    <mergeCell ref="P55:S55"/>
    <mergeCell ref="A54:C54"/>
    <mergeCell ref="A55:C55"/>
    <mergeCell ref="D51:G51"/>
    <mergeCell ref="H51:K51"/>
    <mergeCell ref="L51:O51"/>
    <mergeCell ref="P51:S51"/>
    <mergeCell ref="A36:C36"/>
    <mergeCell ref="A51:C51"/>
    <mergeCell ref="A49:C49"/>
    <mergeCell ref="D49:G49"/>
    <mergeCell ref="H49:K49"/>
    <mergeCell ref="L49:O49"/>
    <mergeCell ref="P49:S49"/>
    <mergeCell ref="A50:C50"/>
    <mergeCell ref="D50:G50"/>
    <mergeCell ref="H50:K50"/>
    <mergeCell ref="L50:O50"/>
    <mergeCell ref="P50:S50"/>
    <mergeCell ref="A45:C45"/>
    <mergeCell ref="D45:G45"/>
    <mergeCell ref="H45:K45"/>
    <mergeCell ref="L45:O45"/>
    <mergeCell ref="P45:S45"/>
    <mergeCell ref="A46:C46"/>
    <mergeCell ref="D46:G46"/>
    <mergeCell ref="H46:K46"/>
    <mergeCell ref="D35:G35"/>
    <mergeCell ref="H35:K35"/>
    <mergeCell ref="L35:O35"/>
    <mergeCell ref="P35:S35"/>
    <mergeCell ref="A34:C34"/>
    <mergeCell ref="A35:C35"/>
    <mergeCell ref="D36:G36"/>
    <mergeCell ref="H36:K36"/>
    <mergeCell ref="L36:O36"/>
    <mergeCell ref="P36:S36"/>
    <mergeCell ref="D33:G33"/>
    <mergeCell ref="H33:K33"/>
    <mergeCell ref="L33:O33"/>
    <mergeCell ref="P33:S33"/>
    <mergeCell ref="A32:C32"/>
    <mergeCell ref="A33:C33"/>
    <mergeCell ref="D34:G34"/>
    <mergeCell ref="H34:K34"/>
    <mergeCell ref="L34:O34"/>
    <mergeCell ref="P34:S34"/>
    <mergeCell ref="D31:G31"/>
    <mergeCell ref="H31:K31"/>
    <mergeCell ref="L31:O31"/>
    <mergeCell ref="P31:S31"/>
    <mergeCell ref="A30:C30"/>
    <mergeCell ref="A31:C31"/>
    <mergeCell ref="D32:G32"/>
    <mergeCell ref="H32:K32"/>
    <mergeCell ref="L32:O32"/>
    <mergeCell ref="P32:S32"/>
    <mergeCell ref="D29:G29"/>
    <mergeCell ref="H29:K29"/>
    <mergeCell ref="L29:O29"/>
    <mergeCell ref="P29:S29"/>
    <mergeCell ref="A28:C28"/>
    <mergeCell ref="A29:C29"/>
    <mergeCell ref="D30:G30"/>
    <mergeCell ref="H30:K30"/>
    <mergeCell ref="L30:O30"/>
    <mergeCell ref="P30:S30"/>
    <mergeCell ref="D27:G27"/>
    <mergeCell ref="H27:K27"/>
    <mergeCell ref="L27:O27"/>
    <mergeCell ref="P27:S27"/>
    <mergeCell ref="A26:C26"/>
    <mergeCell ref="A27:C27"/>
    <mergeCell ref="D28:G28"/>
    <mergeCell ref="H28:K28"/>
    <mergeCell ref="L28:O28"/>
    <mergeCell ref="P28:S28"/>
    <mergeCell ref="D24:G24"/>
    <mergeCell ref="D25:G25"/>
    <mergeCell ref="A24:C24"/>
    <mergeCell ref="A25:C25"/>
    <mergeCell ref="H24:K25"/>
    <mergeCell ref="L24:O25"/>
    <mergeCell ref="P24:S25"/>
    <mergeCell ref="D26:G26"/>
    <mergeCell ref="H26:K26"/>
    <mergeCell ref="L26:O26"/>
    <mergeCell ref="P26:S26"/>
    <mergeCell ref="P16:T16"/>
    <mergeCell ref="D22:G23"/>
    <mergeCell ref="H22:S22"/>
    <mergeCell ref="T22:T23"/>
    <mergeCell ref="H23:K23"/>
    <mergeCell ref="L23:O23"/>
    <mergeCell ref="P23:S23"/>
    <mergeCell ref="A16:E16"/>
    <mergeCell ref="F16:G16"/>
    <mergeCell ref="H16:I16"/>
    <mergeCell ref="J16:K16"/>
    <mergeCell ref="L16:M16"/>
    <mergeCell ref="N16:O16"/>
    <mergeCell ref="A22:C23"/>
    <mergeCell ref="P19:T19"/>
    <mergeCell ref="P14:T15"/>
    <mergeCell ref="B15:E15"/>
    <mergeCell ref="F15:G15"/>
    <mergeCell ref="H15:I15"/>
    <mergeCell ref="J15:K15"/>
    <mergeCell ref="L15:M15"/>
    <mergeCell ref="N15:O15"/>
    <mergeCell ref="B14:E14"/>
    <mergeCell ref="F14:G14"/>
    <mergeCell ref="H14:I14"/>
    <mergeCell ref="J14:K14"/>
    <mergeCell ref="L14:M14"/>
    <mergeCell ref="N14:O14"/>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L46:O46"/>
    <mergeCell ref="P46:S46"/>
    <mergeCell ref="A47:C47"/>
    <mergeCell ref="D47:G47"/>
    <mergeCell ref="H47:K47"/>
    <mergeCell ref="L47:O47"/>
    <mergeCell ref="P47:S47"/>
    <mergeCell ref="A48:C48"/>
    <mergeCell ref="D48:G48"/>
    <mergeCell ref="H48:K48"/>
    <mergeCell ref="L48:O48"/>
    <mergeCell ref="P48:S48"/>
    <mergeCell ref="A37:C37"/>
    <mergeCell ref="D37:G37"/>
    <mergeCell ref="H37:K37"/>
    <mergeCell ref="L37:O37"/>
    <mergeCell ref="P37:S37"/>
    <mergeCell ref="A38:C38"/>
    <mergeCell ref="D38:G38"/>
    <mergeCell ref="H38:K38"/>
    <mergeCell ref="L38:O38"/>
    <mergeCell ref="P38:S38"/>
    <mergeCell ref="A39:C39"/>
    <mergeCell ref="D39:G39"/>
    <mergeCell ref="H39:K39"/>
    <mergeCell ref="L39:O39"/>
    <mergeCell ref="P39:S39"/>
    <mergeCell ref="A40:C40"/>
    <mergeCell ref="D40:G40"/>
    <mergeCell ref="H40:K40"/>
    <mergeCell ref="L40:O40"/>
    <mergeCell ref="P40:S40"/>
    <mergeCell ref="A41:C41"/>
    <mergeCell ref="D41:G41"/>
    <mergeCell ref="H41:K41"/>
    <mergeCell ref="L41:O41"/>
    <mergeCell ref="P41:S41"/>
    <mergeCell ref="A42:C42"/>
    <mergeCell ref="D42:G42"/>
    <mergeCell ref="H42:K42"/>
    <mergeCell ref="L42:O42"/>
    <mergeCell ref="P42:S42"/>
    <mergeCell ref="A43:C43"/>
    <mergeCell ref="D43:G43"/>
    <mergeCell ref="H43:K43"/>
    <mergeCell ref="L43:O43"/>
    <mergeCell ref="P43:S43"/>
    <mergeCell ref="A44:C44"/>
    <mergeCell ref="D44:G44"/>
    <mergeCell ref="H44:K44"/>
    <mergeCell ref="L44:O44"/>
    <mergeCell ref="P44:S44"/>
    <mergeCell ref="A53:C53"/>
    <mergeCell ref="D53:G53"/>
    <mergeCell ref="H53:K53"/>
    <mergeCell ref="L53:O53"/>
    <mergeCell ref="P53:S53"/>
    <mergeCell ref="A52:C52"/>
    <mergeCell ref="D52:G52"/>
    <mergeCell ref="H52:K52"/>
    <mergeCell ref="L52:O52"/>
    <mergeCell ref="P52:S52"/>
  </mergeCells>
  <phoneticPr fontId="2"/>
  <dataValidations count="1">
    <dataValidation allowBlank="1" showErrorMessage="1" sqref="G30:G31 G34 B26:C34 A25:A34 D25:D34 G26:G27 H26:H54 O26:O54 K26:L54" xr:uid="{5F424C5C-6FAB-4E35-85D3-E2C9212536D4}"/>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1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19"/>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38" t="s">
        <v>240</v>
      </c>
      <c r="L1" s="639"/>
      <c r="M1" s="639"/>
      <c r="N1" s="640"/>
    </row>
    <row r="2" spans="1:14" ht="15.75" customHeight="1" thickBot="1" x14ac:dyDescent="0.2">
      <c r="A2" s="3" t="s">
        <v>85</v>
      </c>
      <c r="E2" s="93"/>
      <c r="F2" s="93"/>
      <c r="J2" s="99" t="s">
        <v>74</v>
      </c>
      <c r="K2" s="93"/>
      <c r="L2" s="93"/>
      <c r="M2" s="845"/>
      <c r="N2" s="845"/>
    </row>
    <row r="3" spans="1:14" s="75" customFormat="1" ht="14.7" customHeight="1" x14ac:dyDescent="0.2">
      <c r="A3" s="642" t="s">
        <v>33</v>
      </c>
      <c r="B3" s="648"/>
      <c r="C3" s="648"/>
      <c r="D3" s="648"/>
      <c r="E3" s="647"/>
      <c r="F3" s="337" t="s">
        <v>221</v>
      </c>
      <c r="G3" s="348" t="s">
        <v>222</v>
      </c>
      <c r="H3" s="644" t="s">
        <v>226</v>
      </c>
      <c r="I3" s="648"/>
      <c r="J3" s="338" t="s">
        <v>223</v>
      </c>
      <c r="K3" s="642" t="s">
        <v>48</v>
      </c>
      <c r="L3" s="648"/>
      <c r="M3" s="648"/>
      <c r="N3" s="647"/>
    </row>
    <row r="4" spans="1:14" s="75" customFormat="1" ht="14.7" customHeight="1" thickBot="1" x14ac:dyDescent="0.25">
      <c r="A4" s="649"/>
      <c r="B4" s="447"/>
      <c r="C4" s="447"/>
      <c r="D4" s="447"/>
      <c r="E4" s="650"/>
      <c r="F4" s="339" t="s">
        <v>194</v>
      </c>
      <c r="G4" s="347" t="s">
        <v>195</v>
      </c>
      <c r="H4" s="340" t="s">
        <v>228</v>
      </c>
      <c r="I4" s="341" t="s">
        <v>198</v>
      </c>
      <c r="J4" s="342" t="s">
        <v>227</v>
      </c>
      <c r="K4" s="649"/>
      <c r="L4" s="447"/>
      <c r="M4" s="447"/>
      <c r="N4" s="650"/>
    </row>
    <row r="5" spans="1:14" ht="15.75" customHeight="1" x14ac:dyDescent="0.2">
      <c r="A5" s="810" t="s">
        <v>1</v>
      </c>
      <c r="B5" s="811"/>
      <c r="C5" s="811"/>
      <c r="D5" s="811"/>
      <c r="E5" s="812"/>
      <c r="F5" s="314">
        <f>SUM(F6:F7)</f>
        <v>7115</v>
      </c>
      <c r="G5" s="314">
        <f>SUM(G6:G7)</f>
        <v>7115</v>
      </c>
      <c r="H5" s="315">
        <f>SUM(H6:H7)</f>
        <v>7115</v>
      </c>
      <c r="I5" s="326">
        <f>SUM(I6:I7)</f>
        <v>7115</v>
      </c>
      <c r="J5" s="330">
        <f>SUM(J6:J7)</f>
        <v>7115</v>
      </c>
      <c r="K5" s="846" t="s">
        <v>0</v>
      </c>
      <c r="L5" s="847"/>
      <c r="M5" s="847"/>
      <c r="N5" s="848"/>
    </row>
    <row r="6" spans="1:14" s="25" customFormat="1" ht="22.8" customHeight="1" x14ac:dyDescent="0.2">
      <c r="A6" s="816" t="s">
        <v>191</v>
      </c>
      <c r="B6" s="849" t="s">
        <v>230</v>
      </c>
      <c r="C6" s="850"/>
      <c r="D6" s="850"/>
      <c r="E6" s="851"/>
      <c r="F6" s="101">
        <v>7068</v>
      </c>
      <c r="G6" s="102">
        <v>7068</v>
      </c>
      <c r="H6" s="316">
        <v>7068</v>
      </c>
      <c r="I6" s="327">
        <v>7068</v>
      </c>
      <c r="J6" s="331">
        <v>7068</v>
      </c>
      <c r="K6" s="852" t="s">
        <v>237</v>
      </c>
      <c r="L6" s="853"/>
      <c r="M6" s="853"/>
      <c r="N6" s="854"/>
    </row>
    <row r="7" spans="1:14" s="25" customFormat="1" ht="20.399999999999999" customHeight="1" thickBot="1" x14ac:dyDescent="0.25">
      <c r="A7" s="817"/>
      <c r="B7" s="855" t="s">
        <v>231</v>
      </c>
      <c r="C7" s="856"/>
      <c r="D7" s="856"/>
      <c r="E7" s="857"/>
      <c r="F7" s="103">
        <v>47</v>
      </c>
      <c r="G7" s="104">
        <v>47</v>
      </c>
      <c r="H7" s="317">
        <v>47</v>
      </c>
      <c r="I7" s="328">
        <v>47</v>
      </c>
      <c r="J7" s="332">
        <v>47</v>
      </c>
      <c r="K7" s="858" t="s">
        <v>238</v>
      </c>
      <c r="L7" s="859"/>
      <c r="M7" s="859"/>
      <c r="N7" s="860"/>
    </row>
    <row r="8" spans="1:14" ht="15.75" customHeight="1" x14ac:dyDescent="0.2">
      <c r="A8" s="810" t="s">
        <v>2</v>
      </c>
      <c r="B8" s="811"/>
      <c r="C8" s="811"/>
      <c r="D8" s="811"/>
      <c r="E8" s="812"/>
      <c r="F8" s="318">
        <f>SUM(F9:F11)</f>
        <v>336317</v>
      </c>
      <c r="G8" s="319">
        <f>SUM(G9:G11)</f>
        <v>403899</v>
      </c>
      <c r="H8" s="315">
        <f>SUM(H9:H11)</f>
        <v>305678</v>
      </c>
      <c r="I8" s="315">
        <f>SUM(I9:I11)</f>
        <v>266031</v>
      </c>
      <c r="J8" s="330">
        <f>SUM(J9:J11)</f>
        <v>168187</v>
      </c>
      <c r="K8" s="813"/>
      <c r="L8" s="814"/>
      <c r="M8" s="814"/>
      <c r="N8" s="815"/>
    </row>
    <row r="9" spans="1:14" s="25" customFormat="1" ht="15.75" customHeight="1" x14ac:dyDescent="0.2">
      <c r="A9" s="816" t="s">
        <v>191</v>
      </c>
      <c r="B9" s="818" t="s">
        <v>232</v>
      </c>
      <c r="C9" s="819"/>
      <c r="D9" s="819"/>
      <c r="E9" s="359" t="s">
        <v>233</v>
      </c>
      <c r="F9" s="158">
        <v>123729</v>
      </c>
      <c r="G9" s="159">
        <v>186992</v>
      </c>
      <c r="H9" s="320">
        <v>305678</v>
      </c>
      <c r="I9" s="417">
        <v>266031</v>
      </c>
      <c r="J9" s="333">
        <v>168187</v>
      </c>
      <c r="K9" s="820" t="s">
        <v>239</v>
      </c>
      <c r="L9" s="821"/>
      <c r="M9" s="821"/>
      <c r="N9" s="822"/>
    </row>
    <row r="10" spans="1:14" s="25" customFormat="1" ht="15.75" customHeight="1" x14ac:dyDescent="0.2">
      <c r="A10" s="817"/>
      <c r="B10" s="833" t="s">
        <v>234</v>
      </c>
      <c r="C10" s="834"/>
      <c r="D10" s="834"/>
      <c r="E10" s="837" t="s">
        <v>235</v>
      </c>
      <c r="F10" s="839">
        <v>212588</v>
      </c>
      <c r="G10" s="841">
        <v>216907</v>
      </c>
      <c r="H10" s="843">
        <v>0</v>
      </c>
      <c r="I10" s="823">
        <v>0</v>
      </c>
      <c r="J10" s="825">
        <v>0</v>
      </c>
      <c r="K10" s="827" t="s">
        <v>359</v>
      </c>
      <c r="L10" s="828"/>
      <c r="M10" s="828"/>
      <c r="N10" s="829"/>
    </row>
    <row r="11" spans="1:14" s="25" customFormat="1" ht="15.75" customHeight="1" thickBot="1" x14ac:dyDescent="0.25">
      <c r="A11" s="817"/>
      <c r="B11" s="835"/>
      <c r="C11" s="836"/>
      <c r="D11" s="836"/>
      <c r="E11" s="838"/>
      <c r="F11" s="840"/>
      <c r="G11" s="842"/>
      <c r="H11" s="844"/>
      <c r="I11" s="824"/>
      <c r="J11" s="826"/>
      <c r="K11" s="830"/>
      <c r="L11" s="831"/>
      <c r="M11" s="831"/>
      <c r="N11" s="832"/>
    </row>
    <row r="12" spans="1:14" ht="15.75" customHeight="1" thickBot="1" x14ac:dyDescent="0.25">
      <c r="A12" s="798" t="s">
        <v>3</v>
      </c>
      <c r="B12" s="799"/>
      <c r="C12" s="799"/>
      <c r="D12" s="799"/>
      <c r="E12" s="800"/>
      <c r="F12" s="418">
        <v>0</v>
      </c>
      <c r="G12" s="419">
        <v>0</v>
      </c>
      <c r="H12" s="420">
        <v>0</v>
      </c>
      <c r="I12" s="421">
        <v>0</v>
      </c>
      <c r="J12" s="422">
        <v>0</v>
      </c>
      <c r="K12" s="801" t="s">
        <v>0</v>
      </c>
      <c r="L12" s="802"/>
      <c r="M12" s="802"/>
      <c r="N12" s="803"/>
    </row>
    <row r="13" spans="1:14" ht="15.75" customHeight="1" thickBot="1" x14ac:dyDescent="0.25">
      <c r="A13" s="804" t="s">
        <v>12</v>
      </c>
      <c r="B13" s="805"/>
      <c r="C13" s="805"/>
      <c r="D13" s="805"/>
      <c r="E13" s="806"/>
      <c r="F13" s="318">
        <v>0</v>
      </c>
      <c r="G13" s="314">
        <v>0</v>
      </c>
      <c r="H13" s="315">
        <v>0</v>
      </c>
      <c r="I13" s="326">
        <v>0</v>
      </c>
      <c r="J13" s="330">
        <v>0</v>
      </c>
      <c r="K13" s="807"/>
      <c r="L13" s="808"/>
      <c r="M13" s="808"/>
      <c r="N13" s="809"/>
    </row>
    <row r="14" spans="1:14" ht="15.75" customHeight="1" thickTop="1" thickBot="1" x14ac:dyDescent="0.25">
      <c r="A14" s="791" t="s">
        <v>73</v>
      </c>
      <c r="B14" s="792"/>
      <c r="C14" s="792"/>
      <c r="D14" s="792"/>
      <c r="E14" s="793"/>
      <c r="F14" s="233">
        <f>F5+F8+F12+F13</f>
        <v>343432</v>
      </c>
      <c r="G14" s="234">
        <f>G5+G8+G12+G13</f>
        <v>411014</v>
      </c>
      <c r="H14" s="321">
        <f>H5+H8+H12+H13</f>
        <v>312793</v>
      </c>
      <c r="I14" s="329">
        <f>I5+I8+I12+I13</f>
        <v>273146</v>
      </c>
      <c r="J14" s="334">
        <f>J5+J8+J12+J13</f>
        <v>175302</v>
      </c>
      <c r="K14" s="794"/>
      <c r="L14" s="795"/>
      <c r="M14" s="795"/>
      <c r="N14" s="796"/>
    </row>
    <row r="15" spans="1:14" ht="14.4" x14ac:dyDescent="0.2">
      <c r="A15" s="211"/>
      <c r="B15" s="211"/>
      <c r="C15" s="211"/>
      <c r="D15" s="211"/>
      <c r="E15" s="210"/>
      <c r="F15" s="322"/>
      <c r="G15" s="322"/>
      <c r="H15" s="322"/>
      <c r="I15" s="322"/>
      <c r="J15" s="322"/>
      <c r="K15" s="322"/>
      <c r="L15" s="322"/>
      <c r="M15" s="360"/>
      <c r="N15" s="360"/>
    </row>
    <row r="16" spans="1:14" ht="15" thickBot="1" x14ac:dyDescent="0.2">
      <c r="A16" s="361"/>
      <c r="B16" s="361"/>
      <c r="C16" s="361"/>
      <c r="D16" s="361"/>
      <c r="E16" s="93"/>
      <c r="F16" s="325"/>
      <c r="G16" s="325"/>
      <c r="H16" s="99" t="s">
        <v>74</v>
      </c>
      <c r="I16" s="324"/>
      <c r="J16" s="324"/>
      <c r="K16" s="324"/>
      <c r="L16" s="324"/>
      <c r="M16" s="360"/>
      <c r="N16" s="360"/>
    </row>
    <row r="17" spans="1:14" ht="15" thickBot="1" x14ac:dyDescent="0.25">
      <c r="A17" s="797" t="s">
        <v>33</v>
      </c>
      <c r="B17" s="478"/>
      <c r="C17" s="478"/>
      <c r="D17" s="478"/>
      <c r="E17" s="479"/>
      <c r="F17" s="337" t="s">
        <v>221</v>
      </c>
      <c r="G17" s="348" t="s">
        <v>222</v>
      </c>
      <c r="H17" s="343" t="s">
        <v>226</v>
      </c>
      <c r="I17" s="324"/>
      <c r="J17" s="324"/>
      <c r="K17" s="324"/>
      <c r="L17" s="324"/>
      <c r="M17" s="360"/>
      <c r="N17" s="360"/>
    </row>
    <row r="18" spans="1:14" ht="15.75" customHeight="1" x14ac:dyDescent="0.2">
      <c r="A18" s="785" t="s">
        <v>49</v>
      </c>
      <c r="B18" s="786"/>
      <c r="C18" s="786"/>
      <c r="D18" s="786"/>
      <c r="E18" s="787"/>
      <c r="F18" s="362">
        <v>0</v>
      </c>
      <c r="G18" s="363">
        <v>0</v>
      </c>
      <c r="H18" s="364">
        <v>0</v>
      </c>
      <c r="I18" s="323" t="s">
        <v>0</v>
      </c>
      <c r="J18" s="323"/>
      <c r="K18" s="323"/>
      <c r="L18" s="323"/>
      <c r="M18" s="323"/>
    </row>
    <row r="19" spans="1:14" ht="15.75" customHeight="1" thickBot="1" x14ac:dyDescent="0.25">
      <c r="A19" s="788" t="s">
        <v>50</v>
      </c>
      <c r="B19" s="789"/>
      <c r="C19" s="789"/>
      <c r="D19" s="789"/>
      <c r="E19" s="790"/>
      <c r="F19" s="365">
        <v>0</v>
      </c>
      <c r="G19" s="366">
        <v>0</v>
      </c>
      <c r="H19" s="367">
        <v>0</v>
      </c>
      <c r="I19" s="323" t="s">
        <v>0</v>
      </c>
      <c r="J19" s="323"/>
      <c r="K19" s="323"/>
      <c r="L19" s="323"/>
      <c r="M19" s="323"/>
    </row>
  </sheetData>
  <sheetProtection formatCells="0"/>
  <protectedRanges>
    <protectedRange sqref="F14:F16 K15:K17 J14 G14 F12:G13 F5:J5 I16:I17 H12:I15" name="範囲1_1"/>
    <protectedRange sqref="I18:I19" name="範囲1_1_1"/>
    <protectedRange sqref="F8:J8" name="範囲1_1_6"/>
    <protectedRange sqref="F6:I7" name="範囲1_1_4"/>
    <protectedRange sqref="F9:I11" name="範囲1_1_5"/>
  </protectedRanges>
  <mergeCells count="34">
    <mergeCell ref="H10:H11"/>
    <mergeCell ref="K1:N1"/>
    <mergeCell ref="M2:N2"/>
    <mergeCell ref="A3:E4"/>
    <mergeCell ref="H3:I3"/>
    <mergeCell ref="K3:N4"/>
    <mergeCell ref="A5:E5"/>
    <mergeCell ref="K5:N5"/>
    <mergeCell ref="A6:A7"/>
    <mergeCell ref="B6:E6"/>
    <mergeCell ref="K6:N6"/>
    <mergeCell ref="B7:E7"/>
    <mergeCell ref="K7:N7"/>
    <mergeCell ref="A12:E12"/>
    <mergeCell ref="K12:N12"/>
    <mergeCell ref="A13:E13"/>
    <mergeCell ref="K13:N13"/>
    <mergeCell ref="A8:E8"/>
    <mergeCell ref="K8:N8"/>
    <mergeCell ref="A9:A11"/>
    <mergeCell ref="B9:D9"/>
    <mergeCell ref="K9:N9"/>
    <mergeCell ref="I10:I11"/>
    <mergeCell ref="J10:J11"/>
    <mergeCell ref="K10:N11"/>
    <mergeCell ref="B10:D11"/>
    <mergeCell ref="E10:E11"/>
    <mergeCell ref="F10:F11"/>
    <mergeCell ref="G10:G11"/>
    <mergeCell ref="A18:E18"/>
    <mergeCell ref="A19:E19"/>
    <mergeCell ref="A14:E14"/>
    <mergeCell ref="K14:N14"/>
    <mergeCell ref="A17:E17"/>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7"/>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90" customWidth="1"/>
    <col min="9" max="9" width="35.77734375" style="1" customWidth="1"/>
    <col min="10" max="10" width="15.33203125" style="1" customWidth="1"/>
    <col min="11" max="16384" width="9" style="1"/>
  </cols>
  <sheetData>
    <row r="1" spans="1:9" ht="15" customHeight="1" x14ac:dyDescent="0.2">
      <c r="A1" s="1" t="s">
        <v>129</v>
      </c>
      <c r="I1" s="76" t="s">
        <v>240</v>
      </c>
    </row>
    <row r="2" spans="1:9" ht="16.5" customHeight="1" x14ac:dyDescent="0.2">
      <c r="A2" s="3" t="s">
        <v>47</v>
      </c>
      <c r="B2" s="3"/>
      <c r="C2" s="3"/>
      <c r="H2" s="1"/>
    </row>
    <row r="3" spans="1:9" ht="16.5" customHeight="1" thickBot="1" x14ac:dyDescent="0.2">
      <c r="A3" s="3"/>
      <c r="B3" s="3"/>
      <c r="C3" s="3"/>
      <c r="H3" s="100" t="s">
        <v>122</v>
      </c>
    </row>
    <row r="4" spans="1:9" ht="14.25" customHeight="1" thickBot="1" x14ac:dyDescent="0.25">
      <c r="A4" s="893" t="s">
        <v>129</v>
      </c>
      <c r="B4" s="894"/>
      <c r="C4" s="894"/>
      <c r="D4" s="895"/>
      <c r="E4" s="368" t="s">
        <v>199</v>
      </c>
      <c r="F4" s="369" t="s">
        <v>200</v>
      </c>
      <c r="G4" s="369" t="s">
        <v>201</v>
      </c>
      <c r="H4" s="91" t="s">
        <v>51</v>
      </c>
      <c r="I4" s="38" t="s">
        <v>146</v>
      </c>
    </row>
    <row r="5" spans="1:9" ht="14.25" customHeight="1" x14ac:dyDescent="0.2">
      <c r="A5" s="911" t="s">
        <v>105</v>
      </c>
      <c r="B5" s="914" t="s">
        <v>106</v>
      </c>
      <c r="C5" s="915"/>
      <c r="D5" s="916"/>
      <c r="E5" s="47">
        <v>1842010</v>
      </c>
      <c r="F5" s="48">
        <v>1624017</v>
      </c>
      <c r="G5" s="67">
        <v>1600910</v>
      </c>
      <c r="H5" s="235">
        <f>G5-F5</f>
        <v>-23107</v>
      </c>
      <c r="I5" s="919" t="s">
        <v>428</v>
      </c>
    </row>
    <row r="6" spans="1:9" ht="14.25" customHeight="1" x14ac:dyDescent="0.2">
      <c r="A6" s="912"/>
      <c r="B6" s="40"/>
      <c r="C6" s="922" t="s">
        <v>23</v>
      </c>
      <c r="D6" s="923"/>
      <c r="E6" s="49">
        <v>169292</v>
      </c>
      <c r="F6" s="50">
        <v>87467</v>
      </c>
      <c r="G6" s="51">
        <v>107610</v>
      </c>
      <c r="H6" s="236">
        <f t="shared" ref="H6:H25" si="0">G6-F6</f>
        <v>20143</v>
      </c>
      <c r="I6" s="920"/>
    </row>
    <row r="7" spans="1:9" ht="14.25" customHeight="1" x14ac:dyDescent="0.2">
      <c r="A7" s="912"/>
      <c r="B7" s="40"/>
      <c r="C7" s="139"/>
      <c r="D7" s="105" t="s">
        <v>107</v>
      </c>
      <c r="E7" s="106">
        <v>92534</v>
      </c>
      <c r="F7" s="62">
        <v>53483</v>
      </c>
      <c r="G7" s="107">
        <v>67799</v>
      </c>
      <c r="H7" s="237">
        <f t="shared" si="0"/>
        <v>14316</v>
      </c>
      <c r="I7" s="920"/>
    </row>
    <row r="8" spans="1:9" ht="14.25" customHeight="1" x14ac:dyDescent="0.2">
      <c r="A8" s="912"/>
      <c r="B8" s="40"/>
      <c r="C8" s="139"/>
      <c r="D8" s="111" t="s">
        <v>108</v>
      </c>
      <c r="E8" s="112">
        <v>72062</v>
      </c>
      <c r="F8" s="113">
        <v>30894</v>
      </c>
      <c r="G8" s="114">
        <v>35740</v>
      </c>
      <c r="H8" s="238">
        <f t="shared" si="0"/>
        <v>4846</v>
      </c>
      <c r="I8" s="920"/>
    </row>
    <row r="9" spans="1:9" ht="14.25" customHeight="1" x14ac:dyDescent="0.2">
      <c r="A9" s="912"/>
      <c r="B9" s="40"/>
      <c r="C9" s="142"/>
      <c r="D9" s="108" t="s">
        <v>161</v>
      </c>
      <c r="E9" s="109">
        <v>4697</v>
      </c>
      <c r="F9" s="68">
        <v>3090</v>
      </c>
      <c r="G9" s="110">
        <v>4072</v>
      </c>
      <c r="H9" s="239">
        <f t="shared" si="0"/>
        <v>982</v>
      </c>
      <c r="I9" s="920"/>
    </row>
    <row r="10" spans="1:9" ht="14.25" customHeight="1" x14ac:dyDescent="0.2">
      <c r="A10" s="912"/>
      <c r="B10" s="40"/>
      <c r="C10" s="922" t="s">
        <v>109</v>
      </c>
      <c r="D10" s="923"/>
      <c r="E10" s="52">
        <v>1672717</v>
      </c>
      <c r="F10" s="53">
        <v>1536550</v>
      </c>
      <c r="G10" s="54">
        <v>1493300</v>
      </c>
      <c r="H10" s="240">
        <f>G10-F10</f>
        <v>-43250</v>
      </c>
      <c r="I10" s="920"/>
    </row>
    <row r="11" spans="1:9" ht="14.25" customHeight="1" x14ac:dyDescent="0.2">
      <c r="A11" s="912"/>
      <c r="B11" s="40"/>
      <c r="C11" s="139"/>
      <c r="D11" s="115" t="s">
        <v>110</v>
      </c>
      <c r="E11" s="106">
        <v>116700</v>
      </c>
      <c r="F11" s="62">
        <v>116700</v>
      </c>
      <c r="G11" s="107">
        <v>116700</v>
      </c>
      <c r="H11" s="241">
        <f t="shared" si="0"/>
        <v>0</v>
      </c>
      <c r="I11" s="920"/>
    </row>
    <row r="12" spans="1:9" ht="14.25" customHeight="1" x14ac:dyDescent="0.2">
      <c r="A12" s="912"/>
      <c r="B12" s="40"/>
      <c r="C12" s="140"/>
      <c r="D12" s="119" t="s">
        <v>111</v>
      </c>
      <c r="E12" s="112">
        <v>1184839</v>
      </c>
      <c r="F12" s="113">
        <v>1199128</v>
      </c>
      <c r="G12" s="114">
        <v>1155205</v>
      </c>
      <c r="H12" s="238">
        <f t="shared" si="0"/>
        <v>-43923</v>
      </c>
      <c r="I12" s="920"/>
    </row>
    <row r="13" spans="1:9" ht="14.25" customHeight="1" thickBot="1" x14ac:dyDescent="0.25">
      <c r="A13" s="912"/>
      <c r="B13" s="41"/>
      <c r="C13" s="141"/>
      <c r="D13" s="116" t="s">
        <v>112</v>
      </c>
      <c r="E13" s="117">
        <v>371179</v>
      </c>
      <c r="F13" s="73">
        <v>220722</v>
      </c>
      <c r="G13" s="118">
        <v>221395</v>
      </c>
      <c r="H13" s="242">
        <f t="shared" si="0"/>
        <v>673</v>
      </c>
      <c r="I13" s="920"/>
    </row>
    <row r="14" spans="1:9" ht="14.25" customHeight="1" x14ac:dyDescent="0.2">
      <c r="A14" s="912"/>
      <c r="B14" s="914" t="s">
        <v>113</v>
      </c>
      <c r="C14" s="915"/>
      <c r="D14" s="916"/>
      <c r="E14" s="47">
        <v>607983</v>
      </c>
      <c r="F14" s="48">
        <v>546136</v>
      </c>
      <c r="G14" s="55">
        <v>649031</v>
      </c>
      <c r="H14" s="235">
        <f t="shared" si="0"/>
        <v>102895</v>
      </c>
      <c r="I14" s="920"/>
    </row>
    <row r="15" spans="1:9" ht="14.25" customHeight="1" x14ac:dyDescent="0.2">
      <c r="A15" s="912"/>
      <c r="B15" s="40"/>
      <c r="C15" s="922" t="s">
        <v>25</v>
      </c>
      <c r="D15" s="923"/>
      <c r="E15" s="56">
        <v>145516</v>
      </c>
      <c r="F15" s="57">
        <v>72481</v>
      </c>
      <c r="G15" s="58">
        <v>331742</v>
      </c>
      <c r="H15" s="236">
        <f t="shared" si="0"/>
        <v>259261</v>
      </c>
      <c r="I15" s="920"/>
    </row>
    <row r="16" spans="1:9" ht="14.25" customHeight="1" x14ac:dyDescent="0.2">
      <c r="A16" s="912"/>
      <c r="B16" s="40"/>
      <c r="C16" s="139"/>
      <c r="D16" s="120" t="s">
        <v>41</v>
      </c>
      <c r="E16" s="69">
        <v>0</v>
      </c>
      <c r="F16" s="70">
        <v>0</v>
      </c>
      <c r="G16" s="71">
        <v>0</v>
      </c>
      <c r="H16" s="237">
        <f t="shared" si="0"/>
        <v>0</v>
      </c>
      <c r="I16" s="920"/>
    </row>
    <row r="17" spans="1:9" ht="14.25" customHeight="1" x14ac:dyDescent="0.2">
      <c r="A17" s="912"/>
      <c r="B17" s="40"/>
      <c r="C17" s="139"/>
      <c r="D17" s="122" t="s">
        <v>114</v>
      </c>
      <c r="E17" s="123">
        <v>92040</v>
      </c>
      <c r="F17" s="113">
        <v>29006</v>
      </c>
      <c r="G17" s="124">
        <v>49079</v>
      </c>
      <c r="H17" s="238">
        <f t="shared" si="0"/>
        <v>20073</v>
      </c>
      <c r="I17" s="920"/>
    </row>
    <row r="18" spans="1:9" ht="14.25" customHeight="1" x14ac:dyDescent="0.2">
      <c r="A18" s="912"/>
      <c r="B18" s="40"/>
      <c r="C18" s="142"/>
      <c r="D18" s="121" t="s">
        <v>115</v>
      </c>
      <c r="E18" s="109">
        <v>53475</v>
      </c>
      <c r="F18" s="68">
        <v>43475</v>
      </c>
      <c r="G18" s="110">
        <v>282662</v>
      </c>
      <c r="H18" s="239">
        <f t="shared" si="0"/>
        <v>239187</v>
      </c>
      <c r="I18" s="920"/>
    </row>
    <row r="19" spans="1:9" ht="14.25" customHeight="1" x14ac:dyDescent="0.2">
      <c r="A19" s="912"/>
      <c r="B19" s="39"/>
      <c r="C19" s="922" t="s">
        <v>116</v>
      </c>
      <c r="D19" s="923"/>
      <c r="E19" s="59">
        <v>462467</v>
      </c>
      <c r="F19" s="60">
        <v>473654</v>
      </c>
      <c r="G19" s="61">
        <v>317290</v>
      </c>
      <c r="H19" s="240">
        <f>G19-F19</f>
        <v>-156364</v>
      </c>
      <c r="I19" s="920"/>
    </row>
    <row r="20" spans="1:9" ht="14.25" customHeight="1" x14ac:dyDescent="0.2">
      <c r="A20" s="912"/>
      <c r="B20" s="40"/>
      <c r="C20" s="139"/>
      <c r="D20" s="120" t="s">
        <v>40</v>
      </c>
      <c r="E20" s="125">
        <v>0</v>
      </c>
      <c r="F20" s="62">
        <v>0</v>
      </c>
      <c r="G20" s="126">
        <v>0</v>
      </c>
      <c r="H20" s="243">
        <f t="shared" si="0"/>
        <v>0</v>
      </c>
      <c r="I20" s="920"/>
    </row>
    <row r="21" spans="1:9" ht="14.25" customHeight="1" x14ac:dyDescent="0.2">
      <c r="A21" s="912"/>
      <c r="B21" s="40"/>
      <c r="C21" s="139"/>
      <c r="D21" s="111" t="s">
        <v>117</v>
      </c>
      <c r="E21" s="123">
        <v>324867</v>
      </c>
      <c r="F21" s="113">
        <v>336054</v>
      </c>
      <c r="G21" s="124">
        <v>317290</v>
      </c>
      <c r="H21" s="238">
        <f t="shared" si="0"/>
        <v>-18764</v>
      </c>
      <c r="I21" s="920"/>
    </row>
    <row r="22" spans="1:9" ht="14.25" customHeight="1" thickBot="1" x14ac:dyDescent="0.25">
      <c r="A22" s="912"/>
      <c r="B22" s="41"/>
      <c r="C22" s="143"/>
      <c r="D22" s="127" t="s">
        <v>118</v>
      </c>
      <c r="E22" s="72">
        <v>137600</v>
      </c>
      <c r="F22" s="73">
        <v>137600</v>
      </c>
      <c r="G22" s="74">
        <v>0</v>
      </c>
      <c r="H22" s="244">
        <f t="shared" si="0"/>
        <v>-137600</v>
      </c>
      <c r="I22" s="920"/>
    </row>
    <row r="23" spans="1:9" ht="14.25" customHeight="1" x14ac:dyDescent="0.2">
      <c r="A23" s="912"/>
      <c r="B23" s="924" t="s">
        <v>119</v>
      </c>
      <c r="C23" s="925"/>
      <c r="D23" s="926"/>
      <c r="E23" s="245">
        <v>1234027</v>
      </c>
      <c r="F23" s="246">
        <v>1077881</v>
      </c>
      <c r="G23" s="247">
        <v>951879</v>
      </c>
      <c r="H23" s="240">
        <f t="shared" si="0"/>
        <v>-126002</v>
      </c>
      <c r="I23" s="920"/>
    </row>
    <row r="24" spans="1:9" ht="14.25" customHeight="1" x14ac:dyDescent="0.2">
      <c r="A24" s="912"/>
      <c r="B24" s="40"/>
      <c r="C24" s="927" t="s">
        <v>120</v>
      </c>
      <c r="D24" s="928"/>
      <c r="E24" s="248">
        <v>205100</v>
      </c>
      <c r="F24" s="249">
        <v>204158</v>
      </c>
      <c r="G24" s="250">
        <v>204418</v>
      </c>
      <c r="H24" s="236">
        <f t="shared" si="0"/>
        <v>260</v>
      </c>
      <c r="I24" s="920"/>
    </row>
    <row r="25" spans="1:9" ht="14.25" customHeight="1" thickBot="1" x14ac:dyDescent="0.25">
      <c r="A25" s="913"/>
      <c r="B25" s="41"/>
      <c r="C25" s="929" t="s">
        <v>121</v>
      </c>
      <c r="D25" s="930"/>
      <c r="E25" s="251">
        <v>1028927</v>
      </c>
      <c r="F25" s="252">
        <v>873724</v>
      </c>
      <c r="G25" s="253">
        <v>747460</v>
      </c>
      <c r="H25" s="254">
        <f t="shared" si="0"/>
        <v>-126264</v>
      </c>
      <c r="I25" s="921"/>
    </row>
    <row r="26" spans="1:9" ht="4.5" customHeight="1" x14ac:dyDescent="0.2">
      <c r="A26" s="42"/>
      <c r="B26" s="43"/>
      <c r="C26" s="43"/>
      <c r="D26" s="44"/>
      <c r="E26" s="63"/>
      <c r="F26" s="63"/>
      <c r="G26" s="63"/>
      <c r="H26" s="92"/>
    </row>
    <row r="27" spans="1:9" ht="15" customHeight="1" x14ac:dyDescent="0.2">
      <c r="A27" s="136" t="s">
        <v>162</v>
      </c>
      <c r="B27" s="43"/>
      <c r="C27" s="43"/>
      <c r="D27" s="44"/>
      <c r="E27" s="63"/>
      <c r="F27" s="63"/>
      <c r="G27" s="63"/>
      <c r="H27" s="92"/>
    </row>
    <row r="28" spans="1:9" ht="14.25" customHeight="1" x14ac:dyDescent="0.2">
      <c r="A28" s="42"/>
      <c r="B28" s="43"/>
      <c r="C28" s="43"/>
      <c r="D28" s="44"/>
      <c r="E28" s="63"/>
      <c r="F28" s="63"/>
      <c r="G28" s="63"/>
      <c r="H28" s="92"/>
      <c r="I28" s="76" t="s">
        <v>240</v>
      </c>
    </row>
    <row r="29" spans="1:9" ht="4.5" customHeight="1" x14ac:dyDescent="0.2">
      <c r="A29" s="42"/>
      <c r="B29" s="43"/>
      <c r="C29" s="43"/>
      <c r="D29" s="44"/>
      <c r="E29" s="63"/>
      <c r="F29" s="63"/>
      <c r="G29" s="63"/>
      <c r="H29" s="92"/>
    </row>
    <row r="30" spans="1:9" ht="13.8" thickBot="1" x14ac:dyDescent="0.2">
      <c r="A30" s="42"/>
      <c r="B30" s="43"/>
      <c r="C30" s="43"/>
      <c r="D30" s="44"/>
      <c r="E30" s="63"/>
      <c r="F30" s="63"/>
      <c r="G30" s="63"/>
      <c r="H30" s="100" t="s">
        <v>122</v>
      </c>
      <c r="I30" s="93"/>
    </row>
    <row r="31" spans="1:9" ht="13.5" customHeight="1" thickBot="1" x14ac:dyDescent="0.25">
      <c r="A31" s="893" t="s">
        <v>129</v>
      </c>
      <c r="B31" s="894"/>
      <c r="C31" s="894"/>
      <c r="D31" s="895"/>
      <c r="E31" s="368" t="s">
        <v>199</v>
      </c>
      <c r="F31" s="369" t="s">
        <v>200</v>
      </c>
      <c r="G31" s="369" t="s">
        <v>201</v>
      </c>
      <c r="H31" s="91" t="s">
        <v>51</v>
      </c>
      <c r="I31" s="45" t="s">
        <v>131</v>
      </c>
    </row>
    <row r="32" spans="1:9" ht="14.25" customHeight="1" x14ac:dyDescent="0.2">
      <c r="A32" s="906" t="s">
        <v>123</v>
      </c>
      <c r="B32" s="909" t="s">
        <v>124</v>
      </c>
      <c r="C32" s="910"/>
      <c r="D32" s="910"/>
      <c r="E32" s="910"/>
      <c r="F32" s="910"/>
      <c r="G32" s="910"/>
      <c r="H32" s="910"/>
      <c r="I32" s="870" t="s">
        <v>423</v>
      </c>
    </row>
    <row r="33" spans="1:9" ht="14.25" customHeight="1" x14ac:dyDescent="0.2">
      <c r="A33" s="907"/>
      <c r="B33" s="94"/>
      <c r="C33" s="80" t="s">
        <v>4</v>
      </c>
      <c r="D33" s="349"/>
      <c r="E33" s="373">
        <v>724443</v>
      </c>
      <c r="F33" s="379">
        <v>675861</v>
      </c>
      <c r="G33" s="255">
        <v>475925</v>
      </c>
      <c r="H33" s="256">
        <f>G33-F33</f>
        <v>-199936</v>
      </c>
      <c r="I33" s="871"/>
    </row>
    <row r="34" spans="1:9" ht="14.25" customHeight="1" x14ac:dyDescent="0.2">
      <c r="A34" s="907"/>
      <c r="B34" s="85"/>
      <c r="C34" s="95"/>
      <c r="D34" s="128" t="s">
        <v>147</v>
      </c>
      <c r="E34" s="374">
        <v>1924</v>
      </c>
      <c r="F34" s="380">
        <v>1924</v>
      </c>
      <c r="G34" s="257">
        <v>1924</v>
      </c>
      <c r="H34" s="258">
        <f t="shared" ref="H34:H50" si="1">G34-F34</f>
        <v>0</v>
      </c>
      <c r="I34" s="871"/>
    </row>
    <row r="35" spans="1:9" ht="14.25" customHeight="1" x14ac:dyDescent="0.2">
      <c r="A35" s="907"/>
      <c r="B35" s="85"/>
      <c r="C35" s="95"/>
      <c r="D35" s="130" t="s">
        <v>148</v>
      </c>
      <c r="E35" s="375">
        <v>9171</v>
      </c>
      <c r="F35" s="381">
        <v>6621</v>
      </c>
      <c r="G35" s="259">
        <v>6563</v>
      </c>
      <c r="H35" s="238">
        <f t="shared" si="1"/>
        <v>-58</v>
      </c>
      <c r="I35" s="871"/>
    </row>
    <row r="36" spans="1:9" ht="14.25" customHeight="1" x14ac:dyDescent="0.2">
      <c r="A36" s="907"/>
      <c r="B36" s="85"/>
      <c r="C36" s="95"/>
      <c r="D36" s="130" t="s">
        <v>179</v>
      </c>
      <c r="E36" s="375">
        <v>965</v>
      </c>
      <c r="F36" s="381">
        <v>0</v>
      </c>
      <c r="G36" s="259">
        <v>0</v>
      </c>
      <c r="H36" s="238">
        <f t="shared" si="1"/>
        <v>0</v>
      </c>
      <c r="I36" s="871"/>
    </row>
    <row r="37" spans="1:9" ht="14.25" customHeight="1" x14ac:dyDescent="0.2">
      <c r="A37" s="907"/>
      <c r="B37" s="85"/>
      <c r="C37" s="95"/>
      <c r="D37" s="130" t="s">
        <v>149</v>
      </c>
      <c r="E37" s="375">
        <v>668258</v>
      </c>
      <c r="F37" s="381">
        <v>653212</v>
      </c>
      <c r="G37" s="259">
        <v>455518</v>
      </c>
      <c r="H37" s="238">
        <f t="shared" si="1"/>
        <v>-197694</v>
      </c>
      <c r="I37" s="871"/>
    </row>
    <row r="38" spans="1:9" ht="14.25" customHeight="1" x14ac:dyDescent="0.2">
      <c r="A38" s="907"/>
      <c r="B38" s="85"/>
      <c r="C38" s="95"/>
      <c r="D38" s="130" t="s">
        <v>150</v>
      </c>
      <c r="E38" s="375">
        <v>36598</v>
      </c>
      <c r="F38" s="381">
        <v>9809</v>
      </c>
      <c r="G38" s="259">
        <v>9421</v>
      </c>
      <c r="H38" s="238">
        <f t="shared" si="1"/>
        <v>-388</v>
      </c>
      <c r="I38" s="871"/>
    </row>
    <row r="39" spans="1:9" ht="14.25" customHeight="1" x14ac:dyDescent="0.2">
      <c r="A39" s="907"/>
      <c r="B39" s="85"/>
      <c r="C39" s="95"/>
      <c r="D39" s="130" t="s">
        <v>151</v>
      </c>
      <c r="E39" s="375">
        <v>0</v>
      </c>
      <c r="F39" s="381">
        <v>0</v>
      </c>
      <c r="G39" s="259">
        <v>0</v>
      </c>
      <c r="H39" s="238">
        <f t="shared" si="1"/>
        <v>0</v>
      </c>
      <c r="I39" s="871"/>
    </row>
    <row r="40" spans="1:9" ht="14.25" customHeight="1" x14ac:dyDescent="0.2">
      <c r="A40" s="907"/>
      <c r="B40" s="85"/>
      <c r="C40" s="95"/>
      <c r="D40" s="130" t="s">
        <v>152</v>
      </c>
      <c r="E40" s="375">
        <v>6846</v>
      </c>
      <c r="F40" s="381">
        <v>2132</v>
      </c>
      <c r="G40" s="259">
        <v>1012</v>
      </c>
      <c r="H40" s="238">
        <f t="shared" si="1"/>
        <v>-1120</v>
      </c>
      <c r="I40" s="871"/>
    </row>
    <row r="41" spans="1:9" ht="14.25" customHeight="1" x14ac:dyDescent="0.2">
      <c r="A41" s="907"/>
      <c r="B41" s="85"/>
      <c r="C41" s="96"/>
      <c r="D41" s="129" t="s">
        <v>153</v>
      </c>
      <c r="E41" s="376">
        <v>681</v>
      </c>
      <c r="F41" s="382">
        <v>2164</v>
      </c>
      <c r="G41" s="260">
        <v>1488</v>
      </c>
      <c r="H41" s="256">
        <f t="shared" si="1"/>
        <v>-676</v>
      </c>
      <c r="I41" s="871"/>
    </row>
    <row r="42" spans="1:9" ht="14.25" customHeight="1" x14ac:dyDescent="0.2">
      <c r="A42" s="907"/>
      <c r="B42" s="82"/>
      <c r="C42" s="83" t="s">
        <v>154</v>
      </c>
      <c r="D42" s="349"/>
      <c r="E42" s="373">
        <v>898786</v>
      </c>
      <c r="F42" s="383">
        <v>831029</v>
      </c>
      <c r="G42" s="261">
        <v>602178</v>
      </c>
      <c r="H42" s="262">
        <f>G42-F42</f>
        <v>-228851</v>
      </c>
      <c r="I42" s="871"/>
    </row>
    <row r="43" spans="1:9" ht="14.25" customHeight="1" x14ac:dyDescent="0.2">
      <c r="A43" s="907"/>
      <c r="B43" s="84"/>
      <c r="C43" s="95"/>
      <c r="D43" s="131" t="s">
        <v>155</v>
      </c>
      <c r="E43" s="395">
        <v>880332</v>
      </c>
      <c r="F43" s="384">
        <v>813222</v>
      </c>
      <c r="G43" s="263">
        <v>585044</v>
      </c>
      <c r="H43" s="258">
        <f>G43-F43</f>
        <v>-228178</v>
      </c>
      <c r="I43" s="871"/>
    </row>
    <row r="44" spans="1:9" ht="14.25" customHeight="1" x14ac:dyDescent="0.2">
      <c r="A44" s="907"/>
      <c r="B44" s="85"/>
      <c r="C44" s="97"/>
      <c r="D44" s="132" t="s">
        <v>156</v>
      </c>
      <c r="E44" s="396">
        <v>18454</v>
      </c>
      <c r="F44" s="385">
        <v>17806</v>
      </c>
      <c r="G44" s="264">
        <v>17134</v>
      </c>
      <c r="H44" s="265">
        <f t="shared" si="1"/>
        <v>-672</v>
      </c>
      <c r="I44" s="871"/>
    </row>
    <row r="45" spans="1:9" ht="14.25" customHeight="1" x14ac:dyDescent="0.2">
      <c r="A45" s="907"/>
      <c r="B45" s="876" t="s">
        <v>125</v>
      </c>
      <c r="C45" s="877"/>
      <c r="D45" s="878"/>
      <c r="E45" s="377">
        <v>-174343</v>
      </c>
      <c r="F45" s="377">
        <v>-155168</v>
      </c>
      <c r="G45" s="266">
        <v>-126253</v>
      </c>
      <c r="H45" s="267">
        <f t="shared" si="1"/>
        <v>28915</v>
      </c>
      <c r="I45" s="871"/>
    </row>
    <row r="46" spans="1:9" ht="14.25" customHeight="1" x14ac:dyDescent="0.2">
      <c r="A46" s="907"/>
      <c r="B46" s="88"/>
      <c r="C46" s="80" t="s">
        <v>157</v>
      </c>
      <c r="D46" s="349"/>
      <c r="E46" s="373">
        <v>0</v>
      </c>
      <c r="F46" s="379">
        <v>0</v>
      </c>
      <c r="G46" s="255">
        <v>0</v>
      </c>
      <c r="H46" s="256">
        <f>G46-F46</f>
        <v>0</v>
      </c>
      <c r="I46" s="871"/>
    </row>
    <row r="47" spans="1:9" ht="14.25" customHeight="1" x14ac:dyDescent="0.2">
      <c r="A47" s="907"/>
      <c r="B47" s="82"/>
      <c r="C47" s="83" t="s">
        <v>158</v>
      </c>
      <c r="D47" s="349"/>
      <c r="E47" s="373">
        <v>22</v>
      </c>
      <c r="F47" s="373">
        <v>36</v>
      </c>
      <c r="G47" s="261">
        <v>11</v>
      </c>
      <c r="H47" s="262">
        <f t="shared" si="1"/>
        <v>-25</v>
      </c>
      <c r="I47" s="871"/>
    </row>
    <row r="48" spans="1:9" ht="14.25" customHeight="1" x14ac:dyDescent="0.2">
      <c r="A48" s="907"/>
      <c r="B48" s="81"/>
      <c r="C48" s="87" t="s">
        <v>160</v>
      </c>
      <c r="D48" s="133" t="s">
        <v>180</v>
      </c>
      <c r="E48" s="388">
        <v>22</v>
      </c>
      <c r="F48" s="388">
        <v>36</v>
      </c>
      <c r="G48" s="110">
        <v>11</v>
      </c>
      <c r="H48" s="265">
        <f>G48-F48</f>
        <v>-25</v>
      </c>
      <c r="I48" s="871"/>
    </row>
    <row r="49" spans="1:9" ht="14.25" customHeight="1" x14ac:dyDescent="0.2">
      <c r="A49" s="907"/>
      <c r="B49" s="876" t="s">
        <v>126</v>
      </c>
      <c r="C49" s="877"/>
      <c r="D49" s="878"/>
      <c r="E49" s="393">
        <v>-22</v>
      </c>
      <c r="F49" s="394">
        <v>-36</v>
      </c>
      <c r="G49" s="64">
        <v>-11</v>
      </c>
      <c r="H49" s="262">
        <f t="shared" si="1"/>
        <v>25</v>
      </c>
      <c r="I49" s="871"/>
    </row>
    <row r="50" spans="1:9" ht="14.25" customHeight="1" thickBot="1" x14ac:dyDescent="0.25">
      <c r="A50" s="907"/>
      <c r="B50" s="887" t="s">
        <v>127</v>
      </c>
      <c r="C50" s="888"/>
      <c r="D50" s="889"/>
      <c r="E50" s="391">
        <v>-174365</v>
      </c>
      <c r="F50" s="392">
        <v>-155204</v>
      </c>
      <c r="G50" s="65">
        <v>-126264</v>
      </c>
      <c r="H50" s="268">
        <f t="shared" si="1"/>
        <v>28940</v>
      </c>
      <c r="I50" s="871"/>
    </row>
    <row r="51" spans="1:9" ht="14.25" customHeight="1" x14ac:dyDescent="0.2">
      <c r="A51" s="907"/>
      <c r="B51" s="917" t="s">
        <v>135</v>
      </c>
      <c r="C51" s="910"/>
      <c r="D51" s="910"/>
      <c r="E51" s="910"/>
      <c r="F51" s="910"/>
      <c r="G51" s="910"/>
      <c r="H51" s="910"/>
      <c r="I51" s="871"/>
    </row>
    <row r="52" spans="1:9" ht="14.25" customHeight="1" x14ac:dyDescent="0.2">
      <c r="A52" s="907"/>
      <c r="B52" s="89"/>
      <c r="C52" s="1" t="s">
        <v>160</v>
      </c>
      <c r="D52" s="161" t="s">
        <v>236</v>
      </c>
      <c r="E52" s="386">
        <v>0</v>
      </c>
      <c r="F52" s="387">
        <v>0</v>
      </c>
      <c r="G52" s="135">
        <v>0</v>
      </c>
      <c r="H52" s="238">
        <f t="shared" ref="H52:H57" si="2">G52-F52</f>
        <v>0</v>
      </c>
      <c r="I52" s="871"/>
    </row>
    <row r="53" spans="1:9" ht="14.25" customHeight="1" x14ac:dyDescent="0.2">
      <c r="A53" s="907"/>
      <c r="B53" s="89"/>
      <c r="C53" s="46" t="s">
        <v>159</v>
      </c>
      <c r="D53" s="134" t="s">
        <v>152</v>
      </c>
      <c r="E53" s="386">
        <v>147</v>
      </c>
      <c r="F53" s="387">
        <v>247</v>
      </c>
      <c r="G53" s="135">
        <v>218</v>
      </c>
      <c r="H53" s="238">
        <f t="shared" si="2"/>
        <v>-29</v>
      </c>
      <c r="I53" s="871"/>
    </row>
    <row r="54" spans="1:9" ht="14.25" customHeight="1" x14ac:dyDescent="0.2">
      <c r="A54" s="907"/>
      <c r="B54" s="89"/>
      <c r="C54" s="46" t="s">
        <v>159</v>
      </c>
      <c r="D54" s="134" t="s">
        <v>179</v>
      </c>
      <c r="E54" s="386">
        <v>965</v>
      </c>
      <c r="F54" s="387">
        <v>960</v>
      </c>
      <c r="G54" s="135">
        <v>1070</v>
      </c>
      <c r="H54" s="238">
        <f t="shared" si="2"/>
        <v>110</v>
      </c>
      <c r="I54" s="871"/>
    </row>
    <row r="55" spans="1:9" ht="14.25" customHeight="1" x14ac:dyDescent="0.2">
      <c r="A55" s="907"/>
      <c r="B55" s="89"/>
      <c r="C55" s="46" t="s">
        <v>159</v>
      </c>
      <c r="D55" s="86" t="s">
        <v>175</v>
      </c>
      <c r="E55" s="388">
        <v>-3341</v>
      </c>
      <c r="F55" s="389">
        <v>-2149</v>
      </c>
      <c r="G55" s="135">
        <v>-1027</v>
      </c>
      <c r="H55" s="423">
        <f t="shared" si="2"/>
        <v>1122</v>
      </c>
      <c r="I55" s="871"/>
    </row>
    <row r="56" spans="1:9" ht="14.25" customHeight="1" thickBot="1" x14ac:dyDescent="0.25">
      <c r="A56" s="907"/>
      <c r="B56" s="887" t="s">
        <v>128</v>
      </c>
      <c r="C56" s="888"/>
      <c r="D56" s="889"/>
      <c r="E56" s="378">
        <v>-2229</v>
      </c>
      <c r="F56" s="399">
        <v>-942</v>
      </c>
      <c r="G56" s="400">
        <v>261</v>
      </c>
      <c r="H56" s="424">
        <f t="shared" si="2"/>
        <v>1203</v>
      </c>
      <c r="I56" s="871"/>
    </row>
    <row r="57" spans="1:9" ht="14.25" customHeight="1" thickBot="1" x14ac:dyDescent="0.25">
      <c r="A57" s="908"/>
      <c r="B57" s="918" t="s">
        <v>181</v>
      </c>
      <c r="C57" s="918"/>
      <c r="D57" s="918"/>
      <c r="E57" s="397">
        <v>1234027</v>
      </c>
      <c r="F57" s="390">
        <v>1077881</v>
      </c>
      <c r="G57" s="398">
        <v>951879</v>
      </c>
      <c r="H57" s="269">
        <f t="shared" si="2"/>
        <v>-126002</v>
      </c>
      <c r="I57" s="872"/>
    </row>
    <row r="58" spans="1:9" ht="4.5" customHeight="1" x14ac:dyDescent="0.2">
      <c r="A58" s="42"/>
      <c r="B58" s="43"/>
      <c r="C58" s="43"/>
      <c r="D58" s="44"/>
      <c r="E58" s="63"/>
      <c r="F58" s="63"/>
      <c r="G58" s="63"/>
      <c r="H58" s="92"/>
    </row>
    <row r="59" spans="1:9" ht="15" customHeight="1" x14ac:dyDescent="0.2">
      <c r="A59" s="136" t="s">
        <v>163</v>
      </c>
      <c r="E59" s="63"/>
      <c r="F59" s="63"/>
      <c r="G59" s="63"/>
      <c r="H59" s="92"/>
    </row>
    <row r="60" spans="1:9" x14ac:dyDescent="0.2">
      <c r="E60" s="63"/>
      <c r="F60" s="63"/>
      <c r="G60" s="63"/>
      <c r="H60" s="92"/>
      <c r="I60" s="76" t="s">
        <v>240</v>
      </c>
    </row>
    <row r="61" spans="1:9" ht="9.9" customHeight="1" x14ac:dyDescent="0.2">
      <c r="E61" s="63"/>
      <c r="F61" s="63"/>
      <c r="G61" s="63"/>
      <c r="H61" s="92"/>
    </row>
    <row r="62" spans="1:9" ht="13.8" thickBot="1" x14ac:dyDescent="0.2">
      <c r="A62" s="42"/>
      <c r="B62" s="43"/>
      <c r="C62" s="43"/>
      <c r="D62" s="44"/>
      <c r="E62" s="63"/>
      <c r="F62" s="63"/>
      <c r="G62" s="63"/>
      <c r="H62" s="100" t="s">
        <v>122</v>
      </c>
      <c r="I62" s="93"/>
    </row>
    <row r="63" spans="1:9" s="25" customFormat="1" ht="18" customHeight="1" x14ac:dyDescent="0.2">
      <c r="A63" s="897" t="s">
        <v>133</v>
      </c>
      <c r="B63" s="898"/>
      <c r="C63" s="899"/>
      <c r="D63" s="177" t="s">
        <v>202</v>
      </c>
      <c r="E63" s="865" t="s">
        <v>203</v>
      </c>
      <c r="F63" s="865"/>
      <c r="G63" s="865" t="s">
        <v>204</v>
      </c>
      <c r="H63" s="896"/>
      <c r="I63" s="179" t="s">
        <v>136</v>
      </c>
    </row>
    <row r="64" spans="1:9" ht="18" customHeight="1" thickBot="1" x14ac:dyDescent="0.25">
      <c r="A64" s="900"/>
      <c r="B64" s="901"/>
      <c r="C64" s="902"/>
      <c r="D64" s="178">
        <v>0</v>
      </c>
      <c r="E64" s="864">
        <v>0</v>
      </c>
      <c r="F64" s="864">
        <v>0</v>
      </c>
      <c r="G64" s="882">
        <v>0</v>
      </c>
      <c r="H64" s="883"/>
      <c r="I64" s="270">
        <v>0</v>
      </c>
    </row>
    <row r="65" spans="1:16" ht="18" customHeight="1" thickBot="1" x14ac:dyDescent="0.25">
      <c r="A65" s="20"/>
      <c r="B65" s="20"/>
      <c r="C65" s="20"/>
      <c r="D65" s="20"/>
      <c r="E65" s="63"/>
      <c r="F65" s="63"/>
      <c r="G65" s="63"/>
      <c r="H65" s="92"/>
    </row>
    <row r="66" spans="1:16" ht="18" customHeight="1" thickBot="1" x14ac:dyDescent="0.25">
      <c r="A66" s="893" t="s">
        <v>97</v>
      </c>
      <c r="B66" s="894"/>
      <c r="C66" s="894"/>
      <c r="D66" s="895"/>
      <c r="E66" s="368" t="s">
        <v>199</v>
      </c>
      <c r="F66" s="369" t="s">
        <v>200</v>
      </c>
      <c r="G66" s="369" t="s">
        <v>201</v>
      </c>
      <c r="H66" s="335" t="s">
        <v>51</v>
      </c>
      <c r="I66" s="45" t="s">
        <v>131</v>
      </c>
    </row>
    <row r="67" spans="1:16" ht="18" customHeight="1" x14ac:dyDescent="0.2">
      <c r="A67" s="866" t="s">
        <v>7</v>
      </c>
      <c r="B67" s="867"/>
      <c r="C67" s="867"/>
      <c r="D67" s="868"/>
      <c r="E67" s="271">
        <v>3120</v>
      </c>
      <c r="F67" s="272">
        <v>3120</v>
      </c>
      <c r="G67" s="273">
        <v>3120</v>
      </c>
      <c r="H67" s="336">
        <v>0</v>
      </c>
      <c r="I67" s="884" t="s">
        <v>417</v>
      </c>
    </row>
    <row r="68" spans="1:16" ht="18" customHeight="1" x14ac:dyDescent="0.2">
      <c r="A68" s="873" t="s">
        <v>8</v>
      </c>
      <c r="B68" s="874"/>
      <c r="C68" s="874"/>
      <c r="D68" s="875"/>
      <c r="E68" s="274">
        <v>321025</v>
      </c>
      <c r="F68" s="275">
        <v>298155</v>
      </c>
      <c r="G68" s="276">
        <v>262970</v>
      </c>
      <c r="H68" s="239">
        <v>-35185</v>
      </c>
      <c r="I68" s="885"/>
    </row>
    <row r="69" spans="1:16" ht="18" customHeight="1" x14ac:dyDescent="0.2">
      <c r="A69" s="873" t="s">
        <v>92</v>
      </c>
      <c r="B69" s="874"/>
      <c r="C69" s="874"/>
      <c r="D69" s="875"/>
      <c r="E69" s="274">
        <v>22513</v>
      </c>
      <c r="F69" s="275">
        <v>32309</v>
      </c>
      <c r="G69" s="276">
        <v>22725</v>
      </c>
      <c r="H69" s="239">
        <v>-9584</v>
      </c>
      <c r="I69" s="885"/>
    </row>
    <row r="70" spans="1:16" ht="18" customHeight="1" thickBot="1" x14ac:dyDescent="0.25">
      <c r="A70" s="890" t="s">
        <v>91</v>
      </c>
      <c r="B70" s="891"/>
      <c r="C70" s="891"/>
      <c r="D70" s="892"/>
      <c r="E70" s="277">
        <v>154380</v>
      </c>
      <c r="F70" s="278">
        <v>153612</v>
      </c>
      <c r="G70" s="279">
        <v>98686</v>
      </c>
      <c r="H70" s="244">
        <v>-54926</v>
      </c>
      <c r="I70" s="886"/>
    </row>
    <row r="71" spans="1:16" ht="18" customHeight="1" thickBot="1" x14ac:dyDescent="0.25">
      <c r="A71" s="20"/>
      <c r="B71" s="20"/>
      <c r="C71" s="20"/>
      <c r="D71" s="23"/>
      <c r="E71" s="21"/>
      <c r="F71" s="21"/>
      <c r="G71" s="21"/>
      <c r="H71" s="280"/>
    </row>
    <row r="72" spans="1:16" ht="18" customHeight="1" thickBot="1" x14ac:dyDescent="0.25">
      <c r="A72" s="893" t="s">
        <v>5</v>
      </c>
      <c r="B72" s="894"/>
      <c r="C72" s="894"/>
      <c r="D72" s="895"/>
      <c r="E72" s="368" t="s">
        <v>199</v>
      </c>
      <c r="F72" s="369" t="s">
        <v>200</v>
      </c>
      <c r="G72" s="369" t="s">
        <v>201</v>
      </c>
      <c r="H72" s="91" t="s">
        <v>51</v>
      </c>
      <c r="I72" s="45" t="s">
        <v>131</v>
      </c>
    </row>
    <row r="73" spans="1:16" ht="18" customHeight="1" x14ac:dyDescent="0.2">
      <c r="A73" s="804" t="s">
        <v>182</v>
      </c>
      <c r="B73" s="805"/>
      <c r="C73" s="869"/>
      <c r="D73" s="19" t="s">
        <v>134</v>
      </c>
      <c r="E73" s="281">
        <v>0.97899999999999998</v>
      </c>
      <c r="F73" s="282">
        <v>0.97899999999999998</v>
      </c>
      <c r="G73" s="281">
        <v>0.97199999999999998</v>
      </c>
      <c r="H73" s="283">
        <v>-7.0000000000000062E-3</v>
      </c>
      <c r="I73" s="879" t="s">
        <v>427</v>
      </c>
    </row>
    <row r="74" spans="1:16" ht="18" customHeight="1" x14ac:dyDescent="0.2">
      <c r="A74" s="861" t="s">
        <v>36</v>
      </c>
      <c r="B74" s="862"/>
      <c r="C74" s="863"/>
      <c r="D74" s="37" t="s">
        <v>104</v>
      </c>
      <c r="E74" s="284">
        <v>0.38600000000000001</v>
      </c>
      <c r="F74" s="285">
        <v>0.40100000000000002</v>
      </c>
      <c r="G74" s="286">
        <v>0.48</v>
      </c>
      <c r="H74" s="287">
        <v>7.8999999999999959E-2</v>
      </c>
      <c r="I74" s="880"/>
    </row>
    <row r="75" spans="1:16" ht="18" customHeight="1" x14ac:dyDescent="0.2">
      <c r="A75" s="861" t="s">
        <v>35</v>
      </c>
      <c r="B75" s="862"/>
      <c r="C75" s="863"/>
      <c r="D75" s="37" t="s">
        <v>132</v>
      </c>
      <c r="E75" s="284">
        <v>0.94699999999999995</v>
      </c>
      <c r="F75" s="285">
        <v>0.98299999999999998</v>
      </c>
      <c r="G75" s="286">
        <v>0.97599999999999998</v>
      </c>
      <c r="H75" s="287">
        <v>-7.0000000000000062E-3</v>
      </c>
      <c r="I75" s="880"/>
    </row>
    <row r="76" spans="1:16" ht="18" customHeight="1" x14ac:dyDescent="0.2">
      <c r="A76" s="861" t="s">
        <v>45</v>
      </c>
      <c r="B76" s="862"/>
      <c r="C76" s="863"/>
      <c r="D76" s="37" t="s">
        <v>27</v>
      </c>
      <c r="E76" s="288">
        <v>1.163</v>
      </c>
      <c r="F76" s="285">
        <v>1.2070000000000001</v>
      </c>
      <c r="G76" s="289">
        <v>0.32400000000000001</v>
      </c>
      <c r="H76" s="287">
        <v>-0.88300000000000001</v>
      </c>
      <c r="I76" s="880"/>
    </row>
    <row r="77" spans="1:16" ht="18" customHeight="1" thickBot="1" x14ac:dyDescent="0.25">
      <c r="A77" s="903" t="s">
        <v>46</v>
      </c>
      <c r="B77" s="904"/>
      <c r="C77" s="905"/>
      <c r="D77" s="290" t="s">
        <v>13</v>
      </c>
      <c r="E77" s="291">
        <v>0</v>
      </c>
      <c r="F77" s="292">
        <v>0</v>
      </c>
      <c r="G77" s="293">
        <v>0</v>
      </c>
      <c r="H77" s="294">
        <v>0</v>
      </c>
      <c r="I77" s="881"/>
    </row>
    <row r="78" spans="1:16" x14ac:dyDescent="0.2">
      <c r="E78" s="26" t="s">
        <v>0</v>
      </c>
      <c r="F78" s="27"/>
      <c r="G78" s="27"/>
      <c r="H78" s="27"/>
      <c r="M78" s="66" t="s">
        <v>130</v>
      </c>
      <c r="N78" s="90"/>
      <c r="O78" s="90"/>
      <c r="P78" s="90"/>
    </row>
    <row r="80" spans="1:16" x14ac:dyDescent="0.2">
      <c r="C80" s="98"/>
      <c r="D80" s="98"/>
      <c r="E80" s="98"/>
      <c r="F80" s="98"/>
      <c r="G80" s="98"/>
      <c r="H80" s="98"/>
      <c r="I80" s="98"/>
      <c r="J80" s="98"/>
    </row>
    <row r="81" spans="3:10" x14ac:dyDescent="0.2">
      <c r="C81" s="98"/>
      <c r="D81" s="98"/>
      <c r="E81" s="98"/>
      <c r="F81" s="98"/>
      <c r="G81" s="98"/>
      <c r="H81" s="98"/>
      <c r="I81" s="98"/>
      <c r="J81" s="98"/>
    </row>
    <row r="82" spans="3:10" x14ac:dyDescent="0.2">
      <c r="C82" s="98"/>
      <c r="D82" s="98"/>
      <c r="E82" s="98"/>
      <c r="F82" s="98"/>
      <c r="G82" s="98"/>
      <c r="H82" s="98"/>
      <c r="I82" s="98"/>
      <c r="J82" s="98"/>
    </row>
    <row r="83" spans="3:10" x14ac:dyDescent="0.2">
      <c r="C83" s="98"/>
      <c r="D83" s="98"/>
      <c r="E83" s="98"/>
      <c r="F83" s="98"/>
      <c r="G83" s="98"/>
      <c r="H83" s="98"/>
      <c r="I83" s="98"/>
      <c r="J83" s="98"/>
    </row>
    <row r="84" spans="3:10" x14ac:dyDescent="0.2">
      <c r="C84" s="98"/>
      <c r="D84" s="98"/>
      <c r="E84" s="98"/>
      <c r="F84" s="98"/>
      <c r="G84" s="98"/>
      <c r="H84" s="98"/>
      <c r="I84" s="98"/>
      <c r="J84" s="98"/>
    </row>
    <row r="85" spans="3:10" x14ac:dyDescent="0.2">
      <c r="C85" s="98"/>
      <c r="D85" s="98"/>
      <c r="E85" s="98"/>
      <c r="F85" s="98"/>
      <c r="G85" s="98"/>
      <c r="H85" s="98"/>
      <c r="I85" s="98"/>
      <c r="J85" s="98"/>
    </row>
    <row r="86" spans="3:10" x14ac:dyDescent="0.2">
      <c r="C86" s="98"/>
      <c r="D86" s="98"/>
      <c r="E86" s="98"/>
      <c r="F86" s="98"/>
      <c r="G86" s="98"/>
      <c r="H86" s="98"/>
      <c r="I86" s="98"/>
      <c r="J86" s="98"/>
    </row>
    <row r="87" spans="3:10" x14ac:dyDescent="0.2">
      <c r="C87" s="98"/>
      <c r="D87" s="98"/>
      <c r="E87" s="98"/>
      <c r="F87" s="98"/>
      <c r="G87" s="98"/>
      <c r="H87" s="98"/>
      <c r="I87" s="98"/>
      <c r="J87" s="98"/>
    </row>
    <row r="88" spans="3:10" x14ac:dyDescent="0.2">
      <c r="C88" s="98"/>
      <c r="D88" s="98"/>
      <c r="E88" s="98"/>
      <c r="F88" s="98"/>
      <c r="G88" s="98"/>
      <c r="H88" s="98"/>
      <c r="I88" s="98"/>
      <c r="J88" s="98"/>
    </row>
    <row r="89" spans="3:10" x14ac:dyDescent="0.2">
      <c r="C89" s="98"/>
      <c r="D89" s="98"/>
      <c r="E89" s="98"/>
      <c r="F89" s="98"/>
      <c r="G89" s="98"/>
      <c r="H89" s="98"/>
      <c r="I89" s="98"/>
      <c r="J89" s="98"/>
    </row>
    <row r="90" spans="3:10" x14ac:dyDescent="0.2">
      <c r="C90" s="98"/>
      <c r="D90" s="98"/>
      <c r="E90" s="98"/>
      <c r="F90" s="98"/>
      <c r="G90" s="98"/>
      <c r="H90" s="98"/>
      <c r="I90" s="98"/>
      <c r="J90" s="98"/>
    </row>
    <row r="91" spans="3:10" x14ac:dyDescent="0.2">
      <c r="C91" s="98"/>
      <c r="D91" s="98"/>
      <c r="E91" s="98"/>
      <c r="F91" s="98"/>
      <c r="G91" s="98"/>
      <c r="H91" s="98"/>
      <c r="I91" s="98"/>
      <c r="J91" s="98"/>
    </row>
    <row r="92" spans="3:10" x14ac:dyDescent="0.2">
      <c r="C92" s="98"/>
      <c r="D92" s="98"/>
      <c r="E92" s="98"/>
      <c r="F92" s="98"/>
      <c r="G92" s="98"/>
      <c r="H92" s="98"/>
      <c r="I92" s="98"/>
      <c r="J92" s="98"/>
    </row>
    <row r="93" spans="3:10" x14ac:dyDescent="0.2">
      <c r="C93" s="98"/>
      <c r="D93" s="98"/>
      <c r="E93" s="98"/>
      <c r="F93" s="98"/>
      <c r="G93" s="98"/>
      <c r="H93" s="98"/>
      <c r="I93" s="98"/>
      <c r="J93" s="98"/>
    </row>
    <row r="94" spans="3:10" x14ac:dyDescent="0.2">
      <c r="C94" s="98"/>
      <c r="D94" s="98"/>
      <c r="E94" s="98"/>
      <c r="F94" s="98"/>
      <c r="G94" s="98"/>
      <c r="H94" s="98"/>
      <c r="I94" s="98"/>
      <c r="J94" s="98"/>
    </row>
    <row r="95" spans="3:10" x14ac:dyDescent="0.2">
      <c r="C95" s="98"/>
      <c r="D95" s="98"/>
      <c r="E95" s="98"/>
      <c r="F95" s="98"/>
      <c r="G95" s="98"/>
      <c r="H95" s="98"/>
      <c r="I95" s="98"/>
      <c r="J95" s="98"/>
    </row>
    <row r="96" spans="3:10" x14ac:dyDescent="0.2">
      <c r="C96" s="98"/>
      <c r="D96" s="98"/>
      <c r="E96" s="98"/>
      <c r="F96" s="98"/>
      <c r="G96" s="98"/>
      <c r="H96" s="98"/>
      <c r="I96" s="98"/>
      <c r="J96" s="98"/>
    </row>
    <row r="97" spans="3:10" x14ac:dyDescent="0.2">
      <c r="C97" s="98"/>
      <c r="D97" s="98"/>
      <c r="E97" s="98"/>
      <c r="F97" s="98"/>
      <c r="G97" s="98"/>
      <c r="H97" s="98"/>
      <c r="I97" s="98"/>
      <c r="J97" s="98"/>
    </row>
    <row r="98" spans="3:10" x14ac:dyDescent="0.2">
      <c r="C98" s="98"/>
      <c r="D98" s="98"/>
      <c r="E98" s="98"/>
      <c r="F98" s="98"/>
      <c r="G98" s="98"/>
      <c r="H98" s="98"/>
      <c r="I98" s="98"/>
      <c r="J98" s="98"/>
    </row>
    <row r="99" spans="3:10" x14ac:dyDescent="0.2">
      <c r="C99" s="98"/>
      <c r="D99" s="98"/>
      <c r="E99" s="98"/>
      <c r="F99" s="98"/>
      <c r="G99" s="98"/>
      <c r="H99" s="98"/>
      <c r="I99" s="98"/>
      <c r="J99" s="98"/>
    </row>
    <row r="100" spans="3:10" x14ac:dyDescent="0.2">
      <c r="C100" s="98"/>
      <c r="D100" s="98"/>
      <c r="E100" s="98"/>
      <c r="F100" s="98"/>
      <c r="G100" s="98"/>
      <c r="H100" s="98"/>
      <c r="I100" s="98"/>
      <c r="J100" s="98"/>
    </row>
    <row r="101" spans="3:10" x14ac:dyDescent="0.2">
      <c r="C101" s="98"/>
      <c r="D101" s="98"/>
      <c r="E101" s="98"/>
      <c r="F101" s="98"/>
      <c r="G101" s="98"/>
      <c r="H101" s="98"/>
      <c r="I101" s="98"/>
      <c r="J101" s="98"/>
    </row>
    <row r="102" spans="3:10" x14ac:dyDescent="0.2">
      <c r="C102" s="98"/>
      <c r="D102" s="98"/>
      <c r="E102" s="98"/>
      <c r="F102" s="98"/>
      <c r="G102" s="98"/>
      <c r="H102" s="98"/>
      <c r="I102" s="98"/>
      <c r="J102" s="98"/>
    </row>
    <row r="103" spans="3:10" x14ac:dyDescent="0.2">
      <c r="C103" s="98"/>
      <c r="D103" s="98"/>
      <c r="E103" s="98"/>
      <c r="F103" s="98"/>
      <c r="G103" s="98"/>
      <c r="H103" s="98"/>
      <c r="I103" s="98"/>
      <c r="J103" s="98"/>
    </row>
    <row r="104" spans="3:10" x14ac:dyDescent="0.2">
      <c r="C104" s="98"/>
      <c r="D104" s="98"/>
      <c r="E104" s="98"/>
      <c r="F104" s="98"/>
      <c r="G104" s="98"/>
      <c r="H104" s="98"/>
      <c r="I104" s="98"/>
      <c r="J104" s="98"/>
    </row>
    <row r="105" spans="3:10" x14ac:dyDescent="0.2">
      <c r="C105" s="98"/>
      <c r="D105" s="98"/>
      <c r="E105" s="98"/>
      <c r="F105" s="98"/>
      <c r="G105" s="98"/>
      <c r="H105" s="98"/>
      <c r="I105" s="98"/>
      <c r="J105" s="98"/>
    </row>
    <row r="106" spans="3:10" x14ac:dyDescent="0.2">
      <c r="C106" s="98"/>
      <c r="D106" s="98"/>
      <c r="E106" s="98"/>
      <c r="F106" s="98"/>
      <c r="G106" s="98"/>
      <c r="H106" s="98"/>
      <c r="I106" s="98"/>
      <c r="J106" s="98"/>
    </row>
    <row r="107" spans="3:10" x14ac:dyDescent="0.2">
      <c r="C107" s="98"/>
      <c r="D107" s="98"/>
      <c r="E107" s="98"/>
      <c r="F107" s="98"/>
      <c r="G107" s="98"/>
      <c r="H107" s="98"/>
      <c r="I107" s="98"/>
      <c r="J107" s="98"/>
    </row>
  </sheetData>
  <sheetProtection formatCells="0"/>
  <protectedRanges>
    <protectedRange sqref="E65:G65 E26:G30 E58:G62" name="範囲1"/>
    <protectedRange sqref="G34:G41" name="範囲1_1"/>
    <protectedRange sqref="E10:G13" name="範囲2"/>
    <protectedRange sqref="E14:G22" name="範囲2_1"/>
    <protectedRange sqref="E67:G71" name="範囲1_2"/>
    <protectedRange sqref="E43:E44 E34:E41" name="範囲1_1_1"/>
    <protectedRange sqref="F34:F41" name="範囲1_1_2"/>
  </protectedRanges>
  <mergeCells count="40">
    <mergeCell ref="I5:I25"/>
    <mergeCell ref="C6:D6"/>
    <mergeCell ref="C10:D10"/>
    <mergeCell ref="B14:D14"/>
    <mergeCell ref="C15:D15"/>
    <mergeCell ref="C19:D19"/>
    <mergeCell ref="B23:D23"/>
    <mergeCell ref="C24:D24"/>
    <mergeCell ref="C25:D25"/>
    <mergeCell ref="A31:D31"/>
    <mergeCell ref="A32:A57"/>
    <mergeCell ref="B32:H32"/>
    <mergeCell ref="A4:D4"/>
    <mergeCell ref="A5:A25"/>
    <mergeCell ref="B5:D5"/>
    <mergeCell ref="B51:H51"/>
    <mergeCell ref="B57:D57"/>
    <mergeCell ref="B56:D56"/>
    <mergeCell ref="I32:I57"/>
    <mergeCell ref="A69:D69"/>
    <mergeCell ref="B45:D45"/>
    <mergeCell ref="I73:I77"/>
    <mergeCell ref="G64:H64"/>
    <mergeCell ref="I67:I70"/>
    <mergeCell ref="B49:D49"/>
    <mergeCell ref="B50:D50"/>
    <mergeCell ref="A70:D70"/>
    <mergeCell ref="A72:D72"/>
    <mergeCell ref="A75:C75"/>
    <mergeCell ref="A68:D68"/>
    <mergeCell ref="G63:H63"/>
    <mergeCell ref="A63:C64"/>
    <mergeCell ref="A77:C77"/>
    <mergeCell ref="A66:D66"/>
    <mergeCell ref="A76:C76"/>
    <mergeCell ref="E64:F64"/>
    <mergeCell ref="E63:F63"/>
    <mergeCell ref="A67:D67"/>
    <mergeCell ref="A73:C73"/>
    <mergeCell ref="A74:C7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34"/>
  <sheetViews>
    <sheetView view="pageBreakPreview" zoomScale="90" zoomScaleNormal="100" zoomScaleSheetLayoutView="9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5"/>
      <c r="J1" s="1002" t="s">
        <v>240</v>
      </c>
      <c r="K1" s="1003"/>
      <c r="L1" s="1004"/>
    </row>
    <row r="2" spans="1:12" ht="21" customHeight="1" thickBot="1" x14ac:dyDescent="0.25">
      <c r="A2" s="1005" t="s">
        <v>205</v>
      </c>
      <c r="B2" s="1005"/>
      <c r="C2" s="1005"/>
      <c r="D2" s="1005"/>
      <c r="E2" s="1005"/>
      <c r="F2" s="1005"/>
      <c r="G2" s="6"/>
      <c r="H2" s="6"/>
      <c r="J2" s="13"/>
    </row>
    <row r="3" spans="1:12" ht="30" customHeight="1" thickBot="1" x14ac:dyDescent="0.25">
      <c r="A3" s="17" t="s">
        <v>165</v>
      </c>
      <c r="B3" s="350"/>
      <c r="C3" s="350"/>
      <c r="D3" s="350"/>
      <c r="E3" s="350"/>
      <c r="F3" s="350"/>
      <c r="G3" s="350"/>
      <c r="H3" s="350"/>
      <c r="I3" s="350"/>
      <c r="J3" s="350"/>
      <c r="K3" s="350"/>
      <c r="L3" s="351"/>
    </row>
    <row r="4" spans="1:12" ht="39.9" customHeight="1" x14ac:dyDescent="0.2">
      <c r="A4" s="1020"/>
      <c r="B4" s="1006" t="s">
        <v>143</v>
      </c>
      <c r="C4" s="1007"/>
      <c r="D4" s="1008" t="s">
        <v>169</v>
      </c>
      <c r="E4" s="1009"/>
      <c r="F4" s="183" t="s">
        <v>11</v>
      </c>
      <c r="G4" s="182" t="s">
        <v>206</v>
      </c>
      <c r="H4" s="180" t="s">
        <v>207</v>
      </c>
      <c r="I4" s="181" t="s">
        <v>208</v>
      </c>
      <c r="J4" s="180" t="s">
        <v>187</v>
      </c>
      <c r="K4" s="184" t="s">
        <v>188</v>
      </c>
      <c r="L4" s="137" t="s">
        <v>189</v>
      </c>
    </row>
    <row r="5" spans="1:12" ht="30" customHeight="1" x14ac:dyDescent="0.2">
      <c r="A5" s="1020"/>
      <c r="B5" s="1010" t="s">
        <v>80</v>
      </c>
      <c r="C5" s="959" t="s">
        <v>370</v>
      </c>
      <c r="D5" s="1012" t="s">
        <v>371</v>
      </c>
      <c r="E5" s="1013"/>
      <c r="F5" s="1014" t="s">
        <v>372</v>
      </c>
      <c r="G5" s="1015">
        <v>48</v>
      </c>
      <c r="H5" s="1019">
        <v>51</v>
      </c>
      <c r="I5" s="1016">
        <v>63</v>
      </c>
      <c r="J5" s="1017">
        <v>40</v>
      </c>
      <c r="K5" s="1018">
        <v>40</v>
      </c>
      <c r="L5" s="961" t="s">
        <v>405</v>
      </c>
    </row>
    <row r="6" spans="1:12" ht="30" customHeight="1" thickBot="1" x14ac:dyDescent="0.25">
      <c r="A6" s="1020"/>
      <c r="B6" s="1011"/>
      <c r="C6" s="960"/>
      <c r="D6" s="959"/>
      <c r="E6" s="1013"/>
      <c r="F6" s="1014"/>
      <c r="G6" s="1015"/>
      <c r="H6" s="1019"/>
      <c r="I6" s="1016"/>
      <c r="J6" s="1017"/>
      <c r="K6" s="1018"/>
      <c r="L6" s="962"/>
    </row>
    <row r="7" spans="1:12" ht="26.25" customHeight="1" thickBot="1" x14ac:dyDescent="0.25">
      <c r="A7" s="989" t="s">
        <v>144</v>
      </c>
      <c r="B7" s="990"/>
      <c r="C7" s="990"/>
      <c r="D7" s="990"/>
      <c r="E7" s="990"/>
      <c r="F7" s="990"/>
      <c r="G7" s="990"/>
      <c r="H7" s="990"/>
      <c r="I7" s="990"/>
      <c r="J7" s="990"/>
      <c r="K7" s="990"/>
      <c r="L7" s="991"/>
    </row>
    <row r="8" spans="1:12" ht="23.25" customHeight="1" x14ac:dyDescent="0.2">
      <c r="A8" s="980"/>
      <c r="B8" s="947" t="s">
        <v>81</v>
      </c>
      <c r="C8" s="998" t="s">
        <v>377</v>
      </c>
      <c r="D8" s="985" t="s">
        <v>378</v>
      </c>
      <c r="E8" s="985"/>
      <c r="F8" s="992" t="s">
        <v>381</v>
      </c>
      <c r="G8" s="1001">
        <v>26110</v>
      </c>
      <c r="H8" s="954">
        <v>27000</v>
      </c>
      <c r="I8" s="954">
        <v>25204</v>
      </c>
      <c r="J8" s="965">
        <v>8</v>
      </c>
      <c r="K8" s="966">
        <v>0</v>
      </c>
      <c r="L8" s="993" t="s">
        <v>421</v>
      </c>
    </row>
    <row r="9" spans="1:12" ht="23.25" customHeight="1" x14ac:dyDescent="0.2">
      <c r="A9" s="980"/>
      <c r="B9" s="948"/>
      <c r="C9" s="999"/>
      <c r="D9" s="938"/>
      <c r="E9" s="937"/>
      <c r="F9" s="939"/>
      <c r="G9" s="956"/>
      <c r="H9" s="955"/>
      <c r="I9" s="955"/>
      <c r="J9" s="933"/>
      <c r="K9" s="951"/>
      <c r="L9" s="994"/>
    </row>
    <row r="10" spans="1:12" ht="23.25" customHeight="1" x14ac:dyDescent="0.2">
      <c r="A10" s="980"/>
      <c r="B10" s="948"/>
      <c r="C10" s="999"/>
      <c r="D10" s="952"/>
      <c r="E10" s="938" t="s">
        <v>379</v>
      </c>
      <c r="F10" s="939" t="s">
        <v>372</v>
      </c>
      <c r="G10" s="956">
        <v>77</v>
      </c>
      <c r="H10" s="955">
        <v>80</v>
      </c>
      <c r="I10" s="957">
        <v>80</v>
      </c>
      <c r="J10" s="933">
        <v>8</v>
      </c>
      <c r="K10" s="951">
        <v>8</v>
      </c>
      <c r="L10" s="994"/>
    </row>
    <row r="11" spans="1:12" ht="23.25" customHeight="1" x14ac:dyDescent="0.2">
      <c r="A11" s="980"/>
      <c r="B11" s="948"/>
      <c r="C11" s="999"/>
      <c r="D11" s="952"/>
      <c r="E11" s="953"/>
      <c r="F11" s="939"/>
      <c r="G11" s="956"/>
      <c r="H11" s="955"/>
      <c r="I11" s="957"/>
      <c r="J11" s="933"/>
      <c r="K11" s="951"/>
      <c r="L11" s="994"/>
    </row>
    <row r="12" spans="1:12" ht="23.25" customHeight="1" x14ac:dyDescent="0.2">
      <c r="A12" s="980"/>
      <c r="B12" s="948"/>
      <c r="C12" s="999"/>
      <c r="D12" s="415"/>
      <c r="E12" s="938" t="s">
        <v>380</v>
      </c>
      <c r="F12" s="939" t="s">
        <v>381</v>
      </c>
      <c r="G12" s="956">
        <v>888</v>
      </c>
      <c r="H12" s="955">
        <v>1350</v>
      </c>
      <c r="I12" s="957">
        <v>2625</v>
      </c>
      <c r="J12" s="933">
        <v>4</v>
      </c>
      <c r="K12" s="951">
        <v>4</v>
      </c>
      <c r="L12" s="994"/>
    </row>
    <row r="13" spans="1:12" ht="18.600000000000001" customHeight="1" x14ac:dyDescent="0.2">
      <c r="A13" s="980"/>
      <c r="B13" s="948"/>
      <c r="C13" s="999"/>
      <c r="D13" s="414"/>
      <c r="E13" s="953"/>
      <c r="F13" s="939"/>
      <c r="G13" s="956"/>
      <c r="H13" s="955"/>
      <c r="I13" s="957"/>
      <c r="J13" s="933"/>
      <c r="K13" s="951"/>
      <c r="L13" s="994"/>
    </row>
    <row r="14" spans="1:12" ht="23.25" customHeight="1" x14ac:dyDescent="0.2">
      <c r="A14" s="980"/>
      <c r="B14" s="948"/>
      <c r="C14" s="999"/>
      <c r="D14" s="963" t="s">
        <v>382</v>
      </c>
      <c r="E14" s="936"/>
      <c r="F14" s="939" t="s">
        <v>372</v>
      </c>
      <c r="G14" s="956">
        <v>4</v>
      </c>
      <c r="H14" s="955">
        <v>6</v>
      </c>
      <c r="I14" s="957">
        <v>6</v>
      </c>
      <c r="J14" s="933">
        <v>8</v>
      </c>
      <c r="K14" s="951">
        <v>8</v>
      </c>
      <c r="L14" s="994"/>
    </row>
    <row r="15" spans="1:12" ht="17.399999999999999" customHeight="1" x14ac:dyDescent="0.2">
      <c r="A15" s="980"/>
      <c r="B15" s="948"/>
      <c r="C15" s="999"/>
      <c r="D15" s="964"/>
      <c r="E15" s="935"/>
      <c r="F15" s="939"/>
      <c r="G15" s="956"/>
      <c r="H15" s="955"/>
      <c r="I15" s="957"/>
      <c r="J15" s="933"/>
      <c r="K15" s="951"/>
      <c r="L15" s="994"/>
    </row>
    <row r="16" spans="1:12" ht="23.25" customHeight="1" x14ac:dyDescent="0.2">
      <c r="A16" s="980"/>
      <c r="B16" s="948"/>
      <c r="C16" s="999"/>
      <c r="D16" s="963" t="s">
        <v>383</v>
      </c>
      <c r="E16" s="936"/>
      <c r="F16" s="939" t="s">
        <v>372</v>
      </c>
      <c r="G16" s="956">
        <v>58</v>
      </c>
      <c r="H16" s="955">
        <v>81</v>
      </c>
      <c r="I16" s="957">
        <v>98</v>
      </c>
      <c r="J16" s="933">
        <v>4</v>
      </c>
      <c r="K16" s="951">
        <v>4</v>
      </c>
      <c r="L16" s="994"/>
    </row>
    <row r="17" spans="1:12" ht="23.25" customHeight="1" thickBot="1" x14ac:dyDescent="0.25">
      <c r="A17" s="980"/>
      <c r="B17" s="1000"/>
      <c r="C17" s="935"/>
      <c r="D17" s="964"/>
      <c r="E17" s="935"/>
      <c r="F17" s="939"/>
      <c r="G17" s="956"/>
      <c r="H17" s="955"/>
      <c r="I17" s="957"/>
      <c r="J17" s="933"/>
      <c r="K17" s="951"/>
      <c r="L17" s="994"/>
    </row>
    <row r="18" spans="1:12" ht="26.25" customHeight="1" thickBot="1" x14ac:dyDescent="0.25">
      <c r="A18" s="989" t="s">
        <v>170</v>
      </c>
      <c r="B18" s="990"/>
      <c r="C18" s="990"/>
      <c r="D18" s="990"/>
      <c r="E18" s="990"/>
      <c r="F18" s="990"/>
      <c r="G18" s="990"/>
      <c r="H18" s="990"/>
      <c r="I18" s="990"/>
      <c r="J18" s="990"/>
      <c r="K18" s="990"/>
      <c r="L18" s="991"/>
    </row>
    <row r="19" spans="1:12" ht="22.5" customHeight="1" x14ac:dyDescent="0.2">
      <c r="A19" s="980"/>
      <c r="B19" s="947" t="s">
        <v>82</v>
      </c>
      <c r="C19" s="984" t="s">
        <v>389</v>
      </c>
      <c r="D19" s="985" t="s">
        <v>406</v>
      </c>
      <c r="E19" s="985"/>
      <c r="F19" s="992" t="s">
        <v>407</v>
      </c>
      <c r="G19" s="950">
        <v>1068</v>
      </c>
      <c r="H19" s="996">
        <v>866</v>
      </c>
      <c r="I19" s="988">
        <v>924</v>
      </c>
      <c r="J19" s="965">
        <v>4</v>
      </c>
      <c r="K19" s="966">
        <v>2</v>
      </c>
      <c r="L19" s="993" t="s">
        <v>422</v>
      </c>
    </row>
    <row r="20" spans="1:12" ht="22.5" customHeight="1" x14ac:dyDescent="0.2">
      <c r="A20" s="980"/>
      <c r="B20" s="948"/>
      <c r="C20" s="936"/>
      <c r="D20" s="938"/>
      <c r="E20" s="938"/>
      <c r="F20" s="940"/>
      <c r="G20" s="942"/>
      <c r="H20" s="943"/>
      <c r="I20" s="944"/>
      <c r="J20" s="945"/>
      <c r="K20" s="983"/>
      <c r="L20" s="994"/>
    </row>
    <row r="21" spans="1:12" ht="22.5" customHeight="1" x14ac:dyDescent="0.2">
      <c r="A21" s="980"/>
      <c r="B21" s="948"/>
      <c r="C21" s="935" t="s">
        <v>390</v>
      </c>
      <c r="D21" s="937" t="s">
        <v>395</v>
      </c>
      <c r="E21" s="937"/>
      <c r="F21" s="939" t="s">
        <v>408</v>
      </c>
      <c r="G21" s="941">
        <v>1813</v>
      </c>
      <c r="H21" s="931">
        <v>2670</v>
      </c>
      <c r="I21" s="932">
        <v>2246</v>
      </c>
      <c r="J21" s="933">
        <v>10</v>
      </c>
      <c r="K21" s="934">
        <v>5</v>
      </c>
      <c r="L21" s="994"/>
    </row>
    <row r="22" spans="1:12" ht="17.399999999999999" customHeight="1" x14ac:dyDescent="0.2">
      <c r="A22" s="980"/>
      <c r="B22" s="948"/>
      <c r="C22" s="936"/>
      <c r="D22" s="938"/>
      <c r="E22" s="938"/>
      <c r="F22" s="940"/>
      <c r="G22" s="942"/>
      <c r="H22" s="943"/>
      <c r="I22" s="944"/>
      <c r="J22" s="945"/>
      <c r="K22" s="946"/>
      <c r="L22" s="994"/>
    </row>
    <row r="23" spans="1:12" ht="22.5" customHeight="1" x14ac:dyDescent="0.2">
      <c r="A23" s="980"/>
      <c r="B23" s="948"/>
      <c r="C23" s="935" t="s">
        <v>391</v>
      </c>
      <c r="D23" s="937" t="s">
        <v>396</v>
      </c>
      <c r="E23" s="937"/>
      <c r="F23" s="939" t="s">
        <v>409</v>
      </c>
      <c r="G23" s="941">
        <v>-155168</v>
      </c>
      <c r="H23" s="931">
        <v>-48117</v>
      </c>
      <c r="I23" s="932">
        <v>-128876</v>
      </c>
      <c r="J23" s="933">
        <v>10</v>
      </c>
      <c r="K23" s="934">
        <v>2</v>
      </c>
      <c r="L23" s="994"/>
    </row>
    <row r="24" spans="1:12" ht="22.5" customHeight="1" x14ac:dyDescent="0.2">
      <c r="A24" s="980"/>
      <c r="B24" s="948"/>
      <c r="C24" s="936"/>
      <c r="D24" s="937"/>
      <c r="E24" s="937"/>
      <c r="F24" s="939"/>
      <c r="G24" s="941"/>
      <c r="H24" s="931"/>
      <c r="I24" s="932"/>
      <c r="J24" s="933"/>
      <c r="K24" s="934"/>
      <c r="L24" s="994"/>
    </row>
    <row r="25" spans="1:12" ht="22.5" customHeight="1" x14ac:dyDescent="0.2">
      <c r="A25" s="980"/>
      <c r="B25" s="948"/>
      <c r="C25" s="935" t="s">
        <v>392</v>
      </c>
      <c r="D25" s="937" t="s">
        <v>397</v>
      </c>
      <c r="E25" s="937"/>
      <c r="F25" s="939" t="s">
        <v>407</v>
      </c>
      <c r="G25" s="941">
        <v>1206939</v>
      </c>
      <c r="H25" s="931">
        <v>1210000</v>
      </c>
      <c r="I25" s="975">
        <v>1288276</v>
      </c>
      <c r="J25" s="933">
        <v>4</v>
      </c>
      <c r="K25" s="951">
        <v>4</v>
      </c>
      <c r="L25" s="994"/>
    </row>
    <row r="26" spans="1:12" ht="22.5" customHeight="1" thickBot="1" x14ac:dyDescent="0.25">
      <c r="A26" s="981"/>
      <c r="B26" s="949"/>
      <c r="C26" s="997"/>
      <c r="D26" s="986"/>
      <c r="E26" s="986"/>
      <c r="F26" s="979"/>
      <c r="G26" s="987"/>
      <c r="H26" s="974"/>
      <c r="I26" s="976"/>
      <c r="J26" s="977"/>
      <c r="K26" s="978"/>
      <c r="L26" s="995"/>
    </row>
    <row r="27" spans="1:12" ht="18" customHeight="1" x14ac:dyDescent="0.2">
      <c r="A27" s="982" t="s">
        <v>171</v>
      </c>
      <c r="B27" s="982"/>
      <c r="C27" s="982"/>
      <c r="D27" s="982"/>
      <c r="E27" s="982"/>
      <c r="F27" s="982"/>
      <c r="G27" s="982"/>
      <c r="H27" s="982"/>
      <c r="I27" s="982"/>
      <c r="J27" s="982"/>
      <c r="K27" s="982"/>
    </row>
    <row r="28" spans="1:12" ht="18" customHeight="1" x14ac:dyDescent="0.2">
      <c r="A28" s="958" t="s">
        <v>172</v>
      </c>
      <c r="B28" s="958"/>
      <c r="C28" s="958"/>
      <c r="D28" s="958"/>
      <c r="E28" s="958"/>
      <c r="F28" s="958"/>
      <c r="G28" s="958"/>
      <c r="H28" s="958"/>
      <c r="I28" s="958"/>
      <c r="J28" s="958"/>
      <c r="K28" s="958"/>
    </row>
    <row r="29" spans="1:12" ht="18" customHeight="1" x14ac:dyDescent="0.2">
      <c r="A29" s="958" t="s">
        <v>173</v>
      </c>
      <c r="B29" s="958"/>
      <c r="C29" s="958"/>
      <c r="D29" s="958"/>
      <c r="E29" s="958"/>
      <c r="F29" s="958"/>
      <c r="G29" s="958"/>
      <c r="H29" s="958"/>
      <c r="I29" s="958"/>
      <c r="J29" s="958"/>
      <c r="K29" s="958"/>
    </row>
    <row r="30" spans="1:12" ht="18" customHeight="1" x14ac:dyDescent="0.2"/>
    <row r="31" spans="1:12" ht="21" customHeight="1" thickBot="1" x14ac:dyDescent="0.25">
      <c r="A31" s="967" t="s">
        <v>178</v>
      </c>
      <c r="B31" s="967"/>
      <c r="C31" s="967"/>
      <c r="D31" s="967"/>
      <c r="E31" s="967"/>
      <c r="F31" s="967"/>
      <c r="G31" s="6"/>
      <c r="H31" s="6"/>
      <c r="J31" s="13"/>
    </row>
    <row r="32" spans="1:12" s="1" customFormat="1" ht="32.25" customHeight="1" thickBot="1" x14ac:dyDescent="0.25">
      <c r="A32" s="968" t="s">
        <v>66</v>
      </c>
      <c r="B32" s="969"/>
      <c r="C32" s="969"/>
      <c r="D32" s="969"/>
      <c r="E32" s="969"/>
      <c r="F32" s="969"/>
      <c r="G32" s="969"/>
      <c r="H32" s="969"/>
      <c r="I32" s="969"/>
      <c r="J32" s="969"/>
      <c r="K32" s="970"/>
      <c r="L32" s="16" t="s">
        <v>90</v>
      </c>
    </row>
    <row r="33" spans="1:12" s="1" customFormat="1" ht="254.25" customHeight="1" thickBot="1" x14ac:dyDescent="0.25">
      <c r="A33" s="971" t="s">
        <v>426</v>
      </c>
      <c r="B33" s="972"/>
      <c r="C33" s="972"/>
      <c r="D33" s="972"/>
      <c r="E33" s="972"/>
      <c r="F33" s="972"/>
      <c r="G33" s="972"/>
      <c r="H33" s="972"/>
      <c r="I33" s="972"/>
      <c r="J33" s="972"/>
      <c r="K33" s="973"/>
      <c r="L33" s="295">
        <v>77</v>
      </c>
    </row>
    <row r="34" spans="1:12" ht="19.5" customHeight="1" x14ac:dyDescent="0.2">
      <c r="A34" s="1"/>
    </row>
  </sheetData>
  <mergeCells count="98">
    <mergeCell ref="J1:L1"/>
    <mergeCell ref="A2:F2"/>
    <mergeCell ref="B4:C4"/>
    <mergeCell ref="D4:E4"/>
    <mergeCell ref="B5:B6"/>
    <mergeCell ref="D5:E6"/>
    <mergeCell ref="F5:F6"/>
    <mergeCell ref="G5:G6"/>
    <mergeCell ref="I5:I6"/>
    <mergeCell ref="J5:J6"/>
    <mergeCell ref="K5:K6"/>
    <mergeCell ref="H5:H6"/>
    <mergeCell ref="A4:A6"/>
    <mergeCell ref="A7:L7"/>
    <mergeCell ref="F10:F11"/>
    <mergeCell ref="G10:G11"/>
    <mergeCell ref="D8:E9"/>
    <mergeCell ref="F8:F9"/>
    <mergeCell ref="G8:G9"/>
    <mergeCell ref="I10:I11"/>
    <mergeCell ref="K10:K11"/>
    <mergeCell ref="I19:I20"/>
    <mergeCell ref="J19:J20"/>
    <mergeCell ref="A18:L18"/>
    <mergeCell ref="A8:A17"/>
    <mergeCell ref="F19:F20"/>
    <mergeCell ref="H10:H11"/>
    <mergeCell ref="L19:L26"/>
    <mergeCell ref="H19:H20"/>
    <mergeCell ref="C25:C26"/>
    <mergeCell ref="L8:L17"/>
    <mergeCell ref="J16:J17"/>
    <mergeCell ref="K16:K17"/>
    <mergeCell ref="C8:C17"/>
    <mergeCell ref="B8:B17"/>
    <mergeCell ref="D14:E15"/>
    <mergeCell ref="H8:H9"/>
    <mergeCell ref="A31:F31"/>
    <mergeCell ref="A32:K32"/>
    <mergeCell ref="A33:K33"/>
    <mergeCell ref="H25:H26"/>
    <mergeCell ref="I25:I26"/>
    <mergeCell ref="J25:J26"/>
    <mergeCell ref="K25:K26"/>
    <mergeCell ref="F25:F26"/>
    <mergeCell ref="A28:K28"/>
    <mergeCell ref="A19:A26"/>
    <mergeCell ref="A27:K27"/>
    <mergeCell ref="K19:K20"/>
    <mergeCell ref="C19:C20"/>
    <mergeCell ref="D19:E20"/>
    <mergeCell ref="D25:E26"/>
    <mergeCell ref="G25:G26"/>
    <mergeCell ref="A29:K29"/>
    <mergeCell ref="C5:C6"/>
    <mergeCell ref="L5:L6"/>
    <mergeCell ref="F12:F13"/>
    <mergeCell ref="G12:G13"/>
    <mergeCell ref="H12:H13"/>
    <mergeCell ref="I12:I13"/>
    <mergeCell ref="J12:J13"/>
    <mergeCell ref="K12:K13"/>
    <mergeCell ref="D16:E17"/>
    <mergeCell ref="F16:F17"/>
    <mergeCell ref="G16:G17"/>
    <mergeCell ref="H16:H17"/>
    <mergeCell ref="I16:I17"/>
    <mergeCell ref="J8:J9"/>
    <mergeCell ref="K8:K9"/>
    <mergeCell ref="K14:K15"/>
    <mergeCell ref="D10:D11"/>
    <mergeCell ref="E10:E11"/>
    <mergeCell ref="E12:E13"/>
    <mergeCell ref="I8:I9"/>
    <mergeCell ref="J10:J11"/>
    <mergeCell ref="F14:F15"/>
    <mergeCell ref="G14:G15"/>
    <mergeCell ref="H14:H15"/>
    <mergeCell ref="I14:I15"/>
    <mergeCell ref="J14:J15"/>
    <mergeCell ref="B19:B26"/>
    <mergeCell ref="C23:C24"/>
    <mergeCell ref="D23:E24"/>
    <mergeCell ref="F23:F24"/>
    <mergeCell ref="G23:G24"/>
    <mergeCell ref="G19:G20"/>
    <mergeCell ref="H23:H24"/>
    <mergeCell ref="I23:I24"/>
    <mergeCell ref="J23:J24"/>
    <mergeCell ref="K23:K24"/>
    <mergeCell ref="C21:C22"/>
    <mergeCell ref="D21:E22"/>
    <mergeCell ref="F21:F22"/>
    <mergeCell ref="G21:G22"/>
    <mergeCell ref="H21:H22"/>
    <mergeCell ref="I21:I22"/>
    <mergeCell ref="J21:J22"/>
    <mergeCell ref="K21:K22"/>
  </mergeCells>
  <phoneticPr fontId="2"/>
  <dataValidations count="1">
    <dataValidation allowBlank="1" showErrorMessage="1" sqref="A30 A34" xr:uid="{00000000-0002-0000-0400-00000000000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021" t="s">
        <v>24</v>
      </c>
      <c r="B1" s="1021"/>
      <c r="C1" s="1021"/>
      <c r="D1" s="1021"/>
      <c r="E1" s="1021"/>
      <c r="F1" s="1021"/>
      <c r="G1" s="1021"/>
      <c r="H1" s="1021"/>
      <c r="I1" s="1021"/>
      <c r="J1" s="1021"/>
      <c r="L1" s="75"/>
      <c r="M1" s="75"/>
      <c r="N1" s="75"/>
      <c r="O1" s="1002" t="s">
        <v>240</v>
      </c>
      <c r="P1" s="1004"/>
    </row>
    <row r="2" spans="1:18" ht="14.25" customHeight="1" x14ac:dyDescent="0.2">
      <c r="A2" s="11"/>
      <c r="B2" s="11"/>
      <c r="C2" s="11"/>
      <c r="D2" s="2"/>
      <c r="E2" s="2"/>
      <c r="F2" s="11"/>
      <c r="G2" s="11"/>
      <c r="N2" s="2"/>
      <c r="Q2" s="2"/>
    </row>
    <row r="3" spans="1:18" ht="22.5" customHeight="1" x14ac:dyDescent="0.2">
      <c r="A3" s="185" t="s">
        <v>59</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1025" t="s">
        <v>60</v>
      </c>
      <c r="B5" s="1026"/>
      <c r="C5" s="1026"/>
      <c r="D5" s="1027"/>
      <c r="E5" s="12"/>
      <c r="F5" s="1030" t="s">
        <v>61</v>
      </c>
      <c r="G5" s="1031"/>
      <c r="H5" s="1031"/>
      <c r="I5" s="1031"/>
      <c r="J5" s="1031"/>
      <c r="K5" s="1031"/>
      <c r="L5" s="1031"/>
      <c r="M5" s="1032"/>
      <c r="N5" s="165"/>
      <c r="O5" s="166" t="s">
        <v>183</v>
      </c>
      <c r="P5" s="352" t="s">
        <v>184</v>
      </c>
      <c r="Q5" s="162"/>
    </row>
    <row r="6" spans="1:18" ht="271.8" customHeight="1" thickBot="1" x14ac:dyDescent="0.25">
      <c r="A6" s="1028" t="s">
        <v>424</v>
      </c>
      <c r="B6" s="1029"/>
      <c r="C6" s="1029"/>
      <c r="D6" s="1029"/>
      <c r="E6" s="296"/>
      <c r="F6" s="971" t="s">
        <v>429</v>
      </c>
      <c r="G6" s="972"/>
      <c r="H6" s="972"/>
      <c r="I6" s="972"/>
      <c r="J6" s="972"/>
      <c r="K6" s="972"/>
      <c r="L6" s="972"/>
      <c r="M6" s="973"/>
      <c r="N6" s="297"/>
      <c r="O6" s="167">
        <f>'６、７　R5達成状況'!L33</f>
        <v>77</v>
      </c>
      <c r="P6" s="416" t="s">
        <v>99</v>
      </c>
      <c r="Q6" s="163"/>
    </row>
    <row r="7" spans="1:18" ht="33.75" customHeight="1" x14ac:dyDescent="0.2">
      <c r="A7" s="164"/>
      <c r="B7" s="10"/>
      <c r="C7" s="10"/>
      <c r="D7" s="10"/>
      <c r="E7" s="10"/>
      <c r="F7" s="10"/>
      <c r="G7" s="10"/>
      <c r="H7" s="10"/>
      <c r="N7" s="10"/>
      <c r="Q7" s="10"/>
    </row>
    <row r="8" spans="1:18" ht="16.2" x14ac:dyDescent="0.2">
      <c r="A8" s="185" t="s">
        <v>209</v>
      </c>
      <c r="B8" s="185"/>
      <c r="C8" s="185"/>
      <c r="D8" s="185"/>
      <c r="E8" s="185"/>
      <c r="F8" s="185"/>
      <c r="G8" s="185"/>
      <c r="H8" s="185"/>
      <c r="O8" s="1" t="s">
        <v>86</v>
      </c>
      <c r="P8" s="1" t="s">
        <v>86</v>
      </c>
    </row>
    <row r="9" spans="1:18" ht="13.8" thickBot="1" x14ac:dyDescent="0.25"/>
    <row r="10" spans="1:18" ht="83.25" customHeight="1" thickBot="1" x14ac:dyDescent="0.25">
      <c r="A10" s="1022" t="s">
        <v>425</v>
      </c>
      <c r="B10" s="1023"/>
      <c r="C10" s="1023"/>
      <c r="D10" s="1023"/>
      <c r="E10" s="1023"/>
      <c r="F10" s="1023"/>
      <c r="G10" s="1023"/>
      <c r="H10" s="1023"/>
      <c r="I10" s="1023"/>
      <c r="J10" s="1023"/>
      <c r="K10" s="1023"/>
      <c r="L10" s="1023"/>
      <c r="M10" s="1023"/>
      <c r="N10" s="1023"/>
      <c r="O10" s="1023"/>
      <c r="P10" s="1024"/>
      <c r="Q10" s="163"/>
      <c r="R10" s="98"/>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8"/>
      <c r="J1" s="1033" t="s">
        <v>240</v>
      </c>
      <c r="K1" s="1034"/>
      <c r="L1" s="1035"/>
    </row>
    <row r="4" spans="1:12" ht="6" customHeight="1" x14ac:dyDescent="0.2"/>
    <row r="5" spans="1:12" x14ac:dyDescent="0.2">
      <c r="B5" s="1036" t="s">
        <v>167</v>
      </c>
      <c r="C5" s="1037"/>
      <c r="D5" s="1037"/>
      <c r="F5" s="1038" t="s">
        <v>166</v>
      </c>
      <c r="G5" s="1037"/>
      <c r="H5" s="1037"/>
      <c r="J5" s="1039" t="s">
        <v>168</v>
      </c>
      <c r="K5" s="1039"/>
      <c r="L5" s="1039"/>
    </row>
    <row r="6" spans="1:12" x14ac:dyDescent="0.2">
      <c r="B6" s="1037"/>
      <c r="C6" s="1037"/>
      <c r="D6" s="1037"/>
      <c r="F6" s="1037"/>
      <c r="G6" s="1037"/>
      <c r="H6" s="1037"/>
      <c r="J6" s="1039"/>
      <c r="K6" s="1039"/>
      <c r="L6" s="1039"/>
    </row>
    <row r="7" spans="1:12" x14ac:dyDescent="0.2">
      <c r="B7" s="298"/>
      <c r="C7" s="298"/>
      <c r="D7" s="298"/>
      <c r="F7" s="298"/>
      <c r="G7" s="298"/>
      <c r="H7" s="298"/>
      <c r="J7" s="299"/>
      <c r="K7" s="299"/>
      <c r="L7" s="299"/>
    </row>
    <row r="8" spans="1:12" x14ac:dyDescent="0.2">
      <c r="B8" s="298"/>
      <c r="C8" s="298"/>
      <c r="D8" s="298"/>
      <c r="F8" s="298"/>
      <c r="G8" s="298"/>
      <c r="H8" s="298"/>
      <c r="J8" s="299"/>
      <c r="K8" s="299"/>
      <c r="L8" s="299"/>
    </row>
    <row r="9" spans="1:12" x14ac:dyDescent="0.2">
      <c r="B9" s="298"/>
      <c r="C9" s="298"/>
      <c r="D9" s="298"/>
      <c r="F9" s="298"/>
      <c r="G9" s="298"/>
      <c r="H9" s="298"/>
      <c r="J9" s="299"/>
      <c r="K9" s="299"/>
      <c r="L9" s="299"/>
    </row>
    <row r="10" spans="1:12" x14ac:dyDescent="0.2">
      <c r="B10" s="298"/>
      <c r="C10" s="298"/>
      <c r="D10" s="298"/>
      <c r="F10" s="298"/>
      <c r="G10" s="298"/>
      <c r="H10" s="298"/>
      <c r="J10" s="299"/>
      <c r="K10" s="299"/>
      <c r="L10" s="299"/>
    </row>
    <row r="11" spans="1:12" x14ac:dyDescent="0.2">
      <c r="B11" s="298"/>
      <c r="C11" s="298"/>
      <c r="D11" s="298"/>
      <c r="F11" s="298"/>
      <c r="G11" s="298"/>
      <c r="H11" s="298"/>
      <c r="J11" s="299"/>
      <c r="K11" s="299"/>
      <c r="L11" s="299"/>
    </row>
    <row r="12" spans="1:12" x14ac:dyDescent="0.2">
      <c r="B12" s="298"/>
      <c r="C12" s="298"/>
      <c r="D12" s="298"/>
      <c r="F12" s="298"/>
      <c r="G12" s="298"/>
      <c r="H12" s="298"/>
      <c r="J12" s="299"/>
      <c r="K12" s="299"/>
      <c r="L12" s="299"/>
    </row>
    <row r="13" spans="1:12" x14ac:dyDescent="0.2">
      <c r="B13" s="298"/>
      <c r="C13" s="298"/>
      <c r="D13" s="298"/>
      <c r="F13" s="298"/>
      <c r="G13" s="298"/>
      <c r="H13" s="298"/>
      <c r="J13" s="299"/>
      <c r="K13" s="299"/>
      <c r="L13" s="299"/>
    </row>
    <row r="14" spans="1:12" x14ac:dyDescent="0.2">
      <c r="B14" s="298"/>
      <c r="C14" s="298"/>
      <c r="D14" s="298"/>
      <c r="F14" s="298"/>
      <c r="G14" s="298"/>
      <c r="H14" s="298"/>
      <c r="J14" s="299"/>
      <c r="K14" s="299"/>
      <c r="L14" s="299"/>
    </row>
    <row r="15" spans="1:12" x14ac:dyDescent="0.2">
      <c r="B15" s="298"/>
      <c r="C15" s="298"/>
      <c r="D15" s="298"/>
      <c r="F15" s="298"/>
      <c r="G15" s="298"/>
      <c r="H15" s="298"/>
      <c r="J15" s="299"/>
      <c r="K15" s="299"/>
      <c r="L15" s="299"/>
    </row>
    <row r="16" spans="1:12" x14ac:dyDescent="0.2">
      <c r="B16" s="298"/>
      <c r="C16" s="298"/>
      <c r="D16" s="298"/>
      <c r="F16" s="298"/>
      <c r="G16" s="298"/>
      <c r="H16" s="298"/>
      <c r="J16" s="299"/>
      <c r="K16" s="299"/>
      <c r="L16" s="299"/>
    </row>
    <row r="17" spans="2:12" x14ac:dyDescent="0.2">
      <c r="B17" s="298"/>
      <c r="C17" s="298"/>
      <c r="D17" s="298"/>
      <c r="F17" s="298"/>
      <c r="G17" s="298"/>
      <c r="H17" s="298"/>
      <c r="J17" s="299"/>
      <c r="K17" s="299"/>
      <c r="L17" s="299"/>
    </row>
    <row r="18" spans="2:12" x14ac:dyDescent="0.2">
      <c r="B18" s="298"/>
      <c r="C18" s="298"/>
      <c r="D18" s="298"/>
      <c r="F18" s="298"/>
      <c r="G18" s="298"/>
      <c r="H18" s="298"/>
      <c r="J18" s="299"/>
      <c r="K18" s="299"/>
      <c r="L18" s="299"/>
    </row>
    <row r="19" spans="2:12" x14ac:dyDescent="0.2">
      <c r="B19" s="298"/>
      <c r="C19" s="298"/>
      <c r="D19" s="298"/>
      <c r="F19" s="298"/>
      <c r="G19" s="298"/>
      <c r="H19" s="298"/>
      <c r="J19" s="299"/>
      <c r="K19" s="299"/>
      <c r="L19" s="299"/>
    </row>
    <row r="20" spans="2:12" x14ac:dyDescent="0.2">
      <c r="B20" s="298"/>
      <c r="C20" s="298"/>
      <c r="D20" s="298"/>
      <c r="F20" s="298"/>
      <c r="G20" s="298"/>
      <c r="H20" s="298"/>
      <c r="J20" s="299"/>
      <c r="K20" s="299"/>
      <c r="L20" s="299"/>
    </row>
    <row r="21" spans="2:12" x14ac:dyDescent="0.2">
      <c r="B21" s="298"/>
      <c r="C21" s="298"/>
      <c r="D21" s="298"/>
      <c r="F21" s="298"/>
      <c r="G21" s="298"/>
      <c r="H21" s="298"/>
      <c r="J21" s="299"/>
      <c r="K21" s="299"/>
      <c r="L21" s="299"/>
    </row>
    <row r="22" spans="2:12" x14ac:dyDescent="0.2">
      <c r="B22" s="298"/>
      <c r="C22" s="298"/>
      <c r="D22" s="298"/>
      <c r="F22" s="298"/>
      <c r="G22" s="298"/>
      <c r="H22" s="298"/>
      <c r="J22" s="299"/>
      <c r="K22" s="299"/>
      <c r="L22" s="299"/>
    </row>
    <row r="23" spans="2:12" x14ac:dyDescent="0.2">
      <c r="B23" s="298"/>
      <c r="C23" s="298"/>
      <c r="D23" s="298"/>
      <c r="F23" s="298"/>
      <c r="G23" s="298"/>
      <c r="H23" s="298"/>
      <c r="J23" s="299"/>
      <c r="K23" s="299"/>
      <c r="L23" s="299"/>
    </row>
    <row r="24" spans="2:12" x14ac:dyDescent="0.2">
      <c r="B24" s="298"/>
      <c r="C24" s="298"/>
      <c r="D24" s="298"/>
      <c r="F24" s="298"/>
      <c r="G24" s="298"/>
      <c r="H24" s="298"/>
      <c r="J24" s="299"/>
      <c r="K24" s="299"/>
      <c r="L24" s="299"/>
    </row>
    <row r="25" spans="2:12" x14ac:dyDescent="0.2">
      <c r="B25" s="298"/>
      <c r="C25" s="298"/>
      <c r="D25" s="298"/>
      <c r="F25" s="298"/>
      <c r="G25" s="298"/>
      <c r="H25" s="298"/>
      <c r="J25" s="299"/>
      <c r="K25" s="299"/>
      <c r="L25" s="299"/>
    </row>
    <row r="26" spans="2:12" x14ac:dyDescent="0.2">
      <c r="B26" s="298"/>
      <c r="C26" s="298"/>
      <c r="D26" s="298"/>
      <c r="F26" s="298"/>
      <c r="G26" s="298"/>
      <c r="H26" s="298"/>
      <c r="J26" s="299"/>
      <c r="K26" s="299"/>
      <c r="L26" s="299"/>
    </row>
    <row r="27" spans="2:12" x14ac:dyDescent="0.2">
      <c r="B27" s="298"/>
      <c r="C27" s="298"/>
      <c r="D27" s="298"/>
      <c r="F27" s="298"/>
      <c r="G27" s="298"/>
      <c r="H27" s="298"/>
      <c r="J27" s="299"/>
      <c r="K27" s="299"/>
      <c r="L27" s="299"/>
    </row>
    <row r="28" spans="2:12" x14ac:dyDescent="0.2">
      <c r="B28" s="298"/>
      <c r="C28" s="298"/>
      <c r="D28" s="298"/>
      <c r="F28" s="298"/>
      <c r="G28" s="298"/>
      <c r="H28" s="298"/>
      <c r="J28" s="299"/>
      <c r="K28" s="299"/>
      <c r="L28" s="299"/>
    </row>
    <row r="29" spans="2:12" x14ac:dyDescent="0.2">
      <c r="B29" s="298"/>
      <c r="C29" s="298"/>
      <c r="D29" s="298"/>
      <c r="F29" s="298"/>
      <c r="G29" s="298"/>
      <c r="H29" s="298"/>
      <c r="J29" s="299"/>
      <c r="K29" s="299"/>
      <c r="L29" s="299"/>
    </row>
    <row r="30" spans="2:12" x14ac:dyDescent="0.2">
      <c r="B30" s="298"/>
      <c r="C30" s="298"/>
      <c r="D30" s="298"/>
      <c r="F30" s="298"/>
      <c r="G30" s="298"/>
      <c r="H30" s="298"/>
      <c r="J30" s="299"/>
      <c r="K30" s="299"/>
      <c r="L30" s="299"/>
    </row>
    <row r="31" spans="2:12" x14ac:dyDescent="0.2">
      <c r="B31" s="298"/>
      <c r="C31" s="298"/>
      <c r="D31" s="298"/>
      <c r="F31" s="298"/>
      <c r="G31" s="298"/>
      <c r="H31" s="298"/>
      <c r="J31" s="299"/>
      <c r="K31" s="299"/>
      <c r="L31" s="299"/>
    </row>
    <row r="32" spans="2:12" x14ac:dyDescent="0.2">
      <c r="B32" s="298"/>
      <c r="C32" s="298"/>
      <c r="D32" s="298"/>
      <c r="F32" s="298"/>
      <c r="G32" s="298"/>
      <c r="H32" s="298"/>
      <c r="J32" s="299"/>
      <c r="K32" s="299"/>
      <c r="L32" s="299"/>
    </row>
    <row r="33" spans="2:12" x14ac:dyDescent="0.2">
      <c r="B33" s="298"/>
      <c r="C33" s="298"/>
      <c r="D33" s="298"/>
      <c r="F33" s="298"/>
      <c r="G33" s="298"/>
      <c r="H33" s="298"/>
      <c r="J33" s="299"/>
      <c r="K33" s="299"/>
      <c r="L33" s="299"/>
    </row>
    <row r="34" spans="2:12" x14ac:dyDescent="0.2">
      <c r="B34" s="298"/>
      <c r="C34" s="298"/>
      <c r="D34" s="298"/>
      <c r="F34" s="298"/>
      <c r="G34" s="298"/>
      <c r="H34" s="298"/>
      <c r="J34" s="299"/>
      <c r="K34" s="299"/>
      <c r="L34" s="299"/>
    </row>
    <row r="35" spans="2:12" x14ac:dyDescent="0.2">
      <c r="B35" s="298"/>
      <c r="C35" s="298"/>
      <c r="D35" s="298"/>
      <c r="F35" s="298"/>
      <c r="G35" s="298"/>
      <c r="H35" s="298"/>
      <c r="J35" s="299"/>
      <c r="K35" s="299"/>
      <c r="L35" s="299"/>
    </row>
    <row r="36" spans="2:12" x14ac:dyDescent="0.2">
      <c r="B36" s="298"/>
      <c r="C36" s="298"/>
      <c r="D36" s="298"/>
      <c r="F36" s="298"/>
      <c r="G36" s="298"/>
      <c r="H36" s="298"/>
      <c r="J36" s="299"/>
      <c r="K36" s="299"/>
      <c r="L36" s="299"/>
    </row>
    <row r="37" spans="2:12" x14ac:dyDescent="0.2">
      <c r="B37" s="298"/>
      <c r="C37" s="298"/>
      <c r="D37" s="298"/>
      <c r="F37" s="298"/>
      <c r="G37" s="298"/>
      <c r="H37" s="298"/>
      <c r="J37" s="299"/>
      <c r="K37" s="299"/>
      <c r="L37" s="299"/>
    </row>
    <row r="38" spans="2:12" x14ac:dyDescent="0.2">
      <c r="B38" s="298"/>
      <c r="C38" s="298"/>
      <c r="D38" s="298"/>
      <c r="F38" s="298"/>
      <c r="G38" s="298"/>
      <c r="H38" s="298"/>
      <c r="J38" s="299"/>
      <c r="K38" s="299"/>
      <c r="L38" s="299"/>
    </row>
    <row r="39" spans="2:12" x14ac:dyDescent="0.2">
      <c r="B39" s="298"/>
      <c r="C39" s="298"/>
      <c r="D39" s="298"/>
      <c r="F39" s="298"/>
      <c r="G39" s="298"/>
      <c r="H39" s="298"/>
      <c r="J39" s="299"/>
      <c r="K39" s="299"/>
      <c r="L39" s="299"/>
    </row>
    <row r="40" spans="2:12" x14ac:dyDescent="0.2">
      <c r="B40" s="298"/>
      <c r="C40" s="298"/>
      <c r="D40" s="298"/>
      <c r="F40" s="298"/>
      <c r="G40" s="298"/>
      <c r="H40" s="298"/>
      <c r="J40" s="299"/>
      <c r="K40" s="299"/>
      <c r="L40" s="299"/>
    </row>
    <row r="41" spans="2:12" x14ac:dyDescent="0.2">
      <c r="B41" s="298"/>
      <c r="C41" s="298"/>
      <c r="D41" s="298"/>
      <c r="F41" s="298"/>
      <c r="G41" s="298"/>
      <c r="H41" s="298"/>
      <c r="J41" s="299"/>
      <c r="K41" s="299"/>
      <c r="L41" s="299"/>
    </row>
    <row r="42" spans="2:12" x14ac:dyDescent="0.2">
      <c r="B42" s="298"/>
      <c r="C42" s="298"/>
      <c r="D42" s="298"/>
      <c r="F42" s="298"/>
      <c r="G42" s="298"/>
      <c r="H42" s="298"/>
      <c r="J42" s="299"/>
      <c r="K42" s="299"/>
      <c r="L42" s="299"/>
    </row>
    <row r="43" spans="2:12" x14ac:dyDescent="0.2">
      <c r="B43" s="298"/>
      <c r="C43" s="298"/>
      <c r="D43" s="298"/>
      <c r="F43" s="298"/>
      <c r="G43" s="298"/>
      <c r="H43" s="298"/>
      <c r="J43" s="299"/>
      <c r="K43" s="299"/>
      <c r="L43" s="299"/>
    </row>
    <row r="44" spans="2:12" x14ac:dyDescent="0.2">
      <c r="B44" s="298"/>
      <c r="C44" s="298"/>
      <c r="D44" s="298"/>
      <c r="F44" s="298"/>
      <c r="G44" s="298"/>
      <c r="H44" s="298"/>
      <c r="J44" s="299"/>
      <c r="K44" s="299"/>
      <c r="L44" s="299"/>
    </row>
    <row r="45" spans="2:12" x14ac:dyDescent="0.2">
      <c r="B45" s="298"/>
      <c r="C45" s="298"/>
      <c r="D45" s="298"/>
      <c r="F45" s="298"/>
      <c r="G45" s="298"/>
      <c r="H45" s="298"/>
      <c r="J45" s="299"/>
      <c r="K45" s="299"/>
      <c r="L45" s="299"/>
    </row>
    <row r="46" spans="2:12" x14ac:dyDescent="0.2">
      <c r="B46" s="298"/>
      <c r="C46" s="298"/>
      <c r="D46" s="298"/>
      <c r="F46" s="298"/>
      <c r="G46" s="298"/>
      <c r="H46" s="298"/>
      <c r="J46" s="299"/>
      <c r="K46" s="299"/>
      <c r="L46" s="299"/>
    </row>
    <row r="47" spans="2:12" x14ac:dyDescent="0.2">
      <c r="B47" s="298"/>
      <c r="C47" s="298"/>
      <c r="D47" s="298"/>
      <c r="F47" s="298"/>
      <c r="G47" s="298"/>
      <c r="H47" s="298"/>
      <c r="J47" s="299"/>
      <c r="K47" s="299"/>
      <c r="L47" s="299"/>
    </row>
    <row r="48" spans="2:12" x14ac:dyDescent="0.2">
      <c r="B48" s="298"/>
      <c r="C48" s="298"/>
      <c r="D48" s="298"/>
      <c r="F48" s="298"/>
      <c r="G48" s="298"/>
      <c r="H48" s="298"/>
      <c r="J48" s="299"/>
      <c r="K48" s="299"/>
      <c r="L48" s="299"/>
    </row>
    <row r="49" spans="2:12" x14ac:dyDescent="0.2">
      <c r="B49" s="298"/>
      <c r="C49" s="298"/>
      <c r="D49" s="298"/>
      <c r="F49" s="298"/>
      <c r="G49" s="298"/>
      <c r="H49" s="298"/>
      <c r="J49" s="299"/>
      <c r="K49" s="299"/>
      <c r="L49" s="299"/>
    </row>
    <row r="50" spans="2:12" x14ac:dyDescent="0.2">
      <c r="B50" s="299"/>
      <c r="C50" s="299"/>
      <c r="D50" s="299"/>
      <c r="F50" s="299"/>
      <c r="G50" s="299"/>
      <c r="H50" s="299"/>
      <c r="J50" s="299"/>
      <c r="K50" s="299"/>
      <c r="L50" s="299"/>
    </row>
    <row r="51" spans="2:12" x14ac:dyDescent="0.2">
      <c r="B51" s="299"/>
      <c r="C51" s="299"/>
      <c r="D51" s="299"/>
      <c r="F51" s="299"/>
      <c r="G51" s="299"/>
      <c r="H51" s="299"/>
      <c r="J51" s="299"/>
      <c r="K51" s="299"/>
      <c r="L51" s="299"/>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8"/>
  <sheetViews>
    <sheetView view="pageBreakPreview" zoomScale="80" zoomScaleNormal="100" zoomScaleSheetLayoutView="80" workbookViewId="0"/>
  </sheetViews>
  <sheetFormatPr defaultColWidth="9" defaultRowHeight="13.2" x14ac:dyDescent="0.2"/>
  <cols>
    <col min="1" max="1" width="2.33203125" style="300" customWidth="1"/>
    <col min="2" max="2" width="3.109375" style="300" customWidth="1"/>
    <col min="3" max="3" width="40.6640625" style="300" customWidth="1"/>
    <col min="4" max="4" width="5.6640625" style="300" customWidth="1"/>
    <col min="5" max="5" width="40.6640625" style="300" customWidth="1"/>
    <col min="6" max="6" width="7.6640625" style="300" customWidth="1"/>
    <col min="7" max="10" width="15.6640625" style="300" customWidth="1"/>
    <col min="11" max="11" width="15.6640625" style="306" customWidth="1"/>
    <col min="12" max="12" width="65.6640625" style="300" customWidth="1"/>
    <col min="13" max="16384" width="9" style="300"/>
  </cols>
  <sheetData>
    <row r="1" spans="1:12" ht="23.1" customHeight="1" x14ac:dyDescent="0.2">
      <c r="C1" s="301"/>
      <c r="D1" s="301"/>
      <c r="J1" s="302"/>
      <c r="K1" s="168"/>
      <c r="L1" s="175" t="s">
        <v>240</v>
      </c>
    </row>
    <row r="2" spans="1:12" ht="50.1" customHeight="1" thickBot="1" x14ac:dyDescent="0.35">
      <c r="A2" s="1171" t="s">
        <v>214</v>
      </c>
      <c r="B2" s="1171"/>
      <c r="C2" s="1171"/>
      <c r="D2" s="1171"/>
      <c r="E2" s="1171"/>
      <c r="F2" s="1171"/>
      <c r="G2" s="1171"/>
      <c r="H2" s="169"/>
      <c r="I2" s="169"/>
      <c r="J2" s="169"/>
      <c r="K2" s="170"/>
    </row>
    <row r="3" spans="1:12" ht="39.9" customHeight="1" thickBot="1" x14ac:dyDescent="0.25">
      <c r="A3" s="1096" t="s">
        <v>165</v>
      </c>
      <c r="B3" s="1172"/>
      <c r="C3" s="1172"/>
      <c r="D3" s="1172"/>
      <c r="E3" s="1172"/>
      <c r="F3" s="1172"/>
      <c r="G3" s="1172"/>
      <c r="H3" s="1172"/>
      <c r="I3" s="1172"/>
      <c r="J3" s="1172"/>
      <c r="K3" s="1172"/>
      <c r="L3" s="1173"/>
    </row>
    <row r="4" spans="1:12" ht="39.9" customHeight="1" x14ac:dyDescent="0.2">
      <c r="A4" s="1148"/>
      <c r="B4" s="1174" t="s">
        <v>143</v>
      </c>
      <c r="C4" s="1140"/>
      <c r="D4" s="1140" t="s">
        <v>10</v>
      </c>
      <c r="E4" s="1140"/>
      <c r="F4" s="1176" t="s">
        <v>11</v>
      </c>
      <c r="G4" s="1144" t="s">
        <v>210</v>
      </c>
      <c r="H4" s="1146" t="s">
        <v>211</v>
      </c>
      <c r="I4" s="1146" t="s">
        <v>212</v>
      </c>
      <c r="J4" s="1146" t="s">
        <v>213</v>
      </c>
      <c r="K4" s="1150" t="s">
        <v>420</v>
      </c>
      <c r="L4" s="1076"/>
    </row>
    <row r="5" spans="1:12" ht="39.9" customHeight="1" x14ac:dyDescent="0.2">
      <c r="A5" s="1148"/>
      <c r="B5" s="1175"/>
      <c r="C5" s="1141"/>
      <c r="D5" s="1141"/>
      <c r="E5" s="1141"/>
      <c r="F5" s="1177"/>
      <c r="G5" s="1145"/>
      <c r="H5" s="1147"/>
      <c r="I5" s="1147"/>
      <c r="J5" s="1147"/>
      <c r="K5" s="1151"/>
      <c r="L5" s="1077"/>
    </row>
    <row r="6" spans="1:12" ht="39.9" customHeight="1" x14ac:dyDescent="0.2">
      <c r="A6" s="1148"/>
      <c r="B6" s="1168" t="s">
        <v>80</v>
      </c>
      <c r="C6" s="1079" t="s">
        <v>370</v>
      </c>
      <c r="D6" s="1169" t="s">
        <v>371</v>
      </c>
      <c r="E6" s="1169"/>
      <c r="F6" s="1086" t="s">
        <v>372</v>
      </c>
      <c r="G6" s="1087">
        <v>48</v>
      </c>
      <c r="H6" s="1019">
        <v>63</v>
      </c>
      <c r="I6" s="1016">
        <v>56</v>
      </c>
      <c r="J6" s="1088">
        <v>40</v>
      </c>
      <c r="K6" s="1089">
        <v>60</v>
      </c>
      <c r="L6" s="1077"/>
    </row>
    <row r="7" spans="1:12" ht="39.9" customHeight="1" thickBot="1" x14ac:dyDescent="0.25">
      <c r="A7" s="1148"/>
      <c r="B7" s="1168"/>
      <c r="C7" s="1080"/>
      <c r="D7" s="1170"/>
      <c r="E7" s="1169"/>
      <c r="F7" s="1086"/>
      <c r="G7" s="1087"/>
      <c r="H7" s="1019"/>
      <c r="I7" s="1016"/>
      <c r="J7" s="1088"/>
      <c r="K7" s="1089"/>
      <c r="L7" s="1078"/>
    </row>
    <row r="8" spans="1:12" ht="60" customHeight="1" thickBot="1" x14ac:dyDescent="0.25">
      <c r="A8" s="1148"/>
      <c r="B8" s="1152" t="s">
        <v>137</v>
      </c>
      <c r="C8" s="1153"/>
      <c r="D8" s="1153"/>
      <c r="E8" s="1153"/>
      <c r="F8" s="1153"/>
      <c r="G8" s="1153"/>
      <c r="H8" s="1153"/>
      <c r="I8" s="1153"/>
      <c r="J8" s="1154"/>
      <c r="K8" s="1152" t="s">
        <v>190</v>
      </c>
      <c r="L8" s="1154"/>
    </row>
    <row r="9" spans="1:12" ht="200.1" customHeight="1" x14ac:dyDescent="0.2">
      <c r="A9" s="1148"/>
      <c r="B9" s="1074" t="s">
        <v>138</v>
      </c>
      <c r="C9" s="1075"/>
      <c r="D9" s="1155" t="s">
        <v>373</v>
      </c>
      <c r="E9" s="1156"/>
      <c r="F9" s="1156"/>
      <c r="G9" s="1156"/>
      <c r="H9" s="1156"/>
      <c r="I9" s="1156"/>
      <c r="J9" s="1157"/>
      <c r="K9" s="1158" t="s">
        <v>376</v>
      </c>
      <c r="L9" s="1157"/>
    </row>
    <row r="10" spans="1:12" ht="200.1" customHeight="1" x14ac:dyDescent="0.2">
      <c r="A10" s="1148"/>
      <c r="B10" s="1084" t="s">
        <v>139</v>
      </c>
      <c r="C10" s="1085"/>
      <c r="D10" s="1165" t="s">
        <v>374</v>
      </c>
      <c r="E10" s="1166"/>
      <c r="F10" s="1166"/>
      <c r="G10" s="1166"/>
      <c r="H10" s="1166"/>
      <c r="I10" s="1166"/>
      <c r="J10" s="1167"/>
      <c r="K10" s="1159"/>
      <c r="L10" s="1160"/>
    </row>
    <row r="11" spans="1:12" ht="200.1" customHeight="1" thickBot="1" x14ac:dyDescent="0.25">
      <c r="A11" s="1149"/>
      <c r="B11" s="1072" t="s">
        <v>140</v>
      </c>
      <c r="C11" s="1073"/>
      <c r="D11" s="1133" t="s">
        <v>375</v>
      </c>
      <c r="E11" s="1134"/>
      <c r="F11" s="1134"/>
      <c r="G11" s="1134"/>
      <c r="H11" s="1134"/>
      <c r="I11" s="1134"/>
      <c r="J11" s="1135"/>
      <c r="K11" s="1161"/>
      <c r="L11" s="1162"/>
    </row>
    <row r="12" spans="1:12" ht="16.5" customHeight="1" x14ac:dyDescent="0.2">
      <c r="A12" s="303"/>
      <c r="B12" s="171"/>
      <c r="C12" s="171"/>
      <c r="D12" s="172"/>
      <c r="E12" s="172"/>
      <c r="F12" s="78"/>
      <c r="G12" s="79"/>
      <c r="H12" s="79"/>
      <c r="I12" s="173"/>
      <c r="J12" s="79"/>
      <c r="K12" s="304"/>
      <c r="L12" s="174"/>
    </row>
    <row r="13" spans="1:12" ht="28.5" customHeight="1" x14ac:dyDescent="0.2">
      <c r="A13" s="303"/>
      <c r="B13" s="171"/>
      <c r="C13" s="171"/>
      <c r="D13" s="172"/>
      <c r="E13" s="172"/>
      <c r="F13" s="78"/>
      <c r="G13" s="79"/>
      <c r="H13" s="79"/>
      <c r="I13" s="173"/>
      <c r="J13" s="79"/>
      <c r="K13" s="305"/>
      <c r="L13" s="425" t="s">
        <v>240</v>
      </c>
    </row>
    <row r="14" spans="1:12" ht="7.5" customHeight="1" thickBot="1" x14ac:dyDescent="0.25">
      <c r="A14" s="303"/>
      <c r="B14" s="171"/>
      <c r="C14" s="171"/>
      <c r="D14" s="172"/>
      <c r="E14" s="172"/>
      <c r="F14" s="78"/>
      <c r="G14" s="79"/>
      <c r="H14" s="79"/>
      <c r="I14" s="173"/>
      <c r="J14" s="79"/>
      <c r="K14" s="304"/>
    </row>
    <row r="15" spans="1:12" ht="39.9" customHeight="1" thickBot="1" x14ac:dyDescent="0.25">
      <c r="A15" s="1096" t="s">
        <v>141</v>
      </c>
      <c r="B15" s="1097"/>
      <c r="C15" s="1097"/>
      <c r="D15" s="1097"/>
      <c r="E15" s="1097"/>
      <c r="F15" s="1097"/>
      <c r="G15" s="1097"/>
      <c r="H15" s="1097"/>
      <c r="I15" s="1097"/>
      <c r="J15" s="1097"/>
      <c r="K15" s="1097"/>
      <c r="L15" s="1098"/>
    </row>
    <row r="16" spans="1:12" ht="39.9" customHeight="1" x14ac:dyDescent="0.2">
      <c r="A16" s="1148"/>
      <c r="B16" s="1136" t="s">
        <v>185</v>
      </c>
      <c r="C16" s="1137"/>
      <c r="D16" s="1140" t="s">
        <v>10</v>
      </c>
      <c r="E16" s="1140"/>
      <c r="F16" s="1142" t="s">
        <v>11</v>
      </c>
      <c r="G16" s="1144" t="s">
        <v>210</v>
      </c>
      <c r="H16" s="1146" t="s">
        <v>211</v>
      </c>
      <c r="I16" s="1146" t="s">
        <v>212</v>
      </c>
      <c r="J16" s="1146" t="s">
        <v>213</v>
      </c>
      <c r="K16" s="1150" t="s">
        <v>420</v>
      </c>
      <c r="L16" s="1163" t="s">
        <v>186</v>
      </c>
    </row>
    <row r="17" spans="1:12" ht="39.9" customHeight="1" x14ac:dyDescent="0.2">
      <c r="A17" s="1148"/>
      <c r="B17" s="1138"/>
      <c r="C17" s="1139"/>
      <c r="D17" s="1141"/>
      <c r="E17" s="1141"/>
      <c r="F17" s="1143"/>
      <c r="G17" s="1145"/>
      <c r="H17" s="1147"/>
      <c r="I17" s="1147"/>
      <c r="J17" s="1147"/>
      <c r="K17" s="1151"/>
      <c r="L17" s="1164"/>
    </row>
    <row r="18" spans="1:12" ht="39.9" customHeight="1" x14ac:dyDescent="0.2">
      <c r="A18" s="1148"/>
      <c r="B18" s="1093" t="s">
        <v>81</v>
      </c>
      <c r="C18" s="1090" t="s">
        <v>377</v>
      </c>
      <c r="D18" s="1066" t="s">
        <v>378</v>
      </c>
      <c r="E18" s="1066"/>
      <c r="F18" s="1068" t="s">
        <v>381</v>
      </c>
      <c r="G18" s="1069">
        <v>26110</v>
      </c>
      <c r="H18" s="1070">
        <v>25204</v>
      </c>
      <c r="I18" s="1071">
        <v>29300</v>
      </c>
      <c r="J18" s="1071">
        <v>8</v>
      </c>
      <c r="K18" s="1064">
        <v>37500</v>
      </c>
      <c r="L18" s="1083" t="s">
        <v>384</v>
      </c>
    </row>
    <row r="19" spans="1:12" ht="39.9" customHeight="1" x14ac:dyDescent="0.2">
      <c r="A19" s="1148"/>
      <c r="B19" s="1094"/>
      <c r="C19" s="1091"/>
      <c r="D19" s="1067"/>
      <c r="E19" s="1066"/>
      <c r="F19" s="1068"/>
      <c r="G19" s="1069"/>
      <c r="H19" s="1070"/>
      <c r="I19" s="1071"/>
      <c r="J19" s="1071"/>
      <c r="K19" s="1064"/>
      <c r="L19" s="1083"/>
    </row>
    <row r="20" spans="1:12" ht="39.9" customHeight="1" x14ac:dyDescent="0.2">
      <c r="A20" s="1148"/>
      <c r="B20" s="1094"/>
      <c r="C20" s="1091"/>
      <c r="D20" s="413"/>
      <c r="E20" s="1067" t="s">
        <v>379</v>
      </c>
      <c r="F20" s="1068" t="s">
        <v>372</v>
      </c>
      <c r="G20" s="1069">
        <v>77</v>
      </c>
      <c r="H20" s="1081">
        <v>80</v>
      </c>
      <c r="I20" s="1071">
        <v>82</v>
      </c>
      <c r="J20" s="1071">
        <v>8</v>
      </c>
      <c r="K20" s="1064">
        <v>85</v>
      </c>
      <c r="L20" s="1065" t="s">
        <v>385</v>
      </c>
    </row>
    <row r="21" spans="1:12" ht="39.9" customHeight="1" x14ac:dyDescent="0.2">
      <c r="A21" s="1148"/>
      <c r="B21" s="1094"/>
      <c r="C21" s="1091"/>
      <c r="D21" s="413"/>
      <c r="E21" s="1082"/>
      <c r="F21" s="1068"/>
      <c r="G21" s="1069"/>
      <c r="H21" s="1081"/>
      <c r="I21" s="1071"/>
      <c r="J21" s="1071"/>
      <c r="K21" s="1064"/>
      <c r="L21" s="1065"/>
    </row>
    <row r="22" spans="1:12" ht="39.9" customHeight="1" x14ac:dyDescent="0.2">
      <c r="A22" s="1148"/>
      <c r="B22" s="1094"/>
      <c r="C22" s="1091"/>
      <c r="D22" s="413"/>
      <c r="E22" s="1067" t="s">
        <v>380</v>
      </c>
      <c r="F22" s="1068" t="s">
        <v>381</v>
      </c>
      <c r="G22" s="1069">
        <v>888</v>
      </c>
      <c r="H22" s="1081">
        <v>2625</v>
      </c>
      <c r="I22" s="1071">
        <v>2670</v>
      </c>
      <c r="J22" s="1071">
        <v>4</v>
      </c>
      <c r="K22" s="1064" t="s">
        <v>400</v>
      </c>
      <c r="L22" s="1065" t="s">
        <v>386</v>
      </c>
    </row>
    <row r="23" spans="1:12" ht="39.9" customHeight="1" x14ac:dyDescent="0.2">
      <c r="A23" s="1148"/>
      <c r="B23" s="1094"/>
      <c r="C23" s="1091"/>
      <c r="D23" s="412"/>
      <c r="E23" s="1082"/>
      <c r="F23" s="1068"/>
      <c r="G23" s="1069"/>
      <c r="H23" s="1081"/>
      <c r="I23" s="1071"/>
      <c r="J23" s="1071"/>
      <c r="K23" s="1064"/>
      <c r="L23" s="1065"/>
    </row>
    <row r="24" spans="1:12" ht="39.9" customHeight="1" x14ac:dyDescent="0.2">
      <c r="A24" s="1148"/>
      <c r="B24" s="1094"/>
      <c r="C24" s="1091"/>
      <c r="D24" s="1066" t="s">
        <v>382</v>
      </c>
      <c r="E24" s="1066"/>
      <c r="F24" s="1068" t="s">
        <v>372</v>
      </c>
      <c r="G24" s="1069">
        <v>4</v>
      </c>
      <c r="H24" s="1070">
        <v>6</v>
      </c>
      <c r="I24" s="1071">
        <v>4</v>
      </c>
      <c r="J24" s="1071">
        <v>8</v>
      </c>
      <c r="K24" s="1064" t="s">
        <v>400</v>
      </c>
      <c r="L24" s="1065" t="s">
        <v>387</v>
      </c>
    </row>
    <row r="25" spans="1:12" ht="39.9" customHeight="1" x14ac:dyDescent="0.2">
      <c r="A25" s="1148"/>
      <c r="B25" s="1094"/>
      <c r="C25" s="1091"/>
      <c r="D25" s="1067"/>
      <c r="E25" s="1066"/>
      <c r="F25" s="1068"/>
      <c r="G25" s="1069"/>
      <c r="H25" s="1070"/>
      <c r="I25" s="1071"/>
      <c r="J25" s="1071"/>
      <c r="K25" s="1064"/>
      <c r="L25" s="1065"/>
    </row>
    <row r="26" spans="1:12" ht="39.9" customHeight="1" x14ac:dyDescent="0.2">
      <c r="A26" s="1148"/>
      <c r="B26" s="1094"/>
      <c r="C26" s="1091"/>
      <c r="D26" s="1066" t="s">
        <v>383</v>
      </c>
      <c r="E26" s="1066"/>
      <c r="F26" s="1068" t="s">
        <v>372</v>
      </c>
      <c r="G26" s="1069">
        <v>58</v>
      </c>
      <c r="H26" s="1070">
        <v>98</v>
      </c>
      <c r="I26" s="1071">
        <v>113</v>
      </c>
      <c r="J26" s="1071">
        <v>4</v>
      </c>
      <c r="K26" s="1064" t="s">
        <v>400</v>
      </c>
      <c r="L26" s="1065" t="s">
        <v>388</v>
      </c>
    </row>
    <row r="27" spans="1:12" ht="39.9" customHeight="1" thickBot="1" x14ac:dyDescent="0.25">
      <c r="A27" s="1148"/>
      <c r="B27" s="1095"/>
      <c r="C27" s="1092"/>
      <c r="D27" s="1067"/>
      <c r="E27" s="1066"/>
      <c r="F27" s="1068"/>
      <c r="G27" s="1069"/>
      <c r="H27" s="1070"/>
      <c r="I27" s="1071"/>
      <c r="J27" s="1071"/>
      <c r="K27" s="1064"/>
      <c r="L27" s="1065"/>
    </row>
    <row r="28" spans="1:12" ht="39.9" customHeight="1" thickBot="1" x14ac:dyDescent="0.25">
      <c r="A28" s="1096" t="s">
        <v>142</v>
      </c>
      <c r="B28" s="1097"/>
      <c r="C28" s="1097"/>
      <c r="D28" s="1097"/>
      <c r="E28" s="1097"/>
      <c r="F28" s="1097"/>
      <c r="G28" s="1097"/>
      <c r="H28" s="1097"/>
      <c r="I28" s="1097"/>
      <c r="J28" s="1097"/>
      <c r="K28" s="1097"/>
      <c r="L28" s="1098"/>
    </row>
    <row r="29" spans="1:12" ht="39.9" customHeight="1" x14ac:dyDescent="0.2">
      <c r="A29" s="1104"/>
      <c r="B29" s="1122" t="s">
        <v>82</v>
      </c>
      <c r="C29" s="1099" t="s">
        <v>389</v>
      </c>
      <c r="D29" s="1125" t="s">
        <v>393</v>
      </c>
      <c r="E29" s="1126"/>
      <c r="F29" s="1101" t="s">
        <v>398</v>
      </c>
      <c r="G29" s="1102">
        <v>1068</v>
      </c>
      <c r="H29" s="1120">
        <v>924</v>
      </c>
      <c r="I29" s="1042">
        <v>930</v>
      </c>
      <c r="J29" s="1042">
        <v>4</v>
      </c>
      <c r="K29" s="1110">
        <v>807</v>
      </c>
      <c r="L29" s="1112" t="s">
        <v>401</v>
      </c>
    </row>
    <row r="30" spans="1:12" ht="39.9" customHeight="1" x14ac:dyDescent="0.2">
      <c r="A30" s="1104"/>
      <c r="B30" s="1123"/>
      <c r="C30" s="1100"/>
      <c r="D30" s="1127" t="s">
        <v>394</v>
      </c>
      <c r="E30" s="1128"/>
      <c r="F30" s="1068"/>
      <c r="G30" s="1103"/>
      <c r="H30" s="1121"/>
      <c r="I30" s="1043"/>
      <c r="J30" s="1043"/>
      <c r="K30" s="1111"/>
      <c r="L30" s="1113"/>
    </row>
    <row r="31" spans="1:12" ht="39.9" customHeight="1" x14ac:dyDescent="0.2">
      <c r="A31" s="1104"/>
      <c r="B31" s="1123"/>
      <c r="C31" s="1050" t="s">
        <v>390</v>
      </c>
      <c r="D31" s="1051" t="s">
        <v>395</v>
      </c>
      <c r="E31" s="1051"/>
      <c r="F31" s="1052" t="s">
        <v>399</v>
      </c>
      <c r="G31" s="1054">
        <v>1813</v>
      </c>
      <c r="H31" s="1056">
        <v>2246</v>
      </c>
      <c r="I31" s="1058">
        <v>1469</v>
      </c>
      <c r="J31" s="1058">
        <v>10</v>
      </c>
      <c r="K31" s="1060" t="s">
        <v>400</v>
      </c>
      <c r="L31" s="1048" t="s">
        <v>402</v>
      </c>
    </row>
    <row r="32" spans="1:12" ht="39.9" customHeight="1" x14ac:dyDescent="0.2">
      <c r="A32" s="1104"/>
      <c r="B32" s="1123"/>
      <c r="C32" s="1050"/>
      <c r="D32" s="1051"/>
      <c r="E32" s="1051"/>
      <c r="F32" s="1053"/>
      <c r="G32" s="1055"/>
      <c r="H32" s="1057"/>
      <c r="I32" s="1059"/>
      <c r="J32" s="1059"/>
      <c r="K32" s="1061"/>
      <c r="L32" s="1049"/>
    </row>
    <row r="33" spans="1:12" ht="39.9" customHeight="1" x14ac:dyDescent="0.2">
      <c r="A33" s="1104"/>
      <c r="B33" s="1123"/>
      <c r="C33" s="1050" t="s">
        <v>391</v>
      </c>
      <c r="D33" s="1051" t="s">
        <v>396</v>
      </c>
      <c r="E33" s="1051"/>
      <c r="F33" s="1052" t="s">
        <v>26</v>
      </c>
      <c r="G33" s="1129">
        <v>-155168</v>
      </c>
      <c r="H33" s="1131">
        <v>-128876</v>
      </c>
      <c r="I33" s="1040">
        <v>0</v>
      </c>
      <c r="J33" s="1040">
        <v>10</v>
      </c>
      <c r="K33" s="1062">
        <v>0</v>
      </c>
      <c r="L33" s="1048" t="s">
        <v>403</v>
      </c>
    </row>
    <row r="34" spans="1:12" ht="39.9" customHeight="1" x14ac:dyDescent="0.2">
      <c r="A34" s="1104"/>
      <c r="B34" s="1123"/>
      <c r="C34" s="1050"/>
      <c r="D34" s="1051"/>
      <c r="E34" s="1051"/>
      <c r="F34" s="1053"/>
      <c r="G34" s="1130"/>
      <c r="H34" s="1132"/>
      <c r="I34" s="1041"/>
      <c r="J34" s="1041"/>
      <c r="K34" s="1063"/>
      <c r="L34" s="1049"/>
    </row>
    <row r="35" spans="1:12" ht="39.9" customHeight="1" x14ac:dyDescent="0.2">
      <c r="A35" s="1104"/>
      <c r="B35" s="1123"/>
      <c r="C35" s="1050" t="s">
        <v>392</v>
      </c>
      <c r="D35" s="1115" t="s">
        <v>397</v>
      </c>
      <c r="E35" s="1115"/>
      <c r="F35" s="1052" t="s">
        <v>398</v>
      </c>
      <c r="G35" s="1118">
        <v>1206939</v>
      </c>
      <c r="H35" s="1044">
        <v>1288276</v>
      </c>
      <c r="I35" s="1046">
        <v>1200000</v>
      </c>
      <c r="J35" s="1046">
        <v>4</v>
      </c>
      <c r="K35" s="1106">
        <v>1200000</v>
      </c>
      <c r="L35" s="1108" t="s">
        <v>404</v>
      </c>
    </row>
    <row r="36" spans="1:12" ht="39.9" customHeight="1" thickBot="1" x14ac:dyDescent="0.25">
      <c r="A36" s="1105"/>
      <c r="B36" s="1124"/>
      <c r="C36" s="1114"/>
      <c r="D36" s="1116"/>
      <c r="E36" s="1116"/>
      <c r="F36" s="1117"/>
      <c r="G36" s="1119"/>
      <c r="H36" s="1045"/>
      <c r="I36" s="1047"/>
      <c r="J36" s="1047"/>
      <c r="K36" s="1107"/>
      <c r="L36" s="1109"/>
    </row>
    <row r="37" spans="1:12" ht="13.5" customHeight="1" x14ac:dyDescent="0.2"/>
    <row r="38" spans="1:12" ht="28.5" customHeight="1" x14ac:dyDescent="0.2">
      <c r="A38" s="24" t="s">
        <v>164</v>
      </c>
      <c r="B38" s="307"/>
      <c r="C38" s="307"/>
      <c r="D38" s="307"/>
      <c r="E38" s="307"/>
      <c r="F38" s="307"/>
      <c r="G38" s="307"/>
      <c r="H38" s="307"/>
      <c r="I38" s="307"/>
      <c r="J38" s="307"/>
      <c r="K38" s="307"/>
    </row>
  </sheetData>
  <sheetProtection insertHyperlinks="0" sort="0" autoFilter="0" pivotTables="0"/>
  <mergeCells count="123">
    <mergeCell ref="A2:G2"/>
    <mergeCell ref="A3:L3"/>
    <mergeCell ref="B4:C5"/>
    <mergeCell ref="D4:E5"/>
    <mergeCell ref="F4:F5"/>
    <mergeCell ref="G4:G5"/>
    <mergeCell ref="H4:H5"/>
    <mergeCell ref="I4:I5"/>
    <mergeCell ref="J4:J5"/>
    <mergeCell ref="K4:K5"/>
    <mergeCell ref="L22:L23"/>
    <mergeCell ref="H18:H19"/>
    <mergeCell ref="D11:J11"/>
    <mergeCell ref="A15:L15"/>
    <mergeCell ref="B16:C17"/>
    <mergeCell ref="D16:E17"/>
    <mergeCell ref="F16:F17"/>
    <mergeCell ref="G16:G17"/>
    <mergeCell ref="H16:H17"/>
    <mergeCell ref="A4:A11"/>
    <mergeCell ref="A16:A27"/>
    <mergeCell ref="K22:K23"/>
    <mergeCell ref="I22:I23"/>
    <mergeCell ref="I16:I17"/>
    <mergeCell ref="K16:K17"/>
    <mergeCell ref="B8:J8"/>
    <mergeCell ref="K8:L8"/>
    <mergeCell ref="D9:J9"/>
    <mergeCell ref="K9:L11"/>
    <mergeCell ref="L16:L17"/>
    <mergeCell ref="D10:J10"/>
    <mergeCell ref="J16:J17"/>
    <mergeCell ref="B6:B7"/>
    <mergeCell ref="D6:E7"/>
    <mergeCell ref="J18:J19"/>
    <mergeCell ref="D18:E19"/>
    <mergeCell ref="I18:I19"/>
    <mergeCell ref="H26:H27"/>
    <mergeCell ref="F22:F23"/>
    <mergeCell ref="G22:G23"/>
    <mergeCell ref="H22:H23"/>
    <mergeCell ref="F18:F19"/>
    <mergeCell ref="G18:G19"/>
    <mergeCell ref="D26:E27"/>
    <mergeCell ref="F26:F27"/>
    <mergeCell ref="G26:G27"/>
    <mergeCell ref="E22:E23"/>
    <mergeCell ref="I26:I27"/>
    <mergeCell ref="J26:J27"/>
    <mergeCell ref="A28:L28"/>
    <mergeCell ref="C29:C30"/>
    <mergeCell ref="F29:F30"/>
    <mergeCell ref="G29:G30"/>
    <mergeCell ref="A29:A36"/>
    <mergeCell ref="J35:J36"/>
    <mergeCell ref="K35:K36"/>
    <mergeCell ref="L35:L36"/>
    <mergeCell ref="K29:K30"/>
    <mergeCell ref="L29:L30"/>
    <mergeCell ref="C35:C36"/>
    <mergeCell ref="D35:E36"/>
    <mergeCell ref="F35:F36"/>
    <mergeCell ref="G35:G36"/>
    <mergeCell ref="J29:J30"/>
    <mergeCell ref="H29:H30"/>
    <mergeCell ref="B29:B36"/>
    <mergeCell ref="D29:E29"/>
    <mergeCell ref="D30:E30"/>
    <mergeCell ref="C33:C34"/>
    <mergeCell ref="D33:E34"/>
    <mergeCell ref="F33:F34"/>
    <mergeCell ref="G33:G34"/>
    <mergeCell ref="H33:H34"/>
    <mergeCell ref="B11:C11"/>
    <mergeCell ref="B9:C9"/>
    <mergeCell ref="L4:L7"/>
    <mergeCell ref="C6:C7"/>
    <mergeCell ref="F20:F21"/>
    <mergeCell ref="G20:G21"/>
    <mergeCell ref="H20:H21"/>
    <mergeCell ref="I20:I21"/>
    <mergeCell ref="J20:J21"/>
    <mergeCell ref="K20:K21"/>
    <mergeCell ref="L20:L21"/>
    <mergeCell ref="E20:E21"/>
    <mergeCell ref="K18:K19"/>
    <mergeCell ref="L18:L19"/>
    <mergeCell ref="B10:C10"/>
    <mergeCell ref="F6:F7"/>
    <mergeCell ref="G6:G7"/>
    <mergeCell ref="H6:H7"/>
    <mergeCell ref="I6:I7"/>
    <mergeCell ref="J6:J7"/>
    <mergeCell ref="K6:K7"/>
    <mergeCell ref="C18:C27"/>
    <mergeCell ref="B18:B27"/>
    <mergeCell ref="J22:J23"/>
    <mergeCell ref="K26:K27"/>
    <mergeCell ref="L26:L27"/>
    <mergeCell ref="D24:E25"/>
    <mergeCell ref="F24:F25"/>
    <mergeCell ref="G24:G25"/>
    <mergeCell ref="H24:H25"/>
    <mergeCell ref="I24:I25"/>
    <mergeCell ref="J24:J25"/>
    <mergeCell ref="K24:K25"/>
    <mergeCell ref="L24:L25"/>
    <mergeCell ref="I33:I34"/>
    <mergeCell ref="I29:I30"/>
    <mergeCell ref="H35:H36"/>
    <mergeCell ref="I35:I36"/>
    <mergeCell ref="L33:L34"/>
    <mergeCell ref="C31:C32"/>
    <mergeCell ref="D31:E32"/>
    <mergeCell ref="F31:F32"/>
    <mergeCell ref="G31:G32"/>
    <mergeCell ref="H31:H32"/>
    <mergeCell ref="I31:I32"/>
    <mergeCell ref="J31:J32"/>
    <mergeCell ref="K31:K32"/>
    <mergeCell ref="L31:L32"/>
    <mergeCell ref="J33:J34"/>
    <mergeCell ref="K33:K34"/>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2024-08-06T04:47:41Z</dcterms:created>
  <dcterms:modified xsi:type="dcterms:W3CDTF">2024-08-09T02:38:09Z</dcterms:modified>
</cp:coreProperties>
</file>