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66593DFA-1DAF-43DD-B47A-1CC211B76626}"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3" r:id="rId3"/>
    <sheet name="５　財務" sheetId="89" r:id="rId4"/>
    <sheet name="６、７　R5達成状況" sheetId="99" r:id="rId5"/>
    <sheet name="８、９評価" sheetId="9" r:id="rId6"/>
    <sheet name="10　経営目標設定の考え方" sheetId="85" r:id="rId7"/>
    <sheet name="11　R６目標" sheetId="98" r:id="rId8"/>
  </sheets>
  <definedNames>
    <definedName name="_xlnm.Print_Area" localSheetId="0">'１、２法人概要'!$A$1:$V$32</definedName>
    <definedName name="_xlnm.Print_Area" localSheetId="6">'10　経営目標設定の考え方'!$A$1:$L$52</definedName>
    <definedName name="_xlnm.Print_Area" localSheetId="7">'11　R６目標'!$A$1:$L$48</definedName>
    <definedName name="_xlnm.Print_Area" localSheetId="1">'３ 主要事業の概要'!$A$1:$T$293</definedName>
    <definedName name="_xlnm.Print_Area" localSheetId="2">'４ 財政的関与'!$A$1:$N$21</definedName>
    <definedName name="_xlnm.Print_Area" localSheetId="3">'５　財務'!$A$1:$I$80</definedName>
    <definedName name="_xlnm.Print_Area" localSheetId="4">'６、７　R5達成状況'!$A$1:$L$44</definedName>
    <definedName name="_xlnm.Print_Area" localSheetId="5">'８、９評価'!$A$1:$Q$11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104" l="1"/>
  <c r="H17" i="104" l="1"/>
  <c r="N16" i="104"/>
  <c r="N17" i="104" s="1"/>
  <c r="L17" i="104"/>
  <c r="J16" i="104"/>
  <c r="J17" i="104" s="1"/>
  <c r="F16" i="104"/>
  <c r="F17" i="104" s="1"/>
  <c r="N15" i="104"/>
  <c r="L15" i="104"/>
  <c r="J15" i="104"/>
  <c r="H15" i="104"/>
  <c r="F15" i="104"/>
  <c r="N13" i="104"/>
  <c r="L13" i="104"/>
  <c r="J13" i="104"/>
  <c r="H13" i="104"/>
  <c r="F13" i="104"/>
  <c r="N11" i="104"/>
  <c r="L11" i="104"/>
  <c r="J11" i="104"/>
  <c r="H11" i="104"/>
  <c r="F11" i="104"/>
  <c r="N9" i="104"/>
  <c r="L9" i="104"/>
  <c r="J9" i="104"/>
  <c r="H9" i="104"/>
  <c r="F9" i="104"/>
  <c r="N7" i="104"/>
  <c r="L7" i="104"/>
  <c r="J7" i="104"/>
  <c r="H7" i="104"/>
  <c r="F7" i="104"/>
  <c r="H60" i="89" l="1"/>
  <c r="H59" i="89"/>
  <c r="H58" i="89"/>
  <c r="H56" i="89"/>
  <c r="H55" i="89"/>
  <c r="H54" i="89"/>
  <c r="H53" i="89"/>
  <c r="H52" i="89"/>
  <c r="H51" i="89"/>
  <c r="G50" i="89"/>
  <c r="H50" i="89" s="1"/>
  <c r="H49" i="89"/>
  <c r="H48" i="89"/>
  <c r="H47" i="89"/>
  <c r="H46" i="89"/>
  <c r="H45" i="89"/>
  <c r="H44" i="89"/>
  <c r="H43" i="89"/>
  <c r="H42" i="89"/>
  <c r="G41" i="89"/>
  <c r="H41" i="89" s="1"/>
  <c r="H40" i="89"/>
  <c r="H39" i="89"/>
  <c r="H38" i="89"/>
  <c r="G37" i="89"/>
  <c r="H37" i="89" s="1"/>
  <c r="H36" i="89"/>
  <c r="H35" i="89"/>
  <c r="H34" i="89"/>
  <c r="H33" i="89"/>
  <c r="H25" i="89"/>
  <c r="H24" i="89"/>
  <c r="H23" i="89"/>
  <c r="G21" i="89"/>
  <c r="G22" i="89" s="1"/>
  <c r="H22" i="89" s="1"/>
  <c r="H20" i="89"/>
  <c r="H19" i="89"/>
  <c r="G18" i="89"/>
  <c r="H18" i="89" s="1"/>
  <c r="H17" i="89"/>
  <c r="H16" i="89"/>
  <c r="H15" i="89"/>
  <c r="H14" i="89"/>
  <c r="G13" i="89"/>
  <c r="H13" i="89" s="1"/>
  <c r="H12" i="89"/>
  <c r="H11" i="89"/>
  <c r="H10" i="89"/>
  <c r="G9" i="89"/>
  <c r="H9" i="89" s="1"/>
  <c r="H8" i="89"/>
  <c r="H7" i="89"/>
  <c r="H6" i="89"/>
  <c r="H5" i="89"/>
  <c r="J10" i="103"/>
  <c r="I10" i="103"/>
  <c r="H10" i="103"/>
  <c r="G10" i="103"/>
  <c r="F10" i="103"/>
  <c r="J6" i="103"/>
  <c r="I6" i="103"/>
  <c r="H6" i="103"/>
  <c r="G6" i="103"/>
  <c r="G16" i="103" s="1"/>
  <c r="F6" i="103"/>
  <c r="H16" i="103" l="1"/>
  <c r="F16" i="103"/>
  <c r="H21" i="89"/>
  <c r="I16" i="103"/>
  <c r="J16" i="103"/>
  <c r="F16" i="23" l="1"/>
  <c r="O6" i="9" l="1"/>
  <c r="M17" i="23"/>
  <c r="M15" i="23"/>
  <c r="M14" i="23"/>
  <c r="M13" i="23"/>
  <c r="M12" i="23"/>
  <c r="M11" i="23"/>
</calcChain>
</file>

<file path=xl/sharedStrings.xml><?xml version="1.0" encoding="utf-8"?>
<sst xmlns="http://schemas.openxmlformats.org/spreadsheetml/2006/main" count="970" uniqueCount="657">
  <si>
    <t>公益財団法人　大阪府都市整備推進センター</t>
  </si>
  <si>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</si>
  <si>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</si>
  <si>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</si>
  <si>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</si>
  <si>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</si>
  <si>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</si>
  <si>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</si>
  <si>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</si>
  <si>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</si>
  <si>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</si>
  <si>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</si>
  <si>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</si>
  <si>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田中　一史</t>
    <rPh sb="0" eb="3">
      <t>リジチョウ</t>
    </rPh>
    <rPh sb="5" eb="7">
      <t>タナカ</t>
    </rPh>
    <rPh sb="8" eb="10">
      <t>カズフミ</t>
    </rPh>
    <phoneticPr fontId="1"/>
  </si>
  <si>
    <t>設立年月日</t>
    <rPh sb="0" eb="2">
      <t>セツリツ</t>
    </rPh>
    <rPh sb="2" eb="5">
      <t>ネンガッピ</t>
    </rPh>
    <phoneticPr fontId="2"/>
  </si>
  <si>
    <t>昭和３４年９月７日</t>
  </si>
  <si>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</si>
  <si>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</si>
  <si>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</si>
  <si>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０６（６２６２）７７１１</t>
  </si>
  <si>
    <t>法人所管課</t>
    <rPh sb="0" eb="2">
      <t>ホウジン</t>
    </rPh>
    <rPh sb="2" eb="4">
      <t>ショカン</t>
    </rPh>
    <rPh sb="4" eb="5">
      <t>カ</t>
    </rPh>
    <phoneticPr fontId="2"/>
  </si>
  <si>
    <t>都市整備部事業調整室事業企画課</t>
  </si>
  <si>
    <t>理事長</t>
    <rPh sb="0" eb="3">
      <t>リジチョウ</t>
    </rPh>
    <phoneticPr fontId="2"/>
  </si>
  <si>
    <t>田中　一史</t>
    <rPh sb="0" eb="2">
      <t>タナカ</t>
    </rPh>
    <rPh sb="3" eb="5">
      <t>カズフミ</t>
    </rPh>
    <phoneticPr fontId="2"/>
  </si>
  <si>
    <t>大阪府都市整備部理事</t>
    <phoneticPr fontId="2"/>
  </si>
  <si>
    <t>R8.6</t>
    <phoneticPr fontId="2"/>
  </si>
  <si>
    <t>常勤</t>
    <rPh sb="0" eb="2">
      <t>ジョウキン</t>
    </rPh>
    <phoneticPr fontId="2"/>
  </si>
  <si>
    <t>所在地</t>
    <rPh sb="0" eb="3">
      <t>ショザイチ</t>
    </rPh>
    <phoneticPr fontId="2"/>
  </si>
  <si>
    <t>大阪市中央区本町１－８－１２</t>
  </si>
  <si>
    <t>ＨＰアドレス　</t>
    <phoneticPr fontId="2"/>
  </si>
  <si>
    <t>https://www.toshiseibi.org/</t>
  </si>
  <si>
    <t>常務理事</t>
    <rPh sb="0" eb="2">
      <t>ジョウム</t>
    </rPh>
    <rPh sb="2" eb="4">
      <t>リジ</t>
    </rPh>
    <phoneticPr fontId="2"/>
  </si>
  <si>
    <t>楠本　忠範</t>
    <rPh sb="0" eb="2">
      <t>クスモト</t>
    </rPh>
    <rPh sb="3" eb="5">
      <t>タダノリ</t>
    </rPh>
    <phoneticPr fontId="2"/>
  </si>
  <si>
    <t>大阪府都市整備部副理事</t>
    <phoneticPr fontId="2"/>
  </si>
  <si>
    <t>設立目的</t>
    <rPh sb="0" eb="2">
      <t>セツリツ</t>
    </rPh>
    <rPh sb="2" eb="4">
      <t>モクテキ</t>
    </rPh>
    <phoneticPr fontId="2"/>
  </si>
  <si>
    <t>市街地の整備・開発・保全に係るまちづくりの推進、公共用地の有効活用による都市環境の改善及び建設発生土等を活用した環境共生型のまちづくりを行うことにより、大阪府域における秩序ある良好な市街地の形成に寄与するとともに千里丘陵地区及び泉北丘陵地区における居住者等の利便性を確保することを目的とする。</t>
    <rPh sb="108" eb="112">
      <t>キュウリョウチク</t>
    </rPh>
    <rPh sb="112" eb="113">
      <t>オヨ</t>
    </rPh>
    <rPh sb="114" eb="116">
      <t>センボク</t>
    </rPh>
    <rPh sb="116" eb="120">
      <t>キュウリョウチク</t>
    </rPh>
    <rPh sb="124" eb="127">
      <t>キョジュウシャ</t>
    </rPh>
    <rPh sb="127" eb="128">
      <t>トウ</t>
    </rPh>
    <rPh sb="129" eb="132">
      <t>リベンセイ</t>
    </rPh>
    <rPh sb="133" eb="135">
      <t>カクホ</t>
    </rPh>
    <phoneticPr fontId="1"/>
  </si>
  <si>
    <t>三崎　信顕</t>
    <rPh sb="0" eb="2">
      <t>ミサキ</t>
    </rPh>
    <rPh sb="3" eb="4">
      <t>シン</t>
    </rPh>
    <rPh sb="4" eb="5">
      <t>アキラ</t>
    </rPh>
    <phoneticPr fontId="2"/>
  </si>
  <si>
    <t>R7.6</t>
    <phoneticPr fontId="2"/>
  </si>
  <si>
    <t>理事</t>
    <rPh sb="0" eb="2">
      <t>リジ</t>
    </rPh>
    <phoneticPr fontId="2"/>
  </si>
  <si>
    <t>丸橋　尚司</t>
    <rPh sb="0" eb="2">
      <t>マルハシ</t>
    </rPh>
    <rPh sb="3" eb="4">
      <t>ナオ</t>
    </rPh>
    <rPh sb="4" eb="5">
      <t>ツカサ</t>
    </rPh>
    <phoneticPr fontId="2"/>
  </si>
  <si>
    <t>大阪府都市整備部事業調整室事業企画課長</t>
    <rPh sb="0" eb="3">
      <t>オオサカフ</t>
    </rPh>
    <rPh sb="3" eb="5">
      <t>トシ</t>
    </rPh>
    <rPh sb="5" eb="7">
      <t>セイビ</t>
    </rPh>
    <rPh sb="7" eb="8">
      <t>ブ</t>
    </rPh>
    <rPh sb="8" eb="10">
      <t>ジギョウ</t>
    </rPh>
    <rPh sb="10" eb="13">
      <t>チョウセイシツ</t>
    </rPh>
    <rPh sb="13" eb="15">
      <t>ジギョウ</t>
    </rPh>
    <rPh sb="15" eb="19">
      <t>キカクカチョウ</t>
    </rPh>
    <phoneticPr fontId="2"/>
  </si>
  <si>
    <t>船橋　恵子</t>
    <rPh sb="0" eb="2">
      <t>フナバシ</t>
    </rPh>
    <rPh sb="3" eb="5">
      <t>ケイコ</t>
    </rPh>
    <phoneticPr fontId="2"/>
  </si>
  <si>
    <t>岸和田市魅力創造部長</t>
    <rPh sb="0" eb="4">
      <t>キシワダシ</t>
    </rPh>
    <rPh sb="4" eb="6">
      <t>ミリョク</t>
    </rPh>
    <rPh sb="6" eb="8">
      <t>ソウゾウ</t>
    </rPh>
    <rPh sb="8" eb="10">
      <t>ブチョウ</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</si>
  <si>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</si>
  <si>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平成２４年４月１日</t>
  </si>
  <si>
    <t>清山　昌俊</t>
    <rPh sb="0" eb="2">
      <t>キヨヤマ</t>
    </rPh>
    <rPh sb="3" eb="5">
      <t>マサトシ</t>
    </rPh>
    <phoneticPr fontId="2"/>
  </si>
  <si>
    <t>寝屋川市まちづくり推進部長
兼２軸化事業本部副本部長</t>
    <rPh sb="0" eb="4">
      <t>ネヤガワシ</t>
    </rPh>
    <rPh sb="9" eb="11">
      <t>スイシン</t>
    </rPh>
    <rPh sb="11" eb="13">
      <t>ブチョウ</t>
    </rPh>
    <rPh sb="14" eb="15">
      <t>ケン</t>
    </rPh>
    <rPh sb="16" eb="17">
      <t>ジク</t>
    </rPh>
    <rPh sb="17" eb="18">
      <t>カ</t>
    </rPh>
    <rPh sb="18" eb="20">
      <t>ジギョウ</t>
    </rPh>
    <rPh sb="20" eb="22">
      <t>ホンブ</t>
    </rPh>
    <rPh sb="22" eb="23">
      <t>フク</t>
    </rPh>
    <rPh sb="23" eb="26">
      <t>ホンブチョウ</t>
    </rPh>
    <phoneticPr fontId="2"/>
  </si>
  <si>
    <t>主　な
出捐団体
（出捐割合）</t>
    <rPh sb="0" eb="1">
      <t>オモ</t>
    </rPh>
    <rPh sb="4" eb="6">
      <t>シュツエン</t>
    </rPh>
    <rPh sb="6" eb="8">
      <t>ダンタイ</t>
    </rPh>
    <rPh sb="12" eb="14">
      <t>ワリアイ</t>
    </rPh>
    <phoneticPr fontId="2"/>
  </si>
  <si>
    <t>大阪府</t>
    <rPh sb="0" eb="3">
      <t>オオサカフ</t>
    </rPh>
    <phoneticPr fontId="2"/>
  </si>
  <si>
    <t>千円</t>
    <rPh sb="0" eb="2">
      <t>センエン</t>
    </rPh>
    <phoneticPr fontId="2"/>
  </si>
  <si>
    <t>艮　 　義浩</t>
    <rPh sb="0" eb="1">
      <t>ウシトラ</t>
    </rPh>
    <rPh sb="4" eb="5">
      <t>ギ</t>
    </rPh>
    <rPh sb="5" eb="6">
      <t>ヒロシ</t>
    </rPh>
    <phoneticPr fontId="2"/>
  </si>
  <si>
    <t>門真市まちづくり部長</t>
    <rPh sb="0" eb="3">
      <t>カドマシ</t>
    </rPh>
    <rPh sb="8" eb="9">
      <t>ブ</t>
    </rPh>
    <phoneticPr fontId="2"/>
  </si>
  <si>
    <t>旧(財)大阪府有料道路協会</t>
  </si>
  <si>
    <t>上野山　雅也</t>
    <rPh sb="0" eb="3">
      <t>ウエノヤマ</t>
    </rPh>
    <rPh sb="4" eb="6">
      <t>マサヤ</t>
    </rPh>
    <phoneticPr fontId="2"/>
  </si>
  <si>
    <t>豊中市都市計画推進部長</t>
    <rPh sb="0" eb="3">
      <t>トヨナカシ</t>
    </rPh>
    <rPh sb="3" eb="5">
      <t>トシ</t>
    </rPh>
    <rPh sb="5" eb="7">
      <t>ケイカク</t>
    </rPh>
    <rPh sb="7" eb="9">
      <t>スイシン</t>
    </rPh>
    <rPh sb="9" eb="11">
      <t>ブチョウ</t>
    </rPh>
    <phoneticPr fontId="2"/>
  </si>
  <si>
    <t>旧(財)大阪府まちづくり推進機構</t>
  </si>
  <si>
    <t>金子　秀行</t>
    <rPh sb="0" eb="2">
      <t>カネコ</t>
    </rPh>
    <rPh sb="3" eb="5">
      <t>ヒデユキ</t>
    </rPh>
    <phoneticPr fontId="2"/>
  </si>
  <si>
    <t>八尾市都市整備部長</t>
    <rPh sb="0" eb="3">
      <t>ヤオシ</t>
    </rPh>
    <rPh sb="3" eb="5">
      <t>トシ</t>
    </rPh>
    <rPh sb="5" eb="7">
      <t>セイビ</t>
    </rPh>
    <rPh sb="7" eb="9">
      <t>ブチョウ</t>
    </rPh>
    <phoneticPr fontId="2"/>
  </si>
  <si>
    <t>小川 　　勉</t>
    <rPh sb="0" eb="2">
      <t>オガワ</t>
    </rPh>
    <rPh sb="5" eb="6">
      <t>ツトム</t>
    </rPh>
    <phoneticPr fontId="2"/>
  </si>
  <si>
    <t>淀川ヒューテック(株)取締役会長</t>
    <rPh sb="0" eb="2">
      <t>ヨドガワ</t>
    </rPh>
    <rPh sb="8" eb="11">
      <t>カブ</t>
    </rPh>
    <rPh sb="11" eb="14">
      <t>トリシマリヤク</t>
    </rPh>
    <rPh sb="14" eb="16">
      <t>カイチョウ</t>
    </rPh>
    <phoneticPr fontId="2"/>
  </si>
  <si>
    <t>その他の団体</t>
    <rPh sb="2" eb="3">
      <t>タ</t>
    </rPh>
    <rPh sb="4" eb="6">
      <t>ダンタイ</t>
    </rPh>
    <phoneticPr fontId="2"/>
  </si>
  <si>
    <t>比嘉　邦子</t>
    <rPh sb="0" eb="2">
      <t>ヒガ</t>
    </rPh>
    <rPh sb="3" eb="5">
      <t>クニコ</t>
    </rPh>
    <phoneticPr fontId="2"/>
  </si>
  <si>
    <t>弁護士</t>
    <rPh sb="0" eb="3">
      <t>ベンゴシ</t>
    </rPh>
    <phoneticPr fontId="2"/>
  </si>
  <si>
    <t>　</t>
  </si>
  <si>
    <t>出捐総額</t>
    <rPh sb="2" eb="3">
      <t>ソウ</t>
    </rPh>
    <rPh sb="3" eb="4">
      <t>ガク</t>
    </rPh>
    <phoneticPr fontId="2"/>
  </si>
  <si>
    <t>清水　康司</t>
    <phoneticPr fontId="2"/>
  </si>
  <si>
    <t>吹田市都市計画部長</t>
    <rPh sb="0" eb="2">
      <t>スイタ</t>
    </rPh>
    <rPh sb="2" eb="3">
      <t>シ</t>
    </rPh>
    <rPh sb="3" eb="5">
      <t>トシ</t>
    </rPh>
    <rPh sb="5" eb="7">
      <t>ケイカク</t>
    </rPh>
    <rPh sb="7" eb="9">
      <t>ブチョウ</t>
    </rPh>
    <phoneticPr fontId="2"/>
  </si>
  <si>
    <t>　大阪府の実質的な出捐</t>
    <rPh sb="1" eb="3">
      <t>オオサカ</t>
    </rPh>
    <rPh sb="3" eb="4">
      <t>フ</t>
    </rPh>
    <rPh sb="5" eb="8">
      <t>ジッシツテキ</t>
    </rPh>
    <phoneticPr fontId="2"/>
  </si>
  <si>
    <t>監事</t>
    <rPh sb="0" eb="2">
      <t>カンジ</t>
    </rPh>
    <phoneticPr fontId="2"/>
  </si>
  <si>
    <t>門間　秀夫</t>
    <rPh sb="0" eb="2">
      <t>カドマ</t>
    </rPh>
    <rPh sb="3" eb="5">
      <t>ヒデオ</t>
    </rPh>
    <phoneticPr fontId="2"/>
  </si>
  <si>
    <t>R8.6</t>
  </si>
  <si>
    <t>（基本財産）</t>
    <rPh sb="1" eb="3">
      <t>キホン</t>
    </rPh>
    <rPh sb="3" eb="5">
      <t>ザイサン</t>
    </rPh>
    <phoneticPr fontId="2"/>
  </si>
  <si>
    <t>渡邉　尚資</t>
    <rPh sb="3" eb="5">
      <t>ナオスケ</t>
    </rPh>
    <phoneticPr fontId="2"/>
  </si>
  <si>
    <t>公認会計士</t>
    <rPh sb="0" eb="2">
      <t>コウニン</t>
    </rPh>
    <rPh sb="2" eb="4">
      <t>カイケイ</t>
    </rPh>
    <rPh sb="4" eb="5">
      <t>シ</t>
    </rPh>
    <phoneticPr fontId="2"/>
  </si>
  <si>
    <t>R10.6</t>
  </si>
  <si>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</si>
  <si>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</si>
  <si>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</si>
  <si>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</si>
  <si>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</si>
  <si>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</si>
  <si>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</si>
  <si>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</si>
  <si>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</si>
  <si>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</si>
  <si>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職員</t>
    <rPh sb="0" eb="2">
      <t>ショクイン</t>
    </rPh>
    <phoneticPr fontId="2"/>
  </si>
  <si>
    <t>管理職</t>
    <rPh sb="0" eb="2">
      <t>カンリ</t>
    </rPh>
    <rPh sb="2" eb="3">
      <t>ショク</t>
    </rPh>
    <phoneticPr fontId="2"/>
  </si>
  <si>
    <t>プロパー職員</t>
    <rPh sb="4" eb="6">
      <t>ショクイン</t>
    </rPh>
    <phoneticPr fontId="2"/>
  </si>
  <si>
    <t>役員の定数・任期・選任方法</t>
    <rPh sb="0" eb="2">
      <t>ヤクイン</t>
    </rPh>
    <rPh sb="3" eb="5">
      <t>テイスウ</t>
    </rPh>
    <rPh sb="6" eb="8">
      <t>ニンキ</t>
    </rPh>
    <rPh sb="9" eb="11">
      <t>センニン</t>
    </rPh>
    <rPh sb="11" eb="13">
      <t>ホウホウ</t>
    </rPh>
    <phoneticPr fontId="2"/>
  </si>
  <si>
    <t>その他</t>
    <rPh sb="2" eb="3">
      <t>タ</t>
    </rPh>
    <phoneticPr fontId="2"/>
  </si>
  <si>
    <t>定数</t>
    <rPh sb="0" eb="2">
      <t>テイスウ</t>
    </rPh>
    <phoneticPr fontId="2"/>
  </si>
  <si>
    <t>名以上15名以内</t>
    <rPh sb="0" eb="3">
      <t>メイイジョウ</t>
    </rPh>
    <rPh sb="5" eb="6">
      <t>メイ</t>
    </rPh>
    <rPh sb="6" eb="8">
      <t>イナイ</t>
    </rPh>
    <phoneticPr fontId="2"/>
  </si>
  <si>
    <t>一般職</t>
    <rPh sb="0" eb="2">
      <t>イッパン</t>
    </rPh>
    <rPh sb="2" eb="3">
      <t>ショク</t>
    </rPh>
    <phoneticPr fontId="2"/>
  </si>
  <si>
    <t>名以内</t>
    <rPh sb="0" eb="1">
      <t>メイ</t>
    </rPh>
    <rPh sb="1" eb="3">
      <t>イナイ</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</si>
  <si>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</si>
  <si>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</si>
  <si>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</si>
  <si>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</si>
  <si>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</si>
  <si>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理事及び監事は、評議員会の決議により選任する
理事長及び常務理事は、理事会の決議により理事
の中から選定する</t>
    <phoneticPr fontId="2"/>
  </si>
  <si>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</si>
  <si>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</si>
  <si>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</si>
  <si>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</si>
  <si>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</si>
  <si>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</si>
  <si>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</si>
  <si>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【事業規模（事業費）】</t>
    <rPh sb="6" eb="9">
      <t>ジギョウヒ</t>
    </rPh>
    <phoneticPr fontId="2"/>
  </si>
  <si>
    <t>（単位：千円）</t>
    <rPh sb="1" eb="3">
      <t>タンイ</t>
    </rPh>
    <rPh sb="4" eb="6">
      <t>センエン</t>
    </rPh>
    <phoneticPr fontId="2"/>
  </si>
  <si>
    <t>事　　業　　名</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</si>
  <si>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</si>
  <si>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</si>
  <si>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</si>
  <si>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</si>
  <si>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</si>
  <si>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</si>
  <si>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</si>
  <si>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</si>
  <si>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</si>
  <si>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環境共生型まちづくり事業</t>
  </si>
  <si>
    <t>（公益目的事業：環境共生型まちづくり事業）
建設発生残土及び浚渫土砂の再利用による阪南２区（ちきりアイランド）の埋立造成及び阪南2区のまちづくり業務</t>
    <phoneticPr fontId="2"/>
  </si>
  <si>
    <t>全事業合計に占める割合</t>
    <rPh sb="0" eb="1">
      <t>ゼン</t>
    </rPh>
    <rPh sb="1" eb="3">
      <t>ジギョウ</t>
    </rPh>
    <rPh sb="3" eb="5">
      <t>ゴウケイ</t>
    </rPh>
    <rPh sb="6" eb="7">
      <t>シ</t>
    </rPh>
    <rPh sb="9" eb="11">
      <t>ワリアイ</t>
    </rPh>
    <phoneticPr fontId="2"/>
  </si>
  <si>
    <t>②</t>
    <phoneticPr fontId="2"/>
  </si>
  <si>
    <t>まちづくりコーディネート事業</t>
    <phoneticPr fontId="2"/>
  </si>
  <si>
    <t>（公益目的事業：まちづくりコーディネート事業）
密集市街地のまちづくり活動支援事業、市町村道路施設点検等の支援、土地区画整理・沿道まちづくりその他の都市基盤に関する調査等</t>
    <phoneticPr fontId="2"/>
  </si>
  <si>
    <t>③</t>
    <phoneticPr fontId="2"/>
  </si>
  <si>
    <t>大阪北摂霊園事業</t>
  </si>
  <si>
    <t>（公益目的事業：大阪北摂霊園事業）
大阪北摂霊園の墓所の貸付、施設の管理運営</t>
    <phoneticPr fontId="2"/>
  </si>
  <si>
    <t>④</t>
    <phoneticPr fontId="2"/>
  </si>
  <si>
    <t>不動産賃貸管理事業</t>
    <phoneticPr fontId="2"/>
  </si>
  <si>
    <t>（収益事業：不動産賃貸管理事業）
財団所有の土地の貸付、建物の運営管理</t>
    <phoneticPr fontId="2"/>
  </si>
  <si>
    <t>⑤</t>
    <phoneticPr fontId="2"/>
  </si>
  <si>
    <t>駐車場運営事業</t>
  </si>
  <si>
    <t>（収益事業：駐車場運営事業）
道路、河川等の公共用地を活用した駐車場（時間制・月極他）の管理運営</t>
    <phoneticPr fontId="2"/>
  </si>
  <si>
    <t>⑥</t>
    <phoneticPr fontId="2"/>
  </si>
  <si>
    <t>①～⑤以外の事業</t>
    <rPh sb="3" eb="5">
      <t>イガイ</t>
    </rPh>
    <rPh sb="6" eb="8">
      <t>ジギョウ</t>
    </rPh>
    <phoneticPr fontId="2"/>
  </si>
  <si>
    <t>（その他の事業１：河川敷の環境保全・魅力向上事業）
水都大阪の再生に向けた河川賑わい空間創出事業への参画
（その他の事業２：近隣センター事業）
近隣センターオープンスペース等の維持管理</t>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</si>
  <si>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</si>
  <si>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</si>
  <si>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</si>
  <si>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</si>
  <si>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</si>
  <si>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</si>
  <si>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</si>
  <si>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</si>
  <si>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</si>
  <si>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</si>
  <si>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　公益目的事業　】</t>
    <rPh sb="2" eb="4">
      <t>コウエキ</t>
    </rPh>
    <rPh sb="4" eb="6">
      <t>モクテキ</t>
    </rPh>
    <rPh sb="6" eb="8">
      <t>ジギョウ</t>
    </rPh>
    <phoneticPr fontId="2"/>
  </si>
  <si>
    <t>①　環境共生型まちづくり事業</t>
    <phoneticPr fontId="2"/>
  </si>
  <si>
    <t>(１) 阪南２区埋立造成事業</t>
    <phoneticPr fontId="2"/>
  </si>
  <si>
    <t>　阪南港阪南２区において、港湾物流機能を強化し、既成市街地の住工混在を解消するための工場移転用地を確保するとともに、干潟や緑地豊かな自然環境を形成する海浜空間の創出を推進する。</t>
    <rPh sb="13" eb="15">
      <t>コウワン</t>
    </rPh>
    <rPh sb="15" eb="17">
      <t>ブツリュウ</t>
    </rPh>
    <rPh sb="17" eb="19">
      <t>キノウ</t>
    </rPh>
    <rPh sb="20" eb="22">
      <t>キョウカ</t>
    </rPh>
    <rPh sb="24" eb="26">
      <t>キセイ</t>
    </rPh>
    <rPh sb="26" eb="29">
      <t>シガイチ</t>
    </rPh>
    <rPh sb="42" eb="44">
      <t>コウジョウ</t>
    </rPh>
    <rPh sb="49" eb="51">
      <t>カクホ</t>
    </rPh>
    <rPh sb="58" eb="60">
      <t>ヒガタ</t>
    </rPh>
    <rPh sb="61" eb="63">
      <t>リョクチ</t>
    </rPh>
    <rPh sb="63" eb="64">
      <t>ユタ</t>
    </rPh>
    <rPh sb="66" eb="70">
      <t>シゼンカンキョウ</t>
    </rPh>
    <rPh sb="71" eb="73">
      <t>ケイセイ</t>
    </rPh>
    <rPh sb="75" eb="77">
      <t>カイヒン</t>
    </rPh>
    <rPh sb="77" eb="79">
      <t>クウカン</t>
    </rPh>
    <rPh sb="80" eb="82">
      <t>ソウシュツ</t>
    </rPh>
    <rPh sb="83" eb="85">
      <t>スイシン</t>
    </rPh>
    <phoneticPr fontId="2"/>
  </si>
  <si>
    <t>１ 建設発生土、浚渫土砂による埋立造成</t>
    <phoneticPr fontId="2"/>
  </si>
  <si>
    <t>建設発生土</t>
    <phoneticPr fontId="2"/>
  </si>
  <si>
    <t>50.0万トン</t>
    <phoneticPr fontId="2"/>
  </si>
  <si>
    <t>49.8万トン</t>
    <phoneticPr fontId="2"/>
  </si>
  <si>
    <t>浚渫土砂（海域）</t>
    <phoneticPr fontId="2"/>
  </si>
  <si>
    <t xml:space="preserve">  1.0万㎥ </t>
    <phoneticPr fontId="2"/>
  </si>
  <si>
    <t xml:space="preserve">  1.5万㎥ </t>
    <phoneticPr fontId="2"/>
  </si>
  <si>
    <t xml:space="preserve">  3.0万㎥ </t>
    <phoneticPr fontId="2"/>
  </si>
  <si>
    <t>浚渫土砂（河川）</t>
    <phoneticPr fontId="2"/>
  </si>
  <si>
    <t xml:space="preserve">  2.4万㎥ </t>
    <phoneticPr fontId="2"/>
  </si>
  <si>
    <t xml:space="preserve">  2.9万㎥ </t>
    <phoneticPr fontId="2"/>
  </si>
  <si>
    <t xml:space="preserve">  2.0万㎥ </t>
    <phoneticPr fontId="2"/>
  </si>
  <si>
    <t>(２) 阪南２区まちづくり事業</t>
    <phoneticPr fontId="2"/>
  </si>
  <si>
    <t>１ 阪南２区まちづくり業務</t>
    <phoneticPr fontId="2"/>
  </si>
  <si>
    <t>・ちきりアイランドまちづくり会の運営、各種の調査、計画等の検討</t>
    <phoneticPr fontId="2"/>
  </si>
  <si>
    <t>②　まちづくりコーディネート事業</t>
    <phoneticPr fontId="2"/>
  </si>
  <si>
    <t>１　まちづくり活動支援事業</t>
    <rPh sb="7" eb="9">
      <t>カツドウ</t>
    </rPh>
    <rPh sb="9" eb="11">
      <t>シエン</t>
    </rPh>
    <rPh sb="11" eb="13">
      <t>ジギョウ</t>
    </rPh>
    <phoneticPr fontId="2"/>
  </si>
  <si>
    <t>(１)密集市街地まちづくり活動支援事業</t>
    <phoneticPr fontId="2"/>
  </si>
  <si>
    <t xml:space="preserve"> 1 密集市街地サポート助成</t>
    <phoneticPr fontId="2"/>
  </si>
  <si>
    <t>　密集市街地の防災性の向上と住環境の改善に向けた老朽建築物の建替え等を支援する。</t>
    <phoneticPr fontId="2"/>
  </si>
  <si>
    <t>　ア　建替え等相談支援</t>
    <phoneticPr fontId="2"/>
  </si>
  <si>
    <t>　60件</t>
    <phoneticPr fontId="2"/>
  </si>
  <si>
    <t>　62件</t>
    <phoneticPr fontId="2"/>
  </si>
  <si>
    <t>　イ　建替え検討支援</t>
    <phoneticPr fontId="2"/>
  </si>
  <si>
    <t>　必要に応じて支援を行う</t>
    <phoneticPr fontId="2"/>
  </si>
  <si>
    <t>　  1件</t>
    <phoneticPr fontId="2"/>
  </si>
  <si>
    <t>　ウ　地元組織検討支援</t>
    <phoneticPr fontId="2"/>
  </si>
  <si>
    <t>　必要に応じて支援を行う</t>
  </si>
  <si>
    <t>　  0件</t>
    <rPh sb="4" eb="5">
      <t>ケン</t>
    </rPh>
    <phoneticPr fontId="2"/>
  </si>
  <si>
    <t>　エ　除却促進関連支援</t>
    <phoneticPr fontId="2"/>
  </si>
  <si>
    <t>30件</t>
    <rPh sb="2" eb="3">
      <t>ケン</t>
    </rPh>
    <phoneticPr fontId="2"/>
  </si>
  <si>
    <t>24,000千円</t>
    <phoneticPr fontId="2"/>
  </si>
  <si>
    <t>　 10件</t>
    <rPh sb="4" eb="5">
      <t>ケン</t>
    </rPh>
    <phoneticPr fontId="2"/>
  </si>
  <si>
    <t>4,651千円</t>
    <phoneticPr fontId="2"/>
  </si>
  <si>
    <t>37件</t>
    <rPh sb="2" eb="3">
      <t>ケン</t>
    </rPh>
    <phoneticPr fontId="2"/>
  </si>
  <si>
    <t>(R４まで文化住宅等売却支援）</t>
    <phoneticPr fontId="2"/>
  </si>
  <si>
    <t>　オ　隣地統合支援</t>
    <phoneticPr fontId="2"/>
  </si>
  <si>
    <t>　  5件</t>
    <rPh sb="4" eb="5">
      <t>ケン</t>
    </rPh>
    <phoneticPr fontId="2"/>
  </si>
  <si>
    <t>2,500千円</t>
    <phoneticPr fontId="2"/>
  </si>
  <si>
    <t>　カ　空き地コモンズ整備支援</t>
    <phoneticPr fontId="2"/>
  </si>
  <si>
    <t>　 3件</t>
    <rPh sb="3" eb="4">
      <t>ケン</t>
    </rPh>
    <phoneticPr fontId="2"/>
  </si>
  <si>
    <t>4,500千円</t>
    <phoneticPr fontId="2"/>
  </si>
  <si>
    <t>　 1件</t>
    <rPh sb="3" eb="4">
      <t>ケン</t>
    </rPh>
    <phoneticPr fontId="2"/>
  </si>
  <si>
    <t>20千円</t>
    <phoneticPr fontId="2"/>
  </si>
  <si>
    <t>　キ　密集市街地地域活動支援</t>
    <phoneticPr fontId="2"/>
  </si>
  <si>
    <t>　　　　まちづくり活動支援</t>
    <phoneticPr fontId="2"/>
  </si>
  <si>
    <t>　 5件</t>
    <rPh sb="3" eb="4">
      <t>ケン</t>
    </rPh>
    <phoneticPr fontId="2"/>
  </si>
  <si>
    <t>1,000千円</t>
    <phoneticPr fontId="2"/>
  </si>
  <si>
    <t>1,169千円</t>
    <phoneticPr fontId="2"/>
  </si>
  <si>
    <t>　　　　感震ブレーカー設置支援</t>
    <phoneticPr fontId="2"/>
  </si>
  <si>
    <t>1,000戸</t>
    <rPh sb="5" eb="6">
      <t>コ</t>
    </rPh>
    <phoneticPr fontId="2"/>
  </si>
  <si>
    <t>2,000千円</t>
    <phoneticPr fontId="2"/>
  </si>
  <si>
    <t>807戸</t>
    <rPh sb="3" eb="4">
      <t>コ</t>
    </rPh>
    <phoneticPr fontId="2"/>
  </si>
  <si>
    <t>1,614千円</t>
    <phoneticPr fontId="2"/>
  </si>
  <si>
    <t>２ 密集市街地整備支援調査</t>
    <phoneticPr fontId="2"/>
  </si>
  <si>
    <t>　ア　まちづくり支援調査</t>
    <rPh sb="8" eb="10">
      <t>シエン</t>
    </rPh>
    <rPh sb="10" eb="12">
      <t>チョウサ</t>
    </rPh>
    <phoneticPr fontId="2"/>
  </si>
  <si>
    <t xml:space="preserve"> 　(ア)　市街地整備等支援調査</t>
    <phoneticPr fontId="2"/>
  </si>
  <si>
    <t>5件</t>
    <rPh sb="1" eb="2">
      <t>ケン</t>
    </rPh>
    <phoneticPr fontId="2"/>
  </si>
  <si>
    <t>22,730千円</t>
    <phoneticPr fontId="2"/>
  </si>
  <si>
    <t>25,718千円</t>
    <phoneticPr fontId="2"/>
  </si>
  <si>
    <t>　(イ)　空き家・空き地等活用支援調査</t>
    <rPh sb="12" eb="13">
      <t>トウ</t>
    </rPh>
    <phoneticPr fontId="2"/>
  </si>
  <si>
    <t>2,275千円</t>
    <phoneticPr fontId="2"/>
  </si>
  <si>
    <t>0件</t>
    <rPh sb="1" eb="2">
      <t>ケン</t>
    </rPh>
    <phoneticPr fontId="2"/>
  </si>
  <si>
    <t>　イ　老朽建築物の除却・建替え
　　及び公共施設整備を促進する
　　ための支援</t>
    <rPh sb="3" eb="5">
      <t>ロウキュウ</t>
    </rPh>
    <rPh sb="5" eb="8">
      <t>ケンチクブツ</t>
    </rPh>
    <rPh sb="9" eb="11">
      <t>ジョキャク</t>
    </rPh>
    <rPh sb="12" eb="14">
      <t>タテカ</t>
    </rPh>
    <rPh sb="18" eb="19">
      <t>オヨ</t>
    </rPh>
    <rPh sb="20" eb="22">
      <t>コウキョウ</t>
    </rPh>
    <rPh sb="22" eb="24">
      <t>シセツ</t>
    </rPh>
    <rPh sb="24" eb="26">
      <t>セイビ</t>
    </rPh>
    <phoneticPr fontId="2"/>
  </si>
  <si>
    <t>　 (ア)　技術者派遣</t>
    <rPh sb="6" eb="9">
      <t>ギジュツシャ</t>
    </rPh>
    <rPh sb="9" eb="11">
      <t>ハケン</t>
    </rPh>
    <phoneticPr fontId="2"/>
  </si>
  <si>
    <t>8名</t>
    <rPh sb="1" eb="2">
      <t>メイ</t>
    </rPh>
    <phoneticPr fontId="2"/>
  </si>
  <si>
    <t>　 (イ)　専門家支援</t>
    <phoneticPr fontId="2"/>
  </si>
  <si>
    <t>20件</t>
    <rPh sb="2" eb="3">
      <t>ケン</t>
    </rPh>
    <phoneticPr fontId="2"/>
  </si>
  <si>
    <t>9,100千円</t>
    <rPh sb="5" eb="7">
      <t>センエン</t>
    </rPh>
    <phoneticPr fontId="2"/>
  </si>
  <si>
    <t>(2)まちづくり初動期活動支援事業</t>
    <phoneticPr fontId="2"/>
  </si>
  <si>
    <t>１ まちづくり初動期活動支援事業</t>
    <phoneticPr fontId="2"/>
  </si>
  <si>
    <t>　地域住民の発意及び主体によるまちづくり活動に対する意見啓発やまちづくり基本構想等の作成などの初動期活動を支援する。</t>
    <rPh sb="6" eb="8">
      <t>ハツイ</t>
    </rPh>
    <rPh sb="8" eb="9">
      <t>オヨ</t>
    </rPh>
    <rPh sb="10" eb="12">
      <t>シュタイ</t>
    </rPh>
    <rPh sb="23" eb="24">
      <t>タイ</t>
    </rPh>
    <rPh sb="26" eb="28">
      <t>イケン</t>
    </rPh>
    <rPh sb="28" eb="30">
      <t>ケイハツ</t>
    </rPh>
    <rPh sb="36" eb="38">
      <t>キホン</t>
    </rPh>
    <rPh sb="38" eb="40">
      <t>コウソウ</t>
    </rPh>
    <rPh sb="40" eb="41">
      <t>トウ</t>
    </rPh>
    <rPh sb="42" eb="44">
      <t>サクセイ</t>
    </rPh>
    <rPh sb="53" eb="55">
      <t>シエン</t>
    </rPh>
    <phoneticPr fontId="2"/>
  </si>
  <si>
    <t>　ア　はじめの一歩助成</t>
    <phoneticPr fontId="2"/>
  </si>
  <si>
    <t>500千円</t>
    <phoneticPr fontId="2"/>
  </si>
  <si>
    <t>1件</t>
    <rPh sb="1" eb="2">
      <t>ケン</t>
    </rPh>
    <phoneticPr fontId="2"/>
  </si>
  <si>
    <t>98千円</t>
    <phoneticPr fontId="2"/>
  </si>
  <si>
    <t xml:space="preserve">  イ　初動期活動助成</t>
    <phoneticPr fontId="2"/>
  </si>
  <si>
    <t>10件</t>
    <rPh sb="2" eb="3">
      <t>ケン</t>
    </rPh>
    <phoneticPr fontId="2"/>
  </si>
  <si>
    <t>5,000千円</t>
    <phoneticPr fontId="2"/>
  </si>
  <si>
    <t>9件</t>
    <rPh sb="1" eb="2">
      <t>ケン</t>
    </rPh>
    <phoneticPr fontId="2"/>
  </si>
  <si>
    <t>4,481千円</t>
    <phoneticPr fontId="2"/>
  </si>
  <si>
    <t>　ウ　まちづくりアドバイザーの派遣</t>
    <phoneticPr fontId="2"/>
  </si>
  <si>
    <t>2件</t>
    <rPh sb="1" eb="2">
      <t>ケン</t>
    </rPh>
    <phoneticPr fontId="2"/>
  </si>
  <si>
    <t>164千円</t>
    <rPh sb="3" eb="5">
      <t>センエン</t>
    </rPh>
    <phoneticPr fontId="2"/>
  </si>
  <si>
    <t>(3)まちづくりの普及啓発事業</t>
    <phoneticPr fontId="2"/>
  </si>
  <si>
    <t>１ まちづくりの普及啓発事業</t>
    <phoneticPr fontId="2"/>
  </si>
  <si>
    <t>・まちづくりニュースレターやホームページ等でのまちづくり情報の積極的な発信を通じて、まちづくりアドバイザーや賛助会員の登録増を図るとともに、登録された専門家やノウハウを有する企業の協力を得て、地域住民等のまちづくり活動の支援を行う。</t>
    <phoneticPr fontId="2"/>
  </si>
  <si>
    <t>・まちづくりアドバイザー19名、賛助会員47社を登録し、地域住民等のまちづくり活動を支援した。</t>
    <phoneticPr fontId="2"/>
  </si>
  <si>
    <t>　ア　専門家等の登録と活用</t>
    <phoneticPr fontId="2"/>
  </si>
  <si>
    <t>　イ　情報の発信</t>
    <phoneticPr fontId="2"/>
  </si>
  <si>
    <t>・機関誌「大阪のまちづくり28号」</t>
    <phoneticPr fontId="2"/>
  </si>
  <si>
    <t>・機関誌「大阪のまちづくり29号」</t>
    <phoneticPr fontId="2"/>
  </si>
  <si>
    <t>・まちづくりニュースレター（年2回発行）</t>
    <phoneticPr fontId="2"/>
  </si>
  <si>
    <t>２　まちづくり技術支援事業</t>
    <phoneticPr fontId="2"/>
  </si>
  <si>
    <t>(1) 土地区画整理事業等支援事業</t>
    <phoneticPr fontId="2"/>
  </si>
  <si>
    <t>１ 都市整備調査計画支援事業</t>
    <phoneticPr fontId="2"/>
  </si>
  <si>
    <t>　幹線道路沿道や鉄道駅周辺・既成市街地等における土地区画整理事業の準備組合を立ち上げるなど、まちづくりを具体化するまでの間、調査、計画立案をはじめ、まちづくりの合意形成や事業化の検討について専門的・技術的な立場から行政、地元まちづくり組織等を支援する。</t>
    <phoneticPr fontId="2"/>
  </si>
  <si>
    <t>　ア　幹線道路沿道のまちづくり</t>
    <phoneticPr fontId="2"/>
  </si>
  <si>
    <t>4地区（寝屋川市寝屋2丁目地区等）</t>
    <phoneticPr fontId="2"/>
  </si>
  <si>
    <t>1地区（高槻市前島地区）</t>
    <rPh sb="4" eb="7">
      <t>タカツキシ</t>
    </rPh>
    <rPh sb="7" eb="9">
      <t>マエシマ</t>
    </rPh>
    <rPh sb="9" eb="11">
      <t>チク</t>
    </rPh>
    <phoneticPr fontId="2"/>
  </si>
  <si>
    <t>　イ　鉄道駅周辺・既成市街地のまちづくり</t>
    <phoneticPr fontId="2"/>
  </si>
  <si>
    <t>4地区（貝塚市和泉橋本駅山側地区等）</t>
    <phoneticPr fontId="2"/>
  </si>
  <si>
    <t>7地区（貝塚市和泉橋本駅山側地区等）</t>
    <phoneticPr fontId="2"/>
  </si>
  <si>
    <t>２  土地区画整理支援事業</t>
    <phoneticPr fontId="2"/>
  </si>
  <si>
    <t>　ア　幹線道路沿道の土地区画整理事業</t>
    <phoneticPr fontId="2"/>
  </si>
  <si>
    <t>6地区（河内長野市上原高向地区）</t>
    <phoneticPr fontId="2"/>
  </si>
  <si>
    <t>8地区（河内長野市上原高向地区）</t>
    <phoneticPr fontId="2"/>
  </si>
  <si>
    <t>　イ　鉄道駅周辺・既成市街地の
　　　土地区画整理事業</t>
  </si>
  <si>
    <t>3地区（交野市星田駅北地区等）</t>
    <phoneticPr fontId="2"/>
  </si>
  <si>
    <t>2地区（交野市星田駅北地区等）</t>
    <phoneticPr fontId="2"/>
  </si>
  <si>
    <t>(２) 市町村道路施設点検等支援事業</t>
    <phoneticPr fontId="2"/>
  </si>
  <si>
    <t>１ 道路施設点検</t>
    <phoneticPr fontId="2"/>
  </si>
  <si>
    <t>茨木市など19自治体</t>
    <phoneticPr fontId="2"/>
  </si>
  <si>
    <t>茨木市など21自治体</t>
    <phoneticPr fontId="2"/>
  </si>
  <si>
    <t>茨木市など16自治体</t>
    <phoneticPr fontId="2"/>
  </si>
  <si>
    <t>　大阪府と連名で各市町村と締結した「市町村道施設の維持管理業務の支援に関する基本協定書」に基づき、市町村の道路施設点検業務等の一括発注や長寿命化計画の策定支援など、市町村を技術的、人的に支援する。</t>
    <phoneticPr fontId="2"/>
  </si>
  <si>
    <t>２ 長寿命化修繕計画策定</t>
    <phoneticPr fontId="2"/>
  </si>
  <si>
    <t>和泉市など6自治体</t>
    <phoneticPr fontId="2"/>
  </si>
  <si>
    <t>和泉市など5自治体</t>
    <phoneticPr fontId="2"/>
  </si>
  <si>
    <t>岸和田市など6自治体</t>
    <rPh sb="0" eb="4">
      <t>キシワダシ</t>
    </rPh>
    <phoneticPr fontId="2"/>
  </si>
  <si>
    <t>(３) 市町村職員技術研修事業</t>
    <phoneticPr fontId="2"/>
  </si>
  <si>
    <t>１ 基礎的技術研修</t>
    <phoneticPr fontId="2"/>
  </si>
  <si>
    <t>計10回</t>
    <phoneticPr fontId="2"/>
  </si>
  <si>
    <t>受講者348名</t>
    <phoneticPr fontId="2"/>
  </si>
  <si>
    <t>受講者374名</t>
    <phoneticPr fontId="2"/>
  </si>
  <si>
    <t>受講者375名</t>
    <phoneticPr fontId="2"/>
  </si>
  <si>
    <t>　市町村職員を対象に、土木に係る調査、設計、施工、維持管理などの基礎的な技術研修並びに市町村職員の専門知識及び技術力の向上を支援する。</t>
    <rPh sb="1" eb="4">
      <t>シチョウソン</t>
    </rPh>
    <rPh sb="4" eb="6">
      <t>ショクイン</t>
    </rPh>
    <rPh sb="7" eb="9">
      <t>タイショウ</t>
    </rPh>
    <rPh sb="11" eb="13">
      <t>ドボク</t>
    </rPh>
    <rPh sb="14" eb="15">
      <t>カカ</t>
    </rPh>
    <rPh sb="16" eb="18">
      <t>チョウサ</t>
    </rPh>
    <rPh sb="19" eb="21">
      <t>セッケイ</t>
    </rPh>
    <rPh sb="22" eb="24">
      <t>セコウ</t>
    </rPh>
    <rPh sb="25" eb="27">
      <t>イジ</t>
    </rPh>
    <rPh sb="27" eb="29">
      <t>カンリ</t>
    </rPh>
    <rPh sb="32" eb="34">
      <t>キソ</t>
    </rPh>
    <rPh sb="34" eb="35">
      <t>テキ</t>
    </rPh>
    <rPh sb="36" eb="38">
      <t>ギジュツ</t>
    </rPh>
    <rPh sb="38" eb="40">
      <t>ケンシュウ</t>
    </rPh>
    <rPh sb="40" eb="41">
      <t>ナラ</t>
    </rPh>
    <rPh sb="43" eb="46">
      <t>シチョウソン</t>
    </rPh>
    <rPh sb="46" eb="48">
      <t>ショクイン</t>
    </rPh>
    <rPh sb="49" eb="51">
      <t>センモン</t>
    </rPh>
    <rPh sb="51" eb="53">
      <t>チシキ</t>
    </rPh>
    <rPh sb="53" eb="54">
      <t>オヨ</t>
    </rPh>
    <rPh sb="55" eb="58">
      <t>ギジュツリョク</t>
    </rPh>
    <rPh sb="59" eb="61">
      <t>コウジョウ</t>
    </rPh>
    <rPh sb="62" eb="64">
      <t>シエン</t>
    </rPh>
    <phoneticPr fontId="2"/>
  </si>
  <si>
    <t>２ 道路施設点検研修</t>
    <phoneticPr fontId="2"/>
  </si>
  <si>
    <t>計  3回</t>
    <phoneticPr fontId="2"/>
  </si>
  <si>
    <t>受講者　90名</t>
    <phoneticPr fontId="2"/>
  </si>
  <si>
    <t>計  4回</t>
    <phoneticPr fontId="2"/>
  </si>
  <si>
    <t>受講者　73名</t>
    <phoneticPr fontId="2"/>
  </si>
  <si>
    <t>③　大阪北摂霊園事業</t>
    <phoneticPr fontId="2"/>
  </si>
  <si>
    <t>１ 一般墓地</t>
  </si>
  <si>
    <t>　豊かな自然に恵まれた立地を活かし、多様な墓所ニーズに対応する霊園に向けて取り組む。</t>
    <rPh sb="18" eb="20">
      <t>タヨウ</t>
    </rPh>
    <rPh sb="21" eb="23">
      <t>ボショ</t>
    </rPh>
    <rPh sb="27" eb="29">
      <t>タイオウ</t>
    </rPh>
    <rPh sb="31" eb="33">
      <t>レイエン</t>
    </rPh>
    <rPh sb="34" eb="35">
      <t>ム</t>
    </rPh>
    <rPh sb="37" eb="38">
      <t>ト</t>
    </rPh>
    <rPh sb="39" eb="40">
      <t>ク</t>
    </rPh>
    <phoneticPr fontId="2"/>
  </si>
  <si>
    <t>　墓所整備区画数　24,623区画</t>
    <phoneticPr fontId="2"/>
  </si>
  <si>
    <t>　墓地の利用促進を図り、新規貸付けを進めていく。</t>
    <phoneticPr fontId="2"/>
  </si>
  <si>
    <t>　貸付区画数　　　　21,296区画</t>
    <phoneticPr fontId="2"/>
  </si>
  <si>
    <t>　当年度新規貸付区画数</t>
    <phoneticPr fontId="2"/>
  </si>
  <si>
    <t>【貸付目標】</t>
    <phoneticPr fontId="2"/>
  </si>
  <si>
    <t>【貸付状況】</t>
    <rPh sb="3" eb="5">
      <t>ジョウキョウ</t>
    </rPh>
    <phoneticPr fontId="2"/>
  </si>
  <si>
    <t>　　永代使用型</t>
    <phoneticPr fontId="2"/>
  </si>
  <si>
    <t>30区画</t>
    <rPh sb="2" eb="4">
      <t>クカク</t>
    </rPh>
    <phoneticPr fontId="2"/>
  </si>
  <si>
    <t>31区画</t>
    <rPh sb="2" eb="4">
      <t>クカク</t>
    </rPh>
    <phoneticPr fontId="2"/>
  </si>
  <si>
    <t>　　区割墓所　</t>
    <phoneticPr fontId="2"/>
  </si>
  <si>
    <t>20区画</t>
    <rPh sb="2" eb="4">
      <t>クカク</t>
    </rPh>
    <phoneticPr fontId="2"/>
  </si>
  <si>
    <t>12区画</t>
    <rPh sb="2" eb="4">
      <t>クカク</t>
    </rPh>
    <phoneticPr fontId="2"/>
  </si>
  <si>
    <t>　当年度返還区画数</t>
    <phoneticPr fontId="2"/>
  </si>
  <si>
    <t>255区画</t>
    <rPh sb="3" eb="5">
      <t>クカク</t>
    </rPh>
    <phoneticPr fontId="2"/>
  </si>
  <si>
    <t>２ 合葬式墓地</t>
    <phoneticPr fontId="2"/>
  </si>
  <si>
    <t>　総使用数　1,620体（令和6年3月31日現在）</t>
  </si>
  <si>
    <t>　当年度新規使用数　</t>
    <phoneticPr fontId="2"/>
  </si>
  <si>
    <t>210体</t>
    <rPh sb="3" eb="4">
      <t>タイ</t>
    </rPh>
    <phoneticPr fontId="2"/>
  </si>
  <si>
    <t>275体</t>
    <rPh sb="3" eb="4">
      <t>タイ</t>
    </rPh>
    <phoneticPr fontId="2"/>
  </si>
  <si>
    <t>253体</t>
    <rPh sb="3" eb="4">
      <t>タイ</t>
    </rPh>
    <phoneticPr fontId="2"/>
  </si>
  <si>
    <t>《内訳》直接合葬（合葬室）　</t>
    <phoneticPr fontId="2"/>
  </si>
  <si>
    <t>252体</t>
    <rPh sb="3" eb="4">
      <t>タイ</t>
    </rPh>
    <phoneticPr fontId="2"/>
  </si>
  <si>
    <t>（総使用数1,436体）</t>
    <phoneticPr fontId="2"/>
  </si>
  <si>
    <t>　5年間安置後合葬（個別安置）</t>
    <phoneticPr fontId="2"/>
  </si>
  <si>
    <t>16体</t>
    <rPh sb="2" eb="3">
      <t>タイ</t>
    </rPh>
    <phoneticPr fontId="2"/>
  </si>
  <si>
    <t>（総使用数   112体）</t>
    <phoneticPr fontId="2"/>
  </si>
  <si>
    <t>10年間安置後合葬（個別安置）</t>
    <phoneticPr fontId="2"/>
  </si>
  <si>
    <t>7体</t>
    <rPh sb="1" eb="2">
      <t>タイ</t>
    </rPh>
    <phoneticPr fontId="2"/>
  </si>
  <si>
    <t>（総使用数     72体）</t>
    <phoneticPr fontId="2"/>
  </si>
  <si>
    <t>令和５年度実績</t>
    <rPh sb="0" eb="2">
      <t>レイワ</t>
    </rPh>
    <rPh sb="3" eb="5">
      <t>ネンド</t>
    </rPh>
    <rPh sb="4" eb="5">
      <t>ガンネン</t>
    </rPh>
    <rPh sb="5" eb="7">
      <t>ジッセキ</t>
    </rPh>
    <phoneticPr fontId="2"/>
  </si>
  <si>
    <t>令和６年度計画</t>
    <rPh sb="0" eb="1">
      <t>レイ</t>
    </rPh>
    <rPh sb="1" eb="2">
      <t>カズ</t>
    </rPh>
    <rPh sb="3" eb="5">
      <t>ネンド</t>
    </rPh>
    <rPh sb="4" eb="5">
      <t>ガンネン</t>
    </rPh>
    <rPh sb="5" eb="7">
      <t>ケイカク</t>
    </rPh>
    <phoneticPr fontId="2"/>
  </si>
  <si>
    <t>３ 樹木葬墓地</t>
    <phoneticPr fontId="2"/>
  </si>
  <si>
    <t>　木だち（占用型）（総募集数　136本）</t>
    <phoneticPr fontId="2"/>
  </si>
  <si>
    <t>40本</t>
    <rPh sb="2" eb="3">
      <t>ホン</t>
    </rPh>
    <phoneticPr fontId="2"/>
  </si>
  <si>
    <t>（264体）</t>
    <phoneticPr fontId="2"/>
  </si>
  <si>
    <t>16本</t>
    <rPh sb="2" eb="3">
      <t>ホン</t>
    </rPh>
    <phoneticPr fontId="2"/>
  </si>
  <si>
    <t>　木もれび（共用型）（総募集数　136体）</t>
    <phoneticPr fontId="2"/>
  </si>
  <si>
    <t>　45体</t>
    <phoneticPr fontId="2"/>
  </si>
  <si>
    <t>　天の川（集合型）（総募集数　2,000体）</t>
    <phoneticPr fontId="2"/>
  </si>
  <si>
    <t>22体</t>
    <rPh sb="2" eb="3">
      <t>タイ</t>
    </rPh>
    <phoneticPr fontId="2"/>
  </si>
  <si>
    <t>30体</t>
    <rPh sb="2" eb="3">
      <t>タイ</t>
    </rPh>
    <phoneticPr fontId="2"/>
  </si>
  <si>
    <t>　木々の風（ペット共葬専用型）（総募集数　18本）</t>
    <rPh sb="1" eb="3">
      <t>キギ</t>
    </rPh>
    <rPh sb="4" eb="5">
      <t>カゼ</t>
    </rPh>
    <rPh sb="9" eb="10">
      <t>キョウ</t>
    </rPh>
    <rPh sb="10" eb="11">
      <t>ソウ</t>
    </rPh>
    <rPh sb="11" eb="13">
      <t>センヨウ</t>
    </rPh>
    <rPh sb="13" eb="14">
      <t>カタ</t>
    </rPh>
    <rPh sb="23" eb="24">
      <t>ホン</t>
    </rPh>
    <phoneticPr fontId="2"/>
  </si>
  <si>
    <t>４ 施設の管理</t>
    <phoneticPr fontId="2"/>
  </si>
  <si>
    <t>・施設の日常的な維持管理及び階段墓所の転落防止柵や手摺の設置、墓域内の案内看板更新等の工事を行う。また、幹線道路舗装改修工事、橋梁の補修・耐震補強設計業務及び工事を進め、安全・安心な環境づくりを行う。</t>
    <phoneticPr fontId="2"/>
  </si>
  <si>
    <t>・施設の日常的な維持管理及び階段墓所の手摺設置工事、幹線道路補修工事とともに橋梁補修、耐震補強設計業務委託など実施した。</t>
    <rPh sb="1" eb="3">
      <t>シセツ</t>
    </rPh>
    <rPh sb="8" eb="10">
      <t>イジ</t>
    </rPh>
    <rPh sb="10" eb="12">
      <t>カンリ</t>
    </rPh>
    <rPh sb="12" eb="13">
      <t>オヨ</t>
    </rPh>
    <rPh sb="14" eb="16">
      <t>カイダン</t>
    </rPh>
    <rPh sb="16" eb="18">
      <t>ボショ</t>
    </rPh>
    <rPh sb="19" eb="21">
      <t>テスリ</t>
    </rPh>
    <rPh sb="21" eb="23">
      <t>セッチ</t>
    </rPh>
    <rPh sb="23" eb="25">
      <t>コウジ</t>
    </rPh>
    <rPh sb="26" eb="28">
      <t>カンセン</t>
    </rPh>
    <rPh sb="28" eb="30">
      <t>ドウロ</t>
    </rPh>
    <rPh sb="30" eb="32">
      <t>ホシュウ</t>
    </rPh>
    <rPh sb="32" eb="34">
      <t>コウジ</t>
    </rPh>
    <rPh sb="38" eb="40">
      <t>キョウリョウ</t>
    </rPh>
    <rPh sb="40" eb="42">
      <t>ホシュウ</t>
    </rPh>
    <rPh sb="43" eb="45">
      <t>タイシン</t>
    </rPh>
    <rPh sb="45" eb="47">
      <t>ホキョウ</t>
    </rPh>
    <rPh sb="47" eb="49">
      <t>セッケイ</t>
    </rPh>
    <rPh sb="49" eb="51">
      <t>ギョウム</t>
    </rPh>
    <rPh sb="51" eb="53">
      <t>イタク</t>
    </rPh>
    <rPh sb="55" eb="57">
      <t>ジッシ</t>
    </rPh>
    <phoneticPr fontId="2"/>
  </si>
  <si>
    <t>・施設の日常的な維持管理及び階段墓所の転落防止柵や手摺の設置、墓域内の案内看板更新、幹線道路舗装改修工事等を行うとともに、橋梁の補修・耐震補強設計業務及び工事を進め、安全・安心な環境づくりを行う。また、長期修繕計画の見直しを行う。</t>
    <rPh sb="52" eb="53">
      <t>トウ</t>
    </rPh>
    <rPh sb="54" eb="55">
      <t>オコナ</t>
    </rPh>
    <rPh sb="101" eb="103">
      <t>チョウキ</t>
    </rPh>
    <rPh sb="103" eb="105">
      <t>シュウゼン</t>
    </rPh>
    <rPh sb="105" eb="107">
      <t>ケイカク</t>
    </rPh>
    <rPh sb="108" eb="110">
      <t>ミナオ</t>
    </rPh>
    <rPh sb="112" eb="113">
      <t>オコナ</t>
    </rPh>
    <phoneticPr fontId="2"/>
  </si>
  <si>
    <t>【　収益事業　】</t>
    <rPh sb="2" eb="4">
      <t>シュウエキ</t>
    </rPh>
    <rPh sb="4" eb="6">
      <t>ジギョウ</t>
    </rPh>
    <phoneticPr fontId="2"/>
  </si>
  <si>
    <t>④　不動産賃貸管理事業</t>
    <phoneticPr fontId="2"/>
  </si>
  <si>
    <t>　千里北地区及び千里中央地区に所有する土地の貸付けや建物の管理運営を行うとともに、法人運営を支える重要な経営資源として最大限に有効活用できるよう地元市等関係者と協議・調整を行う。</t>
    <phoneticPr fontId="2"/>
  </si>
  <si>
    <t>１ 千里北地区センター</t>
    <phoneticPr fontId="2"/>
  </si>
  <si>
    <t>〔土地の貸付〕</t>
    <phoneticPr fontId="2"/>
  </si>
  <si>
    <t>・ディオス北千里2～8番館等敷地を千里北センター(株)に、立体駐輪場敷地を吹田市に貸し付ける。</t>
    <phoneticPr fontId="2"/>
  </si>
  <si>
    <t xml:space="preserve">・ディオス北千里2～8番館等敷地
　　（17,487.68㎡）
　賃借人：千里北センター（株）
　　　　　　　140,789,800円／年
</t>
    <rPh sb="5" eb="8">
      <t>キタセンリ</t>
    </rPh>
    <rPh sb="11" eb="13">
      <t>バンカン</t>
    </rPh>
    <rPh sb="13" eb="14">
      <t>トウ</t>
    </rPh>
    <rPh sb="14" eb="16">
      <t>シキチ</t>
    </rPh>
    <rPh sb="33" eb="36">
      <t>チンシャクニン</t>
    </rPh>
    <rPh sb="37" eb="39">
      <t>センリ</t>
    </rPh>
    <rPh sb="39" eb="40">
      <t>キタ</t>
    </rPh>
    <phoneticPr fontId="2"/>
  </si>
  <si>
    <t>・立体駐輪場敷地（368.89㎡）
　賃借人：吹田市
　　　　　　　2,389,300円／年</t>
    <phoneticPr fontId="2"/>
  </si>
  <si>
    <t>〔建物の管理・運営〕</t>
    <rPh sb="4" eb="6">
      <t>カンリ</t>
    </rPh>
    <phoneticPr fontId="2"/>
  </si>
  <si>
    <t>・千里北センタービルにおいて、テナント事業及び貸会議室事業を実施するとともに、計画修繕等を実施する。</t>
    <phoneticPr fontId="2"/>
  </si>
  <si>
    <t>・千里北センタービル（ディオス１番館・延べ面積　7,280㎡）において、テナント事業及び貸会議室事業を実施するとともに計画修繕等を実施した。</t>
    <rPh sb="59" eb="63">
      <t>ケイカクシュウゼン</t>
    </rPh>
    <rPh sb="63" eb="64">
      <t>トウ</t>
    </rPh>
    <rPh sb="65" eb="67">
      <t>ジッシ</t>
    </rPh>
    <phoneticPr fontId="2"/>
  </si>
  <si>
    <t>〔再開発事業への参画〕</t>
    <rPh sb="8" eb="10">
      <t>サンカク</t>
    </rPh>
    <phoneticPr fontId="2"/>
  </si>
  <si>
    <t>・再開発準備組合に参画し、基本計画（概略の施設計画など）の作成等都市計画決定に向けた作業を進める。</t>
    <phoneticPr fontId="2"/>
  </si>
  <si>
    <t xml:space="preserve">・令和4年4月に設立した「北千里駅前地区市街地再開発準備組合」に大規模地権者として参画し、基本計画（概略の施設計画など）の作成等今後予定される都市計画決定に向けた作業を進めた。
・再開発準備組合総会(3回開催)
・理事会（11回開催）
</t>
    <phoneticPr fontId="2"/>
  </si>
  <si>
    <t>・再開発準備組合に引き続き参画し、都市計画決定の実現に向け、地元市等と協議を進める。</t>
    <phoneticPr fontId="2"/>
  </si>
  <si>
    <t>２ 千里中央地区センター</t>
    <phoneticPr fontId="2"/>
  </si>
  <si>
    <t>・当法人が所有する土地を商業施設敷地及び鉄道駅舎･軌道敷・延伸部敷地として北大阪急行電鉄（株）他１者に貸し付ける。</t>
    <phoneticPr fontId="2"/>
  </si>
  <si>
    <t>・商業施設敷地　（13,032.99㎡）
　賃借人：ファースト信託(株)
・鉄道駅舎・軌道敷（1,439.49㎡）
・鉄道延伸部敷地　（214.04㎡）
  賃借人：北大阪急行電鉄（株）</t>
    <rPh sb="1" eb="3">
      <t>ショウギョウ</t>
    </rPh>
    <rPh sb="3" eb="5">
      <t>シセツ</t>
    </rPh>
    <rPh sb="5" eb="7">
      <t>シキチ</t>
    </rPh>
    <rPh sb="22" eb="25">
      <t>チンシャクニン</t>
    </rPh>
    <rPh sb="31" eb="33">
      <t>シンタク</t>
    </rPh>
    <rPh sb="33" eb="36">
      <t>カブ</t>
    </rPh>
    <rPh sb="39" eb="41">
      <t>テツドウ</t>
    </rPh>
    <rPh sb="41" eb="43">
      <t>エキシャ</t>
    </rPh>
    <rPh sb="44" eb="47">
      <t>キドウジ</t>
    </rPh>
    <rPh sb="56" eb="58">
      <t>テツドウ</t>
    </rPh>
    <rPh sb="60" eb="62">
      <t>テツドウ</t>
    </rPh>
    <rPh sb="62" eb="64">
      <t>シキチ</t>
    </rPh>
    <rPh sb="80" eb="82">
      <t>チンシャク</t>
    </rPh>
    <rPh sb="81" eb="84">
      <t>キタオオサカ</t>
    </rPh>
    <rPh sb="84" eb="86">
      <t>キュウコウ</t>
    </rPh>
    <rPh sb="86" eb="88">
      <t>デンテツ</t>
    </rPh>
    <rPh sb="88" eb="91">
      <t>カブ</t>
    </rPh>
    <phoneticPr fontId="2"/>
  </si>
  <si>
    <t>⑤　駐車場運営事業</t>
    <phoneticPr fontId="2"/>
  </si>
  <si>
    <t>　高架道路下や河川敷等の公共空地を有効活用し、違法駐車の防止と地域住民等の利便性の向上を図るため、占用許可等を受けて駐車場を整備・運営する。</t>
    <rPh sb="1" eb="3">
      <t>コウカ</t>
    </rPh>
    <rPh sb="3" eb="5">
      <t>ドウロ</t>
    </rPh>
    <rPh sb="5" eb="6">
      <t>シタ</t>
    </rPh>
    <rPh sb="7" eb="10">
      <t>カセンジキ</t>
    </rPh>
    <rPh sb="10" eb="11">
      <t>トウ</t>
    </rPh>
    <rPh sb="12" eb="14">
      <t>コウキョウ</t>
    </rPh>
    <rPh sb="14" eb="16">
      <t>アキチ</t>
    </rPh>
    <rPh sb="17" eb="19">
      <t>ユウコウ</t>
    </rPh>
    <rPh sb="19" eb="21">
      <t>カツヨウ</t>
    </rPh>
    <rPh sb="23" eb="25">
      <t>イホウ</t>
    </rPh>
    <rPh sb="25" eb="27">
      <t>チュウシャ</t>
    </rPh>
    <rPh sb="28" eb="30">
      <t>ボウシ</t>
    </rPh>
    <rPh sb="31" eb="33">
      <t>チイキ</t>
    </rPh>
    <rPh sb="33" eb="35">
      <t>ジュウミン</t>
    </rPh>
    <rPh sb="35" eb="36">
      <t>トウ</t>
    </rPh>
    <rPh sb="37" eb="39">
      <t>リベン</t>
    </rPh>
    <rPh sb="39" eb="40">
      <t>セイ</t>
    </rPh>
    <rPh sb="41" eb="43">
      <t>コウジョウ</t>
    </rPh>
    <rPh sb="44" eb="45">
      <t>ハカ</t>
    </rPh>
    <rPh sb="49" eb="51">
      <t>センヨウ</t>
    </rPh>
    <rPh sb="51" eb="53">
      <t>キョカ</t>
    </rPh>
    <rPh sb="53" eb="54">
      <t>トウ</t>
    </rPh>
    <rPh sb="55" eb="56">
      <t>ウ</t>
    </rPh>
    <rPh sb="58" eb="61">
      <t>チュウシャジョウ</t>
    </rPh>
    <rPh sb="62" eb="64">
      <t>セイビ</t>
    </rPh>
    <rPh sb="65" eb="67">
      <t>ウンエイ</t>
    </rPh>
    <phoneticPr fontId="2"/>
  </si>
  <si>
    <t>高架道路下や河川敷等を活用した駐車場の管理運営</t>
    <phoneticPr fontId="2"/>
  </si>
  <si>
    <t>時間制　</t>
    <phoneticPr fontId="2"/>
  </si>
  <si>
    <t xml:space="preserve"> 自動車　 　 14か所       579台</t>
    <phoneticPr fontId="2"/>
  </si>
  <si>
    <t xml:space="preserve"> 自動車　    14か所       579台</t>
    <phoneticPr fontId="2"/>
  </si>
  <si>
    <t xml:space="preserve"> 自動車　 　 13か所       636台</t>
    <phoneticPr fontId="2"/>
  </si>
  <si>
    <t xml:space="preserve"> 自動二輪車  2か所        87台</t>
    <phoneticPr fontId="2"/>
  </si>
  <si>
    <t xml:space="preserve"> 自動二輪車  3か所       121台</t>
    <phoneticPr fontId="2"/>
  </si>
  <si>
    <t>月極</t>
    <phoneticPr fontId="2"/>
  </si>
  <si>
    <t xml:space="preserve"> 自動車　     21か所   1,215台</t>
    <phoneticPr fontId="2"/>
  </si>
  <si>
    <t xml:space="preserve"> 自動車　     20か所   1,206台</t>
    <phoneticPr fontId="2"/>
  </si>
  <si>
    <t xml:space="preserve"> 自動車　     25か所   1,269台</t>
    <phoneticPr fontId="2"/>
  </si>
  <si>
    <t>　※令和６年度当初より、事業再編に
　　より、河川敷の環境保全・魅力向上
　　事業の天満八軒家駐車場を統合して
　　いる。</t>
    <rPh sb="12" eb="14">
      <t>ジギョウ</t>
    </rPh>
    <rPh sb="14" eb="16">
      <t>サイヘン</t>
    </rPh>
    <rPh sb="42" eb="44">
      <t>テンマ</t>
    </rPh>
    <rPh sb="47" eb="49">
      <t>チュウシャ</t>
    </rPh>
    <rPh sb="49" eb="50">
      <t>ジョウ</t>
    </rPh>
    <phoneticPr fontId="2"/>
  </si>
  <si>
    <t xml:space="preserve"> 自動二輪車 11か所     160台</t>
    <phoneticPr fontId="2"/>
  </si>
  <si>
    <t xml:space="preserve"> 自動二輪車 12か所     166台</t>
    <phoneticPr fontId="2"/>
  </si>
  <si>
    <t>※江坂南、桧尾に定期制を導入し時間制駐車場の利用の促進を行う。
太子田、寺池台でakippaと業務提携し月極の空枠を活用する。
（akippa：月極駐車場の空き区画をWeb運営会社に貸し出し、ネットサイトに掲載し予約して駐車できるサービス）</t>
    <phoneticPr fontId="2"/>
  </si>
  <si>
    <t>※天満八軒家、江坂南、桧尾に定期制を導入し時間制駐車場の利用の促進を行う。
太子田でakippaと業務提携し月極の空枠を活用する。
（akippa：月極駐車場の空き区画をWeb運営会社に貸し出し、ネットサイトに掲載し予約して駐車できるサービス）</t>
    <rPh sb="1" eb="3">
      <t>テンマ</t>
    </rPh>
    <rPh sb="3" eb="6">
      <t>ハチケンヤ</t>
    </rPh>
    <phoneticPr fontId="2"/>
  </si>
  <si>
    <t>⑥【　その他事業　】</t>
    <rPh sb="5" eb="6">
      <t>タ</t>
    </rPh>
    <rPh sb="6" eb="8">
      <t>ジギョウ</t>
    </rPh>
    <phoneticPr fontId="2"/>
  </si>
  <si>
    <t>１　近隣センター事業</t>
    <phoneticPr fontId="2"/>
  </si>
  <si>
    <t>［千里地区］</t>
    <phoneticPr fontId="2"/>
  </si>
  <si>
    <t>　千里・泉北地区近隣センターの公共公益施設等の管理運営と貸付けを行うとともに、地元市へのオープンスペースの引継ぎ協議と貸付施設の譲渡協議を行う。</t>
    <phoneticPr fontId="2"/>
  </si>
  <si>
    <t>オープンスペースの地元市引継ぎ</t>
    <phoneticPr fontId="2"/>
  </si>
  <si>
    <t>・基本協定に基づいて引続き協議を行うとともに、引継ぎ時期など協定内容の変更についても協議を行う。</t>
    <phoneticPr fontId="2"/>
  </si>
  <si>
    <t>・豊中市及び吹田市と既に締結済みの基本協定に基づき引継ぎ協議を進めるとともに、引継ぎ時期など協定内容の変更について協議を進めた。</t>
    <rPh sb="1" eb="4">
      <t>トヨナカシ</t>
    </rPh>
    <rPh sb="4" eb="5">
      <t>オヨ</t>
    </rPh>
    <rPh sb="6" eb="8">
      <t>スイタ</t>
    </rPh>
    <rPh sb="60" eb="61">
      <t>スス</t>
    </rPh>
    <phoneticPr fontId="2"/>
  </si>
  <si>
    <t>・基本協定に基づいて引続き協議を行うとともに、地権者等の意向や周辺状況を踏まえ、まちづくりへの適切な活用に取り組んでいく。</t>
    <rPh sb="23" eb="27">
      <t>チケンシャトウ</t>
    </rPh>
    <rPh sb="28" eb="30">
      <t>イコウ</t>
    </rPh>
    <rPh sb="31" eb="33">
      <t>シュウヘン</t>
    </rPh>
    <rPh sb="33" eb="35">
      <t>ジョウキョウ</t>
    </rPh>
    <rPh sb="36" eb="37">
      <t>フ</t>
    </rPh>
    <rPh sb="47" eb="49">
      <t>テキセツ</t>
    </rPh>
    <rPh sb="50" eb="52">
      <t>カツヨウ</t>
    </rPh>
    <rPh sb="53" eb="54">
      <t>ト</t>
    </rPh>
    <rPh sb="55" eb="56">
      <t>ク</t>
    </rPh>
    <phoneticPr fontId="2"/>
  </si>
  <si>
    <t xml:space="preserve">　※　令和６年度当初より、「近隣センター事
　　業」の名称を「近隣センターまちづくり事
　　業」　に改称している。
</t>
    <rPh sb="14" eb="16">
      <t>キンリン</t>
    </rPh>
    <rPh sb="27" eb="29">
      <t>メイショウ</t>
    </rPh>
    <rPh sb="31" eb="33">
      <t>キンリン</t>
    </rPh>
    <rPh sb="42" eb="43">
      <t>ジ</t>
    </rPh>
    <rPh sb="46" eb="47">
      <t>ギョウ</t>
    </rPh>
    <rPh sb="50" eb="52">
      <t>カイショウ</t>
    </rPh>
    <phoneticPr fontId="2"/>
  </si>
  <si>
    <t>民間駐車場事業者への土地貸付</t>
    <phoneticPr fontId="2"/>
  </si>
  <si>
    <t>・時間制駐車場（運営は民間事業者）を継続するとともに、未実施地区での実施について管理組合や地元市と協議を行う。</t>
    <phoneticPr fontId="2"/>
  </si>
  <si>
    <t>・民間駐車場事業者に時間制駐車場事業実施のため土地を貸付けた。
　駐車場利用状況（年間延べ利用台数）
　佐竹台近隣センター　51,264台
　高野台近隣センター　11,098台
　津雲台近隣センター　47,324台
　古江台近隣センター　12,827台</t>
    <phoneticPr fontId="2"/>
  </si>
  <si>
    <t>施設の貸付</t>
    <phoneticPr fontId="2"/>
  </si>
  <si>
    <t>・引き続き、各近隣センターにおいて公共公益施設等の管理運営と貸付けを実施する。</t>
    <phoneticPr fontId="2"/>
  </si>
  <si>
    <t>〔豊中市〕
　新千里北町　２（郵便局、事務所）
　新千里南町　２（郵便局、保育所）
　新千里西町　４（郵便局、店舗、
　　　　　　　　　　　倉庫２）</t>
    <rPh sb="1" eb="3">
      <t>トヨナカ</t>
    </rPh>
    <rPh sb="3" eb="4">
      <t>シ</t>
    </rPh>
    <rPh sb="7" eb="10">
      <t>シンセンリ</t>
    </rPh>
    <rPh sb="10" eb="12">
      <t>キタマチ</t>
    </rPh>
    <rPh sb="15" eb="18">
      <t>ユウビンキョク</t>
    </rPh>
    <rPh sb="19" eb="22">
      <t>ジムショ</t>
    </rPh>
    <rPh sb="25" eb="28">
      <t>シンセンリ</t>
    </rPh>
    <rPh sb="28" eb="29">
      <t>ミナミ</t>
    </rPh>
    <rPh sb="29" eb="30">
      <t>マチ</t>
    </rPh>
    <rPh sb="33" eb="36">
      <t>ユウビンキョク</t>
    </rPh>
    <rPh sb="37" eb="39">
      <t>ホイク</t>
    </rPh>
    <rPh sb="39" eb="40">
      <t>ジョ</t>
    </rPh>
    <rPh sb="43" eb="48">
      <t>シンセンリニシマチ</t>
    </rPh>
    <rPh sb="51" eb="54">
      <t>ユウビンキョク</t>
    </rPh>
    <rPh sb="55" eb="57">
      <t>テンポ</t>
    </rPh>
    <rPh sb="70" eb="72">
      <t>ソウコ</t>
    </rPh>
    <phoneticPr fontId="2"/>
  </si>
  <si>
    <t>［泉北地区］</t>
    <phoneticPr fontId="2"/>
  </si>
  <si>
    <t>・引き続き、地元関係者及び堺市と協議を行う。</t>
    <phoneticPr fontId="2"/>
  </si>
  <si>
    <t>・引き続き地元関係者及び堺市と協議を行う。</t>
    <rPh sb="1" eb="2">
      <t>ヒ</t>
    </rPh>
    <rPh sb="3" eb="4">
      <t>ツヅ</t>
    </rPh>
    <rPh sb="18" eb="19">
      <t>オコナ</t>
    </rPh>
    <phoneticPr fontId="2"/>
  </si>
  <si>
    <t>・引き続き、貸付けを行う。</t>
    <phoneticPr fontId="2"/>
  </si>
  <si>
    <t>・施設の貸付の状況
　桃山台　１（郵便局）</t>
    <rPh sb="1" eb="3">
      <t>シセツ</t>
    </rPh>
    <rPh sb="4" eb="6">
      <t>カシツケ</t>
    </rPh>
    <rPh sb="7" eb="9">
      <t>ジョウキョウ</t>
    </rPh>
    <rPh sb="11" eb="14">
      <t>モモヤマダイ</t>
    </rPh>
    <rPh sb="17" eb="20">
      <t>ユウビンキョク</t>
    </rPh>
    <phoneticPr fontId="2"/>
  </si>
  <si>
    <t>２　河川敷の環境保全・魅力向上事業</t>
    <phoneticPr fontId="2"/>
  </si>
  <si>
    <t>１ 堂島川賑わい空間創出事業</t>
    <phoneticPr fontId="2"/>
  </si>
  <si>
    <t>《中之島バンクス》</t>
    <phoneticPr fontId="2"/>
  </si>
  <si>
    <t>　　（河川賑わい空間創出事業）</t>
    <phoneticPr fontId="2"/>
  </si>
  <si>
    <t>　大阪府から河川占用許可を受け、中之島バンクスの占用者として参画
（堂島川の堂島大橋から玉江橋間の左岸延長400ｍ）</t>
    <phoneticPr fontId="2"/>
  </si>
  <si>
    <t>　大阪府が推進する水都大阪の再生に向けた河川賑わい空間創出事業に協力する。</t>
    <rPh sb="1" eb="4">
      <t>オオサカフ</t>
    </rPh>
    <rPh sb="5" eb="7">
      <t>スイシン</t>
    </rPh>
    <rPh sb="9" eb="10">
      <t>ミズ</t>
    </rPh>
    <rPh sb="10" eb="11">
      <t>ミヤコ</t>
    </rPh>
    <rPh sb="11" eb="13">
      <t>オオサカ</t>
    </rPh>
    <rPh sb="14" eb="16">
      <t>サイセイ</t>
    </rPh>
    <rPh sb="17" eb="18">
      <t>ム</t>
    </rPh>
    <rPh sb="20" eb="22">
      <t>カセン</t>
    </rPh>
    <rPh sb="22" eb="23">
      <t>ニギ</t>
    </rPh>
    <rPh sb="25" eb="27">
      <t>クウカン</t>
    </rPh>
    <rPh sb="27" eb="29">
      <t>ソウシュツ</t>
    </rPh>
    <rPh sb="29" eb="31">
      <t>ジギョウ</t>
    </rPh>
    <rPh sb="32" eb="34">
      <t>キョウリョク</t>
    </rPh>
    <phoneticPr fontId="2"/>
  </si>
  <si>
    <t>　※　令和６年度当初より、「河川敷の環境
　　保全・魅力向上事業」の各事業を次のよ
　　うに再編している。
　〔再編後〕
　　公益目的事業
　　　公共空間まちづくり活用支援事業
　　　・堂島川賑わい空間創出事業
　　　・此花西部臨港緑地エリア水辺賑わい
　　　　づくり事業
　　収益事業
　　　・駐車場運営事業
　　　　（八軒家浜賑わい空間創出事業を統合）</t>
    <rPh sb="3" eb="5">
      <t>レイワ</t>
    </rPh>
    <rPh sb="6" eb="8">
      <t>ネンド</t>
    </rPh>
    <rPh sb="8" eb="10">
      <t>トウショ</t>
    </rPh>
    <rPh sb="34" eb="37">
      <t>カクジギョウ</t>
    </rPh>
    <rPh sb="56" eb="59">
      <t>サイヘンゴ</t>
    </rPh>
    <rPh sb="63" eb="65">
      <t>コウエキ</t>
    </rPh>
    <rPh sb="65" eb="67">
      <t>モクテキ</t>
    </rPh>
    <rPh sb="67" eb="69">
      <t>ジギョウ</t>
    </rPh>
    <rPh sb="73" eb="77">
      <t>コウキョウクウカン</t>
    </rPh>
    <rPh sb="82" eb="84">
      <t>カツヨウ</t>
    </rPh>
    <rPh sb="84" eb="86">
      <t>シエン</t>
    </rPh>
    <rPh sb="86" eb="88">
      <t>ジギョウ</t>
    </rPh>
    <rPh sb="140" eb="142">
      <t>シュウエキ</t>
    </rPh>
    <rPh sb="142" eb="144">
      <t>ジギョウ</t>
    </rPh>
    <rPh sb="149" eb="152">
      <t>チュウシャジョウ</t>
    </rPh>
    <rPh sb="152" eb="154">
      <t>ウンエイ</t>
    </rPh>
    <rPh sb="154" eb="156">
      <t>ジギョウ</t>
    </rPh>
    <phoneticPr fontId="2"/>
  </si>
  <si>
    <t>２ 八軒家浜賑わい空間創出事業</t>
    <phoneticPr fontId="2"/>
  </si>
  <si>
    <t>天満八軒家駐車場</t>
    <phoneticPr fontId="2"/>
  </si>
  <si>
    <t>時間制駐車場</t>
    <phoneticPr fontId="2"/>
  </si>
  <si>
    <t>132台</t>
    <phoneticPr fontId="2"/>
  </si>
  <si>
    <t>　月極駐車場</t>
    <phoneticPr fontId="2"/>
  </si>
  <si>
    <t>16台</t>
    <phoneticPr fontId="2"/>
  </si>
  <si>
    <t>＊時間制枠を利用した定期制を導入し、利用の促進を行う。
また、上部公園（八軒家浜）の環境維持に協力する。（清掃、除草等）</t>
    <phoneticPr fontId="2"/>
  </si>
  <si>
    <t>３ 此花西部臨港緑地エリア水辺賑わいづくり事業</t>
    <phoneticPr fontId="2"/>
  </si>
  <si>
    <t>安治川右岸（桜島入堀上流）の此花西部臨港緑地エリアにおいて、大阪市此花区役所、大阪港湾局、地元地域団体や地先の民間企業等と連携し水辺賑わいづくりの実現をめざした取組みを進めた。
地域の合意形成の場として関係者で設立した「此花西部臨港緑地エリア水辺賑わいづくり協議会」（R3.12設立）の事務局を担うとともに、事業予定者と港湾管理者や河川管理者等の関係機関協議において調整役を担った。</t>
    <rPh sb="154" eb="156">
      <t>ジギョウ</t>
    </rPh>
    <rPh sb="156" eb="159">
      <t>ヨテイシャ</t>
    </rPh>
    <rPh sb="160" eb="162">
      <t>コウワン</t>
    </rPh>
    <rPh sb="162" eb="165">
      <t>カンリシャ</t>
    </rPh>
    <rPh sb="166" eb="171">
      <t>カセンカンリシャ</t>
    </rPh>
    <rPh sb="171" eb="172">
      <t>トウ</t>
    </rPh>
    <rPh sb="173" eb="175">
      <t>カンケイ</t>
    </rPh>
    <rPh sb="175" eb="177">
      <t>キカン</t>
    </rPh>
    <rPh sb="177" eb="179">
      <t>キョウギ</t>
    </rPh>
    <rPh sb="183" eb="185">
      <t>チョウセイ</t>
    </rPh>
    <rPh sb="185" eb="186">
      <t>ヤク</t>
    </rPh>
    <rPh sb="187" eb="188">
      <t>ニナ</t>
    </rPh>
    <phoneticPr fontId="2"/>
  </si>
  <si>
    <r>
      <t>安治川右岸（桜島入堀上流）の此花西部臨港緑地エリアにおいて、大阪市此花区役所、大阪港湾局、地元地域団体や地先の民間企業等と連携し水辺賑わいづくりの実現をめざした取組みを進める。
引き続き、地域の合意形成の場として関係者で設立した「此花西部臨港緑地エリア水辺賑わいづくり協議会」（R3.12設立）の事務局を担い、事業予定者と港湾管理者や河川管理者等の関係機関協議における調整役の役割を果たすとともに、事業者からの提案内容の事業化に向け、事業着手となる確認書の締結をめざす。</t>
    </r>
    <r>
      <rPr>
        <strike/>
        <sz val="9"/>
        <rFont val="ＭＳ Ｐゴシック"/>
        <family val="3"/>
        <charset val="128"/>
      </rPr>
      <t/>
    </r>
    <phoneticPr fontId="2"/>
  </si>
  <si>
    <t>４．大阪府の財政的関与の状況</t>
    <phoneticPr fontId="2"/>
  </si>
  <si>
    <t>区　　分</t>
    <rPh sb="0" eb="1">
      <t>ク</t>
    </rPh>
    <rPh sb="3" eb="4">
      <t>ブン</t>
    </rPh>
    <phoneticPr fontId="2"/>
  </si>
  <si>
    <r>
      <t>令和</t>
    </r>
    <r>
      <rPr>
        <sz val="11"/>
        <rFont val="ＭＳ Ｐゴシック"/>
        <family val="3"/>
        <charset val="128"/>
      </rPr>
      <t>５年度</t>
    </r>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</si>
  <si>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</si>
  <si>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</si>
  <si>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</si>
  <si>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</si>
  <si>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委　託　料</t>
    <rPh sb="0" eb="1">
      <t>イ</t>
    </rPh>
    <rPh sb="2" eb="3">
      <t>コトヅケ</t>
    </rPh>
    <rPh sb="4" eb="5">
      <t>リョウ</t>
    </rPh>
    <phoneticPr fontId="2"/>
  </si>
  <si>
    <t>（内訳）</t>
    <rPh sb="1" eb="3">
      <t>ウチワケ</t>
    </rPh>
    <phoneticPr fontId="2"/>
  </si>
  <si>
    <t>泉佐野丘陵緑地産業用地化
概算事業費算出業務委託</t>
    <phoneticPr fontId="2"/>
  </si>
  <si>
    <t>（随契）</t>
    <rPh sb="1" eb="3">
      <t>ズイケイ</t>
    </rPh>
    <phoneticPr fontId="2"/>
  </si>
  <si>
    <t>概算数量に基づく概算事業費算出業務</t>
    <phoneticPr fontId="2"/>
  </si>
  <si>
    <t>泉佐野丘陵緑地西地区産業用地化
概算事業費算出業務委託</t>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</si>
  <si>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</si>
  <si>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</si>
  <si>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光熱水費負担金</t>
    <rPh sb="0" eb="2">
      <t>コウネツ</t>
    </rPh>
    <rPh sb="4" eb="7">
      <t>フタンキン</t>
    </rPh>
    <phoneticPr fontId="1"/>
  </si>
  <si>
    <t>（負担金）</t>
    <rPh sb="1" eb="4">
      <t>フタンキン</t>
    </rPh>
    <phoneticPr fontId="1"/>
  </si>
  <si>
    <t>交番光熱水費</t>
    <rPh sb="0" eb="2">
      <t>コウバン</t>
    </rPh>
    <rPh sb="2" eb="6">
      <t>コウネツスイヒ</t>
    </rPh>
    <phoneticPr fontId="1"/>
  </si>
  <si>
    <t>その他使用料</t>
    <rPh sb="2" eb="3">
      <t>タ</t>
    </rPh>
    <rPh sb="3" eb="6">
      <t>シヨウリョウ</t>
    </rPh>
    <phoneticPr fontId="1"/>
  </si>
  <si>
    <t>（賃借料）</t>
    <rPh sb="1" eb="4">
      <t>チンシャクリョウ</t>
    </rPh>
    <phoneticPr fontId="1"/>
  </si>
  <si>
    <t>交番建物賃借料</t>
    <rPh sb="0" eb="2">
      <t>コウバン</t>
    </rPh>
    <rPh sb="2" eb="4">
      <t>タテモノ</t>
    </rPh>
    <rPh sb="4" eb="7">
      <t>チンシャクリョウ</t>
    </rPh>
    <phoneticPr fontId="1"/>
  </si>
  <si>
    <t>（使用料）</t>
    <rPh sb="1" eb="4">
      <t>シヨウリョウ</t>
    </rPh>
    <phoneticPr fontId="1"/>
  </si>
  <si>
    <t>集会室使用料</t>
    <rPh sb="0" eb="3">
      <t>シュウカイシツ</t>
    </rPh>
    <rPh sb="3" eb="6">
      <t>シヨウリョウ</t>
    </rPh>
    <phoneticPr fontId="2"/>
  </si>
  <si>
    <t>府営住宅耐震改修工事に伴う所有財産借受</t>
    <rPh sb="0" eb="4">
      <t>フエイジュウタク</t>
    </rPh>
    <rPh sb="4" eb="6">
      <t>タイシン</t>
    </rPh>
    <rPh sb="6" eb="8">
      <t>カイシュウ</t>
    </rPh>
    <rPh sb="8" eb="10">
      <t>コウジ</t>
    </rPh>
    <rPh sb="11" eb="12">
      <t>トモナ</t>
    </rPh>
    <rPh sb="13" eb="15">
      <t>ショユウ</t>
    </rPh>
    <rPh sb="15" eb="17">
      <t>ザイサン</t>
    </rPh>
    <rPh sb="17" eb="19">
      <t>カリウケ</t>
    </rPh>
    <phoneticPr fontId="2"/>
  </si>
  <si>
    <t>阪南2区A1護岸裏込め雑石工事負担金</t>
  </si>
  <si>
    <t>阪南2区A1護岸裏込め雑石工事</t>
    <rPh sb="0" eb="2">
      <t>ハンナン</t>
    </rPh>
    <rPh sb="3" eb="4">
      <t>ク</t>
    </rPh>
    <rPh sb="6" eb="8">
      <t>ゴガン</t>
    </rPh>
    <rPh sb="8" eb="10">
      <t>ウラゴ</t>
    </rPh>
    <rPh sb="11" eb="15">
      <t>ザッセキコウジ</t>
    </rPh>
    <phoneticPr fontId="2"/>
  </si>
  <si>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</si>
  <si>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</si>
  <si>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</si>
  <si>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</si>
  <si>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</si>
  <si>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</si>
  <si>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</si>
  <si>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</si>
  <si>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</si>
  <si>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</si>
  <si>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</si>
  <si>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(現金預金）
現金預金の増加は、特定資産取崩による増（615,280千円）が主な要因である。
（基本財産）
基本財産の減少は、密集市街地整備支援拡充事業の財源として取崩し（177,335千円）を行ったことによるものである。
（特定資産）
特定資産の減少は、阪南2区埋立造成に係る濁り流出防止のための仮締切提の築造（460,000千円）、並びに大阪北摂霊園橋梁補修及び耐震補強工事実施（308,723千円）のため取崩しを行ったことが主な要因である。
（その他固定資産）
その他固定資産の増加は、大阪北摂霊園3号橋梁補修及び耐震補強工事の完了による構築物の増（187,530千円）が主な要因である。
（その他流動負債）（各種引当金）
その他流動負債の減少及び各種引当金の増加は、令和5年度に地元市へ近隣センターの引継ぎが行えなかったため、ニュータウン引継負担引当金（127,314千円）を流動負債から固定負債へ振り替えたことが主な要因である。</t>
    <rPh sb="25" eb="26">
      <t>ゾウ</t>
    </rPh>
    <rPh sb="94" eb="96">
      <t>センエン</t>
    </rPh>
    <rPh sb="166" eb="168">
      <t>センエン</t>
    </rPh>
    <rPh sb="201" eb="203">
      <t>センエン</t>
    </rPh>
    <rPh sb="217" eb="218">
      <t>オモ</t>
    </rPh>
    <rPh sb="219" eb="221">
      <t>ヨウイン</t>
    </rPh>
    <rPh sb="288" eb="289">
      <t>セン</t>
    </rPh>
    <rPh sb="292" eb="293">
      <t>オモ</t>
    </rPh>
    <rPh sb="294" eb="296">
      <t>ヨウイン</t>
    </rPh>
    <rPh sb="329" eb="330">
      <t>オヨ</t>
    </rPh>
    <rPh sb="331" eb="333">
      <t>カクシュ</t>
    </rPh>
    <rPh sb="333" eb="336">
      <t>ヒキアテキン</t>
    </rPh>
    <rPh sb="337" eb="339">
      <t>ゾウカ</t>
    </rPh>
    <rPh sb="396" eb="398">
      <t>リュウドウ</t>
    </rPh>
    <rPh sb="398" eb="400">
      <t>フサイ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</si>
  <si>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</si>
  <si>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</si>
  <si>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</si>
  <si>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</si>
  <si>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</si>
  <si>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</si>
  <si>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</si>
  <si>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</si>
  <si>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</si>
  <si>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</si>
  <si>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</si>
  <si>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</si>
  <si>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</si>
  <si>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</si>
  <si>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</si>
  <si>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</si>
  <si>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</si>
  <si>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</si>
  <si>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</si>
  <si>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</si>
  <si>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</si>
  <si>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分析・評価</t>
    <rPh sb="0" eb="2">
      <t>ブンセキ</t>
    </rPh>
    <rPh sb="3" eb="5">
      <t>ヒョウカ</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</si>
  <si>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</si>
  <si>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</si>
  <si>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経常収益</t>
    <rPh sb="0" eb="2">
      <t>ケイジョウ</t>
    </rPh>
    <rPh sb="2" eb="4">
      <t>シュウエキ</t>
    </rPh>
    <phoneticPr fontId="2"/>
  </si>
  <si>
    <t>基本財産運用益</t>
    <phoneticPr fontId="2"/>
  </si>
  <si>
    <t>特定資産運用益</t>
  </si>
  <si>
    <t>受取会費</t>
    <rPh sb="0" eb="2">
      <t>ウケトリ</t>
    </rPh>
    <rPh sb="2" eb="4">
      <t>カイヒ</t>
    </rPh>
    <phoneticPr fontId="2"/>
  </si>
  <si>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</si>
  <si>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</si>
  <si>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</si>
  <si>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</si>
  <si>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</si>
  <si>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</si>
  <si>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</si>
  <si>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</si>
  <si>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</si>
  <si>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t>　　　</t>
    <phoneticPr fontId="2"/>
  </si>
  <si>
    <t>基本財産評価損益等</t>
    <rPh sb="4" eb="6">
      <t>ヒョウカ</t>
    </rPh>
    <rPh sb="6" eb="8">
      <t>ソンエキ</t>
    </rPh>
    <rPh sb="8" eb="9">
      <t>トウ</t>
    </rPh>
    <phoneticPr fontId="2"/>
  </si>
  <si>
    <t>当期経常増減額</t>
    <rPh sb="0" eb="2">
      <t>トウキ</t>
    </rPh>
    <rPh sb="2" eb="4">
      <t>ケイジョウ</t>
    </rPh>
    <rPh sb="4" eb="7">
      <t>ゾウゲンガク</t>
    </rPh>
    <phoneticPr fontId="2"/>
  </si>
  <si>
    <t>経常外収益</t>
    <phoneticPr fontId="2"/>
  </si>
  <si>
    <t>固定資産売却益</t>
    <rPh sb="0" eb="2">
      <t>コテイ</t>
    </rPh>
    <rPh sb="2" eb="4">
      <t>シサン</t>
    </rPh>
    <rPh sb="4" eb="6">
      <t>バイキャク</t>
    </rPh>
    <rPh sb="6" eb="7">
      <t>エキ</t>
    </rPh>
    <phoneticPr fontId="3"/>
  </si>
  <si>
    <t>　　　　</t>
    <phoneticPr fontId="2"/>
  </si>
  <si>
    <t>その他の収益</t>
    <rPh sb="4" eb="6">
      <t>シュウエキ</t>
    </rPh>
    <phoneticPr fontId="2"/>
  </si>
  <si>
    <t>経常外費用</t>
    <phoneticPr fontId="2"/>
  </si>
  <si>
    <t>売却減耗除却損</t>
    <rPh sb="0" eb="2">
      <t>バイキャク</t>
    </rPh>
    <rPh sb="2" eb="4">
      <t>ゲンモウ</t>
    </rPh>
    <rPh sb="4" eb="6">
      <t>ジョキャク</t>
    </rPh>
    <rPh sb="6" eb="7">
      <t>ゾン</t>
    </rPh>
    <phoneticPr fontId="2"/>
  </si>
  <si>
    <t>その他の費用</t>
    <rPh sb="2" eb="3">
      <t>タ</t>
    </rPh>
    <rPh sb="4" eb="6">
      <t>ヒヨウ</t>
    </rPh>
    <phoneticPr fontId="2"/>
  </si>
  <si>
    <t>当期経常外増減額</t>
    <rPh sb="0" eb="2">
      <t>トウキ</t>
    </rPh>
    <rPh sb="2" eb="4">
      <t>ケイジョウ</t>
    </rPh>
    <rPh sb="4" eb="5">
      <t>ガイ</t>
    </rPh>
    <rPh sb="5" eb="8">
      <t>ゾウゲンガク</t>
    </rPh>
    <phoneticPr fontId="2"/>
  </si>
  <si>
    <t>法人税、住民税及び事業税</t>
    <rPh sb="0" eb="2">
      <t>ホウジン</t>
    </rPh>
    <rPh sb="2" eb="3">
      <t>ゼイ</t>
    </rPh>
    <rPh sb="4" eb="7">
      <t>ジュウミンゼイ</t>
    </rPh>
    <rPh sb="7" eb="8">
      <t>オヨ</t>
    </rPh>
    <rPh sb="9" eb="12">
      <t>ジギョウゼイ</t>
    </rPh>
    <phoneticPr fontId="3"/>
  </si>
  <si>
    <t>当期一般正味財産増減額</t>
    <rPh sb="0" eb="2">
      <t>トウキ</t>
    </rPh>
    <rPh sb="2" eb="4">
      <t>イッパン</t>
    </rPh>
    <rPh sb="4" eb="8">
      <t>ショウミザイサン</t>
    </rPh>
    <rPh sb="8" eb="11">
      <t>ゾウゲンガク</t>
    </rPh>
    <phoneticPr fontId="2"/>
  </si>
  <si>
    <t xml:space="preserve"> （指定正味財産増減の部）</t>
    <rPh sb="2" eb="4">
      <t>シテイ</t>
    </rPh>
    <phoneticPr fontId="2"/>
  </si>
  <si>
    <t>一般正味財産への振替額</t>
    <rPh sb="0" eb="2">
      <t>イッパン</t>
    </rPh>
    <rPh sb="2" eb="4">
      <t>ショウミ</t>
    </rPh>
    <rPh sb="4" eb="6">
      <t>ザイサン</t>
    </rPh>
    <rPh sb="8" eb="10">
      <t>フリカエ</t>
    </rPh>
    <rPh sb="10" eb="11">
      <t>ガク</t>
    </rPh>
    <phoneticPr fontId="2"/>
  </si>
  <si>
    <t>当期指定正味財産増減額</t>
    <rPh sb="0" eb="2">
      <t>トウキ</t>
    </rPh>
    <rPh sb="2" eb="4">
      <t>シテイ</t>
    </rPh>
    <rPh sb="4" eb="8">
      <t>ショウミザイサン</t>
    </rPh>
    <rPh sb="8" eb="11">
      <t>ゾウゲンガク</t>
    </rPh>
    <phoneticPr fontId="2"/>
  </si>
  <si>
    <t>正味財産期末残高</t>
    <rPh sb="0" eb="2">
      <t>ショウミ</t>
    </rPh>
    <rPh sb="2" eb="4">
      <t>ザイサン</t>
    </rPh>
    <rPh sb="4" eb="6">
      <t>キマツ</t>
    </rPh>
    <rPh sb="6" eb="8">
      <t>ザンダカ</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</si>
  <si>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</si>
  <si>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</si>
  <si>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</si>
  <si>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</si>
  <si>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</si>
  <si>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</si>
  <si>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役員人件費</t>
    <rPh sb="0" eb="2">
      <t>ヤクイン</t>
    </rPh>
    <rPh sb="2" eb="5">
      <t>ジンケンヒ</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</si>
  <si>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</si>
  <si>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</si>
  <si>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</si>
  <si>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</si>
  <si>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公益目的事業比率</t>
    <rPh sb="0" eb="2">
      <t>コウエキ</t>
    </rPh>
    <rPh sb="2" eb="4">
      <t>モクテキ</t>
    </rPh>
    <rPh sb="4" eb="6">
      <t>ジギョウ</t>
    </rPh>
    <rPh sb="6" eb="7">
      <t>ヒ</t>
    </rPh>
    <rPh sb="7" eb="8">
      <t>リツ</t>
    </rPh>
    <phoneticPr fontId="2"/>
  </si>
  <si>
    <t>公益事業費用／経常費用</t>
    <rPh sb="0" eb="2">
      <t>コウエキ</t>
    </rPh>
    <rPh sb="2" eb="4">
      <t>ジギョウ</t>
    </rPh>
    <rPh sb="4" eb="5">
      <t>ヒ</t>
    </rPh>
    <rPh sb="5" eb="6">
      <t>ヨウ</t>
    </rPh>
    <rPh sb="7" eb="9">
      <t>ケイジョウ</t>
    </rPh>
    <rPh sb="9" eb="11">
      <t>ヒヨウ</t>
    </rPh>
    <phoneticPr fontId="2"/>
  </si>
  <si>
    <t>人件費比率</t>
    <rPh sb="0" eb="3">
      <t>ジンケンヒ</t>
    </rPh>
    <rPh sb="3" eb="5">
      <t>ヒリツ</t>
    </rPh>
    <phoneticPr fontId="2"/>
  </si>
  <si>
    <t>人件費／経常費用</t>
    <rPh sb="0" eb="3">
      <t>ジンケンヒ</t>
    </rPh>
    <rPh sb="4" eb="6">
      <t>ケイジョウ</t>
    </rPh>
    <rPh sb="6" eb="8">
      <t>ヒヨウ</t>
    </rPh>
    <phoneticPr fontId="2"/>
  </si>
  <si>
    <t>自己収入比率</t>
    <rPh sb="0" eb="2">
      <t>ジコ</t>
    </rPh>
    <rPh sb="2" eb="4">
      <t>シュウニュウ</t>
    </rPh>
    <rPh sb="4" eb="6">
      <t>ヒリツ</t>
    </rPh>
    <phoneticPr fontId="2"/>
  </si>
  <si>
    <t>自己収入／経常収益</t>
    <rPh sb="0" eb="2">
      <t>ジコ</t>
    </rPh>
    <rPh sb="2" eb="4">
      <t>シュウニュウ</t>
    </rPh>
    <rPh sb="5" eb="7">
      <t>ケイジョウ</t>
    </rPh>
    <rPh sb="7" eb="9">
      <t>シュウエキ</t>
    </rPh>
    <phoneticPr fontId="7"/>
  </si>
  <si>
    <t>流動比率</t>
    <rPh sb="0" eb="2">
      <t>リュウドウ</t>
    </rPh>
    <rPh sb="2" eb="4">
      <t>ヒリツ</t>
    </rPh>
    <phoneticPr fontId="2"/>
  </si>
  <si>
    <t>流動資産／流動負債　</t>
    <rPh sb="0" eb="2">
      <t>リュウドウ</t>
    </rPh>
    <rPh sb="2" eb="4">
      <t>シサン</t>
    </rPh>
    <rPh sb="5" eb="7">
      <t>リュウドウ</t>
    </rPh>
    <rPh sb="7" eb="9">
      <t>フサイ</t>
    </rPh>
    <phoneticPr fontId="7"/>
  </si>
  <si>
    <t>借入金比率</t>
    <rPh sb="0" eb="2">
      <t>カリイレ</t>
    </rPh>
    <rPh sb="2" eb="3">
      <t>キン</t>
    </rPh>
    <rPh sb="3" eb="5">
      <t>ヒリツ</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</si>
  <si>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</si>
  <si>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</si>
  <si>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</si>
  <si>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</si>
  <si>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</si>
  <si>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</si>
  <si>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</si>
  <si>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</si>
  <si>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</si>
  <si>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</si>
  <si>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</si>
  <si>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</si>
  <si>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法人のミッションに適った公共的サービスが提供されていること</t>
    <phoneticPr fontId="2"/>
  </si>
  <si>
    <t>密集市街地まちづくり活動の支援実績
（老朽建築物除却への支援件数）</t>
    <phoneticPr fontId="2"/>
  </si>
  <si>
    <t>件</t>
    <phoneticPr fontId="2"/>
  </si>
  <si>
    <t>30/30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</si>
  <si>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</si>
  <si>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法人のミッションに適った公共的サービスが提供されていること</t>
  </si>
  <si>
    <t>土地区画整理等の地元支援地区数</t>
  </si>
  <si>
    <t>地区</t>
  </si>
  <si>
    <t>45/50　
【90％】</t>
    <phoneticPr fontId="2"/>
  </si>
  <si>
    <t>市町村道路施設点検等の支援団体数
（支援に関する基本協定締結団体数）</t>
    <phoneticPr fontId="2"/>
  </si>
  <si>
    <t>団体</t>
  </si>
  <si>
    <t>37
（累計）</t>
  </si>
  <si>
    <t>38
（累計）</t>
    <phoneticPr fontId="2"/>
  </si>
  <si>
    <t>37
（累計）</t>
    <phoneticPr fontId="2"/>
  </si>
  <si>
    <t>市町村職員技術研修の受講者数</t>
  </si>
  <si>
    <t>人</t>
  </si>
  <si>
    <t>法人が提供するサービスが期待される効果を発揮し府民（利用者）から評価されていること</t>
  </si>
  <si>
    <t>大阪北摂霊園の運営</t>
    <phoneticPr fontId="2"/>
  </si>
  <si>
    <t>樹木葬墓地の新規契約(体)数</t>
    <rPh sb="8" eb="10">
      <t>ケイヤク</t>
    </rPh>
    <rPh sb="11" eb="12">
      <t>タイ</t>
    </rPh>
    <phoneticPr fontId="1"/>
  </si>
  <si>
    <t>体</t>
    <rPh sb="0" eb="1">
      <t>タイ</t>
    </rPh>
    <phoneticPr fontId="1"/>
  </si>
  <si>
    <t>合葬式墓地の新規契約(体)数</t>
  </si>
  <si>
    <t>長期修繕工事等の件数</t>
  </si>
  <si>
    <t>件</t>
    <rPh sb="0" eb="1">
      <t>ケン</t>
    </rPh>
    <phoneticPr fontId="1"/>
  </si>
  <si>
    <t>まちづくり初動期活動に対する助成件数</t>
  </si>
  <si>
    <t>件</t>
  </si>
  <si>
    <t>北千里再開発事業への参画</t>
    <rPh sb="6" eb="8">
      <t>ジギョウ</t>
    </rPh>
    <phoneticPr fontId="1"/>
  </si>
  <si>
    <t>－</t>
  </si>
  <si>
    <t>準備組合事務局業務を担い、基本計画案（A街区）を作成</t>
    <rPh sb="0" eb="4">
      <t>ジュンビクミアイ</t>
    </rPh>
    <rPh sb="4" eb="7">
      <t>ジムキョク</t>
    </rPh>
    <rPh sb="7" eb="9">
      <t>ギョウム</t>
    </rPh>
    <rPh sb="10" eb="11">
      <t>ニナ</t>
    </rPh>
    <rPh sb="13" eb="17">
      <t>キホンケイカク</t>
    </rPh>
    <rPh sb="17" eb="18">
      <t>アン</t>
    </rPh>
    <rPh sb="20" eb="22">
      <t>ガイク</t>
    </rPh>
    <rPh sb="24" eb="26">
      <t>サクセイ</t>
    </rPh>
    <phoneticPr fontId="1"/>
  </si>
  <si>
    <t>引き続き事務局業務を担うとともに、全体の基本計画をまとめる</t>
    <rPh sb="0" eb="1">
      <t>ヒ</t>
    </rPh>
    <rPh sb="2" eb="3">
      <t>ツヅ</t>
    </rPh>
    <rPh sb="4" eb="7">
      <t>ジムキョク</t>
    </rPh>
    <rPh sb="7" eb="9">
      <t>ギョウム</t>
    </rPh>
    <rPh sb="10" eb="11">
      <t>ニナ</t>
    </rPh>
    <rPh sb="17" eb="19">
      <t>ゼンタイ</t>
    </rPh>
    <rPh sb="20" eb="22">
      <t>キホン</t>
    </rPh>
    <rPh sb="22" eb="24">
      <t>ケイカク</t>
    </rPh>
    <phoneticPr fontId="2"/>
  </si>
  <si>
    <t>事務局業務を担うとともに、全体の基本計画をまとめた</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</si>
  <si>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</si>
  <si>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財務体質の健全性が確保されていること及び収支状況が適正に推移していること</t>
  </si>
  <si>
    <t>公益目的事業に資する正味財産の維持
（R2年度決算額の維持）</t>
  </si>
  <si>
    <t>百万円</t>
  </si>
  <si>
    <t>20/20
【100％】</t>
    <phoneticPr fontId="2"/>
  </si>
  <si>
    <t>人件費やその他の経費に関するコスト抑制努力と経営資源の有効活用等による収入確保努力を通じ、効率性を確保されていること</t>
  </si>
  <si>
    <t>管理経費（法人管理部門）の抑制
（R2年度決算額の維持・削減）</t>
  </si>
  <si>
    <t>千円</t>
  </si>
  <si>
    <t>不動産賃貸事業（土地貸付）における収益確保</t>
  </si>
  <si>
    <t>府財政への依存が抑制され、法人の経営の自立性が向上していること</t>
  </si>
  <si>
    <t>府からの財政支援額</t>
  </si>
  <si>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</si>
  <si>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</si>
  <si>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</si>
  <si>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</si>
  <si>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</si>
  <si>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</si>
  <si>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</si>
  <si>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</si>
  <si>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</si>
  <si>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○最重点目標
　「密集市街地まちづくり活動の支援実績」については、大阪府、市と連携を図りながら老朽建築物の所有者への個別訪問や出前相談会等、きめ細やかでかつ攻めの働きかけを行ったことで目標が達成され、府施策の補完・代行的役割を発揮した。
○事業効果（設立目的と事業内容の整合性）
　「市町村道路施設点検等の支援団体数」については、基本協定締結に至っていない団体に、法人を活用することのメリットに関して理解が得られず、目標達成に至らなかった。
　「市町村職員技術研修の受講者数」については、市町村職員のニーズにあった研修の実施に努め、公共団体等への技術支援を図った。
　「大阪北摂霊園の運営」については、Web広告を活用するなど積極的なPRに努めた結果、樹木葬墓地や合葬式墓地の新規契約数の目標を上回り、住民ニーズに対応したサービスの提供を図った。
　「北千里再開発への参画」については、建設費高騰など基本計画作成にあたっての前提条件が大きく変わる状況であったが、事業採算性の再検証を行い、全体の基本計画をまとめた。
○財務（健全性・採算性）及び効率性（コスト抑制と経営資源の有効活用、自立性の向上）
　「公益目的事業に資する正味財産の維持」については、密集市街地まちづくり活動支援事業等の事業費として正味財産を取崩したものの、樹木葬墓地及び阪南２区の埋立造成事業の収入増により、目標を達成し、財務基盤の安定性の確保に努めた。
　「管理経費（法人管理部門）の抑制」については、会議会場の借上料の削減や消耗品費の減少など、経費抑制に努めた。
　引き続き、安定的かつ着実に事業を推進するとともに、事業収支のバランスを確保し、公益目的事業の実施に必要な正味財産を維持することが必要である。</t>
  </si>
  <si>
    <t>A</t>
    <phoneticPr fontId="2"/>
  </si>
  <si>
    <t>９．「令和６年度大阪府行政経営の取組み」における方向性（令和６年２月）</t>
    <phoneticPr fontId="2"/>
  </si>
  <si>
    <t xml:space="preserve"> </t>
    <phoneticPr fontId="2"/>
  </si>
  <si>
    <t>○存続
・府や市町村との連携により様々な都市的課題の解決に貢献する「まちづくりの総合コーディネート財団」として事業を継続する</t>
    <rPh sb="1" eb="3">
      <t>ソンゾク</t>
    </rPh>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</si>
  <si>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</si>
  <si>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</si>
  <si>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</si>
  <si>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</si>
  <si>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</si>
  <si>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</si>
  <si>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</si>
  <si>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</si>
  <si>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</si>
  <si>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目標値（R７）</t>
    <rPh sb="0" eb="2">
      <t>チュウキ</t>
    </rPh>
    <rPh sb="2" eb="4">
      <t>ケイエイ</t>
    </rPh>
    <rPh sb="4" eb="6">
      <t>ケイカク</t>
    </rPh>
    <rPh sb="14" eb="15">
      <t>チ</t>
    </rPh>
    <phoneticPr fontId="2"/>
  </si>
  <si>
    <t>―</t>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</si>
  <si>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</si>
  <si>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</si>
  <si>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</si>
  <si>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　大阪府及び地元市では、大規模地震発生の切迫性が高まる中、緊急の課題である「地震時等に著しく危険な密集市街地」（以下、危険密集。H24設定時2,248ha)のR2年度までの解消をめざし、「大阪府密集市街地整備方針」（H26.3策定）に基づき、老朽建築物の除却や道路・公園の整備等に取り組んできた。都整センターは、府市の取組みを文化住宅等建替えの相談・検討、またH30年度からの拡充取組みとして住宅所有者等への助成や市への職員派遣などにより支援してきた。
　こうした取組みにより、半数以上の危険密集が解消されたもののR2年度末時点でまだ1,014haが残存。
○　こうした状況を受け、府は早急な危険密集の解消に向けR3年3月に整備方針を改定。新たに「R7年度末までに危険密集（H24設定時2,248ha)の9割以上を解消」「R12年度末までに全域を解消」を目標に、引き続き府市で「災害に強いまちづくり」と「活力と魅力あふれるまちづくり」に取り組んでいくこととした。
○　都整センターでは、府市の取組みを強力に支援するため、R7年度まで拡充取組みを継続することとし、危険密集の解消のため取組みの柱である「まちの防災性の向上」に貢献する「密集市街地まちづくり活動の支援実績」を引き続き最重点目標とし、市の老朽建築物除却の計画事業量の達成を支えるセンターの相談、助成等の支援件数を指標とする。</t>
    <phoneticPr fontId="2"/>
  </si>
  <si>
    <t>&lt;老朽建築物除却への支援件数の増加に向けた取組み&gt;
○きめ細かな個別訪問
　センター本部職員と市への派遣職員が中心となって、文化住宅等所有者を戸別に訪問し、市やセンターの助成制度などを紹介し除却等を働きかける。建築物の老朽度や延焼危険性の低減効果等を考慮して、緊急性の高い物件に対象を絞り込み重点的に働きかけを行うとともに、令和６年度においては、戸別訪問時等に所有者へ提供する市の補助制度とセンターの助成制度を一元化した資料をわかりやすく更新し、目標支援件数を確保する。
　また、大阪府・地元市と連携し不動産業者・関係業界団体へ支援制度の説明を強化し、業者を通じ所有者の制度活用を促進。
○ダイレクトメール送付
　文化住宅等所有者へ市やセンターの除却支援制度等の周知のためのダイレクトメール送付。問い合わせいただいた所有者に除却等を働きかけ
　＊年3回実施（6月、10月、2月）、1回あたり約1,300者に送付
○地域に近い出前相談会の開催
　文化住宅等所有者に来てもらいやすくするため、地元市と連携して密集市街地に近い場所で相談会を実施。
　＊大規模な密集市街地を対象に計6回程度を実施
〈効果的な支援の実施〉
・文化住宅等所有者が建替えを検討する場合には、センター賛助会員のハウスメーカー等と連携し建替え案の作成など所有者の検討を支援。</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</si>
  <si>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</si>
  <si>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　文化住宅等の老朽化が進み緊急性が高まる中、所有者は自身の高齢化、資金不足や建替え後の収益性が悪いことなどから現状のままでやむを得ないと、防災性の向上につながる新たな土地活用を検討していない場合がある。こうしたことが老朽建築物の除却、建替え等の大きな支障になっている。
　こうした所有者へは、老朽建築物の災害時の危険性や、期間限定で活用できる各種支援制度により負担が軽減されることをしっかり情報提供し真剣に検討してもらえる働きかけをきめ細かく行うことができる体制を整えることが重要。
○　そのため、府市との連携とともに市に派遣する職員などのマンパワーも活用しつつ、市の補助やセンター支援制度を紹介するダイレクトメール送付や、所有者の個別訪問、所有者の訪問しやすい出前相談会などきめ細かい働きかけを重ね、除却に向けた相談、助成を掘り起こし、所有者の除却への動きにつなげ密集市街地解消に貢献する。</t>
    <phoneticPr fontId="2"/>
  </si>
  <si>
    <t>活動方針</t>
    <rPh sb="0" eb="2">
      <t>カツドウ</t>
    </rPh>
    <rPh sb="2" eb="4">
      <t>ホウシン</t>
    </rPh>
    <phoneticPr fontId="2"/>
  </si>
  <si>
    <t>○　支援件数の目標達成には、老朽建築物所有者からの問合せを「待ち受け」にとどまらず、地域に出向き所有者への積極的かつきめ細かな「攻め」の働きかけが重要。　
○　センター本部職員（3名）、市への派遣職員（5名）を中心に、地元市や府土木事務所とも連携し、文化住宅等の老朽建築物の所有者への個別訪問等きめ細かい対応により除却等を働きかける。</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</si>
  <si>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</si>
  <si>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</si>
  <si>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</si>
  <si>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①</t>
  </si>
  <si>
    <t>土地区画整理等の地元支援地区数</t>
    <phoneticPr fontId="2"/>
  </si>
  <si>
    <t>大阪府や市町村とのまちづくりに係る会議等を活用して情報を収集し、まちづくりの機運が高まっている地区については、地元組織に対し、市町村とともにまちづくりに係る専門的な助言や説明を行い、事業化に繋げるよう努める。</t>
  </si>
  <si>
    <t>40
（累計）</t>
    <rPh sb="4" eb="6">
      <t>ルイケイ</t>
    </rPh>
    <phoneticPr fontId="1"/>
  </si>
  <si>
    <t>41
（累計）</t>
  </si>
  <si>
    <t>基本協定は、大阪府、市町村、当センターの三者で締結することから、大阪府主催の市町村維持管理担当者会議等で大阪府と連携し、協定締結（道路施設点検等の支援）の必要性を訴え、支援団体数の拡大を図る</t>
    <rPh sb="0" eb="4">
      <t>キホンキョウテイ</t>
    </rPh>
    <rPh sb="6" eb="9">
      <t>オオサカフ</t>
    </rPh>
    <rPh sb="10" eb="13">
      <t>シチョウソン</t>
    </rPh>
    <rPh sb="14" eb="15">
      <t>トウ</t>
    </rPh>
    <rPh sb="20" eb="22">
      <t>サンシャ</t>
    </rPh>
    <rPh sb="23" eb="25">
      <t>テイケツ</t>
    </rPh>
    <rPh sb="32" eb="35">
      <t>オオサカフ</t>
    </rPh>
    <rPh sb="35" eb="37">
      <t>シュサイ</t>
    </rPh>
    <rPh sb="38" eb="41">
      <t>シチョウソン</t>
    </rPh>
    <rPh sb="41" eb="45">
      <t>イジカンリ</t>
    </rPh>
    <rPh sb="45" eb="50">
      <t>タントウシャカイギ</t>
    </rPh>
    <rPh sb="50" eb="51">
      <t>トウ</t>
    </rPh>
    <rPh sb="52" eb="55">
      <t>オオサカフ</t>
    </rPh>
    <rPh sb="56" eb="58">
      <t>レンケイ</t>
    </rPh>
    <rPh sb="60" eb="64">
      <t>キョウテイテイケツ</t>
    </rPh>
    <rPh sb="65" eb="71">
      <t>ドウロシセツテンケン</t>
    </rPh>
    <rPh sb="71" eb="72">
      <t>トウ</t>
    </rPh>
    <rPh sb="73" eb="75">
      <t>シエン</t>
    </rPh>
    <rPh sb="77" eb="80">
      <t>ヒツヨウセイ</t>
    </rPh>
    <rPh sb="81" eb="82">
      <t>ウッタ</t>
    </rPh>
    <rPh sb="84" eb="88">
      <t>シエンダンタイ</t>
    </rPh>
    <rPh sb="88" eb="89">
      <t>スウ</t>
    </rPh>
    <rPh sb="90" eb="92">
      <t>カクダイ</t>
    </rPh>
    <rPh sb="93" eb="94">
      <t>ハカ</t>
    </rPh>
    <phoneticPr fontId="1"/>
  </si>
  <si>
    <t>市町村職員技術研修の受講者数</t>
    <phoneticPr fontId="2"/>
  </si>
  <si>
    <t>市町村職員のニーズにあった研修になるよう、研修後に毎回アンケートを実施し講義内容に反映する。
また、出席する職員の負担を軽減するため年度初めや年度末を避けるとともに、開催頻度も考慮し研修を実施する。
コロナ禍により、会場が人数制限や使用中止となった場合には、Web配信による研修を実施し受講者の確保に努める。</t>
  </si>
  <si>
    <t>法人が提供するサービスが期待される効果を発揮し府民（利用者）から評価されていること</t>
    <phoneticPr fontId="2"/>
  </si>
  <si>
    <t>令和6年度に実施する樹木葬墓地の木だち（占有型）等の販売数をベースとした数値を設定</t>
    <rPh sb="0" eb="2">
      <t>レイワ</t>
    </rPh>
    <rPh sb="3" eb="5">
      <t>ネンド</t>
    </rPh>
    <rPh sb="6" eb="8">
      <t>ジッシ</t>
    </rPh>
    <rPh sb="10" eb="15">
      <t>ジュモクソウボチ</t>
    </rPh>
    <rPh sb="16" eb="17">
      <t>キ</t>
    </rPh>
    <rPh sb="20" eb="23">
      <t>センユウガタ</t>
    </rPh>
    <rPh sb="24" eb="25">
      <t>トウ</t>
    </rPh>
    <rPh sb="36" eb="38">
      <t>スウチ</t>
    </rPh>
    <phoneticPr fontId="1"/>
  </si>
  <si>
    <t>一般墓地の墓じまいの受け皿になっているが、樹木葬墓地なども園内改葬の受け皿を目指すため、過去３年間の貸付数の平均値である253体を目標値に設定</t>
  </si>
  <si>
    <t>センターのホームページ、機関誌やニュースレターによる広報とともに、地域のまちづくり活動に詳しい市町村や府土木事務所に関係する団体への本制度の周知の協力をお願いし助成応募の掘り起こしを図る。</t>
  </si>
  <si>
    <t>北千里再開発事業への参画</t>
    <phoneticPr fontId="2"/>
  </si>
  <si>
    <t>－</t>
    <phoneticPr fontId="2"/>
  </si>
  <si>
    <t>準備組合事務局業務を担い基本計画案（A街区）を作成</t>
    <rPh sb="0" eb="4">
      <t>ジュンビクミアイ</t>
    </rPh>
    <rPh sb="4" eb="7">
      <t>ジムキョク</t>
    </rPh>
    <rPh sb="7" eb="9">
      <t>ギョウム</t>
    </rPh>
    <rPh sb="10" eb="11">
      <t>ニナ</t>
    </rPh>
    <rPh sb="12" eb="16">
      <t>キホンケイカク</t>
    </rPh>
    <rPh sb="16" eb="17">
      <t>アン</t>
    </rPh>
    <rPh sb="19" eb="21">
      <t>ガイク</t>
    </rPh>
    <rPh sb="23" eb="25">
      <t>サクセイ</t>
    </rPh>
    <phoneticPr fontId="5"/>
  </si>
  <si>
    <t>引続き事務局業務を担うとともに、地権者の合意形成を図り、都市計画決定に向けた市との協議に着手する</t>
    <rPh sb="0" eb="1">
      <t>ヒ</t>
    </rPh>
    <rPh sb="1" eb="2">
      <t>ツヅ</t>
    </rPh>
    <rPh sb="3" eb="6">
      <t>ジムキョク</t>
    </rPh>
    <rPh sb="6" eb="8">
      <t>ギョウム</t>
    </rPh>
    <rPh sb="9" eb="10">
      <t>ニナ</t>
    </rPh>
    <rPh sb="16" eb="19">
      <t>チケンシャ</t>
    </rPh>
    <rPh sb="20" eb="22">
      <t>ゴウイ</t>
    </rPh>
    <rPh sb="22" eb="24">
      <t>ケイセイ</t>
    </rPh>
    <rPh sb="25" eb="26">
      <t>ハカ</t>
    </rPh>
    <rPh sb="28" eb="32">
      <t>トシケイカク</t>
    </rPh>
    <rPh sb="32" eb="34">
      <t>ケッテイ</t>
    </rPh>
    <rPh sb="35" eb="36">
      <t>ム</t>
    </rPh>
    <rPh sb="38" eb="39">
      <t>シ</t>
    </rPh>
    <rPh sb="41" eb="43">
      <t>キョウギ</t>
    </rPh>
    <rPh sb="44" eb="46">
      <t>チャクシュ</t>
    </rPh>
    <phoneticPr fontId="1"/>
  </si>
  <si>
    <t>準備組合を機動的に運営し、合意形成を図るため、準備組合の事務局業務を担い積極的に関与する。</t>
  </si>
  <si>
    <t>此花西部臨港緑地エリアの賑わいづくり</t>
    <phoneticPr fontId="2"/>
  </si>
  <si>
    <t>事業着手となる確認書を締結</t>
  </si>
  <si>
    <t>令和７年度
一部供用
（令和10年度
全体供用）</t>
    <phoneticPr fontId="2"/>
  </si>
  <si>
    <t>事業者及び港湾、河川管理者との積極的な協議。
地域協議会の運営。</t>
  </si>
  <si>
    <t>Ⅲ．健全性・採算性（財務）、　コスト抑制と経営資源の有効活用・自立性の向上（効率性）</t>
    <rPh sb="2" eb="4">
      <t>ケンゼン</t>
    </rPh>
    <rPh sb="10" eb="12">
      <t>ザイム</t>
    </rPh>
    <rPh sb="38" eb="41">
      <t>コウリツセイ</t>
    </rPh>
    <phoneticPr fontId="2"/>
  </si>
  <si>
    <t>③</t>
  </si>
  <si>
    <t>財務体質の健全性が確保されていること及び収支状況が適正に推移していること</t>
    <phoneticPr fontId="2"/>
  </si>
  <si>
    <t>公益目的事業に資する正味財産の維持
（R2年度決算額の維持）</t>
    <phoneticPr fontId="2"/>
  </si>
  <si>
    <t>百万円</t>
    <phoneticPr fontId="2"/>
  </si>
  <si>
    <t>収益事業における収益の安定的確保・拡大と公益目的事業及びその他事業における赤字額の縮減に努める。</t>
  </si>
  <si>
    <t>④</t>
  </si>
  <si>
    <t>経営資源の有効活用等による収入確保努力を通じ、効率性を確保されていること</t>
    <phoneticPr fontId="2"/>
  </si>
  <si>
    <t>運用利息の確保</t>
    <phoneticPr fontId="2"/>
  </si>
  <si>
    <t>（105）</t>
    <phoneticPr fontId="2"/>
  </si>
  <si>
    <t xml:space="preserve"> （174）</t>
    <phoneticPr fontId="2"/>
  </si>
  <si>
    <t>資産運用により運用利息の確保に努める。</t>
    <rPh sb="0" eb="4">
      <t>シサンウンヨウ</t>
    </rPh>
    <rPh sb="7" eb="11">
      <t>ウンヨウリソク</t>
    </rPh>
    <rPh sb="12" eb="14">
      <t>カクホ</t>
    </rPh>
    <rPh sb="15" eb="16">
      <t>ツト</t>
    </rPh>
    <phoneticPr fontId="1"/>
  </si>
  <si>
    <t>不動産賃貸事業（土地貸付）における収益確保</t>
    <phoneticPr fontId="2"/>
  </si>
  <si>
    <t>契約の確実な履行に向けたフォローを行う。</t>
  </si>
  <si>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</si>
  <si>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安治川右岸（桜島入堀上流）の此花西部臨港緑地エリアにおいて、大阪市此花区役所、大阪港湾局、地元地域団体や地先の民間企業等と連携し水辺賑わいづくりの実現をめざした取組みを進める。
地域の合意形成の場として関係者で設立した「此花西部臨港緑地エリア水辺賑わいづくり協議会」（R3.12設立）の事務局を担うとともに、河川区域の占用主体として賑わいづくり事業者と連携し、賑わい空間の創出に取り組む。</t>
    <rPh sb="159" eb="161">
      <t>センヨウ</t>
    </rPh>
    <phoneticPr fontId="2"/>
  </si>
  <si>
    <r>
      <t>・府域の市街地の整備・開発・保全に係るまちづくりの専門機関である公益法人として、ミッションに掲げるまちづくりのコーディネーターの役割を府及び市と連携して果たした。
・最重点目標として、「密集市街地まちづくり活動の支援実績（老朽建築物除去への支援件数）」を成果測定指標とし、大阪府密集市街地整備方針（令和３年３月改定）に基づき、令和７年度までの老朽建築物の除去棟数確保に向けた拡充取組として、市への職員派遣を引き続き行うとともに財政的支援を強化するなど、大阪府、市と連携を図りながら効果的な取組みを推進した結果、目標を上回る６２件を達成した。
・戦略目標「法人のミッションに適った公共的サービスが提供されていること」の成果測定指標のうち「市町村道路施設点検等の支援団体数（支援に関する基本協定締結団体数）」については、市町村の人的負担を軽減できることや多くの点検データの共有による劣化予測の精度向上等をＰＲしたものの、職員数も不足はなく専門知識も有していることより、現在のところ技術支援の必要はない自治体もあり、目標を達成することは出来なかった。
・戦略目標「法人が提供するサービスが期待される効果を発揮し府民（利用者）から評価されていること」の成果測定指標のうち「大阪北摂霊園の運営」については、Web広告を活用するなど積極的なPRに努めた結果、令和３年６月新規に募集を開始した樹木葬墓地の貸付数及び合葬式墓地の新規使用数の目標を達成した。
　成果測定指標の「</t>
    </r>
    <r>
      <rPr>
        <sz val="11"/>
        <rFont val="ＭＳ Ｐゴシック"/>
        <family val="3"/>
        <charset val="128"/>
      </rPr>
      <t xml:space="preserve">北千里再開発事業への参画」については、北千里再開発の大規模地権者として再開発準備組合に参画し、他の地権者や吹田市と協議・検討を進め、国庫補助制度の変更、急激な物価・建設費高騰等、基本計画作成にあたっての前提条件が大きく変わる状況であったが、建物ボリュームの検討を含めた事業採算性の再検証を行い、目標の全体の基本計画をまとめることが出来た。
　成果測定指標の「まちづくり初動期活動に対する助成件数」については、新型コロナウイルス禍以降地域住民の集会開催等が困難となり、まちづくり活動に関する検討、意思決定が進みにくい状況であったが、市との連携を図りながら効果的な取組みを推進した結果目標を達成した。
・戦略目標「財務体質の健全性が確保されていること及び収支状況が適正に推移していること」については、樹木葬墓地が好評であったことによる収益が増したこと、また阪南２区（ちきりアイランド）の埋立造成事業において、阪神高速淀川左岸線工事などの土砂受入量の増加による受入料金の増加等で収入が増加したことから一般正味財産が増加し、密集市街地まちづくり活動支援事業等の事業費としての特定正味財産からの取崩額を上回ったため、目標を達成することができた。
・戦略目標「人件費やその他の経費に関するコスト抑制努力と経営資源の有効活用等による収入確保努力を通じ、効率性を確保されていること」については、「管理経費（法人管理部門）の抑制」を成果測定指標とし、事務所の移転に伴う引越経費が増加したが、会議会場の借上料や消耗品費の削減等により、管理部門の経費を抑制したため目標を達成できた。
</t>
    </r>
    <phoneticPr fontId="2"/>
  </si>
  <si>
    <t>(評価）
・「市町村道路施設点検等の支援団体数」については未達成となったが、最重点目標である「密集市街地まちづくり活動の支援実績（老朽建築物除却への支援件数）」をはじめ、前年度未達成であった「北千里再開発事業への参画」など、その他の目標について達成している点は評価できる。
（指導・助言）
・最重点目標の「密集市街地まちづくり活動の支援実績」については、「大阪府密集市街地整備方針」に掲げた地震時等に著しく危険な密集市街地の解消に向け、引き続き府や関係市と連携し、効果的な取組みを進めること。
・「市町村道路施設点検等の支援団体数」については、目標達成に向け、基本協定締結に至っていない団体から、人的負担を軽減できるだけでなく、多くの点検データを共有することでより適切な修繕計画の立案にもつながるといった法人を活用することのメリットについて理解を得られるように努めること。</t>
    <rPh sb="196" eb="200">
      <t>ジシンジトウ</t>
    </rPh>
    <phoneticPr fontId="2"/>
  </si>
  <si>
    <t>・施設の貸付の状況
〔吹田市〕
　佐竹台　１（倉庫）
　津雲台　２（警ら連絡所、
                 郵便局）
　古江台　１（郵便局）
　青山台　４（公共利便施設、
　　　　　　　　郵便局、店舗２）
　桃山台　２（店舗２）</t>
    <rPh sb="1" eb="3">
      <t>シセツ</t>
    </rPh>
    <rPh sb="4" eb="6">
      <t>カシツケ</t>
    </rPh>
    <rPh sb="7" eb="9">
      <t>ジョウキョウ</t>
    </rPh>
    <rPh sb="11" eb="14">
      <t>スイタシ</t>
    </rPh>
    <rPh sb="17" eb="20">
      <t>サタケダイ</t>
    </rPh>
    <rPh sb="23" eb="25">
      <t>ソウコ</t>
    </rPh>
    <rPh sb="28" eb="31">
      <t>ツクモダイ</t>
    </rPh>
    <rPh sb="34" eb="35">
      <t>ケイ</t>
    </rPh>
    <rPh sb="36" eb="39">
      <t>レンラクショ</t>
    </rPh>
    <rPh sb="58" eb="61">
      <t>ユウビンキョク</t>
    </rPh>
    <rPh sb="64" eb="67">
      <t>フルエダイ</t>
    </rPh>
    <rPh sb="70" eb="73">
      <t>ユウビンキョク</t>
    </rPh>
    <rPh sb="76" eb="79">
      <t>アオヤマダイ</t>
    </rPh>
    <rPh sb="82" eb="84">
      <t>コウキョウ</t>
    </rPh>
    <rPh sb="84" eb="88">
      <t>リベンシセツ</t>
    </rPh>
    <rPh sb="98" eb="101">
      <t>ユウビンキョク</t>
    </rPh>
    <rPh sb="102" eb="104">
      <t>テンポ</t>
    </rPh>
    <rPh sb="108" eb="111">
      <t>モモヤマダイ</t>
    </rPh>
    <rPh sb="114" eb="116">
      <t>テンポ</t>
    </rPh>
    <phoneticPr fontId="2"/>
  </si>
  <si>
    <t>（397体）</t>
  </si>
  <si>
    <t>　63体</t>
  </si>
  <si>
    <t>17本</t>
    <rPh sb="2" eb="3">
      <t>ホン</t>
    </rPh>
    <phoneticPr fontId="2"/>
  </si>
  <si>
    <t>33本</t>
    <rPh sb="2" eb="3">
      <t>ホン</t>
    </rPh>
    <phoneticPr fontId="2"/>
  </si>
  <si>
    <t>（407体）</t>
    <phoneticPr fontId="2"/>
  </si>
  <si>
    <t>76体</t>
    <rPh sb="2" eb="3">
      <t>タイ</t>
    </rPh>
    <phoneticPr fontId="2"/>
  </si>
  <si>
    <t>36体</t>
    <rPh sb="2" eb="3">
      <t>タイ</t>
    </rPh>
    <phoneticPr fontId="2"/>
  </si>
  <si>
    <t>7本</t>
    <rPh sb="1" eb="2">
      <t>ホン</t>
    </rPh>
    <phoneticPr fontId="2"/>
  </si>
  <si>
    <t xml:space="preserve">
（事業収益）
事業収益の減少については、橋梁等点検の受託業務量の減（304,471千円）、また阪南2区の陸上建設残土の受入量の減（135,718千円）が主な要因である。
（受取負担金）
受取負担金の増加については、大阪港湾局からの阪南2区Ａ１護岸裏込め雑石工事に係る負担金の増（272,727千円）が主な要因である。
（事業費）
事業費の増加については、阪南2区埋立造成に係る濁り流出防止のため築造した仮締切提を大阪港湾局へ寄附したことによる増（443,811千円）が主な要因である。
（その他の収益）
その他の収益については、千里北地区センターのテナント退店に伴う原状回復免除に係る解決金（64,335千円）が主な要因である。
（売却減耗除却損）
売却減耗除却損については、大阪北摂霊園3号橋梁補修及び耐震補強工事の実施に伴い既存資産を除却したことによる除却損（22,609千円）が主な要因である。</t>
    <rPh sb="2" eb="4">
      <t>ジギョウ</t>
    </rPh>
    <rPh sb="4" eb="6">
      <t>シュウエキ</t>
    </rPh>
    <rPh sb="8" eb="10">
      <t>ジギョウ</t>
    </rPh>
    <rPh sb="10" eb="12">
      <t>シュウエキ</t>
    </rPh>
    <rPh sb="13" eb="15">
      <t>ゲンショウ</t>
    </rPh>
    <rPh sb="21" eb="23">
      <t>キョウリョウ</t>
    </rPh>
    <rPh sb="23" eb="24">
      <t>トウ</t>
    </rPh>
    <rPh sb="24" eb="26">
      <t>テンケン</t>
    </rPh>
    <rPh sb="27" eb="32">
      <t>ジュタクギョウムリョウ</t>
    </rPh>
    <rPh sb="42" eb="44">
      <t>センエン</t>
    </rPh>
    <rPh sb="48" eb="50">
      <t>ハンナン</t>
    </rPh>
    <rPh sb="51" eb="52">
      <t>ク</t>
    </rPh>
    <rPh sb="53" eb="55">
      <t>リクジョウ</t>
    </rPh>
    <rPh sb="55" eb="59">
      <t>ケンセツザンド</t>
    </rPh>
    <rPh sb="60" eb="62">
      <t>ウケイレ</t>
    </rPh>
    <rPh sb="62" eb="63">
      <t>リョウ</t>
    </rPh>
    <rPh sb="73" eb="75">
      <t>センエン</t>
    </rPh>
    <rPh sb="77" eb="78">
      <t>オモ</t>
    </rPh>
    <rPh sb="79" eb="81">
      <t>ヨウイン</t>
    </rPh>
    <rPh sb="89" eb="90">
      <t>ウ</t>
    </rPh>
    <rPh sb="90" eb="91">
      <t>ト</t>
    </rPh>
    <rPh sb="91" eb="94">
      <t>フタンキン</t>
    </rPh>
    <rPh sb="96" eb="97">
      <t>ウ</t>
    </rPh>
    <rPh sb="97" eb="98">
      <t>ト</t>
    </rPh>
    <rPh sb="98" eb="101">
      <t>フタンキン</t>
    </rPh>
    <rPh sb="102" eb="104">
      <t>ゾウカ</t>
    </rPh>
    <rPh sb="110" eb="112">
      <t>オオサカ</t>
    </rPh>
    <rPh sb="112" eb="114">
      <t>コウワン</t>
    </rPh>
    <rPh sb="114" eb="115">
      <t>キョク</t>
    </rPh>
    <rPh sb="118" eb="120">
      <t>ハンナン</t>
    </rPh>
    <rPh sb="121" eb="122">
      <t>ク</t>
    </rPh>
    <rPh sb="124" eb="126">
      <t>ゴガン</t>
    </rPh>
    <rPh sb="126" eb="128">
      <t>ウラゴ</t>
    </rPh>
    <rPh sb="134" eb="135">
      <t>カカ</t>
    </rPh>
    <rPh sb="136" eb="139">
      <t>フタンキン</t>
    </rPh>
    <rPh sb="140" eb="141">
      <t>ゾウ</t>
    </rPh>
    <rPh sb="153" eb="154">
      <t>オモ</t>
    </rPh>
    <rPh sb="155" eb="157">
      <t>ヨウイン</t>
    </rPh>
    <rPh sb="165" eb="168">
      <t>ジギョウヒ</t>
    </rPh>
    <rPh sb="170" eb="172">
      <t>ジギョウ</t>
    </rPh>
    <rPh sb="172" eb="173">
      <t>ヒ</t>
    </rPh>
    <rPh sb="174" eb="176">
      <t>ゾウカ</t>
    </rPh>
    <rPh sb="182" eb="184">
      <t>ハンナン</t>
    </rPh>
    <rPh sb="185" eb="186">
      <t>ク</t>
    </rPh>
    <rPh sb="186" eb="188">
      <t>ウメタテ</t>
    </rPh>
    <rPh sb="188" eb="190">
      <t>ゾウセイ</t>
    </rPh>
    <rPh sb="191" eb="192">
      <t>カカ</t>
    </rPh>
    <rPh sb="193" eb="194">
      <t>ニゴ</t>
    </rPh>
    <rPh sb="195" eb="197">
      <t>リュウシュツ</t>
    </rPh>
    <rPh sb="197" eb="199">
      <t>ボウシ</t>
    </rPh>
    <rPh sb="202" eb="204">
      <t>チクゾウ</t>
    </rPh>
    <rPh sb="206" eb="210">
      <t>カリシメキリテイ</t>
    </rPh>
    <rPh sb="211" eb="213">
      <t>オオサカ</t>
    </rPh>
    <rPh sb="213" eb="216">
      <t>コウワンキョク</t>
    </rPh>
    <rPh sb="217" eb="219">
      <t>キフ</t>
    </rPh>
    <rPh sb="226" eb="227">
      <t>ゾウ</t>
    </rPh>
    <rPh sb="235" eb="237">
      <t>センエン</t>
    </rPh>
    <rPh sb="239" eb="240">
      <t>オモ</t>
    </rPh>
    <rPh sb="241" eb="243">
      <t>ヨウイン</t>
    </rPh>
    <rPh sb="253" eb="254">
      <t>タ</t>
    </rPh>
    <rPh sb="255" eb="257">
      <t>シュウエキ</t>
    </rPh>
    <rPh sb="261" eb="262">
      <t>タ</t>
    </rPh>
    <rPh sb="263" eb="265">
      <t>シュウエキ</t>
    </rPh>
    <rPh sb="271" eb="273">
      <t>センリ</t>
    </rPh>
    <rPh sb="273" eb="274">
      <t>キタ</t>
    </rPh>
    <rPh sb="274" eb="276">
      <t>チク</t>
    </rPh>
    <rPh sb="285" eb="287">
      <t>タイテン</t>
    </rPh>
    <rPh sb="288" eb="289">
      <t>トモナ</t>
    </rPh>
    <rPh sb="290" eb="294">
      <t>ゲンジョウカイフク</t>
    </rPh>
    <rPh sb="294" eb="296">
      <t>メンジョ</t>
    </rPh>
    <rPh sb="297" eb="298">
      <t>カカ</t>
    </rPh>
    <rPh sb="299" eb="302">
      <t>カイケツキン</t>
    </rPh>
    <rPh sb="309" eb="311">
      <t>センエン</t>
    </rPh>
    <rPh sb="313" eb="314">
      <t>オモ</t>
    </rPh>
    <rPh sb="315" eb="317">
      <t>ヨウイン</t>
    </rPh>
    <rPh sb="324" eb="326">
      <t>バイキャク</t>
    </rPh>
    <rPh sb="326" eb="328">
      <t>ゲンモウ</t>
    </rPh>
    <rPh sb="328" eb="331">
      <t>ジョキャクソン</t>
    </rPh>
    <rPh sb="333" eb="335">
      <t>バイキャク</t>
    </rPh>
    <rPh sb="335" eb="337">
      <t>ゲンモウ</t>
    </rPh>
    <rPh sb="337" eb="340">
      <t>ジョキャクソン</t>
    </rPh>
    <rPh sb="346" eb="348">
      <t>オオサカ</t>
    </rPh>
    <rPh sb="348" eb="350">
      <t>ホクセツ</t>
    </rPh>
    <rPh sb="350" eb="352">
      <t>レイエン</t>
    </rPh>
    <rPh sb="353" eb="354">
      <t>ゴウ</t>
    </rPh>
    <rPh sb="354" eb="356">
      <t>キョウリョウ</t>
    </rPh>
    <rPh sb="356" eb="358">
      <t>ホシュウ</t>
    </rPh>
    <rPh sb="358" eb="359">
      <t>オヨ</t>
    </rPh>
    <rPh sb="360" eb="362">
      <t>タイシン</t>
    </rPh>
    <rPh sb="362" eb="364">
      <t>ホキョウ</t>
    </rPh>
    <rPh sb="364" eb="366">
      <t>コウジ</t>
    </rPh>
    <rPh sb="367" eb="369">
      <t>ジッシ</t>
    </rPh>
    <rPh sb="370" eb="371">
      <t>トモナ</t>
    </rPh>
    <rPh sb="372" eb="374">
      <t>キゾン</t>
    </rPh>
    <rPh sb="377" eb="379">
      <t>ジョキャク</t>
    </rPh>
    <rPh sb="386" eb="388">
      <t>ジョキャク</t>
    </rPh>
    <rPh sb="388" eb="389">
      <t>ゾン</t>
    </rPh>
    <rPh sb="396" eb="398">
      <t>センエン</t>
    </rPh>
    <rPh sb="400" eb="401">
      <t>オモ</t>
    </rPh>
    <rPh sb="402" eb="404">
      <t>ヨウイン</t>
    </rPh>
    <phoneticPr fontId="2"/>
  </si>
  <si>
    <t>公益財団法人　大阪府都市整備推進センター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</si>
</sst>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b/>
      <sz val="20"/>
      <name val="ＭＳ Ｐゴシック"/>
      <family val="3"/>
      <charset val="128"/>
    </font>
    <font>
      <sz val="11"/>
      <color rgb="FFFF0000"/>
      <name val="ＭＳ Ｐゴシック"/>
      <family val="3"/>
      <charset val="128"/>
    </font>
    <font>
      <strike/>
      <sz val="11"/>
      <name val="ＭＳ Ｐゴシック"/>
      <family val="3"/>
      <charset val="128"/>
    </font>
    <font>
      <sz val="11"/>
      <color theme="1"/>
      <name val="ＭＳ Ｐゴシック"/>
      <family val="3"/>
      <charset val="128"/>
    </font>
    <font>
      <sz val="11"/>
      <color rgb="FF002060"/>
      <name val="ＭＳ Ｐゴシック"/>
      <family val="3"/>
      <charset val="128"/>
    </font>
    <font>
      <sz val="12"/>
      <color theme="1"/>
      <name val="ＭＳ Ｐゴシック"/>
      <family val="3"/>
      <charset val="128"/>
    </font>
    <font>
      <sz val="12"/>
      <color indexed="8"/>
      <name val="ＭＳ Ｐゴシック"/>
      <family val="3"/>
      <charset val="128"/>
    </font>
    <font>
      <sz val="10"/>
      <color theme="1"/>
      <name val="ＭＳ Ｐゴシック"/>
      <family val="3"/>
      <charset val="128"/>
    </font>
    <font>
      <sz val="10"/>
      <color rgb="FFFF0000"/>
      <name val="ＭＳ Ｐゴシック"/>
      <family val="3"/>
      <charset val="128"/>
    </font>
    <font>
      <sz val="9"/>
      <color rgb="FFFF0000"/>
      <name val="ＭＳ Ｐゴシック"/>
      <family val="3"/>
      <charset val="128"/>
    </font>
    <font>
      <strike/>
      <sz val="10"/>
      <name val="ＭＳ Ｐゴシック"/>
      <family val="3"/>
      <charset val="128"/>
    </font>
    <font>
      <b/>
      <sz val="10"/>
      <name val="ＭＳ Ｐゴシック"/>
      <family val="3"/>
      <charset val="128"/>
    </font>
    <font>
      <strike/>
      <sz val="9"/>
      <name val="ＭＳ Ｐゴシック"/>
      <family val="3"/>
      <charset val="128"/>
    </font>
    <font>
      <sz val="8.5"/>
      <name val="ＭＳ Ｐゴシック"/>
      <family val="3"/>
      <charset val="128"/>
    </font>
    <font>
      <sz val="7.8"/>
      <name val="ＭＳ Ｐゴシック"/>
      <family val="3"/>
      <charset val="128"/>
    </font>
  </fonts>
  <fills count="1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s>
  <borders count="192">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cellStyleXfs>
  <cellXfs count="153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0" fillId="0" borderId="32" xfId="0" applyBorder="1"/>
    <xf numFmtId="0" fontId="8" fillId="7" borderId="33"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8" borderId="0" xfId="0" applyFill="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38" xfId="0" applyFill="1" applyBorder="1" applyAlignment="1">
      <alignment horizontal="center" vertical="center" shrinkToFit="1"/>
    </xf>
    <xf numFmtId="0" fontId="0" fillId="0" borderId="32" xfId="0" applyBorder="1" applyAlignment="1">
      <alignment vertical="center"/>
    </xf>
    <xf numFmtId="182" fontId="0" fillId="5" borderId="0" xfId="5"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8" fillId="9" borderId="21" xfId="0" applyFont="1" applyFill="1" applyBorder="1" applyAlignment="1">
      <alignment vertical="center"/>
    </xf>
    <xf numFmtId="0" fontId="8" fillId="9" borderId="54"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0" fillId="0" borderId="41" xfId="0" applyBorder="1" applyAlignment="1">
      <alignment vertical="center"/>
    </xf>
    <xf numFmtId="0" fontId="0" fillId="0" borderId="12" xfId="0" applyBorder="1" applyAlignment="1">
      <alignment vertical="center"/>
    </xf>
    <xf numFmtId="0" fontId="8" fillId="9" borderId="56" xfId="0" applyFont="1" applyFill="1" applyBorder="1" applyAlignment="1">
      <alignment vertical="center"/>
    </xf>
    <xf numFmtId="0" fontId="8" fillId="0" borderId="4" xfId="0" applyFont="1" applyBorder="1" applyAlignment="1">
      <alignment vertical="center"/>
    </xf>
    <xf numFmtId="182" fontId="0" fillId="0" borderId="0" xfId="5" applyNumberFormat="1" applyFont="1" applyAlignment="1">
      <alignment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10"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0" fontId="4" fillId="0" borderId="55" xfId="0" applyFont="1" applyBorder="1" applyAlignment="1">
      <alignment horizontal="left" vertical="center"/>
    </xf>
    <xf numFmtId="0" fontId="4" fillId="0" borderId="63" xfId="0" applyFont="1" applyBorder="1" applyAlignment="1">
      <alignment horizontal="left" vertical="center"/>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0" fontId="0" fillId="10" borderId="42" xfId="0" applyFill="1" applyBorder="1" applyAlignment="1">
      <alignment horizontal="left" vertical="center"/>
    </xf>
    <xf numFmtId="0" fontId="0" fillId="10" borderId="70" xfId="0" applyFill="1" applyBorder="1" applyAlignment="1">
      <alignment horizontal="left" vertical="center"/>
    </xf>
    <xf numFmtId="0" fontId="0" fillId="0" borderId="62" xfId="0" applyBorder="1" applyAlignment="1">
      <alignment horizontal="left" vertical="center"/>
    </xf>
    <xf numFmtId="0" fontId="0" fillId="0" borderId="73" xfId="0" applyBorder="1" applyAlignment="1">
      <alignment vertical="center"/>
    </xf>
    <xf numFmtId="0" fontId="4" fillId="0" borderId="0" xfId="0" applyFont="1" applyAlignment="1">
      <alignment horizontal="left" vertical="center"/>
    </xf>
    <xf numFmtId="0" fontId="3" fillId="11" borderId="85"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38" fontId="4" fillId="0" borderId="92" xfId="4" applyFont="1" applyFill="1" applyBorder="1" applyAlignment="1" applyProtection="1">
      <alignment vertical="center" shrinkToFit="1"/>
      <protection locked="0"/>
    </xf>
    <xf numFmtId="38" fontId="4" fillId="0" borderId="61" xfId="4" applyFont="1" applyFill="1" applyBorder="1"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7"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0" fontId="4" fillId="7" borderId="85"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4"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5"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12" borderId="22" xfId="0" applyNumberFormat="1" applyFont="1" applyFill="1" applyBorder="1" applyAlignment="1">
      <alignment vertical="center"/>
    </xf>
    <xf numFmtId="179" fontId="6" fillId="12" borderId="15" xfId="0" applyNumberFormat="1" applyFont="1" applyFill="1" applyBorder="1" applyAlignment="1">
      <alignment vertical="center"/>
    </xf>
    <xf numFmtId="179" fontId="6" fillId="12" borderId="81" xfId="0" applyNumberFormat="1" applyFont="1" applyFill="1" applyBorder="1" applyAlignment="1">
      <alignment vertical="center"/>
    </xf>
    <xf numFmtId="179" fontId="6" fillId="12" borderId="94" xfId="0" applyNumberFormat="1" applyFont="1" applyFill="1" applyBorder="1" applyAlignment="1">
      <alignment vertical="center"/>
    </xf>
    <xf numFmtId="179" fontId="6" fillId="12" borderId="104" xfId="0" applyNumberFormat="1" applyFont="1" applyFill="1" applyBorder="1" applyAlignment="1">
      <alignment vertical="center"/>
    </xf>
    <xf numFmtId="179" fontId="6" fillId="12" borderId="95" xfId="0" applyNumberFormat="1" applyFont="1" applyFill="1" applyBorder="1" applyAlignment="1">
      <alignment vertical="center"/>
    </xf>
    <xf numFmtId="179" fontId="6" fillId="12" borderId="82" xfId="0" applyNumberFormat="1" applyFont="1" applyFill="1" applyBorder="1" applyAlignment="1">
      <alignment vertical="center"/>
    </xf>
    <xf numFmtId="179" fontId="6" fillId="12" borderId="13" xfId="0" applyNumberFormat="1" applyFont="1" applyFill="1" applyBorder="1" applyAlignment="1">
      <alignment vertical="center"/>
    </xf>
    <xf numFmtId="179" fontId="6" fillId="12" borderId="100" xfId="0" applyNumberFormat="1" applyFont="1" applyFill="1" applyBorder="1" applyAlignment="1">
      <alignment vertical="center"/>
    </xf>
    <xf numFmtId="179" fontId="6" fillId="12" borderId="27" xfId="0" applyNumberFormat="1" applyFont="1" applyFill="1" applyBorder="1" applyAlignment="1">
      <alignment vertical="center"/>
    </xf>
    <xf numFmtId="179" fontId="6" fillId="12" borderId="47" xfId="0" applyNumberFormat="1" applyFont="1" applyFill="1" applyBorder="1" applyAlignment="1">
      <alignment vertical="center"/>
    </xf>
    <xf numFmtId="179" fontId="6" fillId="12" borderId="51" xfId="0" applyNumberFormat="1" applyFont="1" applyFill="1" applyBorder="1" applyAlignment="1">
      <alignment vertical="center"/>
    </xf>
    <xf numFmtId="179" fontId="6" fillId="12" borderId="96" xfId="0" applyNumberFormat="1" applyFont="1" applyFill="1" applyBorder="1" applyAlignment="1">
      <alignment vertical="center"/>
    </xf>
    <xf numFmtId="179" fontId="6" fillId="12" borderId="28" xfId="0" applyNumberFormat="1" applyFont="1" applyFill="1" applyBorder="1" applyAlignment="1">
      <alignment vertical="center"/>
    </xf>
    <xf numFmtId="179" fontId="6" fillId="12"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12" borderId="5" xfId="0" applyNumberFormat="1" applyFont="1" applyFill="1" applyBorder="1" applyAlignment="1">
      <alignment vertical="center"/>
    </xf>
    <xf numFmtId="179" fontId="6" fillId="12" borderId="10" xfId="0" applyNumberFormat="1" applyFont="1" applyFill="1" applyBorder="1" applyAlignment="1">
      <alignment vertical="center"/>
    </xf>
    <xf numFmtId="0" fontId="0" fillId="0" borderId="4" xfId="0" applyBorder="1" applyAlignment="1">
      <alignment horizontal="right" vertical="center"/>
    </xf>
    <xf numFmtId="0" fontId="0" fillId="0" borderId="17" xfId="0" applyBorder="1" applyAlignment="1">
      <alignment horizontal="center" vertical="center"/>
    </xf>
    <xf numFmtId="179" fontId="6" fillId="12" borderId="109" xfId="0" applyNumberFormat="1" applyFont="1" applyFill="1" applyBorder="1" applyAlignment="1">
      <alignment vertical="center"/>
    </xf>
    <xf numFmtId="179" fontId="6" fillId="12" borderId="103" xfId="0" applyNumberFormat="1" applyFont="1" applyFill="1" applyBorder="1" applyAlignment="1">
      <alignment vertical="center"/>
    </xf>
    <xf numFmtId="179" fontId="6" fillId="12" borderId="101" xfId="0" applyNumberFormat="1" applyFont="1" applyFill="1" applyBorder="1" applyAlignment="1">
      <alignment vertical="center"/>
    </xf>
    <xf numFmtId="179" fontId="6" fillId="12" borderId="99" xfId="0" applyNumberFormat="1" applyFont="1" applyFill="1" applyBorder="1" applyAlignment="1">
      <alignment vertical="center"/>
    </xf>
    <xf numFmtId="179" fontId="6" fillId="12" borderId="97" xfId="0" applyNumberFormat="1" applyFont="1" applyFill="1" applyBorder="1" applyAlignment="1">
      <alignment vertical="center"/>
    </xf>
    <xf numFmtId="179" fontId="6" fillId="12" borderId="102" xfId="0" applyNumberFormat="1" applyFont="1" applyFill="1" applyBorder="1" applyAlignment="1">
      <alignment vertical="center"/>
    </xf>
    <xf numFmtId="179" fontId="6" fillId="12" borderId="98" xfId="0" applyNumberFormat="1" applyFont="1" applyFill="1" applyBorder="1" applyAlignment="1">
      <alignment vertical="center"/>
    </xf>
    <xf numFmtId="179" fontId="6" fillId="12" borderId="68" xfId="0" applyNumberFormat="1" applyFont="1" applyFill="1" applyBorder="1" applyAlignment="1">
      <alignment vertical="center"/>
    </xf>
    <xf numFmtId="179" fontId="6" fillId="12" borderId="93" xfId="0" applyNumberFormat="1" applyFont="1" applyFill="1" applyBorder="1" applyAlignment="1">
      <alignment vertical="center"/>
    </xf>
    <xf numFmtId="179" fontId="6" fillId="12" borderId="50" xfId="0" applyNumberFormat="1" applyFont="1" applyFill="1" applyBorder="1" applyAlignment="1">
      <alignment vertical="center"/>
    </xf>
    <xf numFmtId="179" fontId="6" fillId="12" borderId="67" xfId="0" applyNumberFormat="1" applyFont="1" applyFill="1" applyBorder="1" applyAlignment="1">
      <alignment vertical="center"/>
    </xf>
    <xf numFmtId="179" fontId="0" fillId="12" borderId="9" xfId="0" applyNumberFormat="1" applyFill="1" applyBorder="1" applyAlignment="1">
      <alignment horizontal="right" vertical="center" shrinkToFit="1"/>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6" fillId="12" borderId="79" xfId="0" applyNumberFormat="1" applyFont="1" applyFill="1" applyBorder="1" applyAlignment="1">
      <alignment vertical="center" shrinkToFit="1"/>
    </xf>
    <xf numFmtId="182" fontId="6" fillId="12" borderId="80" xfId="0" applyNumberFormat="1" applyFont="1" applyFill="1" applyBorder="1" applyAlignment="1">
      <alignment vertical="center" shrinkToFit="1"/>
    </xf>
    <xf numFmtId="182" fontId="0" fillId="12" borderId="90" xfId="0" applyNumberFormat="1" applyFill="1" applyBorder="1" applyAlignment="1">
      <alignment vertical="center"/>
    </xf>
    <xf numFmtId="3" fontId="0" fillId="12" borderId="22" xfId="4" applyNumberFormat="1" applyFont="1" applyFill="1" applyBorder="1" applyAlignment="1">
      <alignment vertical="center" shrinkToFit="1"/>
    </xf>
    <xf numFmtId="3" fontId="0" fillId="12" borderId="15" xfId="4" applyNumberFormat="1" applyFont="1" applyFill="1" applyBorder="1" applyAlignment="1">
      <alignment vertical="center" shrinkToFit="1"/>
    </xf>
    <xf numFmtId="3" fontId="0" fillId="12" borderId="16" xfId="4" applyNumberFormat="1" applyFont="1" applyFill="1" applyBorder="1" applyAlignment="1">
      <alignment vertical="center" shrinkToFit="1"/>
    </xf>
    <xf numFmtId="3" fontId="0" fillId="12" borderId="10" xfId="4" applyNumberFormat="1" applyFont="1" applyFill="1" applyBorder="1" applyAlignment="1">
      <alignment vertical="center" shrinkToFit="1"/>
    </xf>
    <xf numFmtId="3" fontId="0" fillId="12" borderId="82" xfId="4" applyNumberFormat="1" applyFont="1" applyFill="1" applyBorder="1" applyAlignment="1">
      <alignment vertical="center" shrinkToFit="1"/>
    </xf>
    <xf numFmtId="3" fontId="0" fillId="12" borderId="13" xfId="4" applyNumberFormat="1" applyFont="1" applyFill="1" applyBorder="1" applyAlignment="1">
      <alignment vertical="center" shrinkToFit="1"/>
    </xf>
    <xf numFmtId="3" fontId="0" fillId="12"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5" borderId="81" xfId="4" applyNumberFormat="1" applyFont="1" applyFill="1" applyBorder="1" applyAlignment="1">
      <alignment vertical="center" shrinkToFit="1"/>
    </xf>
    <xf numFmtId="176" fontId="0" fillId="5" borderId="15" xfId="4" applyNumberFormat="1" applyFont="1" applyFill="1" applyBorder="1" applyAlignment="1">
      <alignment vertical="center" shrinkToFit="1"/>
    </xf>
    <xf numFmtId="186" fontId="0" fillId="5" borderId="85" xfId="1" applyNumberFormat="1" applyFont="1" applyFill="1" applyBorder="1" applyAlignment="1">
      <alignment vertical="center"/>
    </xf>
    <xf numFmtId="176" fontId="0" fillId="5" borderId="16" xfId="4" applyNumberFormat="1" applyFont="1" applyFill="1" applyBorder="1" applyAlignment="1">
      <alignment vertical="center" shrinkToFit="1"/>
    </xf>
    <xf numFmtId="176" fontId="0" fillId="5" borderId="10" xfId="4" applyNumberFormat="1" applyFont="1" applyFill="1" applyBorder="1" applyAlignment="1">
      <alignment vertical="center" shrinkToFit="1"/>
    </xf>
    <xf numFmtId="176" fontId="0" fillId="5" borderId="24" xfId="4" applyNumberFormat="1" applyFont="1" applyFill="1" applyBorder="1" applyAlignment="1">
      <alignment vertical="center" shrinkToFit="1"/>
    </xf>
    <xf numFmtId="186" fontId="0" fillId="5" borderId="86" xfId="1" applyNumberFormat="1" applyFont="1" applyFill="1" applyBorder="1" applyAlignment="1">
      <alignment vertical="center"/>
    </xf>
    <xf numFmtId="176" fontId="0" fillId="5" borderId="52" xfId="4" applyNumberFormat="1" applyFont="1" applyFill="1" applyBorder="1" applyAlignment="1">
      <alignment vertical="center" shrinkToFit="1"/>
    </xf>
    <xf numFmtId="176" fontId="0" fillId="5" borderId="5" xfId="4" applyNumberFormat="1" applyFont="1" applyFill="1" applyBorder="1" applyAlignment="1">
      <alignment vertical="center" shrinkToFit="1"/>
    </xf>
    <xf numFmtId="0" fontId="0" fillId="2" borderId="27" xfId="0" applyFill="1" applyBorder="1" applyAlignment="1">
      <alignment vertical="center" shrinkToFit="1"/>
    </xf>
    <xf numFmtId="176" fontId="0" fillId="5" borderId="82" xfId="4" applyNumberFormat="1" applyFont="1" applyFill="1" applyBorder="1" applyAlignment="1">
      <alignment vertical="center" shrinkToFit="1"/>
    </xf>
    <xf numFmtId="176" fontId="0" fillId="5" borderId="13" xfId="4" applyNumberFormat="1" applyFont="1" applyFill="1" applyBorder="1" applyAlignment="1">
      <alignment vertical="center" shrinkToFit="1"/>
    </xf>
    <xf numFmtId="176" fontId="0" fillId="5" borderId="27" xfId="4" applyNumberFormat="1" applyFont="1" applyFill="1" applyBorder="1" applyAlignment="1">
      <alignment vertical="center" shrinkToFit="1"/>
    </xf>
    <xf numFmtId="186" fontId="0" fillId="5" borderId="90" xfId="1" applyNumberFormat="1" applyFont="1" applyFill="1" applyBorder="1" applyAlignment="1">
      <alignment vertical="center"/>
    </xf>
    <xf numFmtId="0" fontId="0" fillId="0" borderId="14" xfId="0" applyBorder="1" applyAlignment="1">
      <alignment vertical="center" wrapText="1"/>
    </xf>
    <xf numFmtId="0" fontId="0" fillId="0" borderId="0" xfId="0" applyAlignment="1" applyProtection="1">
      <alignment vertical="center" wrapText="1"/>
      <protection locked="0"/>
    </xf>
    <xf numFmtId="0" fontId="0" fillId="13" borderId="0" xfId="0" applyFill="1"/>
    <xf numFmtId="0" fontId="0" fillId="8"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10"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182" fontId="6" fillId="2" borderId="30" xfId="0" applyNumberFormat="1" applyFont="1" applyFill="1" applyBorder="1" applyAlignment="1">
      <alignment vertical="center" shrinkToFit="1"/>
    </xf>
    <xf numFmtId="182" fontId="6" fillId="2" borderId="160" xfId="0" applyNumberFormat="1" applyFont="1" applyFill="1" applyBorder="1" applyAlignment="1">
      <alignment vertical="center" shrinkToFit="1"/>
    </xf>
    <xf numFmtId="182" fontId="6" fillId="2" borderId="78" xfId="0" applyNumberFormat="1" applyFont="1" applyFill="1" applyBorder="1" applyAlignment="1">
      <alignment vertical="center" shrinkToFit="1"/>
    </xf>
    <xf numFmtId="182" fontId="6" fillId="2" borderId="15" xfId="0" applyNumberFormat="1" applyFont="1" applyFill="1" applyBorder="1" applyAlignment="1">
      <alignment vertical="center" shrinkToFit="1"/>
    </xf>
    <xf numFmtId="182" fontId="4" fillId="15" borderId="21" xfId="0" applyNumberFormat="1" applyFont="1" applyFill="1" applyBorder="1" applyAlignment="1" applyProtection="1">
      <alignment vertical="center" shrinkToFit="1"/>
      <protection locked="0"/>
    </xf>
    <xf numFmtId="182" fontId="4" fillId="15" borderId="60" xfId="0" applyNumberFormat="1" applyFont="1" applyFill="1" applyBorder="1" applyAlignment="1" applyProtection="1">
      <alignment vertical="center" shrinkToFit="1"/>
      <protection locked="0"/>
    </xf>
    <xf numFmtId="182" fontId="4" fillId="0" borderId="60" xfId="0" applyNumberFormat="1" applyFont="1" applyBorder="1" applyAlignment="1" applyProtection="1">
      <alignment vertical="center" shrinkToFit="1"/>
      <protection locked="0"/>
    </xf>
    <xf numFmtId="182" fontId="6" fillId="12" borderId="157"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182" fontId="6" fillId="2" borderId="164" xfId="0" applyNumberFormat="1" applyFont="1" applyFill="1" applyBorder="1" applyAlignment="1">
      <alignment vertical="center" shrinkToFit="1"/>
    </xf>
    <xf numFmtId="182" fontId="6" fillId="12" borderId="169" xfId="0" applyNumberFormat="1" applyFont="1" applyFill="1" applyBorder="1" applyAlignment="1">
      <alignment vertical="center" shrinkToFit="1"/>
    </xf>
    <xf numFmtId="182" fontId="6" fillId="2" borderId="85" xfId="0" applyNumberFormat="1" applyFont="1" applyFill="1" applyBorder="1" applyAlignment="1">
      <alignment vertical="center" shrinkToFit="1"/>
    </xf>
    <xf numFmtId="38" fontId="4" fillId="0" borderId="170" xfId="4" applyFont="1" applyFill="1" applyBorder="1" applyAlignment="1" applyProtection="1">
      <alignment vertical="center" shrinkToFit="1"/>
      <protection locked="0"/>
    </xf>
    <xf numFmtId="182" fontId="4" fillId="10" borderId="83" xfId="0" applyNumberFormat="1" applyFont="1" applyFill="1" applyBorder="1" applyAlignment="1" applyProtection="1">
      <alignment vertical="center" shrinkToFit="1"/>
      <protection locked="0"/>
    </xf>
    <xf numFmtId="182" fontId="6" fillId="12" borderId="171" xfId="0" applyNumberFormat="1" applyFont="1" applyFill="1" applyBorder="1" applyAlignment="1">
      <alignment vertical="center" shrinkToFit="1"/>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59" xfId="0" applyFill="1" applyBorder="1" applyAlignment="1">
      <alignment horizontal="center" vertical="center" shrinkToFit="1"/>
    </xf>
    <xf numFmtId="0" fontId="0" fillId="2" borderId="163" xfId="0" applyFill="1" applyBorder="1" applyAlignment="1">
      <alignment horizontal="center" vertical="center" shrinkToFit="1"/>
    </xf>
    <xf numFmtId="0" fontId="0" fillId="2" borderId="89" xfId="0" applyFill="1" applyBorder="1" applyAlignment="1">
      <alignment horizontal="center" vertical="center" shrinkToFit="1"/>
    </xf>
    <xf numFmtId="0" fontId="0" fillId="2" borderId="104" xfId="0" applyFill="1" applyBorder="1" applyAlignment="1">
      <alignment horizontal="center" vertical="center" shrinkToFit="1"/>
    </xf>
    <xf numFmtId="0" fontId="0" fillId="2" borderId="7" xfId="0" applyFill="1" applyBorder="1" applyAlignment="1">
      <alignment horizontal="center" vertical="center" shrinkToFit="1"/>
    </xf>
    <xf numFmtId="179" fontId="6" fillId="12" borderId="107" xfId="0" applyNumberFormat="1" applyFont="1" applyFill="1" applyBorder="1" applyAlignment="1">
      <alignment vertical="center"/>
    </xf>
    <xf numFmtId="179" fontId="6" fillId="12" borderId="108" xfId="0" applyNumberFormat="1" applyFont="1" applyFill="1" applyBorder="1" applyAlignment="1">
      <alignment vertical="center"/>
    </xf>
    <xf numFmtId="0" fontId="0" fillId="2" borderId="50" xfId="0" applyFill="1" applyBorder="1" applyAlignment="1">
      <alignment horizontal="center" vertical="center" shrinkToFit="1"/>
    </xf>
    <xf numFmtId="0" fontId="0" fillId="2" borderId="20" xfId="0" applyFill="1" applyBorder="1" applyAlignment="1">
      <alignment horizontal="center" vertical="center" shrinkToFit="1"/>
    </xf>
    <xf numFmtId="0" fontId="8" fillId="9" borderId="57"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3" fillId="2" borderId="106" xfId="0" applyFont="1" applyFill="1"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1"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15" borderId="118" xfId="0" applyFill="1" applyBorder="1" applyAlignment="1">
      <alignment horizontal="right" vertical="center" shrinkToFit="1"/>
    </xf>
    <xf numFmtId="0" fontId="0" fillId="15" borderId="77"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30" xfId="0" applyNumberFormat="1" applyBorder="1" applyAlignment="1">
      <alignment vertical="center"/>
    </xf>
    <xf numFmtId="38" fontId="0" fillId="0" borderId="82" xfId="0" applyNumberFormat="1" applyBorder="1" applyAlignment="1">
      <alignment vertical="center"/>
    </xf>
    <xf numFmtId="38" fontId="0" fillId="0" borderId="47" xfId="0" applyNumberFormat="1" applyBorder="1" applyAlignment="1">
      <alignment vertical="center"/>
    </xf>
    <xf numFmtId="38" fontId="0" fillId="0" borderId="115" xfId="0" applyNumberFormat="1" applyBorder="1" applyAlignment="1">
      <alignment vertical="center"/>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4" fillId="0" borderId="22" xfId="0" applyFont="1" applyBorder="1" applyAlignment="1" applyProtection="1">
      <alignment horizontal="distributed" vertical="center" shrinkToFit="1"/>
      <protection locked="0"/>
    </xf>
    <xf numFmtId="49" fontId="0" fillId="0" borderId="23" xfId="0" applyNumberForma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0" fontId="4" fillId="0" borderId="10" xfId="0" applyFont="1" applyBorder="1" applyAlignment="1" applyProtection="1">
      <alignment horizontal="center" vertical="center" shrinkToFit="1"/>
      <protection locked="0"/>
    </xf>
    <xf numFmtId="49" fontId="0" fillId="0" borderId="28"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22" fillId="0" borderId="0" xfId="0" applyFont="1" applyAlignment="1" applyProtection="1">
      <alignment horizontal="right" vertical="center" shrinkToFit="1"/>
      <protection locked="0"/>
    </xf>
    <xf numFmtId="0" fontId="22" fillId="0" borderId="0" xfId="0" applyFont="1" applyAlignment="1" applyProtection="1">
      <alignment vertical="center" shrinkToFit="1"/>
      <protection locked="0"/>
    </xf>
    <xf numFmtId="0" fontId="22" fillId="0" borderId="0" xfId="0" applyFont="1" applyAlignment="1" applyProtection="1">
      <alignment horizontal="right" vertical="center"/>
      <protection locked="0"/>
    </xf>
    <xf numFmtId="0" fontId="22" fillId="0" borderId="0" xfId="0" applyFont="1" applyAlignment="1">
      <alignment vertical="center"/>
    </xf>
    <xf numFmtId="0" fontId="0" fillId="10" borderId="91" xfId="0" applyFill="1" applyBorder="1" applyAlignment="1">
      <alignment horizontal="right" vertical="center" shrinkToFit="1"/>
    </xf>
    <xf numFmtId="182" fontId="1" fillId="9" borderId="52" xfId="7" applyNumberFormat="1" applyFont="1" applyFill="1" applyBorder="1" applyAlignment="1">
      <alignment vertical="center" shrinkToFit="1"/>
    </xf>
    <xf numFmtId="182" fontId="1" fillId="9" borderId="10" xfId="7" applyNumberFormat="1" applyFont="1" applyFill="1" applyBorder="1" applyAlignment="1">
      <alignment vertical="center" shrinkToFit="1"/>
    </xf>
    <xf numFmtId="182" fontId="1" fillId="12" borderId="16" xfId="7" applyNumberFormat="1" applyFont="1" applyFill="1" applyBorder="1" applyAlignment="1">
      <alignment vertical="center"/>
    </xf>
    <xf numFmtId="182" fontId="0" fillId="0" borderId="3" xfId="7" applyNumberFormat="1" applyFont="1" applyFill="1" applyBorder="1" applyAlignment="1">
      <alignment vertical="center" shrinkToFit="1"/>
    </xf>
    <xf numFmtId="182" fontId="0" fillId="0" borderId="44" xfId="7" applyNumberFormat="1" applyFont="1" applyFill="1" applyBorder="1" applyAlignment="1">
      <alignment vertical="center" shrinkToFit="1"/>
    </xf>
    <xf numFmtId="182" fontId="1" fillId="12" borderId="86" xfId="7" applyNumberFormat="1" applyFont="1" applyFill="1" applyBorder="1" applyAlignment="1">
      <alignment vertical="center"/>
    </xf>
    <xf numFmtId="0" fontId="0" fillId="0" borderId="63" xfId="0" applyBorder="1" applyAlignment="1">
      <alignment horizontal="left" vertical="center"/>
    </xf>
    <xf numFmtId="182" fontId="23" fillId="12" borderId="56" xfId="7" applyNumberFormat="1" applyFont="1" applyFill="1" applyBorder="1" applyAlignment="1">
      <alignment vertical="center"/>
    </xf>
    <xf numFmtId="182" fontId="0" fillId="0" borderId="74" xfId="7" applyNumberFormat="1" applyFont="1" applyFill="1" applyBorder="1" applyAlignment="1">
      <alignment vertical="center" shrinkToFit="1"/>
    </xf>
    <xf numFmtId="182" fontId="0" fillId="0" borderId="72" xfId="7" applyNumberFormat="1" applyFont="1" applyFill="1" applyBorder="1" applyAlignment="1">
      <alignment vertical="center" shrinkToFit="1"/>
    </xf>
    <xf numFmtId="182" fontId="23" fillId="12" borderId="84" xfId="7" applyNumberFormat="1" applyFont="1" applyFill="1" applyBorder="1" applyAlignment="1">
      <alignment vertical="center"/>
    </xf>
    <xf numFmtId="182" fontId="0" fillId="2" borderId="3" xfId="7" applyNumberFormat="1" applyFont="1" applyFill="1" applyBorder="1" applyAlignment="1">
      <alignment vertical="center" shrinkToFit="1"/>
    </xf>
    <xf numFmtId="182" fontId="0" fillId="2" borderId="44" xfId="7" applyNumberFormat="1" applyFont="1" applyFill="1" applyBorder="1" applyAlignment="1">
      <alignment vertical="center" shrinkToFit="1"/>
    </xf>
    <xf numFmtId="182" fontId="1" fillId="2" borderId="45" xfId="7" applyNumberFormat="1" applyFont="1" applyFill="1" applyBorder="1" applyAlignment="1">
      <alignment horizontal="right" vertical="center" shrinkToFit="1"/>
    </xf>
    <xf numFmtId="0" fontId="0" fillId="0" borderId="63" xfId="0" applyBorder="1" applyAlignment="1">
      <alignment horizontal="left" vertical="center" shrinkToFit="1"/>
    </xf>
    <xf numFmtId="0" fontId="0" fillId="13" borderId="0" xfId="0" applyFill="1" applyAlignment="1">
      <alignment vertical="center"/>
    </xf>
    <xf numFmtId="183" fontId="1" fillId="0" borderId="0" xfId="0" applyNumberFormat="1" applyFont="1" applyProtection="1">
      <protection locked="0"/>
    </xf>
    <xf numFmtId="183" fontId="17" fillId="4" borderId="4" xfId="0" applyNumberFormat="1" applyFont="1" applyFill="1" applyBorder="1" applyAlignment="1" applyProtection="1">
      <alignment horizontal="left" vertical="center"/>
      <protection locked="0"/>
    </xf>
    <xf numFmtId="183" fontId="1" fillId="4" borderId="14" xfId="0" applyNumberFormat="1" applyFont="1" applyFill="1" applyBorder="1" applyProtection="1">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42" xfId="0" applyBorder="1" applyAlignment="1">
      <alignment horizontal="left" vertical="center"/>
    </xf>
    <xf numFmtId="0" fontId="0" fillId="0" borderId="32" xfId="0" applyBorder="1" applyAlignment="1">
      <alignment horizontal="left" vertical="center"/>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4" fillId="0" borderId="32" xfId="0" applyFont="1" applyBorder="1" applyAlignment="1">
      <alignment vertical="center"/>
    </xf>
    <xf numFmtId="0" fontId="4" fillId="0" borderId="4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4" fillId="0" borderId="4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32" xfId="0" applyFont="1" applyBorder="1" applyAlignment="1" applyProtection="1">
      <alignment vertical="center"/>
      <protection locked="0"/>
    </xf>
    <xf numFmtId="0" fontId="4" fillId="0" borderId="42" xfId="0" applyFont="1" applyBorder="1" applyAlignment="1">
      <alignment vertical="center" shrinkToFit="1"/>
    </xf>
    <xf numFmtId="0" fontId="4" fillId="0" borderId="0" xfId="0" applyFont="1" applyAlignment="1">
      <alignment vertical="center" shrinkToFit="1"/>
    </xf>
    <xf numFmtId="0" fontId="4" fillId="0" borderId="42"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0" fillId="0" borderId="179" xfId="0" applyBorder="1" applyAlignment="1">
      <alignment horizontal="left" vertical="center"/>
    </xf>
    <xf numFmtId="0" fontId="4" fillId="0" borderId="4" xfId="0" applyFont="1" applyBorder="1" applyAlignment="1" applyProtection="1">
      <alignment vertical="center"/>
      <protection locked="0"/>
    </xf>
    <xf numFmtId="0" fontId="5" fillId="0" borderId="4"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0" fillId="0" borderId="42" xfId="0" applyBorder="1" applyAlignment="1" applyProtection="1">
      <alignment horizontal="left" vertical="center" shrinkToFit="1"/>
      <protection locked="0"/>
    </xf>
    <xf numFmtId="0" fontId="4" fillId="0" borderId="4"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32" xfId="0" applyFont="1" applyBorder="1" applyAlignment="1" applyProtection="1">
      <alignment vertical="top" wrapText="1"/>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12" fillId="0" borderId="42" xfId="0" applyFont="1" applyBorder="1" applyAlignment="1">
      <alignment vertical="top" wrapText="1"/>
    </xf>
    <xf numFmtId="0" fontId="12" fillId="0" borderId="179" xfId="0" applyFont="1" applyBorder="1" applyAlignment="1">
      <alignment vertical="top" wrapText="1"/>
    </xf>
    <xf numFmtId="0" fontId="5" fillId="0" borderId="42" xfId="0" applyFont="1" applyBorder="1" applyAlignment="1">
      <alignment vertical="top" wrapText="1"/>
    </xf>
    <xf numFmtId="0" fontId="5" fillId="0" borderId="179" xfId="0" applyFont="1" applyBorder="1" applyAlignment="1">
      <alignment vertical="top" wrapText="1"/>
    </xf>
    <xf numFmtId="0" fontId="4" fillId="0" borderId="179" xfId="0" applyFont="1" applyBorder="1" applyAlignment="1">
      <alignment horizontal="right" vertical="center" shrinkToFit="1"/>
    </xf>
    <xf numFmtId="0" fontId="27" fillId="0" borderId="0" xfId="0" applyFont="1" applyAlignment="1" applyProtection="1">
      <alignment horizontal="left" vertical="top" wrapText="1"/>
      <protection locked="0"/>
    </xf>
    <xf numFmtId="0" fontId="27" fillId="0" borderId="32" xfId="0" applyFont="1" applyBorder="1" applyAlignment="1" applyProtection="1">
      <alignment horizontal="left" vertical="top" wrapText="1"/>
      <protection locked="0"/>
    </xf>
    <xf numFmtId="0" fontId="27" fillId="0" borderId="19" xfId="0" applyFont="1" applyBorder="1" applyAlignment="1" applyProtection="1">
      <alignment horizontal="left" vertical="top" wrapText="1"/>
      <protection locked="0"/>
    </xf>
    <xf numFmtId="0" fontId="5" fillId="0" borderId="0" xfId="0" applyFont="1" applyAlignment="1">
      <alignment vertical="top" wrapText="1"/>
    </xf>
    <xf numFmtId="0" fontId="12" fillId="0" borderId="0" xfId="0" applyFont="1" applyAlignment="1">
      <alignment vertical="top" wrapText="1"/>
    </xf>
    <xf numFmtId="0" fontId="4" fillId="0" borderId="8" xfId="0" applyFont="1" applyBorder="1" applyAlignment="1" applyProtection="1">
      <alignment horizontal="left" vertical="center"/>
      <protection locked="0"/>
    </xf>
    <xf numFmtId="0" fontId="4" fillId="0" borderId="42" xfId="0" applyFont="1" applyBorder="1" applyAlignment="1">
      <alignment horizontal="left" vertical="center"/>
    </xf>
    <xf numFmtId="0" fontId="4" fillId="0" borderId="32" xfId="0" applyFont="1" applyBorder="1" applyAlignment="1">
      <alignment horizontal="left" vertical="center"/>
    </xf>
    <xf numFmtId="0" fontId="4" fillId="0" borderId="17" xfId="0" applyFont="1" applyBorder="1" applyAlignment="1" applyProtection="1">
      <alignment vertical="center"/>
      <protection locked="0"/>
    </xf>
    <xf numFmtId="0" fontId="27" fillId="0" borderId="4"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29" fillId="0" borderId="17" xfId="0" applyFont="1" applyBorder="1" applyAlignment="1" applyProtection="1">
      <alignment vertical="center"/>
      <protection locked="0"/>
    </xf>
    <xf numFmtId="0" fontId="4" fillId="0" borderId="42" xfId="0" applyFont="1" applyBorder="1" applyAlignment="1">
      <alignment vertical="center"/>
    </xf>
    <xf numFmtId="0" fontId="4" fillId="0" borderId="179" xfId="0" applyFont="1" applyBorder="1" applyAlignment="1">
      <alignment vertical="center"/>
    </xf>
    <xf numFmtId="0" fontId="4" fillId="0" borderId="26" xfId="0" applyFont="1" applyBorder="1" applyAlignment="1" applyProtection="1">
      <alignment vertical="center"/>
      <protection locked="0"/>
    </xf>
    <xf numFmtId="0" fontId="4" fillId="0" borderId="42" xfId="0" applyFont="1" applyBorder="1" applyAlignment="1">
      <alignment horizontal="right" vertical="center" shrinkToFit="1"/>
    </xf>
    <xf numFmtId="0" fontId="4" fillId="0" borderId="179" xfId="0" applyFont="1" applyBorder="1" applyAlignment="1">
      <alignment horizontal="left" vertical="center"/>
    </xf>
    <xf numFmtId="0" fontId="27" fillId="0" borderId="0" xfId="0" applyFont="1" applyAlignment="1">
      <alignment horizontal="left" vertical="center"/>
    </xf>
    <xf numFmtId="0" fontId="4" fillId="0" borderId="0" xfId="0" applyFont="1" applyAlignment="1">
      <alignment horizontal="right" vertical="center" shrinkToFit="1"/>
    </xf>
    <xf numFmtId="0" fontId="4" fillId="0" borderId="0" xfId="0" applyFont="1" applyAlignment="1">
      <alignment vertical="top" wrapText="1"/>
    </xf>
    <xf numFmtId="0" fontId="30" fillId="0" borderId="0" xfId="0" applyFont="1" applyAlignment="1">
      <alignment vertical="center"/>
    </xf>
    <xf numFmtId="0" fontId="4" fillId="0" borderId="42" xfId="0" applyFont="1" applyBorder="1" applyAlignment="1">
      <alignment vertical="center" wrapText="1" shrinkToFit="1"/>
    </xf>
    <xf numFmtId="0" fontId="29" fillId="0" borderId="0" xfId="0" applyFont="1" applyAlignment="1" applyProtection="1">
      <alignment vertical="center"/>
      <protection locked="0"/>
    </xf>
    <xf numFmtId="0" fontId="4" fillId="0" borderId="50" xfId="0" applyFont="1" applyBorder="1" applyAlignment="1">
      <alignment vertical="top" wrapText="1"/>
    </xf>
    <xf numFmtId="0" fontId="4" fillId="0" borderId="19" xfId="0" applyFont="1" applyBorder="1" applyAlignment="1">
      <alignment vertical="top" wrapText="1"/>
    </xf>
    <xf numFmtId="0" fontId="29" fillId="0" borderId="26" xfId="0" applyFont="1" applyBorder="1" applyAlignment="1" applyProtection="1">
      <alignment vertical="center"/>
      <protection locked="0"/>
    </xf>
    <xf numFmtId="0" fontId="27" fillId="0" borderId="32" xfId="0" applyFont="1" applyBorder="1" applyAlignment="1">
      <alignment horizontal="left" vertical="center"/>
    </xf>
    <xf numFmtId="0" fontId="27" fillId="0" borderId="168" xfId="0" applyFont="1" applyBorder="1" applyAlignment="1">
      <alignment horizontal="left" vertical="center"/>
    </xf>
    <xf numFmtId="0" fontId="27" fillId="0" borderId="181" xfId="0" applyFont="1" applyBorder="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95" xfId="0" applyFont="1" applyBorder="1" applyAlignment="1" applyProtection="1">
      <alignment horizontal="left" vertical="top" wrapText="1"/>
      <protection locked="0"/>
    </xf>
    <xf numFmtId="0" fontId="4" fillId="0" borderId="100" xfId="0" applyFont="1" applyBorder="1" applyAlignment="1">
      <alignment vertical="center"/>
    </xf>
    <xf numFmtId="182" fontId="1" fillId="9" borderId="53" xfId="7" applyNumberFormat="1" applyFont="1" applyFill="1" applyBorder="1" applyAlignment="1">
      <alignment horizontal="right" vertical="center" shrinkToFit="1"/>
    </xf>
    <xf numFmtId="182" fontId="0" fillId="3" borderId="39" xfId="7" applyNumberFormat="1" applyFont="1" applyFill="1" applyBorder="1" applyAlignment="1">
      <alignment horizontal="center" vertical="center" shrinkToFit="1"/>
    </xf>
    <xf numFmtId="182" fontId="0" fillId="3" borderId="7" xfId="7" applyNumberFormat="1" applyFont="1" applyFill="1" applyBorder="1" applyAlignment="1">
      <alignment horizontal="center" vertical="center" shrinkToFit="1"/>
    </xf>
    <xf numFmtId="182" fontId="0" fillId="3" borderId="58" xfId="7" applyNumberFormat="1" applyFont="1" applyFill="1" applyBorder="1" applyAlignment="1">
      <alignment horizontal="center" vertical="center" shrinkToFit="1"/>
    </xf>
    <xf numFmtId="182" fontId="0" fillId="2" borderId="22" xfId="7" applyNumberFormat="1" applyFont="1" applyFill="1" applyBorder="1" applyAlignment="1">
      <alignment vertical="center" shrinkToFit="1"/>
    </xf>
    <xf numFmtId="182" fontId="0" fillId="2" borderId="15" xfId="7" applyNumberFormat="1" applyFont="1" applyFill="1" applyBorder="1" applyAlignment="1">
      <alignment vertical="center" shrinkToFit="1"/>
    </xf>
    <xf numFmtId="182" fontId="0" fillId="2" borderId="15" xfId="7" applyNumberFormat="1" applyFont="1" applyFill="1" applyBorder="1" applyAlignment="1" applyProtection="1">
      <alignment vertical="center" shrinkToFit="1"/>
      <protection locked="0"/>
    </xf>
    <xf numFmtId="182" fontId="0" fillId="12" borderId="85" xfId="7" applyNumberFormat="1" applyFont="1" applyFill="1" applyBorder="1" applyAlignment="1">
      <alignment vertical="center" shrinkToFit="1"/>
    </xf>
    <xf numFmtId="182" fontId="0" fillId="2" borderId="16" xfId="7" applyNumberFormat="1" applyFont="1" applyFill="1" applyBorder="1" applyAlignment="1">
      <alignment vertical="center" shrinkToFit="1"/>
    </xf>
    <xf numFmtId="182" fontId="0" fillId="2" borderId="10" xfId="7" applyNumberFormat="1" applyFont="1" applyFill="1" applyBorder="1" applyAlignment="1">
      <alignment vertical="center" shrinkToFit="1"/>
    </xf>
    <xf numFmtId="182" fontId="0" fillId="2" borderId="24" xfId="7" applyNumberFormat="1" applyFont="1" applyFill="1" applyBorder="1" applyAlignment="1">
      <alignment vertical="center" shrinkToFit="1"/>
    </xf>
    <xf numFmtId="182" fontId="0" fillId="12" borderId="86" xfId="7" applyNumberFormat="1" applyFont="1" applyFill="1" applyBorder="1" applyAlignment="1">
      <alignment vertical="center"/>
    </xf>
    <xf numFmtId="182" fontId="0" fillId="0" borderId="56" xfId="7" applyNumberFormat="1" applyFont="1" applyFill="1" applyBorder="1" applyAlignment="1">
      <alignment vertical="center" shrinkToFit="1"/>
    </xf>
    <xf numFmtId="182" fontId="0" fillId="12" borderId="87" xfId="7" applyNumberFormat="1" applyFont="1" applyFill="1" applyBorder="1" applyAlignment="1">
      <alignment vertical="center"/>
    </xf>
    <xf numFmtId="182" fontId="0" fillId="0" borderId="64" xfId="7" applyNumberFormat="1" applyFont="1" applyFill="1" applyBorder="1" applyAlignment="1">
      <alignment vertical="center" shrinkToFit="1"/>
    </xf>
    <xf numFmtId="182" fontId="0" fillId="0" borderId="65" xfId="7" applyNumberFormat="1" applyFont="1" applyFill="1" applyBorder="1" applyAlignment="1">
      <alignment vertical="center" shrinkToFit="1"/>
    </xf>
    <xf numFmtId="182" fontId="0" fillId="12" borderId="83" xfId="7" applyNumberFormat="1" applyFont="1" applyFill="1" applyBorder="1" applyAlignment="1">
      <alignment vertical="center"/>
    </xf>
    <xf numFmtId="182" fontId="0" fillId="0" borderId="54" xfId="7" applyNumberFormat="1" applyFont="1" applyFill="1" applyBorder="1" applyAlignment="1">
      <alignment vertical="center" shrinkToFit="1"/>
    </xf>
    <xf numFmtId="182" fontId="0" fillId="0" borderId="12" xfId="7" applyNumberFormat="1" applyFont="1" applyFill="1" applyBorder="1" applyAlignment="1">
      <alignment vertical="center" shrinkToFit="1"/>
    </xf>
    <xf numFmtId="182" fontId="0" fillId="12" borderId="88" xfId="7" applyNumberFormat="1" applyFont="1" applyFill="1" applyBorder="1" applyAlignment="1">
      <alignment vertical="center"/>
    </xf>
    <xf numFmtId="182" fontId="0" fillId="2" borderId="16" xfId="7" applyNumberFormat="1" applyFont="1" applyFill="1" applyBorder="1" applyAlignment="1">
      <alignment vertical="center"/>
    </xf>
    <xf numFmtId="182" fontId="0" fillId="2" borderId="10" xfId="7" applyNumberFormat="1" applyFont="1" applyFill="1" applyBorder="1" applyAlignment="1">
      <alignment vertical="center"/>
    </xf>
    <xf numFmtId="182" fontId="0" fillId="12" borderId="86" xfId="7" applyNumberFormat="1" applyFont="1" applyFill="1" applyBorder="1" applyAlignment="1">
      <alignment vertical="center" shrinkToFit="1"/>
    </xf>
    <xf numFmtId="182" fontId="0" fillId="12" borderId="14" xfId="7" applyNumberFormat="1" applyFont="1" applyFill="1" applyBorder="1" applyAlignment="1">
      <alignment vertical="center"/>
    </xf>
    <xf numFmtId="182" fontId="0" fillId="0" borderId="68" xfId="7" applyNumberFormat="1" applyFont="1" applyFill="1" applyBorder="1" applyAlignment="1">
      <alignment vertical="center" shrinkToFit="1"/>
    </xf>
    <xf numFmtId="182" fontId="0" fillId="0" borderId="49" xfId="7" applyNumberFormat="1" applyFont="1" applyFill="1" applyBorder="1" applyAlignment="1">
      <alignment vertical="center" shrinkToFit="1"/>
    </xf>
    <xf numFmtId="182" fontId="0" fillId="12" borderId="89" xfId="7" applyNumberFormat="1" applyFont="1" applyFill="1" applyBorder="1" applyAlignment="1">
      <alignment vertical="center" shrinkToFit="1"/>
    </xf>
    <xf numFmtId="182" fontId="0" fillId="2" borderId="6" xfId="7" applyNumberFormat="1" applyFont="1" applyFill="1" applyBorder="1" applyAlignment="1">
      <alignment vertical="center" shrinkToFit="1"/>
    </xf>
    <xf numFmtId="182" fontId="0" fillId="2" borderId="12" xfId="7" applyNumberFormat="1" applyFont="1" applyFill="1" applyBorder="1" applyAlignment="1">
      <alignment vertical="center" shrinkToFit="1"/>
    </xf>
    <xf numFmtId="182" fontId="0" fillId="0" borderId="32" xfId="7" applyNumberFormat="1" applyFont="1" applyFill="1" applyBorder="1" applyAlignment="1">
      <alignment vertical="center" shrinkToFit="1"/>
    </xf>
    <xf numFmtId="182" fontId="0" fillId="0" borderId="41" xfId="7" applyNumberFormat="1" applyFont="1" applyFill="1" applyBorder="1" applyAlignment="1">
      <alignment vertical="center" shrinkToFit="1"/>
    </xf>
    <xf numFmtId="182" fontId="0" fillId="0" borderId="69" xfId="7" applyNumberFormat="1" applyFont="1" applyFill="1" applyBorder="1" applyAlignment="1">
      <alignment vertical="center" shrinkToFit="1"/>
    </xf>
    <xf numFmtId="182" fontId="0" fillId="2" borderId="32" xfId="7" applyNumberFormat="1" applyFont="1" applyFill="1" applyBorder="1" applyAlignment="1">
      <alignment vertical="center" shrinkToFit="1"/>
    </xf>
    <xf numFmtId="182" fontId="0" fillId="2" borderId="41" xfId="7" applyNumberFormat="1" applyFont="1" applyFill="1" applyBorder="1" applyAlignment="1">
      <alignment vertical="center" shrinkToFit="1"/>
    </xf>
    <xf numFmtId="182" fontId="0" fillId="0" borderId="35" xfId="7" applyNumberFormat="1" applyFont="1" applyFill="1" applyBorder="1" applyAlignment="1">
      <alignment vertical="center" shrinkToFit="1"/>
    </xf>
    <xf numFmtId="182" fontId="0" fillId="12" borderId="87" xfId="7" applyNumberFormat="1" applyFont="1" applyFill="1" applyBorder="1" applyAlignment="1">
      <alignment vertical="center" shrinkToFit="1"/>
    </xf>
    <xf numFmtId="182" fontId="0" fillId="0" borderId="48" xfId="7" applyNumberFormat="1" applyFont="1" applyFill="1" applyBorder="1" applyAlignment="1">
      <alignment vertical="center" shrinkToFit="1"/>
    </xf>
    <xf numFmtId="182" fontId="0" fillId="12" borderId="89" xfId="7" applyNumberFormat="1" applyFont="1" applyFill="1" applyBorder="1" applyAlignment="1">
      <alignment vertical="center"/>
    </xf>
    <xf numFmtId="182" fontId="0" fillId="9" borderId="2" xfId="7" applyNumberFormat="1" applyFont="1" applyFill="1" applyBorder="1" applyAlignment="1">
      <alignment vertical="center" shrinkToFit="1"/>
    </xf>
    <xf numFmtId="182" fontId="0" fillId="9" borderId="15" xfId="7" applyNumberFormat="1" applyFont="1" applyFill="1" applyBorder="1" applyAlignment="1">
      <alignment vertical="center" shrinkToFit="1"/>
    </xf>
    <xf numFmtId="182" fontId="0" fillId="9" borderId="43" xfId="7" applyNumberFormat="1" applyFont="1" applyFill="1" applyBorder="1" applyAlignment="1">
      <alignment vertical="center" shrinkToFit="1"/>
    </xf>
    <xf numFmtId="182" fontId="0" fillId="9" borderId="3" xfId="7" applyNumberFormat="1" applyFont="1" applyFill="1" applyBorder="1" applyAlignment="1">
      <alignment vertical="center" shrinkToFit="1"/>
    </xf>
    <xf numFmtId="182" fontId="0" fillId="9" borderId="44" xfId="7" applyNumberFormat="1" applyFont="1" applyFill="1" applyBorder="1" applyAlignment="1">
      <alignment vertical="center" shrinkToFit="1"/>
    </xf>
    <xf numFmtId="182" fontId="0" fillId="9" borderId="45" xfId="7" applyNumberFormat="1" applyFont="1" applyFill="1" applyBorder="1" applyAlignment="1">
      <alignment vertical="center" shrinkToFit="1"/>
    </xf>
    <xf numFmtId="182" fontId="0" fillId="9" borderId="46" xfId="7" applyNumberFormat="1" applyFont="1" applyFill="1" applyBorder="1" applyAlignment="1">
      <alignment vertical="center" shrinkToFit="1"/>
    </xf>
    <xf numFmtId="182" fontId="0" fillId="9" borderId="13" xfId="7" applyNumberFormat="1" applyFont="1" applyFill="1" applyBorder="1" applyAlignment="1">
      <alignment vertical="center" shrinkToFit="1"/>
    </xf>
    <xf numFmtId="182" fontId="0" fillId="9" borderId="47" xfId="7" applyNumberFormat="1" applyFont="1" applyFill="1" applyBorder="1" applyAlignment="1">
      <alignment vertical="center" shrinkToFit="1"/>
    </xf>
    <xf numFmtId="182" fontId="0" fillId="12" borderId="90" xfId="7" applyNumberFormat="1" applyFont="1" applyFill="1" applyBorder="1" applyAlignment="1">
      <alignment vertical="center" shrinkToFit="1"/>
    </xf>
    <xf numFmtId="182" fontId="0" fillId="0" borderId="0" xfId="7" applyNumberFormat="1" applyFont="1" applyFill="1" applyBorder="1" applyAlignment="1">
      <alignment vertical="center" shrinkToFit="1"/>
    </xf>
    <xf numFmtId="182" fontId="0" fillId="0" borderId="0" xfId="7" applyNumberFormat="1" applyFont="1" applyBorder="1" applyAlignment="1">
      <alignment horizontal="center" vertical="center"/>
    </xf>
    <xf numFmtId="182" fontId="4" fillId="0" borderId="0" xfId="7" applyNumberFormat="1" applyFont="1" applyAlignment="1">
      <alignment horizontal="right"/>
    </xf>
    <xf numFmtId="182" fontId="0" fillId="9" borderId="10" xfId="7" applyNumberFormat="1" applyFont="1" applyFill="1" applyBorder="1" applyAlignment="1">
      <alignment vertical="center" shrinkToFit="1"/>
    </xf>
    <xf numFmtId="182" fontId="0" fillId="9" borderId="6" xfId="7" applyNumberFormat="1" applyFont="1" applyFill="1" applyBorder="1" applyAlignment="1">
      <alignment vertical="center" shrinkToFit="1"/>
    </xf>
    <xf numFmtId="182" fontId="0" fillId="12" borderId="54" xfId="7" applyNumberFormat="1" applyFont="1" applyFill="1" applyBorder="1" applyAlignment="1">
      <alignment vertical="center"/>
    </xf>
    <xf numFmtId="182" fontId="0" fillId="10" borderId="56" xfId="7" applyNumberFormat="1" applyFont="1" applyFill="1" applyBorder="1" applyAlignment="1">
      <alignment vertical="center"/>
    </xf>
    <xf numFmtId="182" fontId="0" fillId="10" borderId="44" xfId="7" applyNumberFormat="1" applyFont="1" applyFill="1" applyBorder="1" applyAlignment="1">
      <alignment vertical="center"/>
    </xf>
    <xf numFmtId="182" fontId="0" fillId="12" borderId="56" xfId="7" applyNumberFormat="1" applyFont="1" applyFill="1" applyBorder="1" applyAlignment="1">
      <alignment vertical="center"/>
    </xf>
    <xf numFmtId="182" fontId="0" fillId="10" borderId="64" xfId="7" applyNumberFormat="1" applyFont="1" applyFill="1" applyBorder="1" applyAlignment="1">
      <alignment vertical="center"/>
    </xf>
    <xf numFmtId="182" fontId="0" fillId="10" borderId="65" xfId="7" applyNumberFormat="1" applyFont="1" applyFill="1" applyBorder="1" applyAlignment="1">
      <alignment vertical="center"/>
    </xf>
    <xf numFmtId="182" fontId="0" fillId="10" borderId="54" xfId="7" applyNumberFormat="1" applyFont="1" applyFill="1" applyBorder="1" applyAlignment="1">
      <alignment vertical="center"/>
    </xf>
    <xf numFmtId="182" fontId="0" fillId="10" borderId="12" xfId="7" applyNumberFormat="1" applyFont="1" applyFill="1" applyBorder="1" applyAlignment="1">
      <alignment vertical="center"/>
    </xf>
    <xf numFmtId="182" fontId="0" fillId="9" borderId="52" xfId="7" applyNumberFormat="1" applyFont="1" applyFill="1" applyBorder="1" applyAlignment="1">
      <alignment vertical="center" shrinkToFit="1"/>
    </xf>
    <xf numFmtId="182" fontId="0" fillId="12" borderId="16" xfId="7" applyNumberFormat="1" applyFont="1" applyFill="1" applyBorder="1" applyAlignment="1">
      <alignment vertical="center"/>
    </xf>
    <xf numFmtId="182" fontId="0" fillId="10" borderId="56" xfId="7" applyNumberFormat="1" applyFont="1" applyFill="1" applyBorder="1" applyAlignment="1">
      <alignment vertical="center" shrinkToFit="1"/>
    </xf>
    <xf numFmtId="182" fontId="0" fillId="10" borderId="71" xfId="7" applyNumberFormat="1" applyFont="1" applyFill="1" applyBorder="1" applyAlignment="1">
      <alignment vertical="center" shrinkToFit="1"/>
    </xf>
    <xf numFmtId="182" fontId="0" fillId="10" borderId="72" xfId="7" applyNumberFormat="1" applyFont="1" applyFill="1" applyBorder="1" applyAlignment="1">
      <alignment vertical="center"/>
    </xf>
    <xf numFmtId="182" fontId="0" fillId="12" borderId="84" xfId="7" applyNumberFormat="1" applyFont="1" applyFill="1" applyBorder="1" applyAlignment="1">
      <alignment vertical="center"/>
    </xf>
    <xf numFmtId="182" fontId="0" fillId="9" borderId="5" xfId="7" applyNumberFormat="1" applyFont="1" applyFill="1" applyBorder="1" applyAlignment="1">
      <alignment vertical="center"/>
    </xf>
    <xf numFmtId="182" fontId="0" fillId="12" borderId="54" xfId="7" applyNumberFormat="1" applyFont="1" applyFill="1" applyBorder="1" applyAlignment="1">
      <alignment vertical="center" shrinkToFit="1"/>
    </xf>
    <xf numFmtId="182" fontId="0" fillId="2" borderId="46" xfId="7" applyNumberFormat="1" applyFont="1" applyFill="1" applyBorder="1" applyAlignment="1">
      <alignment vertical="center" shrinkToFit="1"/>
    </xf>
    <xf numFmtId="182" fontId="0" fillId="2" borderId="13" xfId="7" applyNumberFormat="1" applyFont="1" applyFill="1" applyBorder="1" applyAlignment="1">
      <alignment vertical="center" shrinkToFit="1"/>
    </xf>
    <xf numFmtId="182" fontId="0" fillId="2" borderId="47" xfId="7" applyNumberFormat="1" applyFont="1" applyFill="1" applyBorder="1" applyAlignment="1">
      <alignment vertical="center" shrinkToFit="1"/>
    </xf>
    <xf numFmtId="182" fontId="0" fillId="12" borderId="16" xfId="7" applyNumberFormat="1" applyFont="1" applyFill="1" applyBorder="1" applyAlignment="1">
      <alignment vertical="center" shrinkToFit="1"/>
    </xf>
    <xf numFmtId="182" fontId="0" fillId="0" borderId="59" xfId="7" applyNumberFormat="1" applyFont="1" applyFill="1" applyBorder="1" applyAlignment="1">
      <alignment vertical="center" shrinkToFit="1"/>
    </xf>
    <xf numFmtId="182" fontId="0" fillId="12" borderId="37" xfId="7" applyNumberFormat="1" applyFont="1" applyFill="1" applyBorder="1" applyAlignment="1">
      <alignment vertical="center"/>
    </xf>
    <xf numFmtId="182" fontId="0" fillId="9" borderId="31" xfId="7" applyNumberFormat="1" applyFont="1" applyFill="1" applyBorder="1" applyAlignment="1">
      <alignment vertical="center" shrinkToFit="1"/>
    </xf>
    <xf numFmtId="182" fontId="0" fillId="9" borderId="1" xfId="7" applyNumberFormat="1" applyFont="1" applyFill="1" applyBorder="1" applyAlignment="1">
      <alignment vertical="center" shrinkToFit="1"/>
    </xf>
    <xf numFmtId="182" fontId="0" fillId="9" borderId="9" xfId="7" applyNumberFormat="1" applyFont="1" applyFill="1" applyBorder="1" applyAlignment="1">
      <alignment vertical="center" shrinkToFit="1"/>
    </xf>
    <xf numFmtId="182" fontId="0" fillId="12" borderId="11" xfId="7" applyNumberFormat="1" applyFont="1" applyFill="1" applyBorder="1" applyAlignment="1">
      <alignment vertical="center" shrinkToFit="1"/>
    </xf>
    <xf numFmtId="182" fontId="0" fillId="0" borderId="47" xfId="7" applyNumberFormat="1" applyFont="1" applyBorder="1" applyAlignment="1">
      <alignment vertical="center"/>
    </xf>
    <xf numFmtId="182" fontId="0" fillId="3" borderId="38" xfId="7" applyNumberFormat="1" applyFont="1" applyFill="1" applyBorder="1" applyAlignment="1">
      <alignment horizontal="center" vertical="center" shrinkToFit="1"/>
    </xf>
    <xf numFmtId="182" fontId="0" fillId="12" borderId="85" xfId="7" applyNumberFormat="1" applyFont="1" applyFill="1" applyBorder="1" applyAlignment="1">
      <alignment vertical="center"/>
    </xf>
    <xf numFmtId="0" fontId="27" fillId="0" borderId="42" xfId="0" applyFont="1" applyBorder="1" applyAlignment="1">
      <alignment horizontal="left" vertical="center"/>
    </xf>
    <xf numFmtId="3" fontId="0" fillId="12" borderId="23" xfId="4" applyNumberFormat="1" applyFont="1" applyFill="1" applyBorder="1" applyAlignment="1">
      <alignment vertical="center" shrinkToFit="1"/>
    </xf>
    <xf numFmtId="3" fontId="0" fillId="12" borderId="24" xfId="4" applyNumberFormat="1" applyFont="1" applyFill="1" applyBorder="1" applyAlignment="1">
      <alignment vertical="center" shrinkToFit="1"/>
    </xf>
    <xf numFmtId="182" fontId="4" fillId="10" borderId="87" xfId="0" applyNumberFormat="1" applyFont="1" applyFill="1" applyBorder="1" applyAlignment="1" applyProtection="1">
      <alignment vertical="center" shrinkToFit="1"/>
      <protection locked="0"/>
    </xf>
    <xf numFmtId="0" fontId="30" fillId="0" borderId="19" xfId="0" applyFont="1" applyBorder="1" applyAlignment="1">
      <alignment vertical="center"/>
    </xf>
    <xf numFmtId="179" fontId="6" fillId="12" borderId="48" xfId="0" applyNumberFormat="1" applyFont="1" applyFill="1" applyBorder="1" applyAlignment="1">
      <alignment horizontal="right" vertical="center"/>
    </xf>
    <xf numFmtId="0" fontId="27" fillId="0" borderId="50" xfId="0" applyFont="1" applyBorder="1" applyAlignment="1">
      <alignment vertical="top" wrapText="1"/>
    </xf>
    <xf numFmtId="0" fontId="27" fillId="0" borderId="19" xfId="0" applyFont="1" applyBorder="1" applyAlignment="1">
      <alignment vertical="top" wrapText="1"/>
    </xf>
    <xf numFmtId="0" fontId="27" fillId="0" borderId="48" xfId="0" applyFont="1" applyBorder="1" applyAlignment="1">
      <alignment vertical="top" wrapText="1"/>
    </xf>
    <xf numFmtId="179" fontId="6" fillId="12" borderId="95" xfId="0" applyNumberFormat="1" applyFont="1" applyFill="1" applyBorder="1" applyAlignment="1">
      <alignment horizontal="right" vertical="center"/>
    </xf>
    <xf numFmtId="179" fontId="6" fillId="12" borderId="47" xfId="0" applyNumberFormat="1" applyFont="1" applyFill="1" applyBorder="1" applyAlignment="1">
      <alignment horizontal="right" vertical="center"/>
    </xf>
    <xf numFmtId="179" fontId="6" fillId="12" borderId="51" xfId="0" applyNumberFormat="1" applyFont="1" applyFill="1" applyBorder="1" applyAlignment="1">
      <alignment horizontal="right" vertical="center"/>
    </xf>
    <xf numFmtId="179" fontId="6" fillId="12" borderId="5" xfId="0" applyNumberFormat="1" applyFont="1" applyFill="1" applyBorder="1" applyAlignment="1">
      <alignment horizontal="right" vertical="center"/>
    </xf>
    <xf numFmtId="179" fontId="6" fillId="12" borderId="103" xfId="0" applyNumberFormat="1" applyFont="1" applyFill="1" applyBorder="1" applyAlignment="1">
      <alignment horizontal="right" vertical="center"/>
    </xf>
    <xf numFmtId="179" fontId="6" fillId="12" borderId="99" xfId="0" applyNumberFormat="1" applyFont="1" applyFill="1" applyBorder="1" applyAlignment="1">
      <alignment horizontal="right" vertical="center"/>
    </xf>
    <xf numFmtId="0" fontId="20" fillId="0" borderId="168" xfId="0" applyFont="1" applyBorder="1" applyAlignment="1">
      <alignment horizontal="left" vertical="center"/>
    </xf>
    <xf numFmtId="0" fontId="20" fillId="0" borderId="32" xfId="0" applyFont="1" applyBorder="1" applyAlignment="1">
      <alignment horizontal="left" vertical="center"/>
    </xf>
    <xf numFmtId="0" fontId="20" fillId="0" borderId="42" xfId="0" applyFont="1" applyBorder="1" applyAlignment="1">
      <alignment horizontal="left" vertical="center"/>
    </xf>
    <xf numFmtId="0" fontId="4" fillId="0" borderId="50"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4" fillId="0" borderId="32" xfId="0" applyFont="1" applyBorder="1" applyAlignment="1">
      <alignment vertical="center" shrinkToFit="1"/>
    </xf>
    <xf numFmtId="0" fontId="4" fillId="0" borderId="32" xfId="0" applyFont="1" applyBorder="1" applyAlignment="1" applyProtection="1">
      <alignment vertical="center" shrinkToFit="1"/>
      <protection locked="0"/>
    </xf>
    <xf numFmtId="0" fontId="4" fillId="0" borderId="42" xfId="0" applyFont="1" applyBorder="1" applyAlignment="1">
      <alignment vertical="top" wrapText="1"/>
    </xf>
    <xf numFmtId="0" fontId="4" fillId="0" borderId="179" xfId="0" applyFont="1" applyBorder="1" applyAlignment="1">
      <alignment vertical="top" wrapText="1"/>
    </xf>
    <xf numFmtId="0" fontId="4" fillId="0" borderId="4" xfId="0" applyFont="1" applyBorder="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27" fillId="0" borderId="168" xfId="0" applyFont="1" applyBorder="1" applyAlignment="1" applyProtection="1">
      <alignment horizontal="left" vertical="top" wrapText="1"/>
      <protection locked="0"/>
    </xf>
    <xf numFmtId="0" fontId="4" fillId="0" borderId="42" xfId="0" applyFont="1" applyBorder="1" applyAlignment="1" applyProtection="1">
      <alignment horizontal="left" vertical="center"/>
      <protection locked="0"/>
    </xf>
    <xf numFmtId="0" fontId="4" fillId="0" borderId="50" xfId="0" applyFont="1" applyBorder="1" applyAlignment="1">
      <alignment horizontal="left" vertical="center"/>
    </xf>
    <xf numFmtId="0" fontId="4" fillId="0" borderId="19" xfId="0" applyFont="1" applyBorder="1" applyAlignment="1">
      <alignment horizontal="left" vertical="center"/>
    </xf>
    <xf numFmtId="0" fontId="4" fillId="0" borderId="180" xfId="0" applyFont="1" applyBorder="1" applyAlignment="1">
      <alignment horizontal="left" vertical="center"/>
    </xf>
    <xf numFmtId="0" fontId="27" fillId="0" borderId="142" xfId="0" applyFont="1" applyBorder="1" applyAlignment="1">
      <alignment horizontal="left" vertical="center"/>
    </xf>
    <xf numFmtId="0" fontId="27" fillId="0" borderId="19" xfId="0" applyFont="1" applyBorder="1" applyAlignment="1">
      <alignment horizontal="left" vertical="center"/>
    </xf>
    <xf numFmtId="0" fontId="27" fillId="0" borderId="48" xfId="0" applyFont="1" applyBorder="1" applyAlignment="1">
      <alignment horizontal="left" vertical="center"/>
    </xf>
    <xf numFmtId="0" fontId="27" fillId="0" borderId="50" xfId="0" applyFont="1" applyBorder="1" applyAlignment="1">
      <alignment horizontal="left" vertical="center"/>
    </xf>
    <xf numFmtId="0" fontId="4" fillId="0" borderId="0" xfId="0" applyFont="1" applyAlignment="1">
      <alignment vertical="center" wrapText="1"/>
    </xf>
    <xf numFmtId="0" fontId="4" fillId="0" borderId="4" xfId="0" applyFont="1" applyBorder="1" applyAlignment="1" applyProtection="1">
      <alignment vertical="center" wrapText="1"/>
      <protection locked="0"/>
    </xf>
    <xf numFmtId="0" fontId="4" fillId="0" borderId="32" xfId="0" applyFont="1" applyBorder="1" applyAlignment="1" applyProtection="1">
      <alignment vertical="center" wrapText="1"/>
      <protection locked="0"/>
    </xf>
    <xf numFmtId="0" fontId="27" fillId="0" borderId="32" xfId="0" applyFont="1" applyBorder="1" applyAlignment="1" applyProtection="1">
      <alignment horizontal="left" vertical="top"/>
      <protection locked="0"/>
    </xf>
    <xf numFmtId="0" fontId="27" fillId="0" borderId="4" xfId="0" applyFont="1" applyBorder="1" applyAlignment="1" applyProtection="1">
      <alignment horizontal="left" vertical="top"/>
      <protection locked="0"/>
    </xf>
    <xf numFmtId="0" fontId="4" fillId="0" borderId="15" xfId="0" applyFont="1" applyBorder="1" applyAlignment="1" applyProtection="1">
      <alignment horizontal="center" vertical="center" shrinkToFit="1"/>
      <protection locked="0"/>
    </xf>
    <xf numFmtId="49" fontId="0" fillId="0" borderId="30" xfId="0" applyNumberFormat="1" applyBorder="1" applyAlignment="1" applyProtection="1">
      <alignment horizontal="center" vertical="center" shrinkToFit="1"/>
      <protection locked="0"/>
    </xf>
    <xf numFmtId="0" fontId="4" fillId="0" borderId="0" xfId="0" applyFont="1" applyAlignment="1" applyProtection="1">
      <alignment horizontal="left" vertical="top" wrapText="1"/>
      <protection locked="0"/>
    </xf>
    <xf numFmtId="0" fontId="4" fillId="0" borderId="0" xfId="0" applyFont="1" applyAlignment="1">
      <alignment horizontal="right" vertical="center"/>
    </xf>
    <xf numFmtId="0" fontId="4" fillId="0" borderId="0" xfId="0" applyFont="1" applyAlignment="1" applyProtection="1">
      <alignment vertical="center" wrapText="1"/>
      <protection locked="0"/>
    </xf>
    <xf numFmtId="0" fontId="20" fillId="0" borderId="0" xfId="0" applyFont="1" applyAlignment="1">
      <alignment horizontal="left" vertical="center"/>
    </xf>
    <xf numFmtId="0" fontId="27" fillId="0" borderId="32" xfId="0" applyFont="1" applyBorder="1" applyAlignment="1" applyProtection="1">
      <alignment vertical="top" wrapText="1"/>
      <protection locked="0"/>
    </xf>
    <xf numFmtId="0" fontId="27" fillId="0" borderId="142" xfId="0" applyFont="1" applyBorder="1" applyAlignment="1" applyProtection="1">
      <alignment vertical="top" wrapText="1"/>
      <protection locked="0"/>
    </xf>
    <xf numFmtId="0" fontId="27" fillId="0" borderId="19" xfId="0" applyFont="1" applyBorder="1" applyAlignment="1" applyProtection="1">
      <alignment vertical="top" wrapText="1"/>
      <protection locked="0"/>
    </xf>
    <xf numFmtId="0" fontId="27" fillId="0" borderId="48" xfId="0" applyFont="1" applyBorder="1" applyAlignment="1" applyProtection="1">
      <alignment vertical="top" wrapText="1"/>
      <protection locked="0"/>
    </xf>
    <xf numFmtId="0" fontId="28" fillId="0" borderId="0" xfId="0" applyFont="1" applyAlignment="1" applyProtection="1">
      <alignment vertical="top" wrapText="1"/>
      <protection locked="0"/>
    </xf>
    <xf numFmtId="0" fontId="28" fillId="0" borderId="32" xfId="0" applyFont="1" applyBorder="1" applyAlignment="1" applyProtection="1">
      <alignment vertical="top" wrapText="1"/>
      <protection locked="0"/>
    </xf>
    <xf numFmtId="0" fontId="27" fillId="0" borderId="4" xfId="0" applyFont="1" applyBorder="1" applyAlignment="1" applyProtection="1">
      <alignment vertical="top" wrapText="1"/>
      <protection locked="0"/>
    </xf>
    <xf numFmtId="0" fontId="27" fillId="0" borderId="32" xfId="0" applyFont="1" applyBorder="1" applyAlignment="1" applyProtection="1">
      <alignment vertical="top"/>
      <protection locked="0"/>
    </xf>
    <xf numFmtId="0" fontId="27" fillId="0" borderId="4" xfId="0" applyFont="1" applyBorder="1" applyAlignment="1" applyProtection="1">
      <alignment vertical="top"/>
      <protection locked="0"/>
    </xf>
    <xf numFmtId="0" fontId="27" fillId="0" borderId="18" xfId="0" applyFont="1" applyBorder="1" applyAlignment="1" applyProtection="1">
      <alignment vertical="top"/>
      <protection locked="0"/>
    </xf>
    <xf numFmtId="0" fontId="27" fillId="0" borderId="19" xfId="0" applyFont="1" applyBorder="1" applyAlignment="1" applyProtection="1">
      <alignment vertical="top"/>
      <protection locked="0"/>
    </xf>
    <xf numFmtId="0" fontId="27" fillId="0" borderId="48" xfId="0" applyFont="1" applyBorder="1" applyAlignment="1" applyProtection="1">
      <alignment vertical="top"/>
      <protection locked="0"/>
    </xf>
    <xf numFmtId="0" fontId="27" fillId="0" borderId="0" xfId="0" applyFont="1" applyAlignment="1" applyProtection="1">
      <alignment vertical="top" wrapText="1"/>
      <protection locked="0"/>
    </xf>
    <xf numFmtId="0" fontId="27" fillId="0" borderId="0" xfId="0" applyFont="1" applyAlignment="1" applyProtection="1">
      <alignment horizontal="left" vertical="top"/>
      <protection locked="0"/>
    </xf>
    <xf numFmtId="0" fontId="28" fillId="0" borderId="4" xfId="0" applyFont="1" applyBorder="1" applyAlignment="1" applyProtection="1">
      <alignment vertical="top" wrapText="1"/>
      <protection locked="0"/>
    </xf>
    <xf numFmtId="0" fontId="4" fillId="0" borderId="0" xfId="0" applyFont="1" applyAlignment="1">
      <alignment vertical="center" wrapText="1" shrinkToFit="1"/>
    </xf>
    <xf numFmtId="0" fontId="27" fillId="0" borderId="0" xfId="0" applyFont="1" applyAlignment="1" applyProtection="1">
      <alignment vertical="top"/>
      <protection locked="0"/>
    </xf>
    <xf numFmtId="0" fontId="4" fillId="0" borderId="168" xfId="0" applyFont="1" applyBorder="1" applyAlignment="1">
      <alignment horizontal="left" vertical="center"/>
    </xf>
    <xf numFmtId="0" fontId="4" fillId="0" borderId="32" xfId="0" applyFont="1" applyBorder="1" applyAlignment="1">
      <alignment horizontal="right" vertical="center" shrinkToFit="1"/>
    </xf>
    <xf numFmtId="0" fontId="4" fillId="0" borderId="32" xfId="0" applyFont="1" applyBorder="1" applyAlignment="1">
      <alignment horizontal="right" vertical="center"/>
    </xf>
    <xf numFmtId="0" fontId="4" fillId="0" borderId="168" xfId="0" applyFont="1" applyBorder="1" applyAlignment="1">
      <alignment horizontal="right" vertical="center" shrinkToFit="1"/>
    </xf>
    <xf numFmtId="0" fontId="5" fillId="0" borderId="32" xfId="0" applyFont="1" applyBorder="1" applyAlignment="1">
      <alignment vertical="top" wrapText="1"/>
    </xf>
    <xf numFmtId="0" fontId="4" fillId="0" borderId="168" xfId="0" applyFont="1" applyBorder="1" applyAlignment="1" applyProtection="1">
      <alignment horizontal="left" vertical="top" wrapText="1"/>
      <protection locked="0"/>
    </xf>
    <xf numFmtId="0" fontId="4" fillId="0" borderId="32" xfId="0" applyFont="1" applyBorder="1" applyAlignment="1">
      <alignment vertical="top" wrapText="1"/>
    </xf>
    <xf numFmtId="0" fontId="4" fillId="0" borderId="32" xfId="0" applyFont="1" applyBorder="1" applyAlignment="1">
      <alignment vertical="center" wrapText="1" shrinkToFit="1"/>
    </xf>
    <xf numFmtId="0" fontId="5" fillId="0" borderId="168"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32" xfId="0" applyFont="1" applyBorder="1" applyAlignment="1" applyProtection="1">
      <alignment vertical="top" wrapText="1"/>
      <protection locked="0"/>
    </xf>
    <xf numFmtId="0" fontId="4" fillId="0" borderId="168" xfId="0" applyFont="1" applyBorder="1" applyAlignment="1" applyProtection="1">
      <alignment vertical="top" wrapText="1"/>
      <protection locked="0"/>
    </xf>
    <xf numFmtId="0" fontId="0" fillId="0" borderId="168" xfId="0" applyBorder="1" applyAlignment="1">
      <alignment horizontal="left" vertical="center"/>
    </xf>
    <xf numFmtId="0" fontId="12" fillId="0" borderId="32" xfId="0" applyFont="1" applyBorder="1" applyAlignment="1">
      <alignment vertical="top" wrapText="1"/>
    </xf>
    <xf numFmtId="0" fontId="5" fillId="0" borderId="168" xfId="0" applyFont="1" applyBorder="1" applyAlignment="1">
      <alignment vertical="top" wrapText="1"/>
    </xf>
    <xf numFmtId="0" fontId="0" fillId="10" borderId="17" xfId="0" applyFill="1" applyBorder="1" applyAlignment="1">
      <alignment horizontal="right" vertical="center" wrapText="1" shrinkToFit="1"/>
    </xf>
    <xf numFmtId="38" fontId="4" fillId="0" borderId="185" xfId="4" applyFont="1" applyFill="1" applyBorder="1" applyAlignment="1" applyProtection="1">
      <alignment vertical="center" wrapText="1" shrinkToFit="1"/>
      <protection locked="0"/>
    </xf>
    <xf numFmtId="38" fontId="4" fillId="0" borderId="183" xfId="4" applyFont="1" applyFill="1" applyBorder="1" applyAlignment="1" applyProtection="1">
      <alignment vertical="center" wrapText="1" shrinkToFit="1"/>
      <protection locked="0"/>
    </xf>
    <xf numFmtId="38" fontId="4" fillId="0" borderId="188" xfId="4" applyFont="1" applyFill="1" applyBorder="1" applyAlignment="1" applyProtection="1">
      <alignment vertical="center" wrapText="1" shrinkToFit="1"/>
      <protection locked="0"/>
    </xf>
    <xf numFmtId="182" fontId="6" fillId="2" borderId="31" xfId="0" applyNumberFormat="1" applyFont="1" applyFill="1" applyBorder="1" applyAlignment="1" applyProtection="1">
      <alignment vertical="center" shrinkToFit="1"/>
      <protection locked="0"/>
    </xf>
    <xf numFmtId="182" fontId="6" fillId="2" borderId="7" xfId="0" applyNumberFormat="1" applyFont="1" applyFill="1" applyBorder="1" applyAlignment="1" applyProtection="1">
      <alignment vertical="center" shrinkToFit="1"/>
      <protection locked="0"/>
    </xf>
    <xf numFmtId="182" fontId="6" fillId="2" borderId="190" xfId="0" applyNumberFormat="1" applyFont="1" applyFill="1" applyBorder="1" applyAlignment="1" applyProtection="1">
      <alignment vertical="center" shrinkToFit="1"/>
      <protection locked="0"/>
    </xf>
    <xf numFmtId="182" fontId="6" fillId="2" borderId="191" xfId="0" applyNumberFormat="1" applyFont="1" applyFill="1" applyBorder="1" applyAlignment="1" applyProtection="1">
      <alignment vertical="center" shrinkToFit="1"/>
      <protection locked="0"/>
    </xf>
    <xf numFmtId="182" fontId="6" fillId="2" borderId="38" xfId="0" applyNumberFormat="1" applyFont="1" applyFill="1" applyBorder="1" applyAlignment="1" applyProtection="1">
      <alignment vertical="center" shrinkToFit="1"/>
      <protection locked="0"/>
    </xf>
    <xf numFmtId="182" fontId="1" fillId="0" borderId="62" xfId="7" applyNumberFormat="1" applyFont="1" applyFill="1" applyBorder="1" applyAlignment="1">
      <alignment vertical="center" shrinkToFit="1"/>
    </xf>
    <xf numFmtId="182" fontId="1" fillId="0" borderId="63" xfId="7" applyNumberFormat="1" applyFont="1" applyFill="1" applyBorder="1" applyAlignment="1">
      <alignment vertical="center" shrinkToFit="1"/>
    </xf>
    <xf numFmtId="182" fontId="1" fillId="0" borderId="55" xfId="7" applyNumberFormat="1" applyFont="1" applyFill="1" applyBorder="1" applyAlignment="1">
      <alignment vertical="center" shrinkToFit="1"/>
    </xf>
    <xf numFmtId="182" fontId="1" fillId="2" borderId="24" xfId="7" applyNumberFormat="1" applyFont="1" applyFill="1" applyBorder="1" applyAlignment="1">
      <alignment vertical="center"/>
    </xf>
    <xf numFmtId="182" fontId="1" fillId="0" borderId="67" xfId="7" applyNumberFormat="1" applyFont="1" applyFill="1" applyBorder="1" applyAlignment="1">
      <alignment vertical="center" shrinkToFit="1"/>
    </xf>
    <xf numFmtId="182" fontId="1" fillId="2" borderId="23" xfId="7" applyNumberFormat="1" applyFont="1" applyFill="1" applyBorder="1" applyAlignment="1">
      <alignment vertical="center" shrinkToFit="1"/>
    </xf>
    <xf numFmtId="182" fontId="1" fillId="2" borderId="40" xfId="7" applyNumberFormat="1" applyFont="1" applyFill="1" applyBorder="1" applyAlignment="1">
      <alignment vertical="center" shrinkToFit="1"/>
    </xf>
    <xf numFmtId="182" fontId="1" fillId="0" borderId="42" xfId="7" applyNumberFormat="1" applyFont="1" applyFill="1" applyBorder="1" applyAlignment="1">
      <alignment vertical="center" shrinkToFit="1"/>
    </xf>
    <xf numFmtId="182" fontId="1" fillId="0" borderId="60" xfId="7" applyNumberFormat="1" applyFont="1" applyFill="1" applyBorder="1" applyAlignment="1">
      <alignment vertical="center" shrinkToFit="1"/>
    </xf>
    <xf numFmtId="182" fontId="1" fillId="2" borderId="42" xfId="7" applyNumberFormat="1" applyFont="1" applyFill="1" applyBorder="1" applyAlignment="1">
      <alignment vertical="center" shrinkToFit="1"/>
    </xf>
    <xf numFmtId="182" fontId="1" fillId="0" borderId="21" xfId="7" applyNumberFormat="1" applyFont="1" applyFill="1" applyBorder="1" applyAlignment="1">
      <alignment vertical="center" shrinkToFit="1"/>
    </xf>
    <xf numFmtId="182" fontId="1" fillId="0" borderId="50" xfId="7" applyNumberFormat="1" applyFont="1" applyFill="1" applyBorder="1" applyAlignment="1">
      <alignment vertical="center" shrinkToFit="1"/>
    </xf>
    <xf numFmtId="182" fontId="1" fillId="10" borderId="21" xfId="7" applyNumberFormat="1" applyFont="1" applyFill="1" applyBorder="1" applyAlignment="1">
      <alignment vertical="center"/>
    </xf>
    <xf numFmtId="182" fontId="1" fillId="10" borderId="60" xfId="7" applyNumberFormat="1" applyFont="1" applyFill="1" applyBorder="1" applyAlignment="1">
      <alignment vertical="center"/>
    </xf>
    <xf numFmtId="182" fontId="1" fillId="10" borderId="40" xfId="7" applyNumberFormat="1" applyFont="1" applyFill="1" applyBorder="1" applyAlignment="1">
      <alignment vertical="center"/>
    </xf>
    <xf numFmtId="182" fontId="1" fillId="9" borderId="53" xfId="7" applyNumberFormat="1" applyFont="1" applyFill="1" applyBorder="1" applyAlignment="1">
      <alignment vertical="center" shrinkToFit="1"/>
    </xf>
    <xf numFmtId="182" fontId="1" fillId="10" borderId="21" xfId="7" applyNumberFormat="1" applyFont="1" applyFill="1" applyBorder="1" applyAlignment="1">
      <alignment vertical="center" shrinkToFit="1"/>
    </xf>
    <xf numFmtId="182" fontId="1" fillId="10" borderId="70" xfId="7" applyNumberFormat="1" applyFont="1" applyFill="1" applyBorder="1" applyAlignment="1">
      <alignment vertical="center" shrinkToFit="1"/>
    </xf>
    <xf numFmtId="182" fontId="1" fillId="0" borderId="45" xfId="7" applyNumberFormat="1" applyFont="1" applyFill="1" applyBorder="1" applyAlignment="1">
      <alignment horizontal="right" vertical="center" shrinkToFit="1"/>
    </xf>
    <xf numFmtId="182" fontId="1" fillId="9" borderId="5" xfId="7" applyNumberFormat="1" applyFont="1" applyFill="1" applyBorder="1" applyAlignment="1">
      <alignment vertical="center"/>
    </xf>
    <xf numFmtId="182" fontId="1" fillId="9" borderId="6" xfId="7" applyNumberFormat="1" applyFont="1" applyFill="1" applyBorder="1" applyAlignment="1">
      <alignment vertical="center" shrinkToFit="1"/>
    </xf>
    <xf numFmtId="182" fontId="1" fillId="0" borderId="45" xfId="7" applyNumberFormat="1" applyFont="1" applyFill="1" applyBorder="1" applyAlignment="1">
      <alignment vertical="center" shrinkToFit="1"/>
    </xf>
    <xf numFmtId="182" fontId="1" fillId="0" borderId="75" xfId="7" applyNumberFormat="1" applyFont="1" applyFill="1" applyBorder="1" applyAlignment="1">
      <alignment vertical="center" shrinkToFit="1"/>
    </xf>
    <xf numFmtId="182" fontId="1" fillId="2" borderId="45" xfId="7" applyNumberFormat="1" applyFont="1" applyFill="1" applyBorder="1" applyAlignment="1">
      <alignment vertical="center" shrinkToFit="1"/>
    </xf>
    <xf numFmtId="182" fontId="1" fillId="0" borderId="77" xfId="7" applyNumberFormat="1" applyFont="1" applyFill="1" applyBorder="1" applyAlignment="1">
      <alignment vertical="center" shrinkToFit="1"/>
    </xf>
    <xf numFmtId="38" fontId="15" fillId="0" borderId="38" xfId="5" applyFont="1" applyFill="1" applyBorder="1" applyAlignment="1" applyProtection="1">
      <alignment horizontal="center" vertical="center" shrinkToFit="1"/>
      <protection locked="0"/>
    </xf>
    <xf numFmtId="0" fontId="17" fillId="0" borderId="106" xfId="0" applyFont="1" applyBorder="1" applyAlignment="1" applyProtection="1">
      <alignment horizontal="center" vertical="center" wrapText="1"/>
      <protection locked="0"/>
    </xf>
    <xf numFmtId="0" fontId="0" fillId="0" borderId="4" xfId="0" applyBorder="1" applyAlignment="1">
      <alignment horizontal="center" vertical="center" shrinkToFit="1"/>
    </xf>
    <xf numFmtId="38" fontId="4" fillId="0" borderId="152" xfId="4" applyFont="1" applyFill="1" applyBorder="1" applyAlignment="1" applyProtection="1">
      <alignment vertical="center" shrinkToFit="1"/>
      <protection locked="0"/>
    </xf>
    <xf numFmtId="38" fontId="4" fillId="0" borderId="167" xfId="4" applyFont="1" applyFill="1" applyBorder="1" applyAlignment="1" applyProtection="1">
      <alignment vertical="center" shrinkToFit="1"/>
      <protection locked="0"/>
    </xf>
    <xf numFmtId="38" fontId="4" fillId="0" borderId="186" xfId="4" applyFont="1" applyFill="1" applyBorder="1" applyAlignment="1" applyProtection="1">
      <alignment vertical="center" wrapText="1" shrinkToFit="1"/>
      <protection locked="0"/>
    </xf>
    <xf numFmtId="38" fontId="4" fillId="0" borderId="187" xfId="4" applyFont="1" applyFill="1" applyBorder="1" applyAlignment="1" applyProtection="1">
      <alignment vertical="center" wrapText="1" shrinkToFit="1"/>
      <protection locked="0"/>
    </xf>
    <xf numFmtId="182" fontId="4" fillId="0" borderId="161" xfId="0" applyNumberFormat="1" applyFont="1" applyBorder="1" applyAlignment="1" applyProtection="1">
      <alignment vertical="center" shrinkToFit="1"/>
      <protection locked="0"/>
    </xf>
    <xf numFmtId="182" fontId="4" fillId="0" borderId="165" xfId="0" applyNumberFormat="1" applyFont="1" applyBorder="1" applyAlignment="1" applyProtection="1">
      <alignment vertical="center" shrinkToFit="1"/>
      <protection locked="0"/>
    </xf>
    <xf numFmtId="182" fontId="4" fillId="0" borderId="162" xfId="0" applyNumberFormat="1" applyFont="1" applyBorder="1" applyAlignment="1" applyProtection="1">
      <alignment vertical="center" shrinkToFit="1"/>
      <protection locked="0"/>
    </xf>
    <xf numFmtId="182" fontId="4" fillId="0" borderId="166" xfId="0" applyNumberFormat="1" applyFont="1" applyBorder="1" applyAlignment="1" applyProtection="1">
      <alignment vertical="center" shrinkToFit="1"/>
      <protection locked="0"/>
    </xf>
    <xf numFmtId="183" fontId="1" fillId="4" borderId="89" xfId="0" applyNumberFormat="1" applyFont="1" applyFill="1" applyBorder="1" applyProtection="1">
      <protection locked="0"/>
    </xf>
    <xf numFmtId="0" fontId="4" fillId="0" borderId="0" xfId="0" applyFont="1" applyAlignment="1">
      <alignment vertical="center"/>
    </xf>
    <xf numFmtId="0" fontId="4" fillId="0" borderId="32" xfId="0" applyFont="1" applyBorder="1" applyAlignment="1">
      <alignment vertical="center"/>
    </xf>
    <xf numFmtId="0" fontId="0" fillId="0" borderId="0" xfId="0"/>
    <xf numFmtId="183" fontId="6" fillId="0" borderId="10" xfId="0" applyNumberFormat="1" applyFont="1" applyBorder="1" applyAlignment="1" applyProtection="1">
      <alignment horizontal="center" vertical="center" wrapText="1" shrinkToFit="1"/>
      <protection locked="0"/>
    </xf>
    <xf numFmtId="0" fontId="8" fillId="0" borderId="0" xfId="0" applyFont="1" applyAlignment="1">
      <alignment horizontal="left"/>
    </xf>
    <xf numFmtId="0" fontId="15" fillId="0" borderId="0" xfId="0" applyFont="1" applyAlignment="1"/>
    <xf numFmtId="49" fontId="0" fillId="0" borderId="28" xfId="0" applyNumberFormat="1" applyFont="1" applyBorder="1" applyAlignment="1" applyProtection="1">
      <alignment horizontal="center" vertical="center" shrinkToFit="1"/>
      <protection locked="0"/>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39" xfId="0" applyFill="1" applyBorder="1" applyAlignment="1">
      <alignment horizontal="center" vertical="center" shrinkToFit="1"/>
    </xf>
    <xf numFmtId="177" fontId="6" fillId="12" borderId="7" xfId="0" applyNumberFormat="1" applyFont="1" applyFill="1" applyBorder="1" applyAlignment="1">
      <alignment horizontal="center" vertical="center"/>
    </xf>
    <xf numFmtId="177" fontId="6" fillId="12"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179" fontId="6" fillId="12" borderId="16" xfId="0" applyNumberFormat="1" applyFont="1" applyFill="1" applyBorder="1" applyAlignment="1">
      <alignment horizontal="right" vertical="center"/>
    </xf>
    <xf numFmtId="0" fontId="0" fillId="12" borderId="10" xfId="0" applyFill="1" applyBorder="1"/>
    <xf numFmtId="179" fontId="6" fillId="12" borderId="79" xfId="0" applyNumberFormat="1" applyFont="1" applyFill="1" applyBorder="1" applyAlignment="1">
      <alignment horizontal="right" vertical="center"/>
    </xf>
    <xf numFmtId="0" fontId="0" fillId="12" borderId="99" xfId="0" applyFill="1" applyBorder="1"/>
    <xf numFmtId="179" fontId="6" fillId="12" borderId="105" xfId="0" applyNumberFormat="1" applyFont="1" applyFill="1" applyBorder="1" applyAlignment="1">
      <alignment horizontal="right" vertical="center"/>
    </xf>
    <xf numFmtId="0" fontId="0" fillId="12" borderId="107" xfId="0" applyFill="1" applyBorder="1"/>
    <xf numFmtId="179" fontId="6" fillId="12" borderId="54" xfId="0" applyNumberFormat="1" applyFont="1" applyFill="1" applyBorder="1" applyAlignment="1">
      <alignment horizontal="right" vertical="center"/>
    </xf>
    <xf numFmtId="0" fontId="0" fillId="12" borderId="12" xfId="0" applyFill="1" applyBorder="1"/>
    <xf numFmtId="0" fontId="0" fillId="2" borderId="19" xfId="0" applyFill="1" applyBorder="1" applyAlignment="1">
      <alignment horizontal="center" vertical="center" shrinkToFit="1"/>
    </xf>
    <xf numFmtId="179" fontId="6" fillId="12" borderId="18" xfId="0" applyNumberFormat="1" applyFont="1" applyFill="1" applyBorder="1" applyAlignment="1">
      <alignment horizontal="right" vertical="center"/>
    </xf>
    <xf numFmtId="179" fontId="6" fillId="12" borderId="48" xfId="0" applyNumberFormat="1" applyFont="1" applyFill="1" applyBorder="1" applyAlignment="1">
      <alignment horizontal="right" vertical="center"/>
    </xf>
    <xf numFmtId="179" fontId="6" fillId="12" borderId="50" xfId="0" applyNumberFormat="1" applyFont="1" applyFill="1" applyBorder="1" applyAlignment="1">
      <alignment horizontal="right" vertical="center"/>
    </xf>
    <xf numFmtId="179" fontId="6" fillId="12" borderId="26" xfId="0" applyNumberFormat="1" applyFont="1" applyFill="1" applyBorder="1" applyAlignment="1">
      <alignment horizontal="right" vertical="center"/>
    </xf>
    <xf numFmtId="176" fontId="6" fillId="12" borderId="21" xfId="0" applyNumberFormat="1" applyFont="1" applyFill="1" applyBorder="1" applyAlignment="1">
      <alignment horizontal="center" vertical="center" shrinkToFit="1"/>
    </xf>
    <xf numFmtId="176" fontId="6" fillId="12" borderId="45" xfId="0" applyNumberFormat="1" applyFont="1" applyFill="1" applyBorder="1" applyAlignment="1">
      <alignment horizontal="center" vertical="center" shrinkToFit="1"/>
    </xf>
    <xf numFmtId="176" fontId="6" fillId="12" borderId="118" xfId="0" applyNumberFormat="1" applyFont="1"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14" xfId="0" applyFill="1" applyBorder="1" applyAlignment="1">
      <alignment horizontal="center" vertical="center"/>
    </xf>
    <xf numFmtId="0" fontId="0" fillId="2" borderId="115"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12" borderId="80" xfId="0" applyNumberFormat="1" applyFont="1" applyFill="1" applyBorder="1" applyAlignment="1">
      <alignment vertical="center"/>
    </xf>
    <xf numFmtId="179" fontId="6" fillId="12" borderId="116" xfId="0" applyNumberFormat="1" applyFont="1" applyFill="1" applyBorder="1" applyAlignment="1">
      <alignment vertical="center"/>
    </xf>
    <xf numFmtId="179" fontId="6" fillId="12" borderId="10" xfId="0" applyNumberFormat="1" applyFont="1" applyFill="1" applyBorder="1" applyAlignment="1">
      <alignment horizontal="right" vertical="center"/>
    </xf>
    <xf numFmtId="0" fontId="0" fillId="12" borderId="24" xfId="0" applyFill="1" applyBorder="1"/>
    <xf numFmtId="0" fontId="0" fillId="2" borderId="107" xfId="0" applyFill="1" applyBorder="1" applyAlignment="1">
      <alignment horizontal="center" vertical="center" shrinkToFit="1"/>
    </xf>
    <xf numFmtId="0" fontId="0" fillId="2" borderId="108"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12" borderId="107" xfId="0" applyNumberFormat="1" applyFont="1" applyFill="1" applyBorder="1" applyAlignment="1">
      <alignment vertical="center"/>
    </xf>
    <xf numFmtId="179" fontId="6" fillId="12" borderId="108"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5"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12" borderId="7" xfId="0" applyNumberFormat="1" applyFont="1" applyFill="1" applyBorder="1" applyAlignment="1">
      <alignment horizontal="center" vertical="center"/>
    </xf>
    <xf numFmtId="178" fontId="6" fillId="12"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26" xfId="0" applyBorder="1" applyAlignment="1">
      <alignment vertical="center" shrinkToFit="1"/>
    </xf>
    <xf numFmtId="176" fontId="6" fillId="12" borderId="28" xfId="0" applyNumberFormat="1" applyFont="1" applyFill="1" applyBorder="1" applyAlignment="1">
      <alignment horizontal="center" vertical="center" shrinkToFit="1"/>
    </xf>
    <xf numFmtId="176" fontId="6" fillId="12" borderId="53" xfId="0" applyNumberFormat="1" applyFont="1" applyFill="1" applyBorder="1" applyAlignment="1">
      <alignment horizontal="center" vertical="center" shrinkToFit="1"/>
    </xf>
    <xf numFmtId="176" fontId="6" fillId="12" borderId="57" xfId="0" applyNumberFormat="1" applyFont="1" applyFill="1" applyBorder="1" applyAlignment="1">
      <alignment horizontal="center" vertical="center" shrinkToFit="1"/>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12" borderId="10" xfId="0" applyNumberFormat="1" applyFont="1" applyFill="1" applyBorder="1" applyAlignment="1">
      <alignment horizontal="center" vertical="center" shrinkToFit="1"/>
    </xf>
    <xf numFmtId="176" fontId="6" fillId="12" borderId="24" xfId="0" applyNumberFormat="1" applyFont="1" applyFill="1" applyBorder="1" applyAlignment="1">
      <alignment horizontal="center" vertical="center" shrinkToFit="1"/>
    </xf>
    <xf numFmtId="177" fontId="6" fillId="12" borderId="28" xfId="0" applyNumberFormat="1" applyFont="1" applyFill="1" applyBorder="1" applyAlignment="1">
      <alignment vertical="center" shrinkToFit="1"/>
    </xf>
    <xf numFmtId="177" fontId="6" fillId="12" borderId="53" xfId="0" applyNumberFormat="1" applyFont="1" applyFill="1" applyBorder="1" applyAlignment="1">
      <alignment vertical="center" shrinkToFit="1"/>
    </xf>
    <xf numFmtId="0" fontId="4" fillId="0" borderId="28"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0" fillId="10" borderId="19" xfId="0" applyFill="1" applyBorder="1" applyAlignment="1">
      <alignment horizontal="right" vertical="center"/>
    </xf>
    <xf numFmtId="179" fontId="6" fillId="12" borderId="22" xfId="0" applyNumberFormat="1" applyFont="1" applyFill="1" applyBorder="1" applyAlignment="1">
      <alignment horizontal="right" vertical="center"/>
    </xf>
    <xf numFmtId="0" fontId="0" fillId="12" borderId="15" xfId="0" applyFill="1" applyBorder="1"/>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106" xfId="0" applyBorder="1" applyAlignment="1">
      <alignment horizontal="center" vertical="center"/>
    </xf>
    <xf numFmtId="0" fontId="0" fillId="2" borderId="80" xfId="0" applyFill="1" applyBorder="1" applyAlignment="1">
      <alignment horizontal="center" vertical="center" shrinkToFit="1"/>
    </xf>
    <xf numFmtId="0" fontId="0" fillId="2" borderId="102" xfId="0" applyFill="1" applyBorder="1" applyAlignment="1">
      <alignment horizontal="center" vertical="center" shrinkToFit="1"/>
    </xf>
    <xf numFmtId="0" fontId="0" fillId="2" borderId="116"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12" borderId="119" xfId="0" applyNumberFormat="1" applyFont="1" applyFill="1" applyBorder="1" applyAlignment="1">
      <alignment horizontal="center" vertical="center" shrinkToFit="1"/>
    </xf>
    <xf numFmtId="176" fontId="6" fillId="12" borderId="117" xfId="0" applyNumberFormat="1" applyFont="1" applyFill="1" applyBorder="1" applyAlignment="1">
      <alignment horizontal="center" vertical="center" shrinkToFit="1"/>
    </xf>
    <xf numFmtId="176" fontId="6" fillId="12" borderId="120"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30" xfId="0" applyBorder="1" applyAlignment="1" applyProtection="1">
      <alignment horizontal="center" vertical="center" shrinkToFit="1"/>
      <protection locked="0"/>
    </xf>
    <xf numFmtId="0" fontId="0" fillId="0" borderId="81"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7" xfId="0" applyBorder="1" applyAlignment="1" applyProtection="1">
      <alignment vertical="center" shrinkToFit="1"/>
      <protection locked="0"/>
    </xf>
    <xf numFmtId="179" fontId="10" fillId="0" borderId="121" xfId="0" applyNumberFormat="1" applyFont="1" applyBorder="1" applyAlignment="1">
      <alignment horizontal="center" vertical="center" shrinkToFit="1"/>
    </xf>
    <xf numFmtId="180" fontId="6" fillId="0" borderId="117" xfId="0" applyNumberFormat="1" applyFont="1" applyBorder="1" applyAlignment="1" applyProtection="1">
      <alignment horizontal="right" vertical="center"/>
      <protection locked="0"/>
    </xf>
    <xf numFmtId="180" fontId="6" fillId="0" borderId="121" xfId="0" applyNumberFormat="1" applyFont="1" applyBorder="1" applyAlignment="1" applyProtection="1">
      <alignment horizontal="right" vertical="center"/>
      <protection locked="0"/>
    </xf>
    <xf numFmtId="0" fontId="0" fillId="0" borderId="53" xfId="0" applyBorder="1" applyAlignment="1" applyProtection="1">
      <alignmen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80" fontId="6" fillId="0" borderId="53" xfId="0" applyNumberFormat="1" applyFont="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100"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0" borderId="100" xfId="0" applyBorder="1" applyAlignment="1">
      <alignment horizontal="center" vertical="center" justifyLastLine="1" shrinkToFit="1"/>
    </xf>
    <xf numFmtId="0" fontId="0" fillId="0" borderId="115"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53" xfId="0"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122"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8"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12" fillId="0" borderId="28"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shrinkToFit="1"/>
      <protection locked="0"/>
    </xf>
    <xf numFmtId="176" fontId="6" fillId="12" borderId="123" xfId="0" applyNumberFormat="1" applyFont="1" applyFill="1" applyBorder="1" applyAlignment="1">
      <alignment horizontal="center" vertical="center"/>
    </xf>
    <xf numFmtId="176" fontId="6" fillId="12" borderId="121" xfId="0" applyNumberFormat="1" applyFont="1" applyFill="1" applyBorder="1" applyAlignment="1">
      <alignment horizontal="center" vertical="center"/>
    </xf>
    <xf numFmtId="176" fontId="6" fillId="12" borderId="124"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5"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12" borderId="20" xfId="0" applyNumberFormat="1" applyFont="1" applyFill="1" applyBorder="1" applyAlignment="1">
      <alignment horizontal="right" vertical="center"/>
    </xf>
    <xf numFmtId="0" fontId="0" fillId="12" borderId="25" xfId="0" applyFill="1" applyBorder="1"/>
    <xf numFmtId="49" fontId="0" fillId="0" borderId="53" xfId="0" applyNumberFormat="1" applyBorder="1" applyAlignment="1">
      <alignment vertical="center" shrinkToFit="1"/>
    </xf>
    <xf numFmtId="179" fontId="6" fillId="12" borderId="114" xfId="0" applyNumberFormat="1" applyFont="1" applyFill="1" applyBorder="1" applyAlignment="1">
      <alignment horizontal="right" vertical="center"/>
    </xf>
    <xf numFmtId="0" fontId="0" fillId="12" borderId="115" xfId="0" applyFill="1" applyBorder="1"/>
    <xf numFmtId="177" fontId="6" fillId="0" borderId="19" xfId="0" applyNumberFormat="1" applyFont="1" applyBorder="1" applyAlignment="1" applyProtection="1">
      <alignment vertical="center" shrinkToFit="1"/>
      <protection locked="0"/>
    </xf>
    <xf numFmtId="179" fontId="6" fillId="12" borderId="3" xfId="0" applyNumberFormat="1" applyFont="1" applyFill="1" applyBorder="1" applyAlignment="1">
      <alignment horizontal="right" vertical="center"/>
    </xf>
    <xf numFmtId="0" fontId="0" fillId="12" borderId="35" xfId="0" applyFill="1" applyBorder="1"/>
    <xf numFmtId="179" fontId="6" fillId="12" borderId="34" xfId="0" applyNumberFormat="1" applyFont="1" applyFill="1" applyBorder="1" applyAlignment="1">
      <alignment horizontal="right" vertical="center"/>
    </xf>
    <xf numFmtId="0" fontId="0" fillId="12" borderId="95" xfId="0" applyFill="1" applyBorder="1"/>
    <xf numFmtId="3" fontId="6" fillId="0" borderId="28" xfId="0" applyNumberFormat="1" applyFont="1" applyBorder="1" applyAlignment="1">
      <alignment horizontal="right" vertical="center" shrinkToFit="1"/>
    </xf>
    <xf numFmtId="0" fontId="6" fillId="0" borderId="53" xfId="0" applyFont="1" applyBorder="1" applyAlignment="1">
      <alignment horizontal="right" vertical="center" shrinkToFit="1"/>
    </xf>
    <xf numFmtId="0" fontId="4" fillId="0" borderId="42" xfId="0" applyFont="1" applyBorder="1" applyAlignment="1">
      <alignment horizontal="right" vertical="center" shrinkToFit="1"/>
    </xf>
    <xf numFmtId="0" fontId="4" fillId="0" borderId="0" xfId="0" applyFont="1" applyAlignment="1">
      <alignment horizontal="right" vertical="center" shrinkToFit="1"/>
    </xf>
    <xf numFmtId="0" fontId="4" fillId="6" borderId="25" xfId="0" applyFont="1" applyFill="1" applyBorder="1" applyAlignment="1">
      <alignment horizontal="center" vertical="center"/>
    </xf>
    <xf numFmtId="0" fontId="4" fillId="6" borderId="26" xfId="0" applyFont="1" applyFill="1" applyBorder="1" applyAlignment="1">
      <alignment horizontal="center" vertical="center"/>
    </xf>
    <xf numFmtId="0" fontId="5" fillId="0" borderId="4"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32" xfId="0" applyFont="1" applyBorder="1" applyAlignment="1" applyProtection="1">
      <alignment vertical="top" wrapText="1"/>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6" borderId="34"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9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48"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0" xfId="0" applyFont="1" applyFill="1" applyBorder="1" applyAlignment="1">
      <alignment horizontal="center" vertical="center"/>
    </xf>
    <xf numFmtId="0" fontId="4" fillId="0" borderId="32" xfId="0" applyFont="1" applyBorder="1" applyAlignment="1" applyProtection="1">
      <alignment horizontal="left" vertical="center" shrinkToFit="1"/>
      <protection locked="0"/>
    </xf>
    <xf numFmtId="0" fontId="4" fillId="0" borderId="168" xfId="0" applyFont="1" applyBorder="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left" vertical="center"/>
    </xf>
    <xf numFmtId="0" fontId="4" fillId="0" borderId="34"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5" xfId="0" applyFont="1" applyBorder="1" applyAlignment="1" applyProtection="1">
      <alignment horizontal="left" vertical="center"/>
      <protection locked="0"/>
    </xf>
    <xf numFmtId="0" fontId="4" fillId="0" borderId="20" xfId="0" applyFont="1" applyBorder="1" applyAlignment="1">
      <alignment horizontal="left" vertical="center"/>
    </xf>
    <xf numFmtId="0" fontId="4" fillId="0" borderId="8" xfId="0" applyFont="1" applyBorder="1" applyAlignment="1">
      <alignment horizontal="left" vertical="center"/>
    </xf>
    <xf numFmtId="0" fontId="4" fillId="0" borderId="182" xfId="0" applyFont="1" applyBorder="1" applyAlignment="1">
      <alignment horizontal="left" vertical="center"/>
    </xf>
    <xf numFmtId="0" fontId="4" fillId="0" borderId="42" xfId="0" applyFont="1" applyBorder="1" applyAlignment="1">
      <alignment horizontal="left" vertical="center"/>
    </xf>
    <xf numFmtId="0" fontId="4" fillId="0" borderId="179" xfId="0" applyFont="1" applyBorder="1" applyAlignment="1">
      <alignment horizontal="left" vertical="center"/>
    </xf>
    <xf numFmtId="0" fontId="4" fillId="6" borderId="174" xfId="0" applyFont="1" applyFill="1" applyBorder="1" applyAlignment="1">
      <alignment horizontal="center" vertical="center"/>
    </xf>
    <xf numFmtId="0" fontId="4" fillId="6" borderId="175" xfId="0" applyFont="1" applyFill="1" applyBorder="1" applyAlignment="1">
      <alignment horizontal="center" vertical="center"/>
    </xf>
    <xf numFmtId="0" fontId="5" fillId="0" borderId="42" xfId="0" applyFont="1" applyBorder="1" applyAlignment="1">
      <alignment vertical="top" wrapText="1"/>
    </xf>
    <xf numFmtId="0" fontId="5" fillId="0" borderId="0" xfId="0" applyFont="1" applyAlignment="1">
      <alignment vertical="top" wrapText="1"/>
    </xf>
    <xf numFmtId="0" fontId="5" fillId="0" borderId="32" xfId="0" applyFont="1" applyBorder="1" applyAlignment="1">
      <alignment vertical="top" wrapText="1"/>
    </xf>
    <xf numFmtId="0" fontId="27" fillId="0" borderId="42" xfId="0" applyFont="1" applyBorder="1" applyAlignment="1">
      <alignment horizontal="left" vertical="center"/>
    </xf>
    <xf numFmtId="0" fontId="27" fillId="0" borderId="0" xfId="0" applyFont="1" applyAlignment="1">
      <alignment horizontal="left" vertical="center"/>
    </xf>
    <xf numFmtId="0" fontId="27" fillId="0" borderId="32" xfId="0" applyFont="1" applyBorder="1" applyAlignment="1">
      <alignment horizontal="left" vertical="center"/>
    </xf>
    <xf numFmtId="0" fontId="4" fillId="0" borderId="28"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2" xfId="0" applyFont="1" applyBorder="1" applyAlignment="1">
      <alignment vertical="center" shrinkToFit="1"/>
    </xf>
    <xf numFmtId="0" fontId="4" fillId="0" borderId="0" xfId="0" applyFont="1" applyAlignment="1">
      <alignment vertical="center" shrinkToFit="1"/>
    </xf>
    <xf numFmtId="0" fontId="4" fillId="0" borderId="32" xfId="0" applyFont="1" applyBorder="1" applyAlignment="1">
      <alignment vertical="center" shrinkToFit="1"/>
    </xf>
    <xf numFmtId="0" fontId="4" fillId="6" borderId="30" xfId="0" applyFont="1" applyFill="1" applyBorder="1" applyAlignment="1">
      <alignment horizontal="center" vertical="center"/>
    </xf>
    <xf numFmtId="0" fontId="4" fillId="6" borderId="81" xfId="0" applyFont="1" applyFill="1" applyBorder="1" applyAlignment="1">
      <alignment horizontal="center" vertical="center"/>
    </xf>
    <xf numFmtId="0" fontId="4" fillId="6" borderId="51" xfId="0" applyFont="1" applyFill="1" applyBorder="1" applyAlignment="1">
      <alignment horizontal="center" vertical="center"/>
    </xf>
    <xf numFmtId="0" fontId="4" fillId="6" borderId="114" xfId="0" applyFont="1" applyFill="1" applyBorder="1" applyAlignment="1">
      <alignment horizontal="center" vertical="center"/>
    </xf>
    <xf numFmtId="0" fontId="4" fillId="6" borderId="100" xfId="0" applyFont="1" applyFill="1" applyBorder="1" applyAlignment="1">
      <alignment horizontal="center" vertical="center"/>
    </xf>
    <xf numFmtId="0" fontId="4" fillId="6" borderId="47"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4" fillId="0" borderId="42" xfId="0" applyFont="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4" fillId="0" borderId="32" xfId="0" applyFont="1" applyBorder="1" applyAlignment="1" applyProtection="1">
      <alignment horizontal="right" vertical="center" shrinkToFit="1"/>
      <protection locked="0"/>
    </xf>
    <xf numFmtId="0" fontId="0" fillId="0" borderId="42" xfId="0" applyBorder="1" applyAlignment="1">
      <alignment horizontal="right" vertical="center" shrinkToFit="1"/>
    </xf>
    <xf numFmtId="0" fontId="0" fillId="0" borderId="0" xfId="0" applyAlignment="1">
      <alignment horizontal="right" vertical="center" shrinkToFit="1"/>
    </xf>
    <xf numFmtId="0" fontId="0" fillId="0" borderId="32" xfId="0" applyBorder="1" applyAlignment="1">
      <alignment horizontal="right" vertical="center" shrinkToFit="1"/>
    </xf>
    <xf numFmtId="0" fontId="0" fillId="0" borderId="179" xfId="0" applyBorder="1" applyAlignment="1">
      <alignment horizontal="right" vertical="center" shrinkToFit="1"/>
    </xf>
    <xf numFmtId="0" fontId="0" fillId="0" borderId="168" xfId="0" applyBorder="1" applyAlignment="1">
      <alignment horizontal="right" vertical="center" shrinkToFit="1"/>
    </xf>
    <xf numFmtId="0" fontId="4" fillId="0" borderId="42"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32" xfId="0" applyFont="1" applyBorder="1" applyAlignment="1" applyProtection="1">
      <alignment vertical="center" shrinkToFit="1"/>
      <protection locked="0"/>
    </xf>
    <xf numFmtId="0" fontId="27" fillId="0" borderId="20" xfId="0" applyFont="1" applyBorder="1" applyAlignment="1">
      <alignment horizontal="left" vertical="center"/>
    </xf>
    <xf numFmtId="0" fontId="27" fillId="0" borderId="8" xfId="0" applyFont="1" applyBorder="1" applyAlignment="1">
      <alignment horizontal="left" vertical="center"/>
    </xf>
    <xf numFmtId="0" fontId="27" fillId="0" borderId="95" xfId="0" applyFont="1" applyBorder="1" applyAlignment="1">
      <alignment horizontal="left" vertical="center"/>
    </xf>
    <xf numFmtId="0" fontId="0" fillId="0" borderId="42"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0" fillId="0" borderId="4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5" fillId="0" borderId="179" xfId="0" applyFont="1" applyBorder="1" applyAlignment="1">
      <alignment vertical="top" wrapText="1"/>
    </xf>
    <xf numFmtId="0" fontId="5" fillId="0" borderId="168" xfId="0" applyFont="1" applyBorder="1" applyAlignment="1">
      <alignment vertical="top" wrapText="1"/>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50"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0" fillId="0" borderId="4" xfId="0" applyBorder="1" applyAlignment="1" applyProtection="1">
      <alignment horizontal="left" vertical="center"/>
      <protection locked="0"/>
    </xf>
    <xf numFmtId="0" fontId="0" fillId="0" borderId="42" xfId="0" applyBorder="1" applyAlignment="1">
      <alignment vertical="center"/>
    </xf>
    <xf numFmtId="0" fontId="0" fillId="0" borderId="0" xfId="0" applyAlignment="1">
      <alignment vertical="center"/>
    </xf>
    <xf numFmtId="0" fontId="0" fillId="0" borderId="179" xfId="0" applyBorder="1" applyAlignment="1">
      <alignment vertical="center"/>
    </xf>
    <xf numFmtId="0" fontId="4" fillId="0" borderId="42"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32" xfId="0" applyFont="1" applyBorder="1" applyAlignment="1" applyProtection="1">
      <alignment vertical="center"/>
      <protection locked="0"/>
    </xf>
    <xf numFmtId="0" fontId="4" fillId="0" borderId="4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32" xfId="0" applyFont="1" applyBorder="1" applyAlignment="1" applyProtection="1">
      <alignment horizontal="center" vertical="center" shrinkToFit="1"/>
      <protection locked="0"/>
    </xf>
    <xf numFmtId="0" fontId="0" fillId="0" borderId="42" xfId="0" applyBorder="1" applyAlignment="1">
      <alignment horizontal="left" vertical="center"/>
    </xf>
    <xf numFmtId="0" fontId="0" fillId="0" borderId="0" xfId="0" applyAlignment="1">
      <alignment horizontal="left" vertical="center"/>
    </xf>
    <xf numFmtId="0" fontId="0" fillId="0" borderId="179" xfId="0" applyBorder="1" applyAlignment="1">
      <alignment horizontal="left" vertical="center"/>
    </xf>
    <xf numFmtId="0" fontId="5" fillId="0" borderId="4"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4" fillId="0" borderId="42" xfId="0" applyFont="1" applyBorder="1" applyAlignment="1" applyProtection="1">
      <alignment vertical="top" wrapText="1" shrinkToFit="1"/>
      <protection locked="0"/>
    </xf>
    <xf numFmtId="0" fontId="4" fillId="0" borderId="0" xfId="0" applyFont="1" applyAlignment="1" applyProtection="1">
      <alignment vertical="top" wrapText="1" shrinkToFit="1"/>
      <protection locked="0"/>
    </xf>
    <xf numFmtId="0" fontId="4" fillId="0" borderId="32" xfId="0" applyFont="1" applyBorder="1" applyAlignment="1" applyProtection="1">
      <alignment vertical="top" wrapText="1" shrinkToFit="1"/>
      <protection locked="0"/>
    </xf>
    <xf numFmtId="0" fontId="5" fillId="0" borderId="50" xfId="0" applyFont="1" applyBorder="1" applyAlignment="1">
      <alignment vertical="top" wrapText="1"/>
    </xf>
    <xf numFmtId="0" fontId="5" fillId="0" borderId="19" xfId="0" applyFont="1" applyBorder="1" applyAlignment="1">
      <alignment vertical="top" wrapText="1"/>
    </xf>
    <xf numFmtId="0" fontId="5" fillId="0" borderId="48" xfId="0" applyFont="1" applyBorder="1" applyAlignment="1">
      <alignment vertical="top" wrapText="1"/>
    </xf>
    <xf numFmtId="0" fontId="0" fillId="0" borderId="50"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48" xfId="0" applyBorder="1" applyAlignment="1" applyProtection="1">
      <alignment horizontal="left" vertical="center" shrinkToFit="1"/>
      <protection locked="0"/>
    </xf>
    <xf numFmtId="0" fontId="4" fillId="6" borderId="173" xfId="0" applyFont="1" applyFill="1" applyBorder="1" applyAlignment="1">
      <alignment horizontal="center" vertical="center"/>
    </xf>
    <xf numFmtId="0" fontId="5" fillId="0" borderId="180" xfId="0" applyFont="1" applyBorder="1" applyAlignment="1">
      <alignment vertical="top" wrapText="1"/>
    </xf>
    <xf numFmtId="0" fontId="5" fillId="0" borderId="142" xfId="0" applyFont="1" applyBorder="1" applyAlignment="1">
      <alignment vertical="top" wrapText="1"/>
    </xf>
    <xf numFmtId="0" fontId="4" fillId="0" borderId="95" xfId="0" applyFont="1" applyBorder="1" applyAlignment="1">
      <alignment horizontal="left" vertical="center"/>
    </xf>
    <xf numFmtId="0" fontId="0" fillId="0" borderId="168" xfId="0" applyBorder="1" applyAlignment="1">
      <alignment horizontal="left" vertical="center"/>
    </xf>
    <xf numFmtId="0" fontId="0" fillId="0" borderId="32" xfId="0" applyBorder="1" applyAlignment="1">
      <alignment horizontal="left" vertical="center"/>
    </xf>
    <xf numFmtId="0" fontId="26" fillId="0" borderId="42" xfId="0" applyFont="1" applyBorder="1" applyAlignment="1" applyProtection="1">
      <alignment vertical="center" shrinkToFit="1"/>
      <protection locked="0"/>
    </xf>
    <xf numFmtId="0" fontId="26" fillId="0" borderId="0" xfId="0" applyFont="1" applyAlignment="1" applyProtection="1">
      <alignment vertical="center" shrinkToFit="1"/>
      <protection locked="0"/>
    </xf>
    <xf numFmtId="0" fontId="26" fillId="0" borderId="32" xfId="0" applyFont="1" applyBorder="1" applyAlignment="1" applyProtection="1">
      <alignment vertical="center" shrinkToFit="1"/>
      <protection locked="0"/>
    </xf>
    <xf numFmtId="0" fontId="0" fillId="0" borderId="32" xfId="0" applyBorder="1" applyAlignment="1">
      <alignment vertical="center"/>
    </xf>
    <xf numFmtId="0" fontId="5" fillId="0" borderId="42" xfId="0" applyFont="1" applyBorder="1" applyAlignment="1">
      <alignment horizontal="left" vertical="center"/>
    </xf>
    <xf numFmtId="0" fontId="5" fillId="0" borderId="0" xfId="0" applyFont="1" applyAlignment="1">
      <alignment horizontal="left" vertical="center"/>
    </xf>
    <xf numFmtId="0" fontId="5" fillId="0" borderId="32" xfId="0" applyFont="1" applyBorder="1" applyAlignment="1">
      <alignment horizontal="left" vertical="center"/>
    </xf>
    <xf numFmtId="0" fontId="32" fillId="0" borderId="168" xfId="0" applyFont="1" applyBorder="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32" fillId="0" borderId="32" xfId="0" applyFont="1" applyBorder="1" applyAlignment="1" applyProtection="1">
      <alignment horizontal="left" vertical="top" wrapText="1"/>
      <protection locked="0"/>
    </xf>
    <xf numFmtId="0" fontId="5" fillId="0" borderId="168" xfId="0" applyFont="1" applyBorder="1" applyAlignment="1" applyProtection="1">
      <alignment vertical="top" wrapText="1"/>
      <protection locked="0"/>
    </xf>
    <xf numFmtId="0" fontId="5" fillId="0" borderId="179" xfId="0" applyFont="1" applyBorder="1" applyAlignment="1">
      <alignment horizontal="left" vertical="center"/>
    </xf>
    <xf numFmtId="0" fontId="5" fillId="0" borderId="168" xfId="0" applyFont="1" applyBorder="1" applyAlignment="1" applyProtection="1">
      <alignment horizontal="left" vertical="top" wrapText="1"/>
      <protection locked="0"/>
    </xf>
    <xf numFmtId="0" fontId="4" fillId="0" borderId="42" xfId="0" applyFont="1" applyBorder="1" applyAlignment="1">
      <alignment vertical="top" wrapText="1"/>
    </xf>
    <xf numFmtId="0" fontId="4" fillId="0" borderId="0" xfId="0" applyFont="1" applyAlignment="1">
      <alignment vertical="top" wrapText="1"/>
    </xf>
    <xf numFmtId="0" fontId="4" fillId="0" borderId="179" xfId="0" applyFont="1" applyBorder="1" applyAlignment="1">
      <alignment vertical="top" wrapText="1"/>
    </xf>
    <xf numFmtId="0" fontId="5" fillId="0" borderId="168" xfId="0" applyFont="1" applyBorder="1" applyAlignment="1">
      <alignment horizontal="left" vertical="top" wrapText="1"/>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4" fillId="0" borderId="42" xfId="0" applyFont="1" applyBorder="1" applyAlignment="1" applyProtection="1">
      <alignment vertical="center" wrapText="1" shrinkToFit="1"/>
      <protection locked="0"/>
    </xf>
    <xf numFmtId="0" fontId="4" fillId="0" borderId="0" xfId="0" applyFont="1" applyAlignment="1" applyProtection="1">
      <alignment vertical="center" wrapText="1" shrinkToFit="1"/>
      <protection locked="0"/>
    </xf>
    <xf numFmtId="0" fontId="4" fillId="0" borderId="32" xfId="0" applyFont="1" applyBorder="1" applyAlignment="1" applyProtection="1">
      <alignment vertical="center" wrapText="1" shrinkToFit="1"/>
      <protection locked="0"/>
    </xf>
    <xf numFmtId="0" fontId="4" fillId="0" borderId="4" xfId="0" applyFont="1" applyBorder="1" applyAlignment="1" applyProtection="1">
      <alignment vertical="center"/>
      <protection locked="0"/>
    </xf>
    <xf numFmtId="0" fontId="4" fillId="0" borderId="42" xfId="0" applyFont="1" applyBorder="1" applyAlignment="1">
      <alignment horizontal="left" vertical="top" wrapText="1"/>
    </xf>
    <xf numFmtId="0" fontId="4" fillId="0" borderId="0" xfId="0" applyFont="1" applyAlignment="1">
      <alignment horizontal="left" vertical="top" wrapText="1"/>
    </xf>
    <xf numFmtId="0" fontId="4" fillId="0" borderId="32" xfId="0" applyFont="1" applyBorder="1" applyAlignment="1">
      <alignment horizontal="left" vertical="top" wrapText="1"/>
    </xf>
    <xf numFmtId="0" fontId="4" fillId="0" borderId="42" xfId="0" applyFont="1" applyBorder="1" applyAlignment="1">
      <alignment vertical="top" wrapText="1" shrinkToFit="1"/>
    </xf>
    <xf numFmtId="0" fontId="4" fillId="0" borderId="0" xfId="0" applyFont="1" applyAlignment="1">
      <alignment vertical="top" wrapText="1" shrinkToFit="1"/>
    </xf>
    <xf numFmtId="0" fontId="4" fillId="0" borderId="168" xfId="0" applyFont="1" applyBorder="1" applyAlignment="1">
      <alignment vertical="top" wrapText="1" shrinkToFit="1"/>
    </xf>
    <xf numFmtId="0" fontId="4" fillId="0" borderId="32" xfId="0" applyFont="1" applyBorder="1" applyAlignment="1">
      <alignment vertical="top" wrapText="1" shrinkToFit="1"/>
    </xf>
    <xf numFmtId="0" fontId="4" fillId="0" borderId="42" xfId="0" applyFont="1" applyBorder="1" applyAlignment="1" applyProtection="1">
      <alignment horizontal="left" vertical="center"/>
      <protection locked="0"/>
    </xf>
    <xf numFmtId="0" fontId="4" fillId="0" borderId="168" xfId="0" applyFont="1" applyBorder="1" applyAlignment="1">
      <alignment horizontal="left" vertical="center" shrinkToFit="1"/>
    </xf>
    <xf numFmtId="0" fontId="4" fillId="0" borderId="0" xfId="0" applyFont="1" applyAlignment="1">
      <alignment horizontal="left" vertical="center" shrinkToFit="1"/>
    </xf>
    <xf numFmtId="0" fontId="4" fillId="0" borderId="32"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4"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32" xfId="0" applyFont="1" applyBorder="1" applyAlignment="1" applyProtection="1">
      <alignment vertical="top" wrapText="1"/>
      <protection locked="0"/>
    </xf>
    <xf numFmtId="0" fontId="4" fillId="0" borderId="32" xfId="0" applyFont="1" applyBorder="1" applyAlignment="1">
      <alignment vertical="top" wrapText="1"/>
    </xf>
    <xf numFmtId="0" fontId="27" fillId="0" borderId="181" xfId="0" applyFont="1" applyBorder="1" applyAlignment="1">
      <alignment horizontal="left" vertical="center"/>
    </xf>
    <xf numFmtId="0" fontId="28" fillId="0" borderId="168" xfId="0" applyFont="1" applyBorder="1" applyAlignment="1">
      <alignment horizontal="left" vertical="top" wrapText="1"/>
    </xf>
    <xf numFmtId="0" fontId="28" fillId="0" borderId="0" xfId="0" applyFont="1" applyAlignment="1">
      <alignment horizontal="left" vertical="top" wrapText="1"/>
    </xf>
    <xf numFmtId="0" fontId="28" fillId="0" borderId="32" xfId="0" applyFont="1" applyBorder="1" applyAlignment="1">
      <alignment horizontal="left" vertical="top" wrapText="1"/>
    </xf>
    <xf numFmtId="0" fontId="4" fillId="0" borderId="168" xfId="0" applyFont="1" applyBorder="1" applyAlignment="1" applyProtection="1">
      <alignment horizontal="left" vertical="top" wrapText="1"/>
      <protection locked="0"/>
    </xf>
    <xf numFmtId="0" fontId="27" fillId="0" borderId="42" xfId="0" applyFont="1" applyBorder="1" applyAlignment="1">
      <alignment vertical="top" wrapText="1"/>
    </xf>
    <xf numFmtId="0" fontId="27" fillId="0" borderId="0" xfId="0" applyFont="1" applyAlignment="1">
      <alignment vertical="top" wrapText="1"/>
    </xf>
    <xf numFmtId="0" fontId="27" fillId="0" borderId="32" xfId="0" applyFont="1" applyBorder="1" applyAlignment="1">
      <alignment vertical="top" wrapText="1"/>
    </xf>
    <xf numFmtId="0" fontId="4" fillId="0" borderId="168" xfId="0" applyFont="1" applyBorder="1" applyAlignment="1">
      <alignment vertical="center" shrinkToFit="1"/>
    </xf>
    <xf numFmtId="0" fontId="4" fillId="0" borderId="32" xfId="0" applyFont="1" applyBorder="1" applyAlignment="1">
      <alignment horizontal="right" vertical="center" shrinkToFit="1"/>
    </xf>
    <xf numFmtId="0" fontId="4" fillId="0" borderId="168" xfId="0" applyFont="1" applyBorder="1" applyAlignment="1">
      <alignment horizontal="right" vertical="center" shrinkToFit="1"/>
    </xf>
    <xf numFmtId="0" fontId="12" fillId="0" borderId="0" xfId="0" applyFont="1" applyAlignment="1">
      <alignment horizontal="right" vertical="center"/>
    </xf>
    <xf numFmtId="0" fontId="12" fillId="0" borderId="32" xfId="0" applyFont="1" applyBorder="1" applyAlignment="1">
      <alignment horizontal="right" vertical="center"/>
    </xf>
    <xf numFmtId="0" fontId="27" fillId="0" borderId="50" xfId="0" applyFont="1" applyBorder="1" applyAlignment="1">
      <alignment horizontal="left" vertical="center"/>
    </xf>
    <xf numFmtId="0" fontId="27" fillId="0" borderId="19" xfId="0" applyFont="1" applyBorder="1" applyAlignment="1">
      <alignment horizontal="left" vertical="center"/>
    </xf>
    <xf numFmtId="0" fontId="27" fillId="0" borderId="48" xfId="0" applyFont="1" applyBorder="1" applyAlignment="1">
      <alignment horizontal="left" vertical="center"/>
    </xf>
    <xf numFmtId="0" fontId="4" fillId="0" borderId="48" xfId="0" applyFont="1" applyBorder="1" applyAlignment="1" applyProtection="1">
      <alignment horizontal="left" vertical="center" shrinkToFit="1"/>
      <protection locked="0"/>
    </xf>
    <xf numFmtId="0" fontId="4" fillId="0" borderId="179" xfId="0" applyFont="1" applyBorder="1" applyAlignment="1">
      <alignment horizontal="right" vertical="center" shrinkToFit="1"/>
    </xf>
    <xf numFmtId="0" fontId="4" fillId="0" borderId="42" xfId="0" applyFont="1" applyBorder="1" applyAlignment="1">
      <alignment vertical="center"/>
    </xf>
    <xf numFmtId="0" fontId="4" fillId="0" borderId="0" xfId="0" applyFont="1" applyAlignment="1">
      <alignment vertical="center"/>
    </xf>
    <xf numFmtId="0" fontId="4" fillId="0" borderId="32" xfId="0" applyFont="1" applyBorder="1" applyAlignment="1">
      <alignment vertical="center"/>
    </xf>
    <xf numFmtId="0" fontId="4" fillId="0" borderId="179" xfId="0" applyFont="1" applyBorder="1" applyAlignment="1">
      <alignment vertical="center"/>
    </xf>
    <xf numFmtId="0" fontId="27" fillId="0" borderId="168" xfId="0" applyFont="1" applyBorder="1" applyAlignment="1">
      <alignment horizontal="left" vertical="center"/>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5" xfId="0" applyBorder="1" applyAlignment="1" applyProtection="1">
      <alignment horizontal="left" vertical="center"/>
      <protection locked="0"/>
    </xf>
    <xf numFmtId="0" fontId="0" fillId="0" borderId="20" xfId="0" applyBorder="1" applyAlignment="1">
      <alignment horizontal="left" vertical="center"/>
    </xf>
    <xf numFmtId="0" fontId="0" fillId="0" borderId="8" xfId="0" applyBorder="1" applyAlignment="1">
      <alignment horizontal="left" vertical="center"/>
    </xf>
    <xf numFmtId="0" fontId="0" fillId="0" borderId="95" xfId="0" applyBorder="1" applyAlignment="1">
      <alignment horizontal="left" vertical="center"/>
    </xf>
    <xf numFmtId="0" fontId="0" fillId="0" borderId="182" xfId="0" applyBorder="1" applyAlignment="1">
      <alignment horizontal="left" vertical="center"/>
    </xf>
    <xf numFmtId="0" fontId="20" fillId="0" borderId="181" xfId="0" applyFont="1" applyBorder="1" applyAlignment="1">
      <alignment horizontal="left" vertical="center"/>
    </xf>
    <xf numFmtId="0" fontId="20" fillId="0" borderId="8" xfId="0" applyFont="1" applyBorder="1" applyAlignment="1">
      <alignment horizontal="left" vertical="center"/>
    </xf>
    <xf numFmtId="0" fontId="20" fillId="0" borderId="95" xfId="0" applyFont="1" applyBorder="1" applyAlignment="1">
      <alignment horizontal="left" vertical="center"/>
    </xf>
    <xf numFmtId="0" fontId="20" fillId="0" borderId="42" xfId="0" applyFont="1" applyBorder="1" applyAlignment="1">
      <alignment horizontal="left" vertical="center"/>
    </xf>
    <xf numFmtId="0" fontId="20" fillId="0" borderId="0" xfId="0" applyFont="1" applyAlignment="1">
      <alignment horizontal="left" vertical="center"/>
    </xf>
    <xf numFmtId="0" fontId="20" fillId="0" borderId="32" xfId="0" applyFont="1" applyBorder="1" applyAlignment="1">
      <alignment horizontal="left" vertical="center"/>
    </xf>
    <xf numFmtId="0" fontId="0" fillId="6" borderId="30" xfId="0" applyFill="1" applyBorder="1" applyAlignment="1">
      <alignment horizontal="center" vertical="center"/>
    </xf>
    <xf numFmtId="0" fontId="0" fillId="6" borderId="81" xfId="0" applyFill="1" applyBorder="1" applyAlignment="1">
      <alignment horizontal="center" vertical="center"/>
    </xf>
    <xf numFmtId="0" fontId="0" fillId="6" borderId="51" xfId="0" applyFill="1" applyBorder="1" applyAlignment="1">
      <alignment horizontal="center" vertical="center"/>
    </xf>
    <xf numFmtId="0" fontId="0" fillId="6" borderId="34" xfId="0" applyFill="1" applyBorder="1" applyAlignment="1">
      <alignment horizontal="center" vertical="center"/>
    </xf>
    <xf numFmtId="0" fontId="0" fillId="6" borderId="8" xfId="0" applyFill="1" applyBorder="1" applyAlignment="1">
      <alignment horizontal="center" vertical="center"/>
    </xf>
    <xf numFmtId="0" fontId="0" fillId="6" borderId="95" xfId="0" applyFill="1" applyBorder="1" applyAlignment="1">
      <alignment horizontal="center" vertical="center"/>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0" fillId="6" borderId="48"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173" xfId="0" applyFill="1" applyBorder="1" applyAlignment="1">
      <alignment horizontal="center" vertical="center"/>
    </xf>
    <xf numFmtId="0" fontId="0" fillId="6" borderId="174" xfId="0" applyFill="1" applyBorder="1" applyAlignment="1">
      <alignment horizontal="center" vertical="center"/>
    </xf>
    <xf numFmtId="0" fontId="0" fillId="6" borderId="175" xfId="0" applyFill="1" applyBorder="1" applyAlignment="1">
      <alignment horizontal="center" vertical="center"/>
    </xf>
    <xf numFmtId="0" fontId="0" fillId="6" borderId="114" xfId="0" applyFill="1" applyBorder="1" applyAlignment="1">
      <alignment horizontal="center" vertical="center"/>
    </xf>
    <xf numFmtId="0" fontId="0" fillId="6" borderId="100" xfId="0" applyFill="1" applyBorder="1" applyAlignment="1">
      <alignment horizontal="center" vertical="center"/>
    </xf>
    <xf numFmtId="0" fontId="0" fillId="6" borderId="47" xfId="0" applyFill="1" applyBorder="1" applyAlignment="1">
      <alignment horizontal="center" vertical="center"/>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4" fillId="0" borderId="42" xfId="0" applyFont="1" applyBorder="1" applyAlignment="1">
      <alignment horizontal="right" vertical="center"/>
    </xf>
    <xf numFmtId="0" fontId="4" fillId="0" borderId="0" xfId="0" applyFont="1" applyAlignment="1">
      <alignment horizontal="right" vertical="center"/>
    </xf>
    <xf numFmtId="0" fontId="4" fillId="0" borderId="32" xfId="0" applyFont="1" applyBorder="1" applyAlignment="1">
      <alignment horizontal="right" vertical="center"/>
    </xf>
    <xf numFmtId="0" fontId="4" fillId="0" borderId="168" xfId="0" applyFont="1" applyBorder="1" applyAlignment="1">
      <alignment horizontal="right" vertical="center"/>
    </xf>
    <xf numFmtId="0" fontId="0" fillId="6" borderId="20" xfId="0" applyFill="1" applyBorder="1" applyAlignment="1">
      <alignment horizontal="center" vertical="center"/>
    </xf>
    <xf numFmtId="0" fontId="0" fillId="6" borderId="50" xfId="0" applyFill="1" applyBorder="1" applyAlignment="1">
      <alignment horizontal="center" vertical="center"/>
    </xf>
    <xf numFmtId="0" fontId="4" fillId="0" borderId="42"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32" xfId="0" applyFont="1" applyBorder="1" applyAlignment="1" applyProtection="1">
      <alignment horizontal="right" vertical="center"/>
      <protection locked="0"/>
    </xf>
    <xf numFmtId="0" fontId="4" fillId="0" borderId="179" xfId="0" applyFont="1" applyBorder="1" applyAlignment="1">
      <alignment horizontal="right" vertical="center"/>
    </xf>
    <xf numFmtId="0" fontId="20" fillId="0" borderId="20" xfId="0" applyFont="1" applyBorder="1" applyAlignment="1">
      <alignment horizontal="left" vertical="center"/>
    </xf>
    <xf numFmtId="0" fontId="4" fillId="0" borderId="4"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32" xfId="0" applyFont="1" applyBorder="1" applyAlignment="1" applyProtection="1">
      <alignment vertical="center" wrapText="1"/>
      <protection locked="0"/>
    </xf>
    <xf numFmtId="49" fontId="0" fillId="0" borderId="126" xfId="0" applyNumberFormat="1" applyBorder="1" applyAlignment="1" applyProtection="1">
      <alignment horizontal="left" vertical="center" shrinkToFit="1"/>
      <protection locked="0"/>
    </xf>
    <xf numFmtId="38" fontId="6" fillId="0" borderId="92" xfId="4" applyFont="1" applyBorder="1" applyAlignment="1" applyProtection="1">
      <alignment horizontal="right" vertical="center" wrapText="1" shrinkToFit="1"/>
      <protection locked="0"/>
    </xf>
    <xf numFmtId="38" fontId="6" fillId="0" borderId="151"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51" xfId="4" applyFont="1" applyBorder="1" applyAlignment="1" applyProtection="1">
      <alignment horizontal="right" vertical="center"/>
      <protection locked="0"/>
    </xf>
    <xf numFmtId="38" fontId="6" fillId="0" borderId="152" xfId="4" applyFont="1" applyBorder="1" applyAlignment="1" applyProtection="1">
      <alignment horizontal="right" vertical="center"/>
      <protection locked="0"/>
    </xf>
    <xf numFmtId="38" fontId="6" fillId="0" borderId="153" xfId="4" applyFont="1" applyBorder="1" applyAlignment="1" applyProtection="1">
      <alignment horizontal="right" vertical="center"/>
      <protection locked="0"/>
    </xf>
    <xf numFmtId="38" fontId="6" fillId="0" borderId="167" xfId="4" applyFont="1" applyBorder="1" applyAlignment="1" applyProtection="1">
      <alignment horizontal="right" vertical="center"/>
      <protection locked="0"/>
    </xf>
    <xf numFmtId="38" fontId="6" fillId="0" borderId="92" xfId="4" applyFont="1" applyBorder="1" applyAlignment="1" applyProtection="1">
      <alignment horizontal="right" vertical="center"/>
      <protection locked="0"/>
    </xf>
    <xf numFmtId="38" fontId="6" fillId="0" borderId="91" xfId="4" applyFont="1" applyBorder="1" applyAlignment="1" applyProtection="1">
      <alignment horizontal="right" vertical="center"/>
      <protection locked="0"/>
    </xf>
    <xf numFmtId="0" fontId="2" fillId="0" borderId="52" xfId="0" applyFont="1" applyBorder="1" applyAlignment="1" applyProtection="1">
      <alignment horizontal="left" vertical="center" wrapText="1" shrinkToFit="1"/>
      <protection locked="0"/>
    </xf>
    <xf numFmtId="0" fontId="2" fillId="0" borderId="53" xfId="0" applyFont="1" applyBorder="1" applyAlignment="1" applyProtection="1">
      <alignment horizontal="left" vertical="center" wrapText="1" shrinkToFit="1"/>
      <protection locked="0"/>
    </xf>
    <xf numFmtId="0" fontId="2" fillId="0" borderId="57" xfId="0" applyFont="1" applyBorder="1" applyAlignment="1" applyProtection="1">
      <alignment horizontal="left" vertical="center" wrapText="1" shrinkToFit="1"/>
      <protection locked="0"/>
    </xf>
    <xf numFmtId="0" fontId="0" fillId="0" borderId="132" xfId="0" applyBorder="1" applyAlignment="1">
      <alignment horizontal="center" vertical="center" shrinkToFit="1"/>
    </xf>
    <xf numFmtId="0" fontId="0" fillId="0" borderId="75" xfId="0" applyBorder="1" applyAlignment="1">
      <alignment horizontal="center" vertical="center" shrinkToFit="1"/>
    </xf>
    <xf numFmtId="176" fontId="6" fillId="12" borderId="74" xfId="0" applyNumberFormat="1" applyFont="1" applyFill="1" applyBorder="1" applyAlignment="1">
      <alignment horizontal="right" vertical="center" shrinkToFit="1"/>
    </xf>
    <xf numFmtId="176" fontId="6" fillId="12" borderId="110" xfId="0" applyNumberFormat="1" applyFont="1" applyFill="1" applyBorder="1" applyAlignment="1">
      <alignment horizontal="right" vertical="center" shrinkToFit="1"/>
    </xf>
    <xf numFmtId="176" fontId="6" fillId="12" borderId="70" xfId="0" applyNumberFormat="1" applyFont="1" applyFill="1" applyBorder="1" applyAlignment="1">
      <alignment horizontal="right" vertical="center" shrinkToFit="1"/>
    </xf>
    <xf numFmtId="176" fontId="6" fillId="12" borderId="149" xfId="0" applyNumberFormat="1" applyFont="1" applyFill="1" applyBorder="1" applyAlignment="1">
      <alignment horizontal="right" vertical="center" shrinkToFit="1"/>
    </xf>
    <xf numFmtId="176" fontId="6" fillId="12" borderId="150" xfId="0" applyNumberFormat="1" applyFont="1" applyFill="1" applyBorder="1" applyAlignment="1">
      <alignment horizontal="right" vertical="center" shrinkToFit="1"/>
    </xf>
    <xf numFmtId="176" fontId="6" fillId="12" borderId="132" xfId="0" applyNumberFormat="1" applyFont="1" applyFill="1" applyBorder="1" applyAlignment="1">
      <alignment horizontal="right" vertical="center" shrinkToFit="1"/>
    </xf>
    <xf numFmtId="176" fontId="6" fillId="12" borderId="133" xfId="0" applyNumberFormat="1" applyFont="1" applyFill="1" applyBorder="1" applyAlignment="1">
      <alignment horizontal="right" vertical="center" shrinkToFit="1"/>
    </xf>
    <xf numFmtId="0" fontId="2" fillId="0" borderId="45" xfId="0" applyFont="1" applyBorder="1" applyAlignment="1" applyProtection="1">
      <alignment horizontal="left" vertical="center" wrapText="1" shrinkToFit="1"/>
      <protection locked="0"/>
    </xf>
    <xf numFmtId="0" fontId="2" fillId="0" borderId="118" xfId="0" applyFont="1" applyBorder="1" applyAlignment="1" applyProtection="1">
      <alignment horizontal="left" vertical="center" wrapText="1" shrinkToFit="1"/>
      <protection locked="0"/>
    </xf>
    <xf numFmtId="0" fontId="2" fillId="0" borderId="43" xfId="0" applyFont="1" applyBorder="1" applyAlignment="1" applyProtection="1">
      <alignment horizontal="left" vertical="center" wrapText="1" shrinkToFit="1"/>
      <protection locked="0"/>
    </xf>
    <xf numFmtId="0" fontId="2" fillId="0" borderId="76" xfId="0" applyFont="1" applyBorder="1" applyAlignment="1" applyProtection="1">
      <alignment horizontal="left" vertical="center" wrapText="1" shrinkToFit="1"/>
      <protection locked="0"/>
    </xf>
    <xf numFmtId="0" fontId="3" fillId="0" borderId="0" xfId="0" applyFont="1" applyAlignment="1">
      <alignment horizontal="left" vertical="center"/>
    </xf>
    <xf numFmtId="0" fontId="0" fillId="2" borderId="34" xfId="0" applyFill="1" applyBorder="1" applyAlignment="1">
      <alignment horizontal="center" vertical="center" shrinkToFit="1"/>
    </xf>
    <xf numFmtId="0" fontId="0" fillId="2" borderId="95"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39" xfId="0" applyFill="1" applyBorder="1" applyAlignment="1">
      <alignment horizontal="center" vertical="center" shrinkToFit="1"/>
    </xf>
    <xf numFmtId="0" fontId="0" fillId="2" borderId="140"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48" xfId="0" applyFill="1" applyBorder="1" applyAlignment="1">
      <alignment horizontal="center" vertical="center" shrinkToFit="1"/>
    </xf>
    <xf numFmtId="0" fontId="2" fillId="0" borderId="34" xfId="0" applyFont="1" applyBorder="1" applyAlignment="1" applyProtection="1">
      <alignment horizontal="left" vertical="center" wrapText="1" shrinkToFit="1"/>
      <protection locked="0"/>
    </xf>
    <xf numFmtId="0" fontId="2" fillId="0" borderId="8" xfId="0" applyFont="1" applyBorder="1" applyAlignment="1" applyProtection="1">
      <alignment horizontal="left" vertical="center" wrapText="1" shrinkToFit="1"/>
      <protection locked="0"/>
    </xf>
    <xf numFmtId="0" fontId="2" fillId="0" borderId="25" xfId="0" applyFont="1" applyBorder="1" applyAlignment="1" applyProtection="1">
      <alignment horizontal="left" vertical="center" wrapText="1" shrinkToFit="1"/>
      <protection locked="0"/>
    </xf>
    <xf numFmtId="0" fontId="2" fillId="0" borderId="2" xfId="0" applyFont="1" applyBorder="1" applyAlignment="1" applyProtection="1">
      <alignment horizontal="left" vertical="center" wrapText="1" shrinkToFit="1"/>
      <protection locked="0"/>
    </xf>
    <xf numFmtId="0" fontId="0" fillId="2" borderId="50" xfId="0" applyFill="1" applyBorder="1" applyAlignment="1">
      <alignment horizontal="center" vertical="center" shrinkToFit="1"/>
    </xf>
    <xf numFmtId="0" fontId="0" fillId="2" borderId="143" xfId="0" applyFill="1" applyBorder="1" applyAlignment="1">
      <alignment horizontal="center" vertical="center" shrinkToFit="1"/>
    </xf>
    <xf numFmtId="0" fontId="0" fillId="2" borderId="144" xfId="0" applyFill="1" applyBorder="1" applyAlignment="1">
      <alignment horizontal="center" vertical="center" shrinkToFit="1"/>
    </xf>
    <xf numFmtId="0" fontId="0" fillId="2" borderId="142" xfId="0" applyFill="1" applyBorder="1" applyAlignment="1">
      <alignment horizontal="center" vertical="center" shrinkToFit="1"/>
    </xf>
    <xf numFmtId="49" fontId="0" fillId="0" borderId="140" xfId="0" applyNumberFormat="1" applyBorder="1" applyAlignment="1" applyProtection="1">
      <alignment horizontal="left" vertical="center" shrinkToFit="1"/>
      <protection locked="0"/>
    </xf>
    <xf numFmtId="38" fontId="6" fillId="0" borderId="145" xfId="4" applyFont="1" applyBorder="1" applyAlignment="1" applyProtection="1">
      <alignment horizontal="right" vertical="center" shrinkToFit="1"/>
      <protection locked="0"/>
    </xf>
    <xf numFmtId="38" fontId="6" fillId="0" borderId="141" xfId="4" applyFont="1" applyBorder="1" applyAlignment="1" applyProtection="1">
      <alignment horizontal="right" vertical="center" shrinkToFit="1"/>
      <protection locked="0"/>
    </xf>
    <xf numFmtId="38" fontId="6" fillId="0" borderId="139" xfId="4" applyFont="1" applyBorder="1" applyAlignment="1" applyProtection="1">
      <alignment horizontal="right" vertical="center" shrinkToFit="1"/>
      <protection locked="0"/>
    </xf>
    <xf numFmtId="38" fontId="6" fillId="0" borderId="146" xfId="4" applyFont="1" applyBorder="1" applyAlignment="1" applyProtection="1">
      <alignment horizontal="right" vertical="center" shrinkToFit="1"/>
      <protection locked="0"/>
    </xf>
    <xf numFmtId="38" fontId="6" fillId="0" borderId="147" xfId="4" applyFont="1" applyBorder="1" applyAlignment="1" applyProtection="1">
      <alignment horizontal="right" vertical="center" shrinkToFit="1"/>
      <protection locked="0"/>
    </xf>
    <xf numFmtId="38" fontId="6" fillId="0" borderId="172" xfId="4" applyFont="1" applyBorder="1" applyAlignment="1" applyProtection="1">
      <alignment horizontal="right" vertical="center" shrinkToFit="1"/>
      <protection locked="0"/>
    </xf>
    <xf numFmtId="38" fontId="6" fillId="0" borderId="148" xfId="4" applyFont="1" applyBorder="1" applyAlignment="1" applyProtection="1">
      <alignment horizontal="right" vertical="center"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9" xfId="4" applyFont="1" applyBorder="1" applyAlignment="1">
      <alignment horizontal="right" vertical="center" shrinkToFit="1"/>
    </xf>
    <xf numFmtId="38" fontId="6" fillId="0" borderId="99"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157" xfId="4" applyFont="1" applyBorder="1" applyAlignment="1">
      <alignment horizontal="right" vertical="center" shrinkToFit="1"/>
    </xf>
    <xf numFmtId="38" fontId="6" fillId="0" borderId="158" xfId="4" applyFont="1" applyBorder="1" applyAlignment="1">
      <alignment horizontal="right" vertical="center" shrinkToFit="1"/>
    </xf>
    <xf numFmtId="38" fontId="6" fillId="0" borderId="169" xfId="4" applyFont="1" applyBorder="1" applyAlignment="1">
      <alignment horizontal="right" vertical="center" shrinkToFit="1"/>
    </xf>
    <xf numFmtId="38" fontId="6" fillId="0" borderId="116" xfId="4" applyFont="1" applyBorder="1" applyAlignment="1">
      <alignment horizontal="right" vertical="center" shrinkToFit="1"/>
    </xf>
    <xf numFmtId="0" fontId="2" fillId="0" borderId="176" xfId="0" applyFont="1" applyBorder="1" applyAlignment="1" applyProtection="1">
      <alignment horizontal="left" vertical="center" wrapText="1" shrinkToFit="1"/>
      <protection locked="0"/>
    </xf>
    <xf numFmtId="0" fontId="2" fillId="0" borderId="177" xfId="0" applyFont="1" applyBorder="1" applyAlignment="1" applyProtection="1">
      <alignment horizontal="left" vertical="center" wrapText="1" shrinkToFit="1"/>
      <protection locked="0"/>
    </xf>
    <xf numFmtId="0" fontId="2" fillId="0" borderId="178" xfId="0" applyFont="1" applyBorder="1" applyAlignment="1" applyProtection="1">
      <alignment horizontal="left" vertical="center" wrapText="1" shrinkToFit="1"/>
      <protection locked="0"/>
    </xf>
    <xf numFmtId="0" fontId="0" fillId="0" borderId="134" xfId="0" applyBorder="1" applyAlignment="1">
      <alignment horizontal="center" vertical="center" shrinkToFit="1"/>
    </xf>
    <xf numFmtId="0" fontId="0" fillId="0" borderId="135" xfId="0" applyBorder="1" applyAlignment="1">
      <alignment horizontal="center" vertical="center" shrinkToFit="1"/>
    </xf>
    <xf numFmtId="176" fontId="6" fillId="12" borderId="154" xfId="0" applyNumberFormat="1" applyFont="1" applyFill="1" applyBorder="1" applyAlignment="1">
      <alignment horizontal="right" vertical="center" shrinkToFit="1"/>
    </xf>
    <xf numFmtId="176" fontId="6" fillId="12" borderId="112" xfId="0" applyNumberFormat="1" applyFont="1" applyFill="1" applyBorder="1" applyAlignment="1">
      <alignment horizontal="right" vertical="center" shrinkToFit="1"/>
    </xf>
    <xf numFmtId="176" fontId="6" fillId="12" borderId="113" xfId="0" applyNumberFormat="1" applyFont="1" applyFill="1" applyBorder="1" applyAlignment="1">
      <alignment horizontal="right" vertical="center" shrinkToFit="1"/>
    </xf>
    <xf numFmtId="176" fontId="6" fillId="12" borderId="155" xfId="0" applyNumberFormat="1" applyFont="1" applyFill="1" applyBorder="1" applyAlignment="1">
      <alignment horizontal="right" vertical="center" shrinkToFit="1"/>
    </xf>
    <xf numFmtId="176" fontId="6" fillId="12" borderId="156" xfId="0" applyNumberFormat="1" applyFont="1" applyFill="1" applyBorder="1" applyAlignment="1">
      <alignment horizontal="right" vertical="center" shrinkToFit="1"/>
    </xf>
    <xf numFmtId="176" fontId="6" fillId="12" borderId="134" xfId="0" applyNumberFormat="1" applyFont="1" applyFill="1" applyBorder="1" applyAlignment="1">
      <alignment horizontal="right" vertical="center" shrinkToFit="1"/>
    </xf>
    <xf numFmtId="176" fontId="6" fillId="12" borderId="136" xfId="0" applyNumberFormat="1" applyFont="1" applyFill="1" applyBorder="1" applyAlignment="1">
      <alignment horizontal="right" vertical="center" shrinkToFit="1"/>
    </xf>
    <xf numFmtId="49" fontId="0" fillId="0" borderId="126" xfId="0" applyNumberFormat="1" applyBorder="1" applyAlignment="1">
      <alignment horizontal="left" vertical="center" shrinkToFit="1"/>
    </xf>
    <xf numFmtId="38" fontId="6" fillId="12" borderId="92" xfId="4" applyFont="1" applyFill="1" applyBorder="1" applyAlignment="1" applyProtection="1">
      <alignment horizontal="right" vertical="center" wrapText="1" shrinkToFit="1"/>
      <protection locked="0"/>
    </xf>
    <xf numFmtId="38" fontId="6" fillId="12" borderId="151" xfId="4" applyFont="1" applyFill="1" applyBorder="1" applyAlignment="1" applyProtection="1">
      <alignment horizontal="right" vertical="center" wrapText="1" shrinkToFit="1"/>
      <protection locked="0"/>
    </xf>
    <xf numFmtId="38" fontId="6" fillId="12" borderId="61" xfId="4" applyFont="1" applyFill="1" applyBorder="1" applyAlignment="1" applyProtection="1">
      <alignment horizontal="right" vertical="center" wrapText="1" shrinkToFit="1"/>
      <protection locked="0"/>
    </xf>
    <xf numFmtId="38" fontId="6" fillId="12" borderId="152" xfId="4" applyFont="1" applyFill="1" applyBorder="1" applyAlignment="1" applyProtection="1">
      <alignment horizontal="right" vertical="center" wrapText="1" shrinkToFit="1"/>
      <protection locked="0"/>
    </xf>
    <xf numFmtId="38" fontId="6" fillId="12" borderId="153" xfId="4" applyFont="1" applyFill="1" applyBorder="1" applyAlignment="1" applyProtection="1">
      <alignment horizontal="right" vertical="center" wrapText="1" shrinkToFit="1"/>
      <protection locked="0"/>
    </xf>
    <xf numFmtId="38" fontId="6" fillId="12" borderId="167" xfId="4" applyFont="1" applyFill="1" applyBorder="1" applyAlignment="1" applyProtection="1">
      <alignment horizontal="right" vertical="center" wrapText="1" shrinkToFit="1"/>
      <protection locked="0"/>
    </xf>
    <xf numFmtId="38" fontId="6" fillId="12" borderId="91" xfId="4" applyFont="1" applyFill="1" applyBorder="1" applyAlignment="1" applyProtection="1">
      <alignment horizontal="right" vertical="center" wrapText="1" shrinkToFit="1"/>
      <protection locked="0"/>
    </xf>
    <xf numFmtId="0" fontId="4" fillId="0" borderId="4" xfId="0" applyFont="1" applyBorder="1" applyAlignment="1" applyProtection="1">
      <alignment horizontal="left" vertical="center" shrinkToFit="1"/>
      <protection locked="0"/>
    </xf>
    <xf numFmtId="0" fontId="4" fillId="0" borderId="50" xfId="0" applyFont="1" applyBorder="1" applyAlignment="1" applyProtection="1">
      <alignment horizontal="left" vertical="center"/>
      <protection locked="0"/>
    </xf>
    <xf numFmtId="0" fontId="4" fillId="0" borderId="50" xfId="0" applyFont="1" applyBorder="1" applyAlignment="1">
      <alignment horizontal="left" vertical="center"/>
    </xf>
    <xf numFmtId="0" fontId="4" fillId="0" borderId="19" xfId="0" applyFont="1" applyBorder="1" applyAlignment="1">
      <alignment horizontal="left" vertical="center"/>
    </xf>
    <xf numFmtId="0" fontId="4" fillId="0" borderId="180" xfId="0" applyFont="1" applyBorder="1" applyAlignment="1">
      <alignment horizontal="left" vertical="center"/>
    </xf>
    <xf numFmtId="0" fontId="27" fillId="0" borderId="142" xfId="0" applyFont="1" applyBorder="1" applyAlignment="1">
      <alignment horizontal="left" vertical="center"/>
    </xf>
    <xf numFmtId="0" fontId="4" fillId="0" borderId="179" xfId="0" applyFont="1" applyBorder="1" applyAlignment="1">
      <alignment vertical="top" wrapText="1" shrinkToFit="1"/>
    </xf>
    <xf numFmtId="0" fontId="4" fillId="0" borderId="42" xfId="0" applyFont="1" applyBorder="1" applyAlignment="1">
      <alignment vertical="center" wrapText="1"/>
    </xf>
    <xf numFmtId="0" fontId="4" fillId="0" borderId="0" xfId="0" applyFont="1" applyAlignment="1">
      <alignment vertical="center" wrapText="1"/>
    </xf>
    <xf numFmtId="0" fontId="4" fillId="0" borderId="179" xfId="0" applyFont="1" applyBorder="1" applyAlignment="1">
      <alignment vertical="center" wrapText="1"/>
    </xf>
    <xf numFmtId="0" fontId="27" fillId="0" borderId="42" xfId="0" applyFont="1" applyBorder="1" applyAlignment="1">
      <alignment horizontal="right" vertical="center" shrinkToFit="1"/>
    </xf>
    <xf numFmtId="0" fontId="27" fillId="0" borderId="0" xfId="0" applyFont="1" applyAlignment="1">
      <alignment horizontal="right" vertical="center" shrinkToFit="1"/>
    </xf>
    <xf numFmtId="0" fontId="27" fillId="0" borderId="32" xfId="0" applyFont="1" applyBorder="1" applyAlignment="1">
      <alignment horizontal="right" vertical="center" shrinkToFit="1"/>
    </xf>
    <xf numFmtId="0" fontId="4" fillId="0" borderId="32" xfId="0" applyFont="1" applyBorder="1" applyAlignment="1">
      <alignment vertical="center" wrapText="1"/>
    </xf>
    <xf numFmtId="0" fontId="0" fillId="2" borderId="2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8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27" xfId="0" applyFill="1" applyBorder="1" applyAlignment="1">
      <alignment horizontal="left" vertical="center" shrinkToFit="1"/>
    </xf>
    <xf numFmtId="0" fontId="5" fillId="0" borderId="59" xfId="0" applyFont="1" applyBorder="1" applyAlignment="1" applyProtection="1">
      <alignment horizontal="left" vertical="center" shrinkToFit="1"/>
      <protection locked="0"/>
    </xf>
    <xf numFmtId="0" fontId="5" fillId="0" borderId="125" xfId="0" applyFont="1" applyBorder="1" applyAlignment="1">
      <alignment horizontal="left" vertical="center" shrinkToFit="1"/>
    </xf>
    <xf numFmtId="0" fontId="5" fillId="0" borderId="77" xfId="0" applyFont="1" applyBorder="1" applyAlignment="1">
      <alignment horizontal="left" vertical="center" shrinkToFit="1"/>
    </xf>
    <xf numFmtId="0" fontId="0" fillId="15" borderId="125" xfId="0" applyFill="1" applyBorder="1" applyAlignment="1">
      <alignment horizontal="left" vertical="center" shrinkToFit="1"/>
    </xf>
    <xf numFmtId="0" fontId="0" fillId="2" borderId="79" xfId="0" applyFill="1" applyBorder="1" applyAlignment="1">
      <alignment horizontal="center" vertical="center"/>
    </xf>
    <xf numFmtId="0" fontId="0" fillId="2" borderId="102" xfId="0" applyFill="1" applyBorder="1" applyAlignment="1">
      <alignment horizontal="center" vertical="center"/>
    </xf>
    <xf numFmtId="0" fontId="0" fillId="2" borderId="116" xfId="0" applyFill="1" applyBorder="1" applyAlignment="1">
      <alignment horizontal="center" vertical="center"/>
    </xf>
    <xf numFmtId="0" fontId="0" fillId="0" borderId="131"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2" borderId="22" xfId="0" applyFill="1" applyBorder="1" applyAlignment="1">
      <alignment horizontal="center" vertical="center" shrinkToFit="1"/>
    </xf>
    <xf numFmtId="0" fontId="4" fillId="10" borderId="56" xfId="0" applyFont="1" applyFill="1" applyBorder="1" applyAlignment="1">
      <alignment horizontal="left" vertical="center" textRotation="255" shrinkToFit="1"/>
    </xf>
    <xf numFmtId="0" fontId="4" fillId="0" borderId="37" xfId="0" applyFont="1" applyBorder="1" applyAlignment="1">
      <alignment horizontal="left" vertical="center" textRotation="255" shrinkToFit="1"/>
    </xf>
    <xf numFmtId="0" fontId="0" fillId="15" borderId="45" xfId="0" applyFill="1" applyBorder="1" applyAlignment="1">
      <alignment horizontal="left" vertical="center" shrinkToFit="1"/>
    </xf>
    <xf numFmtId="0" fontId="0" fillId="0" borderId="45" xfId="0"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4" fillId="0" borderId="45" xfId="0" applyFont="1" applyBorder="1" applyAlignment="1">
      <alignment horizontal="left" vertical="center" shrinkToFit="1"/>
    </xf>
    <xf numFmtId="0" fontId="4" fillId="0" borderId="118" xfId="0" applyFont="1" applyBorder="1" applyAlignment="1">
      <alignment horizontal="left" vertical="center" shrinkToFit="1"/>
    </xf>
    <xf numFmtId="0" fontId="0" fillId="0" borderId="125" xfId="0" applyBorder="1" applyAlignment="1">
      <alignment horizontal="left" vertical="center" shrinkToFit="1"/>
    </xf>
    <xf numFmtId="0" fontId="4" fillId="0" borderId="59" xfId="0" applyFont="1" applyBorder="1" applyAlignment="1" applyProtection="1">
      <alignment horizontal="left" vertical="center" shrinkToFit="1"/>
      <protection locked="0"/>
    </xf>
    <xf numFmtId="0" fontId="4" fillId="0" borderId="125" xfId="0" applyFont="1" applyBorder="1" applyAlignment="1">
      <alignment horizontal="left" vertical="center" shrinkToFit="1"/>
    </xf>
    <xf numFmtId="0" fontId="4" fillId="0" borderId="77" xfId="0" applyFont="1" applyBorder="1" applyAlignment="1">
      <alignment horizontal="left" vertical="center" shrinkToFit="1"/>
    </xf>
    <xf numFmtId="0" fontId="0" fillId="0" borderId="125" xfId="0" applyBorder="1" applyAlignment="1">
      <alignment vertical="center" shrinkToFit="1"/>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6"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2" borderId="78"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130"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2" borderId="78" xfId="0" applyFill="1" applyBorder="1" applyAlignment="1">
      <alignment horizontal="left" vertical="center"/>
    </xf>
    <xf numFmtId="0" fontId="0" fillId="2" borderId="81" xfId="0" applyFill="1" applyBorder="1" applyAlignment="1">
      <alignment horizontal="left" vertical="center"/>
    </xf>
    <xf numFmtId="0" fontId="0" fillId="2" borderId="130" xfId="0" applyFill="1" applyBorder="1" applyAlignment="1">
      <alignment horizontal="left" vertical="center"/>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10" borderId="61" xfId="0" applyFill="1" applyBorder="1" applyAlignment="1">
      <alignment horizontal="left" vertical="center" wrapText="1" shrinkToFit="1"/>
    </xf>
    <xf numFmtId="0" fontId="0" fillId="10" borderId="126" xfId="0" applyFill="1" applyBorder="1" applyAlignment="1">
      <alignment horizontal="left" vertical="center" shrinkToFit="1"/>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0" borderId="129" xfId="0" applyFont="1" applyBorder="1" applyAlignment="1" applyProtection="1">
      <alignment horizontal="left" vertical="center"/>
      <protection locked="0"/>
    </xf>
    <xf numFmtId="0" fontId="0" fillId="10" borderId="183" xfId="0" applyFill="1" applyBorder="1" applyAlignment="1">
      <alignment horizontal="left" vertical="center" wrapText="1" shrinkToFit="1"/>
    </xf>
    <xf numFmtId="0" fontId="0" fillId="10" borderId="184" xfId="0" applyFill="1" applyBorder="1" applyAlignment="1">
      <alignment horizontal="left" vertical="center" wrapText="1" shrinkToFit="1"/>
    </xf>
    <xf numFmtId="0" fontId="4" fillId="0" borderId="185" xfId="0" applyFont="1" applyBorder="1" applyAlignment="1" applyProtection="1">
      <alignment horizontal="left" vertical="center" wrapText="1"/>
      <protection locked="0"/>
    </xf>
    <xf numFmtId="0" fontId="4" fillId="0" borderId="184" xfId="0" applyFont="1" applyBorder="1" applyAlignment="1" applyProtection="1">
      <alignment horizontal="left" vertical="center" wrapText="1"/>
      <protection locked="0"/>
    </xf>
    <xf numFmtId="0" fontId="4" fillId="0" borderId="189" xfId="0" applyFont="1" applyBorder="1" applyAlignment="1" applyProtection="1">
      <alignment horizontal="left" vertical="center" wrapText="1"/>
      <protection locked="0"/>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0" fillId="0" borderId="19" xfId="0" applyBorder="1" applyAlignment="1">
      <alignment horizontal="right" vertical="center"/>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182" fontId="0" fillId="12" borderId="13" xfId="7" applyNumberFormat="1" applyFont="1" applyFill="1" applyBorder="1" applyAlignment="1">
      <alignment vertical="center"/>
    </xf>
    <xf numFmtId="38" fontId="4" fillId="7" borderId="15" xfId="4" applyFont="1" applyFill="1" applyBorder="1" applyAlignment="1">
      <alignment horizontal="center" vertical="center" shrinkToFit="1"/>
    </xf>
    <xf numFmtId="0" fontId="0" fillId="5" borderId="78" xfId="0" applyFill="1" applyBorder="1" applyAlignment="1">
      <alignment horizontal="center" vertical="center"/>
    </xf>
    <xf numFmtId="0" fontId="0" fillId="5" borderId="81" xfId="0" applyFill="1" applyBorder="1" applyAlignment="1">
      <alignment horizontal="center" vertical="center"/>
    </xf>
    <xf numFmtId="0" fontId="0" fillId="5" borderId="130" xfId="0" applyFill="1" applyBorder="1" applyAlignment="1">
      <alignment horizontal="center" vertical="center"/>
    </xf>
    <xf numFmtId="0" fontId="0" fillId="2" borderId="51" xfId="0" applyFill="1" applyBorder="1" applyAlignment="1">
      <alignment horizontal="left" vertical="center" shrinkToFit="1"/>
    </xf>
    <xf numFmtId="0" fontId="5" fillId="0" borderId="33" xfId="0" applyFont="1" applyBorder="1" applyAlignment="1">
      <alignment vertical="top" wrapText="1" shrinkToFit="1"/>
    </xf>
    <xf numFmtId="0" fontId="5" fillId="0" borderId="14" xfId="0" applyFont="1" applyBorder="1" applyAlignment="1">
      <alignment vertical="top" shrinkToFit="1"/>
    </xf>
    <xf numFmtId="0" fontId="5" fillId="0" borderId="89" xfId="0" applyFont="1" applyBorder="1" applyAlignment="1">
      <alignment vertical="top" shrinkToFit="1"/>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0" fillId="5"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9" xfId="0" applyFont="1" applyBorder="1" applyAlignment="1" applyProtection="1">
      <alignment horizontal="left" vertical="top" wrapText="1"/>
      <protection locked="0"/>
    </xf>
    <xf numFmtId="182" fontId="0" fillId="12" borderId="13" xfId="0" applyNumberFormat="1" applyFill="1" applyBorder="1" applyAlignment="1">
      <alignment vertical="center"/>
    </xf>
    <xf numFmtId="182" fontId="0" fillId="12" borderId="114"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9" xfId="0" applyFont="1" applyBorder="1" applyAlignment="1">
      <alignment vertical="top" wrapText="1"/>
    </xf>
    <xf numFmtId="0" fontId="8" fillId="2" borderId="46" xfId="0" applyFont="1" applyFill="1" applyBorder="1" applyAlignment="1">
      <alignment horizontal="left" vertical="center"/>
    </xf>
    <xf numFmtId="0" fontId="8" fillId="2" borderId="100" xfId="0" applyFont="1" applyFill="1" applyBorder="1" applyAlignment="1">
      <alignment horizontal="left" vertical="center"/>
    </xf>
    <xf numFmtId="0" fontId="8" fillId="2" borderId="115" xfId="0" applyFont="1" applyFill="1" applyBorder="1" applyAlignment="1">
      <alignment horizontal="left" vertical="center"/>
    </xf>
    <xf numFmtId="0" fontId="0" fillId="5" borderId="46" xfId="0" applyFill="1" applyBorder="1" applyAlignment="1">
      <alignment horizontal="center" vertical="center"/>
    </xf>
    <xf numFmtId="0" fontId="0" fillId="5" borderId="100" xfId="0" applyFill="1" applyBorder="1" applyAlignment="1">
      <alignment horizontal="center" vertical="center"/>
    </xf>
    <xf numFmtId="0" fontId="0" fillId="5" borderId="115" xfId="0" applyFill="1" applyBorder="1" applyAlignment="1">
      <alignment horizontal="center" vertical="center"/>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6" xfId="0" applyFill="1" applyBorder="1" applyAlignment="1">
      <alignment horizontal="center" vertical="center" shrinkToFit="1"/>
    </xf>
    <xf numFmtId="38" fontId="4" fillId="7" borderId="30" xfId="4"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2"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2" borderId="46" xfId="0" applyFill="1" applyBorder="1" applyAlignment="1">
      <alignment horizontal="left" vertical="center" shrinkToFit="1"/>
    </xf>
    <xf numFmtId="0" fontId="0" fillId="2" borderId="100" xfId="0" applyFill="1" applyBorder="1" applyAlignment="1">
      <alignment horizontal="left" vertical="center" shrinkToFit="1"/>
    </xf>
    <xf numFmtId="0" fontId="0" fillId="2"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9"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1"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9" xfId="0"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8" xfId="0" applyFont="1" applyFill="1" applyBorder="1" applyAlignment="1">
      <alignment vertical="center" shrinkToFit="1"/>
    </xf>
    <xf numFmtId="0" fontId="8" fillId="9" borderId="9" xfId="0" applyFont="1" applyFill="1" applyBorder="1" applyAlignment="1">
      <alignment horizontal="left" vertical="center"/>
    </xf>
    <xf numFmtId="0" fontId="33" fillId="0" borderId="33" xfId="0" applyFont="1" applyBorder="1" applyAlignment="1" applyProtection="1">
      <alignment horizontal="left" vertical="top" wrapText="1"/>
      <protection locked="0"/>
    </xf>
    <xf numFmtId="0" fontId="33" fillId="0" borderId="14" xfId="0" applyFont="1" applyBorder="1" applyAlignment="1" applyProtection="1">
      <alignment horizontal="left" vertical="top" wrapText="1"/>
      <protection locked="0"/>
    </xf>
    <xf numFmtId="0" fontId="33" fillId="0" borderId="89" xfId="0" applyFont="1" applyBorder="1" applyAlignment="1" applyProtection="1">
      <alignment horizontal="left" vertical="top" wrapText="1"/>
      <protection locked="0"/>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6"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6" fillId="0" borderId="10"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0" fontId="6" fillId="0" borderId="21"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42"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62" xfId="0" applyFont="1" applyBorder="1" applyAlignment="1">
      <alignment horizontal="center" vertical="center" shrinkToFit="1"/>
    </xf>
    <xf numFmtId="0" fontId="6" fillId="0" borderId="55" xfId="0" applyFont="1" applyBorder="1" applyAlignment="1">
      <alignment horizontal="center" vertical="center" shrinkToFit="1"/>
    </xf>
    <xf numFmtId="180" fontId="6" fillId="0" borderId="56" xfId="0" applyNumberFormat="1" applyFont="1" applyBorder="1" applyAlignment="1">
      <alignment horizontal="center" vertical="center" wrapText="1" shrinkToFit="1"/>
    </xf>
    <xf numFmtId="180" fontId="6" fillId="0" borderId="54" xfId="0" applyNumberFormat="1" applyFont="1" applyBorder="1" applyAlignment="1">
      <alignment horizontal="center" vertical="center" wrapText="1" shrinkToFit="1"/>
    </xf>
    <xf numFmtId="180" fontId="6" fillId="0" borderId="44"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0" fontId="6" fillId="0" borderId="4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3" fontId="8" fillId="0" borderId="55" xfId="0" applyNumberFormat="1" applyFont="1" applyBorder="1" applyAlignment="1" applyProtection="1">
      <alignment horizontal="center" vertical="center" shrinkToFit="1"/>
      <protection locked="0"/>
    </xf>
    <xf numFmtId="0" fontId="6" fillId="0" borderId="40" xfId="0" applyFont="1" applyBorder="1" applyAlignment="1">
      <alignment horizontal="left" vertical="center" wrapText="1" shrinkToFit="1"/>
    </xf>
    <xf numFmtId="0" fontId="6" fillId="0" borderId="24"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14" borderId="10" xfId="0"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6" fillId="0" borderId="20" xfId="0" applyFont="1" applyBorder="1" applyAlignment="1">
      <alignment horizontal="left" vertical="center" wrapText="1" shrinkToFit="1"/>
    </xf>
    <xf numFmtId="0" fontId="6" fillId="0" borderId="95" xfId="0" applyFont="1" applyBorder="1" applyAlignment="1">
      <alignment horizontal="left" vertical="center" wrapText="1" shrinkToFi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180" fontId="6" fillId="0" borderId="15" xfId="0" applyNumberFormat="1" applyFont="1" applyBorder="1" applyAlignment="1">
      <alignment horizontal="center" vertical="center" wrapText="1" shrinkToFit="1"/>
    </xf>
    <xf numFmtId="180" fontId="6" fillId="14" borderId="15" xfId="0" applyNumberFormat="1" applyFont="1" applyFill="1" applyBorder="1" applyAlignment="1">
      <alignment horizontal="center" vertical="center" wrapText="1" shrinkToFit="1"/>
    </xf>
    <xf numFmtId="0" fontId="6" fillId="0" borderId="47"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27" xfId="0" applyFont="1" applyBorder="1" applyAlignment="1">
      <alignment horizontal="center" vertical="center" shrinkToFit="1"/>
    </xf>
    <xf numFmtId="182" fontId="6" fillId="0" borderId="6"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14" borderId="12" xfId="0" quotePrefix="1" applyNumberFormat="1" applyFont="1" applyFill="1" applyBorder="1" applyAlignment="1">
      <alignment horizontal="center" vertical="center" wrapText="1" shrinkToFit="1"/>
    </xf>
    <xf numFmtId="182" fontId="6" fillId="14"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40" xfId="0" applyNumberFormat="1" applyFont="1" applyBorder="1" applyAlignment="1" applyProtection="1">
      <alignment horizontal="center" vertical="center" shrinkToFit="1"/>
      <protection locked="0"/>
    </xf>
    <xf numFmtId="3" fontId="8" fillId="0" borderId="114" xfId="0" applyNumberFormat="1" applyFont="1" applyBorder="1" applyAlignment="1" applyProtection="1">
      <alignment horizontal="center" vertical="center" shrinkToFit="1"/>
      <protection locked="0"/>
    </xf>
    <xf numFmtId="0" fontId="6" fillId="0" borderId="10" xfId="0" applyFont="1" applyBorder="1" applyAlignment="1">
      <alignment horizontal="left" vertical="center" wrapText="1" shrinkToFit="1"/>
    </xf>
    <xf numFmtId="182" fontId="6" fillId="0" borderId="5" xfId="0" applyNumberFormat="1" applyFont="1" applyBorder="1" applyAlignment="1">
      <alignment horizontal="center" vertical="center" wrapText="1" shrinkToFit="1"/>
    </xf>
    <xf numFmtId="182" fontId="6" fillId="0" borderId="10" xfId="0" applyNumberFormat="1" applyFont="1" applyBorder="1" applyAlignment="1">
      <alignment horizontal="center" vertical="center" wrapText="1" shrinkToFit="1"/>
    </xf>
    <xf numFmtId="182" fontId="6" fillId="14" borderId="10" xfId="0" quotePrefix="1" applyNumberFormat="1" applyFont="1" applyFill="1" applyBorder="1" applyAlignment="1">
      <alignment horizontal="center" vertical="center" wrapText="1" shrinkToFit="1"/>
    </xf>
    <xf numFmtId="0" fontId="15" fillId="4" borderId="3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0" fillId="4" borderId="14" xfId="0" applyFill="1" applyBorder="1" applyAlignment="1">
      <alignment horizontal="center"/>
    </xf>
    <xf numFmtId="0" fontId="0" fillId="4" borderId="89" xfId="0" applyFill="1" applyBorder="1" applyAlignment="1">
      <alignment horizontal="center"/>
    </xf>
    <xf numFmtId="0" fontId="6"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5" xfId="0" applyFont="1" applyBorder="1" applyAlignment="1">
      <alignment horizontal="left" vertical="center" wrapText="1" shrinkToFit="1"/>
    </xf>
    <xf numFmtId="182" fontId="6" fillId="0" borderId="51" xfId="0" applyNumberFormat="1" applyFont="1" applyBorder="1" applyAlignment="1">
      <alignment horizontal="center" vertical="center" wrapText="1" shrinkToFit="1"/>
    </xf>
    <xf numFmtId="182" fontId="6" fillId="0" borderId="15" xfId="0" applyNumberFormat="1" applyFont="1" applyBorder="1" applyAlignment="1">
      <alignment horizontal="center" vertical="center" wrapText="1" shrinkToFit="1"/>
    </xf>
    <xf numFmtId="182" fontId="6" fillId="14" borderId="15" xfId="0" quotePrefix="1" applyNumberFormat="1" applyFont="1" applyFill="1" applyBorder="1" applyAlignment="1">
      <alignment horizontal="center" vertical="center" wrapText="1"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9"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2" xfId="0" applyFont="1" applyBorder="1" applyAlignment="1">
      <alignment horizontal="left" vertical="center" wrapText="1" shrinkToFit="1"/>
    </xf>
    <xf numFmtId="0" fontId="6" fillId="0" borderId="18" xfId="0" applyFont="1" applyBorder="1" applyAlignment="1">
      <alignment horizontal="center" vertical="center" shrinkToFit="1"/>
    </xf>
    <xf numFmtId="3" fontId="8" fillId="0" borderId="24" xfId="0" applyNumberFormat="1" applyFont="1" applyBorder="1" applyAlignment="1" applyProtection="1">
      <alignment horizontal="center" vertical="center" shrinkToFit="1"/>
      <protection locked="0"/>
    </xf>
    <xf numFmtId="0" fontId="0" fillId="0" borderId="12" xfId="0" applyBorder="1" applyAlignment="1">
      <alignment horizontal="left" vertical="center"/>
    </xf>
    <xf numFmtId="0" fontId="0" fillId="0" borderId="13" xfId="0" applyBorder="1" applyAlignment="1">
      <alignment horizontal="left" vertical="center"/>
    </xf>
    <xf numFmtId="180" fontId="0" fillId="0" borderId="6" xfId="0" applyNumberFormat="1" applyBorder="1" applyAlignment="1">
      <alignment horizontal="center" vertical="center" wrapText="1" shrinkToFit="1"/>
    </xf>
    <xf numFmtId="180" fontId="0" fillId="0" borderId="47" xfId="0" applyNumberFormat="1" applyBorder="1" applyAlignment="1">
      <alignment horizontal="center" vertical="center" wrapText="1" shrinkToFit="1"/>
    </xf>
    <xf numFmtId="180" fontId="4" fillId="0" borderId="12" xfId="0" applyNumberFormat="1" applyFont="1" applyBorder="1" applyAlignment="1">
      <alignment horizontal="center" vertical="center" wrapText="1" shrinkToFit="1"/>
    </xf>
    <xf numFmtId="180" fontId="4" fillId="0" borderId="13" xfId="0" applyNumberFormat="1" applyFont="1" applyBorder="1" applyAlignment="1">
      <alignment horizontal="center" vertical="center" wrapText="1" shrinkToFit="1"/>
    </xf>
    <xf numFmtId="180" fontId="0" fillId="14" borderId="12" xfId="0" applyNumberFormat="1" applyFill="1" applyBorder="1" applyAlignment="1">
      <alignment horizontal="center" vertical="center" wrapText="1" shrinkToFit="1"/>
    </xf>
    <xf numFmtId="180" fontId="0" fillId="14" borderId="13" xfId="0" applyNumberFormat="1" applyFill="1" applyBorder="1" applyAlignment="1">
      <alignment horizontal="center" vertical="center" wrapText="1" shrinkToFit="1"/>
    </xf>
    <xf numFmtId="0" fontId="0" fillId="0" borderId="10" xfId="0" applyBorder="1" applyAlignment="1">
      <alignment horizontal="left" vertical="center"/>
    </xf>
    <xf numFmtId="180" fontId="6" fillId="14" borderId="44" xfId="0" applyNumberFormat="1" applyFont="1" applyFill="1" applyBorder="1" applyAlignment="1">
      <alignment horizontal="center" vertical="center" wrapText="1" shrinkToFit="1"/>
    </xf>
    <xf numFmtId="180" fontId="6" fillId="14" borderId="12" xfId="0" applyNumberFormat="1" applyFont="1" applyFill="1" applyBorder="1" applyAlignment="1">
      <alignment horizontal="center" vertical="center" wrapText="1" shrinkToFit="1"/>
    </xf>
    <xf numFmtId="0" fontId="6" fillId="0" borderId="5" xfId="0" applyFont="1" applyBorder="1" applyAlignment="1">
      <alignment vertical="center" wrapText="1" shrinkToFit="1"/>
    </xf>
    <xf numFmtId="0" fontId="6" fillId="0" borderId="47" xfId="0" applyFont="1" applyBorder="1" applyAlignment="1">
      <alignment vertical="center" wrapText="1" shrinkToFit="1"/>
    </xf>
    <xf numFmtId="0" fontId="0" fillId="0" borderId="41" xfId="0" applyBorder="1" applyAlignment="1">
      <alignment horizontal="center" vertical="center"/>
    </xf>
    <xf numFmtId="0" fontId="0" fillId="0" borderId="44" xfId="0" applyBorder="1" applyAlignment="1">
      <alignment vertical="center"/>
    </xf>
    <xf numFmtId="0" fontId="0" fillId="0" borderId="12" xfId="0" applyBorder="1" applyAlignment="1">
      <alignment vertical="center"/>
    </xf>
    <xf numFmtId="0" fontId="0" fillId="0" borderId="12" xfId="0" applyBorder="1" applyAlignment="1">
      <alignment horizontal="center" vertical="center"/>
    </xf>
    <xf numFmtId="0" fontId="15" fillId="0" borderId="19" xfId="0" applyFont="1" applyBorder="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6" xfId="0" applyFont="1" applyFill="1" applyBorder="1" applyAlignment="1">
      <alignment horizontal="center" vertical="center"/>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6" xfId="0" applyFont="1" applyBorder="1" applyAlignment="1" applyProtection="1">
      <alignment horizontal="left" vertical="center" wrapText="1"/>
      <protection locked="0"/>
    </xf>
    <xf numFmtId="0" fontId="0" fillId="0" borderId="0" xfId="0"/>
    <xf numFmtId="0" fontId="0" fillId="0" borderId="8" xfId="0" applyBorder="1"/>
    <xf numFmtId="0" fontId="3" fillId="4" borderId="14" xfId="0" applyFont="1" applyFill="1" applyBorder="1" applyAlignment="1">
      <alignment horizontal="center" vertical="center"/>
    </xf>
    <xf numFmtId="0" fontId="3" fillId="4" borderId="89" xfId="0" applyFont="1" applyFill="1" applyBorder="1" applyAlignment="1">
      <alignment horizontal="center" vertical="center"/>
    </xf>
    <xf numFmtId="0" fontId="15" fillId="4" borderId="4" xfId="0" applyFont="1" applyFill="1" applyBorder="1" applyAlignment="1">
      <alignment vertical="center"/>
    </xf>
    <xf numFmtId="0" fontId="15" fillId="0" borderId="0" xfId="0" applyFont="1" applyAlignment="1">
      <alignment horizontal="left"/>
    </xf>
    <xf numFmtId="0" fontId="8" fillId="11" borderId="78"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183" fontId="6" fillId="0" borderId="5" xfId="0" applyNumberFormat="1" applyFont="1" applyBorder="1" applyAlignment="1" applyProtection="1">
      <alignment horizontal="center" vertical="center" wrapText="1" shrinkToFit="1"/>
      <protection locked="0"/>
    </xf>
    <xf numFmtId="183" fontId="6" fillId="14"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0" fontId="8" fillId="0" borderId="86"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6"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6"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6" xfId="0" applyFont="1" applyFill="1" applyBorder="1" applyAlignment="1">
      <alignment horizontal="center" vertical="center" shrinkToFit="1"/>
    </xf>
    <xf numFmtId="0" fontId="6" fillId="0" borderId="3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6" xfId="0" applyFont="1" applyBorder="1" applyAlignment="1" applyProtection="1">
      <alignment horizontal="left" vertical="center" wrapText="1"/>
      <protection locked="0"/>
    </xf>
    <xf numFmtId="0" fontId="0" fillId="0" borderId="28" xfId="0" applyBorder="1" applyAlignment="1">
      <alignment horizontal="center" vertical="center" wrapText="1"/>
    </xf>
    <xf numFmtId="0" fontId="0" fillId="0" borderId="53" xfId="0" applyBorder="1"/>
    <xf numFmtId="0" fontId="0" fillId="0" borderId="5" xfId="0" applyBorder="1"/>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Alignment="1">
      <alignment horizontal="center" vertical="center" shrinkToFit="1"/>
    </xf>
    <xf numFmtId="0" fontId="6" fillId="0" borderId="3" xfId="0" applyFont="1" applyBorder="1" applyAlignment="1" applyProtection="1">
      <alignment vertical="center" wrapText="1" shrinkToFit="1"/>
      <protection locked="0"/>
    </xf>
    <xf numFmtId="0" fontId="6" fillId="0" borderId="4" xfId="0" applyFont="1" applyBorder="1" applyAlignment="1" applyProtection="1">
      <alignment vertical="center" wrapText="1" shrinkToFit="1"/>
      <protection locked="0"/>
    </xf>
    <xf numFmtId="0" fontId="6" fillId="0" borderId="18" xfId="0" applyFont="1" applyBorder="1" applyAlignment="1" applyProtection="1">
      <alignment vertical="center" wrapText="1" shrinkToFit="1"/>
      <protection locked="0"/>
    </xf>
    <xf numFmtId="0" fontId="6" fillId="0" borderId="45"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21" xfId="0" applyFont="1" applyBorder="1" applyAlignment="1">
      <alignment vertical="center" wrapText="1"/>
    </xf>
    <xf numFmtId="0" fontId="6" fillId="0" borderId="45" xfId="0" applyFont="1" applyBorder="1" applyAlignment="1">
      <alignment vertical="center" wrapText="1"/>
    </xf>
    <xf numFmtId="0" fontId="6" fillId="0" borderId="118" xfId="0" applyFont="1" applyBorder="1" applyAlignment="1">
      <alignment vertical="center" wrapText="1"/>
    </xf>
    <xf numFmtId="0" fontId="6" fillId="0" borderId="42"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21" xfId="0" applyFont="1" applyBorder="1" applyAlignment="1">
      <alignment horizontal="left" vertical="center" wrapText="1"/>
    </xf>
    <xf numFmtId="0" fontId="6" fillId="0" borderId="35" xfId="0" applyFont="1" applyBorder="1" applyAlignment="1">
      <alignment horizontal="left" vertical="center" wrapText="1"/>
    </xf>
    <xf numFmtId="0" fontId="6" fillId="0" borderId="42" xfId="0" applyFont="1" applyBorder="1" applyAlignment="1">
      <alignment horizontal="left" vertical="center" wrapText="1"/>
    </xf>
    <xf numFmtId="0" fontId="6" fillId="0" borderId="32" xfId="0" applyFont="1" applyBorder="1" applyAlignment="1">
      <alignment horizontal="left" vertical="center" wrapText="1"/>
    </xf>
    <xf numFmtId="0" fontId="6" fillId="0" borderId="62"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179" fontId="6" fillId="0" borderId="56" xfId="0" applyNumberFormat="1" applyFont="1" applyBorder="1" applyAlignment="1" applyProtection="1">
      <alignment horizontal="center" vertical="center" shrinkToFit="1"/>
      <protection locked="0"/>
    </xf>
    <xf numFmtId="179" fontId="6" fillId="0" borderId="54" xfId="0" applyNumberFormat="1" applyFont="1" applyBorder="1" applyAlignment="1" applyProtection="1">
      <alignment horizontal="center" vertical="center" shrinkToFit="1"/>
      <protection locked="0"/>
    </xf>
    <xf numFmtId="179" fontId="6" fillId="0" borderId="44" xfId="0" applyNumberFormat="1" applyFont="1" applyBorder="1" applyAlignment="1" applyProtection="1">
      <alignment horizontal="center" vertical="center" wrapText="1" shrinkToFit="1"/>
      <protection locked="0"/>
    </xf>
    <xf numFmtId="179" fontId="6" fillId="0" borderId="12" xfId="0" applyNumberFormat="1" applyFont="1" applyBorder="1" applyAlignment="1" applyProtection="1">
      <alignment horizontal="center" vertical="center" wrapText="1" shrinkToFit="1"/>
      <protection locked="0"/>
    </xf>
    <xf numFmtId="179" fontId="6" fillId="14" borderId="44" xfId="0" applyNumberFormat="1" applyFont="1" applyFill="1" applyBorder="1" applyAlignment="1" applyProtection="1">
      <alignment horizontal="center" vertical="center" shrinkToFit="1"/>
      <protection locked="0"/>
    </xf>
    <xf numFmtId="179" fontId="6" fillId="14" borderId="12" xfId="0" applyNumberFormat="1" applyFont="1" applyFill="1" applyBorder="1" applyAlignment="1" applyProtection="1">
      <alignment horizontal="center" vertical="center" shrinkToFit="1"/>
      <protection locked="0"/>
    </xf>
    <xf numFmtId="179" fontId="25" fillId="14" borderId="44" xfId="0" applyNumberFormat="1" applyFont="1" applyFill="1" applyBorder="1" applyAlignment="1" applyProtection="1">
      <alignment horizontal="center" vertical="center" shrinkToFit="1"/>
      <protection locked="0"/>
    </xf>
    <xf numFmtId="179" fontId="25" fillId="14" borderId="12" xfId="0" applyNumberFormat="1" applyFont="1" applyFill="1" applyBorder="1" applyAlignment="1" applyProtection="1">
      <alignment horizontal="center" vertical="center" shrinkToFit="1"/>
      <protection locked="0"/>
    </xf>
    <xf numFmtId="181" fontId="25" fillId="0" borderId="62" xfId="0" applyNumberFormat="1" applyFont="1" applyBorder="1" applyAlignment="1" applyProtection="1">
      <alignment horizontal="center" vertical="center" wrapText="1" shrinkToFit="1"/>
      <protection locked="0"/>
    </xf>
    <xf numFmtId="181" fontId="25" fillId="0" borderId="55" xfId="0" applyNumberFormat="1" applyFont="1" applyBorder="1" applyAlignment="1" applyProtection="1">
      <alignment horizontal="center" vertical="center" wrapText="1" shrinkToFit="1"/>
      <protection locked="0"/>
    </xf>
    <xf numFmtId="184" fontId="25" fillId="0" borderId="87" xfId="0" applyNumberFormat="1" applyFont="1" applyBorder="1" applyAlignment="1" applyProtection="1">
      <alignment horizontal="left" vertical="center" wrapText="1" shrinkToFit="1"/>
      <protection locked="0"/>
    </xf>
    <xf numFmtId="184" fontId="25" fillId="0" borderId="88" xfId="0" applyNumberFormat="1" applyFont="1" applyBorder="1" applyAlignment="1" applyProtection="1">
      <alignment horizontal="left" vertical="center" wrapText="1" shrinkToFit="1"/>
      <protection locked="0"/>
    </xf>
    <xf numFmtId="183" fontId="15" fillId="9" borderId="22" xfId="0" applyNumberFormat="1" applyFont="1" applyFill="1" applyBorder="1" applyAlignment="1" applyProtection="1">
      <alignment horizontal="center" vertical="center"/>
      <protection locked="0"/>
    </xf>
    <xf numFmtId="183" fontId="15" fillId="9" borderId="15" xfId="0" applyNumberFormat="1" applyFont="1" applyFill="1" applyBorder="1" applyAlignment="1" applyProtection="1">
      <alignment horizontal="center" vertical="center"/>
      <protection locked="0"/>
    </xf>
    <xf numFmtId="183" fontId="15" fillId="9" borderId="16" xfId="0" applyNumberFormat="1" applyFont="1" applyFill="1" applyBorder="1" applyAlignment="1" applyProtection="1">
      <alignment horizontal="center" vertical="center"/>
      <protection locked="0"/>
    </xf>
    <xf numFmtId="183" fontId="15" fillId="9" borderId="10" xfId="0" applyNumberFormat="1" applyFont="1" applyFill="1" applyBorder="1" applyAlignment="1" applyProtection="1">
      <alignment horizontal="center" vertical="center"/>
      <protection locked="0"/>
    </xf>
    <xf numFmtId="183" fontId="15" fillId="9" borderId="23" xfId="0" applyNumberFormat="1" applyFont="1" applyFill="1" applyBorder="1" applyAlignment="1" applyProtection="1">
      <alignment horizontal="center" vertical="center" textRotation="255"/>
      <protection locked="0"/>
    </xf>
    <xf numFmtId="183" fontId="15" fillId="9" borderId="24" xfId="0" applyNumberFormat="1" applyFont="1" applyFill="1" applyBorder="1" applyAlignment="1" applyProtection="1">
      <alignment horizontal="center" vertical="center" textRotation="255"/>
      <protection locked="0"/>
    </xf>
    <xf numFmtId="183" fontId="15" fillId="9" borderId="22" xfId="0" applyNumberFormat="1" applyFont="1" applyFill="1" applyBorder="1" applyAlignment="1" applyProtection="1">
      <alignment horizontal="center" vertical="center" wrapText="1"/>
      <protection locked="0"/>
    </xf>
    <xf numFmtId="183" fontId="15" fillId="9" borderId="16" xfId="0" applyNumberFormat="1" applyFont="1" applyFill="1" applyBorder="1" applyAlignment="1" applyProtection="1">
      <alignment horizontal="center" vertical="center" wrapText="1"/>
      <protection locked="0"/>
    </xf>
    <xf numFmtId="183" fontId="15" fillId="9" borderId="15" xfId="0" applyNumberFormat="1" applyFont="1" applyFill="1" applyBorder="1" applyAlignment="1" applyProtection="1">
      <alignment horizontal="center" vertical="center" wrapText="1"/>
      <protection locked="0"/>
    </xf>
    <xf numFmtId="183" fontId="15" fillId="9" borderId="10" xfId="0" applyNumberFormat="1" applyFont="1" applyFill="1" applyBorder="1" applyAlignment="1" applyProtection="1">
      <alignment horizontal="center" vertical="center" wrapTex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3" fontId="15" fillId="9" borderId="85" xfId="0" applyNumberFormat="1" applyFont="1" applyFill="1" applyBorder="1" applyAlignment="1" applyProtection="1">
      <alignment horizontal="center" vertical="center" shrinkToFit="1"/>
      <protection locked="0"/>
    </xf>
    <xf numFmtId="183" fontId="15" fillId="9" borderId="86" xfId="0" applyNumberFormat="1" applyFont="1" applyFill="1" applyBorder="1" applyAlignment="1" applyProtection="1">
      <alignment horizontal="center" vertical="center" shrinkToFit="1"/>
      <protection locked="0"/>
    </xf>
    <xf numFmtId="182" fontId="25" fillId="0" borderId="66" xfId="0" applyNumberFormat="1" applyFont="1" applyBorder="1" applyAlignment="1" applyProtection="1">
      <alignment horizontal="center" vertical="center" wrapText="1" shrinkToFit="1"/>
      <protection locked="0"/>
    </xf>
    <xf numFmtId="182" fontId="25" fillId="0" borderId="67" xfId="0" applyNumberFormat="1" applyFont="1" applyBorder="1" applyAlignment="1" applyProtection="1">
      <alignment horizontal="center" vertical="center" wrapText="1" shrinkToFit="1"/>
      <protection locked="0"/>
    </xf>
    <xf numFmtId="185" fontId="25" fillId="0" borderId="14" xfId="0" applyNumberFormat="1" applyFont="1" applyBorder="1" applyAlignment="1" applyProtection="1">
      <alignment horizontal="left" vertical="center" wrapText="1" shrinkToFit="1"/>
      <protection locked="0"/>
    </xf>
    <xf numFmtId="185" fontId="25" fillId="0" borderId="89" xfId="0" applyNumberFormat="1" applyFont="1" applyBorder="1" applyAlignment="1" applyProtection="1">
      <alignment horizontal="left" vertical="center" wrapText="1" shrinkToFit="1"/>
      <protection locked="0"/>
    </xf>
    <xf numFmtId="0" fontId="6" fillId="0" borderId="21"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37" fontId="6" fillId="0" borderId="56" xfId="0" quotePrefix="1" applyNumberFormat="1" applyFont="1" applyBorder="1" applyAlignment="1" applyProtection="1">
      <alignment horizontal="center" vertical="center" wrapText="1" shrinkToFit="1"/>
      <protection locked="0"/>
    </xf>
    <xf numFmtId="37" fontId="6" fillId="0" borderId="54" xfId="0" applyNumberFormat="1" applyFont="1" applyBorder="1" applyAlignment="1" applyProtection="1">
      <alignment horizontal="center" vertical="center" wrapText="1" shrinkToFit="1"/>
      <protection locked="0"/>
    </xf>
    <xf numFmtId="182" fontId="6" fillId="0" borderId="10" xfId="0" quotePrefix="1" applyNumberFormat="1" applyFont="1" applyBorder="1" applyAlignment="1">
      <alignment horizontal="center" vertical="center" wrapText="1" shrinkToFit="1"/>
    </xf>
    <xf numFmtId="182" fontId="24" fillId="14" borderId="44" xfId="0" applyNumberFormat="1" applyFont="1" applyFill="1" applyBorder="1" applyAlignment="1" applyProtection="1">
      <alignment horizontal="center" vertical="center" shrinkToFit="1"/>
      <protection locked="0"/>
    </xf>
    <xf numFmtId="182" fontId="24" fillId="14" borderId="12" xfId="0" applyNumberFormat="1" applyFont="1" applyFill="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wrapText="1" shrinkToFit="1"/>
      <protection locked="0"/>
    </xf>
    <xf numFmtId="183" fontId="6" fillId="0" borderId="55" xfId="0" applyNumberFormat="1" applyFont="1" applyBorder="1" applyAlignment="1" applyProtection="1">
      <alignment horizontal="center" vertical="center" wrapText="1" shrinkToFit="1"/>
      <protection locked="0"/>
    </xf>
    <xf numFmtId="185" fontId="25" fillId="0" borderId="87" xfId="0" applyNumberFormat="1" applyFont="1" applyBorder="1" applyAlignment="1" applyProtection="1">
      <alignment horizontal="left" vertical="center" wrapText="1" shrinkToFit="1"/>
      <protection locked="0"/>
    </xf>
    <xf numFmtId="185" fontId="25" fillId="0" borderId="88" xfId="0" applyNumberFormat="1" applyFont="1" applyBorder="1" applyAlignment="1" applyProtection="1">
      <alignment horizontal="left" vertical="center" wrapText="1" shrinkToFit="1"/>
      <protection locked="0"/>
    </xf>
    <xf numFmtId="0" fontId="6" fillId="0" borderId="42"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50"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27" xfId="0" applyFont="1" applyBorder="1" applyAlignment="1" applyProtection="1">
      <alignment horizontal="center" vertical="center" shrinkToFit="1"/>
      <protection locked="0"/>
    </xf>
    <xf numFmtId="37" fontId="6" fillId="0" borderId="37" xfId="0" quotePrefix="1" applyNumberFormat="1" applyFont="1" applyBorder="1" applyAlignment="1" applyProtection="1">
      <alignment horizontal="center" vertical="center" wrapText="1" shrinkToFit="1"/>
      <protection locked="0"/>
    </xf>
    <xf numFmtId="37" fontId="6" fillId="0" borderId="68" xfId="0" applyNumberFormat="1" applyFont="1" applyBorder="1" applyAlignment="1" applyProtection="1">
      <alignment horizontal="center" vertical="center" wrapText="1" shrinkToFit="1"/>
      <protection locked="0"/>
    </xf>
    <xf numFmtId="182" fontId="6" fillId="0" borderId="41" xfId="0" applyNumberFormat="1" applyFont="1" applyBorder="1" applyAlignment="1" applyProtection="1">
      <alignment horizontal="center" vertical="center" shrinkToFit="1"/>
      <protection locked="0"/>
    </xf>
    <xf numFmtId="182" fontId="6" fillId="0" borderId="49" xfId="0" applyNumberFormat="1" applyFont="1" applyBorder="1" applyAlignment="1" applyProtection="1">
      <alignment horizontal="center" vertical="center" shrinkToFit="1"/>
      <protection locked="0"/>
    </xf>
    <xf numFmtId="182" fontId="24" fillId="14" borderId="41" xfId="0" applyNumberFormat="1" applyFont="1" applyFill="1" applyBorder="1" applyAlignment="1" applyProtection="1">
      <alignment horizontal="center" vertical="center" shrinkToFit="1"/>
      <protection locked="0"/>
    </xf>
    <xf numFmtId="182" fontId="24" fillId="14" borderId="49" xfId="0" applyNumberFormat="1" applyFont="1" applyFill="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37" fontId="6" fillId="0" borderId="58" xfId="0" quotePrefix="1" applyNumberFormat="1" applyFont="1" applyBorder="1" applyAlignment="1" applyProtection="1">
      <alignment horizontal="center" vertical="center" wrapText="1" shrinkToFit="1"/>
      <protection locked="0"/>
    </xf>
    <xf numFmtId="37" fontId="6" fillId="0" borderId="37" xfId="0" applyNumberFormat="1" applyFont="1" applyBorder="1" applyAlignment="1" applyProtection="1">
      <alignment horizontal="center" vertical="center" wrapText="1" shrinkToFit="1"/>
      <protection locked="0"/>
    </xf>
    <xf numFmtId="182" fontId="6" fillId="0" borderId="15" xfId="0" quotePrefix="1" applyNumberFormat="1" applyFont="1" applyBorder="1" applyAlignment="1">
      <alignment horizontal="center" vertical="center" wrapText="1" shrinkToFit="1"/>
    </xf>
    <xf numFmtId="182" fontId="24" fillId="14" borderId="94" xfId="0" applyNumberFormat="1" applyFont="1" applyFill="1" applyBorder="1" applyAlignment="1" applyProtection="1">
      <alignment horizontal="center" vertical="center" shrinkToFit="1"/>
      <protection locked="0"/>
    </xf>
    <xf numFmtId="182" fontId="25" fillId="0" borderId="104" xfId="0" applyNumberFormat="1" applyFont="1" applyBorder="1" applyAlignment="1" applyProtection="1">
      <alignment horizontal="center" vertical="center" wrapText="1" shrinkToFit="1"/>
      <protection locked="0"/>
    </xf>
    <xf numFmtId="185" fontId="25" fillId="0" borderId="33" xfId="0" applyNumberFormat="1" applyFont="1" applyBorder="1" applyAlignment="1" applyProtection="1">
      <alignment horizontal="left" vertical="center" wrapText="1" shrinkToFit="1"/>
      <protection locked="0"/>
    </xf>
    <xf numFmtId="179" fontId="6" fillId="0" borderId="56" xfId="0" applyNumberFormat="1" applyFont="1" applyBorder="1" applyAlignment="1" applyProtection="1">
      <alignment horizontal="center" vertical="center" wrapText="1" shrinkToFit="1"/>
      <protection locked="0"/>
    </xf>
    <xf numFmtId="179" fontId="6" fillId="0" borderId="54" xfId="0" applyNumberFormat="1" applyFont="1" applyBorder="1" applyAlignment="1" applyProtection="1">
      <alignment horizontal="center" vertical="center" wrapText="1" shrinkToFit="1"/>
      <protection locked="0"/>
    </xf>
    <xf numFmtId="179" fontId="0" fillId="14" borderId="44" xfId="0" applyNumberFormat="1" applyFill="1" applyBorder="1" applyAlignment="1" applyProtection="1">
      <alignment horizontal="center" vertical="center" wrapText="1" shrinkToFit="1"/>
      <protection locked="0"/>
    </xf>
    <xf numFmtId="179" fontId="0" fillId="14" borderId="12" xfId="0" applyNumberFormat="1" applyFill="1" applyBorder="1" applyAlignment="1" applyProtection="1">
      <alignment horizontal="center" vertical="center" wrapText="1" shrinkToFit="1"/>
      <protection locked="0"/>
    </xf>
    <xf numFmtId="0" fontId="6" fillId="0" borderId="50" xfId="0" applyFont="1" applyBorder="1" applyAlignment="1">
      <alignment horizontal="left" vertical="center" wrapText="1"/>
    </xf>
    <xf numFmtId="0" fontId="6" fillId="0" borderId="48" xfId="0" applyFont="1" applyBorder="1" applyAlignment="1">
      <alignment horizontal="left" vertical="center" wrapText="1"/>
    </xf>
    <xf numFmtId="0" fontId="6" fillId="0" borderId="67" xfId="0" applyFont="1" applyBorder="1" applyAlignment="1" applyProtection="1">
      <alignment horizontal="center" vertical="center" shrinkToFit="1"/>
      <protection locked="0"/>
    </xf>
    <xf numFmtId="181" fontId="6" fillId="0" borderId="56" xfId="0" applyNumberFormat="1" applyFont="1" applyBorder="1" applyAlignment="1" applyProtection="1">
      <alignment horizontal="center" vertical="center" shrinkToFit="1"/>
      <protection locked="0"/>
    </xf>
    <xf numFmtId="181" fontId="6" fillId="0" borderId="68" xfId="0" applyNumberFormat="1" applyFont="1" applyBorder="1" applyAlignment="1" applyProtection="1">
      <alignment horizontal="center" vertical="center" shrinkToFit="1"/>
      <protection locked="0"/>
    </xf>
    <xf numFmtId="181" fontId="6" fillId="0" borderId="44" xfId="0" applyNumberFormat="1" applyFont="1" applyBorder="1" applyAlignment="1" applyProtection="1">
      <alignment horizontal="center" vertical="center" wrapText="1" shrinkToFit="1"/>
      <protection locked="0"/>
    </xf>
    <xf numFmtId="181" fontId="6" fillId="0" borderId="49" xfId="0" applyNumberFormat="1" applyFont="1" applyBorder="1" applyAlignment="1" applyProtection="1">
      <alignment horizontal="center" vertical="center" wrapText="1" shrinkToFit="1"/>
      <protection locked="0"/>
    </xf>
    <xf numFmtId="181" fontId="6" fillId="14" borderId="44" xfId="0" applyNumberFormat="1" applyFont="1" applyFill="1" applyBorder="1" applyAlignment="1" applyProtection="1">
      <alignment horizontal="center" vertical="center" wrapText="1" shrinkToFit="1"/>
      <protection locked="0"/>
    </xf>
    <xf numFmtId="181" fontId="6" fillId="14" borderId="49" xfId="0" applyNumberFormat="1" applyFont="1" applyFill="1" applyBorder="1" applyAlignment="1" applyProtection="1">
      <alignment horizontal="center" vertical="center" wrapText="1" shrinkToFit="1"/>
      <protection locked="0"/>
    </xf>
    <xf numFmtId="179" fontId="25" fillId="14" borderId="44" xfId="0" applyNumberFormat="1" applyFont="1" applyFill="1" applyBorder="1" applyAlignment="1" applyProtection="1">
      <alignment horizontal="center" vertical="center" wrapText="1" shrinkToFit="1"/>
      <protection locked="0"/>
    </xf>
    <xf numFmtId="179" fontId="25" fillId="14" borderId="49" xfId="0" applyNumberFormat="1" applyFont="1" applyFill="1" applyBorder="1" applyAlignment="1" applyProtection="1">
      <alignment horizontal="center" vertical="center" wrapText="1" shrinkToFit="1"/>
      <protection locked="0"/>
    </xf>
    <xf numFmtId="181" fontId="25" fillId="0" borderId="67" xfId="0" applyNumberFormat="1" applyFont="1" applyBorder="1" applyAlignment="1" applyProtection="1">
      <alignment horizontal="center" vertical="center" wrapText="1" shrinkToFit="1"/>
      <protection locked="0"/>
    </xf>
    <xf numFmtId="184" fontId="25" fillId="0" borderId="89" xfId="0" applyNumberFormat="1" applyFont="1" applyBorder="1" applyAlignment="1" applyProtection="1">
      <alignment horizontal="left" vertical="center" wrapText="1" shrinkToFit="1"/>
      <protection locked="0"/>
    </xf>
    <xf numFmtId="183" fontId="17" fillId="4" borderId="58" xfId="0" applyNumberFormat="1" applyFont="1" applyFill="1" applyBorder="1" applyAlignment="1" applyProtection="1">
      <alignment horizontal="left" vertical="center"/>
      <protection locked="0"/>
    </xf>
    <xf numFmtId="183" fontId="17" fillId="4" borderId="94" xfId="0" applyNumberFormat="1" applyFont="1" applyFill="1" applyBorder="1" applyAlignment="1" applyProtection="1">
      <alignment horizontal="left" vertical="center"/>
      <protection locked="0"/>
    </xf>
    <xf numFmtId="183" fontId="17" fillId="4" borderId="104" xfId="0" applyNumberFormat="1" applyFont="1" applyFill="1" applyBorder="1" applyAlignment="1" applyProtection="1">
      <alignment horizontal="left" vertical="center"/>
      <protection locked="0"/>
    </xf>
    <xf numFmtId="0" fontId="6" fillId="0" borderId="4" xfId="0" applyFont="1" applyBorder="1" applyAlignment="1">
      <alignment vertical="center" wrapText="1"/>
    </xf>
    <xf numFmtId="0" fontId="6" fillId="0" borderId="18" xfId="0" applyFont="1" applyBorder="1" applyAlignment="1">
      <alignment vertical="center" wrapText="1"/>
    </xf>
    <xf numFmtId="0" fontId="6" fillId="0" borderId="45" xfId="0" applyFont="1" applyBorder="1" applyAlignment="1">
      <alignment horizontal="left" vertical="center" wrapText="1"/>
    </xf>
    <xf numFmtId="0" fontId="6" fillId="0" borderId="0" xfId="0" applyFont="1" applyAlignment="1">
      <alignment horizontal="left" vertical="center" wrapText="1"/>
    </xf>
    <xf numFmtId="0" fontId="6" fillId="0" borderId="19" xfId="0" applyFont="1" applyBorder="1" applyAlignment="1">
      <alignment horizontal="left" vertical="center" wrapText="1"/>
    </xf>
    <xf numFmtId="0" fontId="6" fillId="0" borderId="42" xfId="0" applyFont="1" applyBorder="1" applyAlignment="1">
      <alignment horizontal="center" vertical="center" wrapText="1"/>
    </xf>
    <xf numFmtId="0" fontId="6" fillId="0" borderId="44" xfId="0" applyFont="1" applyBorder="1" applyAlignment="1">
      <alignment horizontal="left" vertical="center" wrapText="1"/>
    </xf>
    <xf numFmtId="0" fontId="6" fillId="0" borderId="12" xfId="0" applyFont="1" applyBorder="1" applyAlignment="1">
      <alignment horizontal="left" vertical="center" wrapText="1"/>
    </xf>
    <xf numFmtId="179" fontId="6" fillId="0" borderId="44" xfId="0" applyNumberFormat="1" applyFont="1" applyBorder="1" applyAlignment="1" applyProtection="1">
      <alignment horizontal="center" vertical="center" shrinkToFit="1"/>
      <protection locked="0"/>
    </xf>
    <xf numFmtId="179" fontId="6" fillId="0" borderId="41" xfId="0" applyNumberFormat="1" applyFont="1" applyBorder="1" applyAlignment="1" applyProtection="1">
      <alignment horizontal="center" vertical="center" shrinkToFit="1"/>
      <protection locked="0"/>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34" xfId="0" applyFont="1" applyBorder="1" applyAlignment="1" applyProtection="1">
      <alignment vertical="center" wrapText="1" shrinkToFit="1"/>
      <protection locked="0"/>
    </xf>
    <xf numFmtId="0" fontId="0" fillId="0" borderId="4" xfId="0" applyBorder="1" applyAlignment="1">
      <alignment vertical="center" wrapText="1" shrinkToFit="1"/>
    </xf>
    <xf numFmtId="0" fontId="6" fillId="0" borderId="8" xfId="0" applyFont="1" applyBorder="1" applyAlignment="1" applyProtection="1">
      <alignment horizontal="left" vertical="center" wrapText="1" shrinkToFit="1"/>
      <protection locked="0"/>
    </xf>
    <xf numFmtId="0" fontId="0" fillId="0" borderId="0" xfId="0" applyAlignment="1">
      <alignment horizontal="left" vertical="center" wrapText="1" shrinkToFit="1"/>
    </xf>
    <xf numFmtId="0" fontId="6" fillId="0" borderId="20" xfId="0" applyFont="1" applyBorder="1" applyAlignment="1" applyProtection="1">
      <alignment horizontal="left" vertical="center" wrapText="1" shrinkToFit="1"/>
      <protection locked="0"/>
    </xf>
    <xf numFmtId="0" fontId="6" fillId="0" borderId="95" xfId="0" applyFont="1" applyBorder="1" applyAlignment="1" applyProtection="1">
      <alignment horizontal="left" vertical="center" wrapText="1" shrinkToFit="1"/>
      <protection locked="0"/>
    </xf>
    <xf numFmtId="0" fontId="6" fillId="0" borderId="43" xfId="0" applyFont="1" applyBorder="1" applyAlignment="1">
      <alignment horizontal="left" vertical="center" wrapText="1"/>
    </xf>
    <xf numFmtId="181" fontId="6" fillId="0" borderId="56" xfId="0" applyNumberFormat="1" applyFont="1" applyBorder="1" applyAlignment="1" applyProtection="1">
      <alignment horizontal="center" vertical="center" wrapText="1" shrinkToFit="1"/>
      <protection locked="0"/>
    </xf>
    <xf numFmtId="181" fontId="6" fillId="0" borderId="54"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wrapText="1" shrinkToFit="1"/>
      <protection locked="0"/>
    </xf>
    <xf numFmtId="181" fontId="6" fillId="14" borderId="12" xfId="0" applyNumberFormat="1" applyFont="1" applyFill="1" applyBorder="1" applyAlignment="1" applyProtection="1">
      <alignment horizontal="center" vertical="center" shrinkToFit="1"/>
      <protection locked="0"/>
    </xf>
    <xf numFmtId="179" fontId="6" fillId="0" borderId="12" xfId="0" applyNumberFormat="1" applyFont="1" applyBorder="1" applyAlignment="1" applyProtection="1">
      <alignment horizontal="center" vertical="center" shrinkToFit="1"/>
      <protection locked="0"/>
    </xf>
    <xf numFmtId="183" fontId="15" fillId="9" borderId="52" xfId="0" applyNumberFormat="1" applyFont="1" applyFill="1" applyBorder="1" applyAlignment="1" applyProtection="1">
      <alignment horizontal="center" vertical="center" wrapText="1"/>
      <protection locked="0"/>
    </xf>
    <xf numFmtId="183" fontId="15" fillId="9" borderId="57" xfId="0" applyNumberFormat="1" applyFont="1" applyFill="1" applyBorder="1" applyAlignment="1" applyProtection="1">
      <alignment horizontal="center" vertical="center"/>
      <protection locked="0"/>
    </xf>
    <xf numFmtId="183" fontId="6" fillId="10" borderId="46" xfId="0" applyNumberFormat="1" applyFont="1" applyFill="1" applyBorder="1" applyAlignment="1" applyProtection="1">
      <alignment horizontal="left" vertical="center" wrapText="1"/>
      <protection locked="0"/>
    </xf>
    <xf numFmtId="183" fontId="6" fillId="10" borderId="100" xfId="0" applyNumberFormat="1" applyFont="1" applyFill="1" applyBorder="1" applyAlignment="1" applyProtection="1">
      <alignment horizontal="left" vertical="center" wrapText="1"/>
      <protection locked="0"/>
    </xf>
    <xf numFmtId="183" fontId="6" fillId="10" borderId="115" xfId="0" applyNumberFormat="1" applyFont="1" applyFill="1" applyBorder="1" applyAlignment="1" applyProtection="1">
      <alignment horizontal="left" vertical="center" wrapText="1"/>
      <protection locked="0"/>
    </xf>
    <xf numFmtId="183" fontId="17" fillId="4" borderId="34" xfId="0" applyNumberFormat="1" applyFont="1" applyFill="1" applyBorder="1" applyAlignment="1" applyProtection="1">
      <alignment horizontal="left" vertical="center"/>
      <protection locked="0"/>
    </xf>
    <xf numFmtId="183" fontId="17" fillId="4" borderId="9" xfId="0" applyNumberFormat="1" applyFont="1" applyFill="1" applyBorder="1" applyAlignment="1" applyProtection="1">
      <alignment horizontal="left" vertical="center"/>
      <protection locked="0"/>
    </xf>
    <xf numFmtId="183" fontId="17" fillId="4" borderId="106" xfId="0" applyNumberFormat="1" applyFont="1" applyFill="1" applyBorder="1" applyAlignment="1" applyProtection="1">
      <alignment horizontal="left" vertical="center"/>
      <protection locked="0"/>
    </xf>
    <xf numFmtId="183" fontId="3" fillId="4" borderId="14" xfId="0" applyNumberFormat="1" applyFont="1" applyFill="1" applyBorder="1" applyAlignment="1" applyProtection="1">
      <alignment horizontal="center" vertical="center"/>
      <protection locked="0"/>
    </xf>
    <xf numFmtId="183" fontId="3" fillId="4" borderId="89" xfId="0" applyNumberFormat="1" applyFont="1" applyFill="1" applyBorder="1" applyAlignment="1" applyProtection="1">
      <alignment horizontal="center" vertical="center"/>
      <protection locked="0"/>
    </xf>
    <xf numFmtId="183" fontId="15" fillId="9" borderId="31" xfId="0" applyNumberFormat="1" applyFont="1" applyFill="1" applyBorder="1" applyAlignment="1" applyProtection="1">
      <alignment horizontal="center" vertical="center"/>
      <protection locked="0"/>
    </xf>
    <xf numFmtId="183" fontId="15" fillId="9" borderId="9" xfId="0" applyNumberFormat="1" applyFont="1" applyFill="1" applyBorder="1" applyAlignment="1" applyProtection="1">
      <alignment horizontal="center" vertical="center"/>
      <protection locked="0"/>
    </xf>
    <xf numFmtId="183" fontId="15" fillId="9" borderId="106" xfId="0" applyNumberFormat="1" applyFont="1" applyFill="1" applyBorder="1" applyAlignment="1" applyProtection="1">
      <alignment horizontal="center" vertical="center"/>
      <protection locked="0"/>
    </xf>
    <xf numFmtId="183" fontId="15" fillId="9" borderId="78" xfId="0" applyNumberFormat="1" applyFont="1" applyFill="1" applyBorder="1" applyAlignment="1" applyProtection="1">
      <alignment horizontal="center" vertical="center" wrapText="1"/>
      <protection locked="0"/>
    </xf>
    <xf numFmtId="183" fontId="15" fillId="9" borderId="130" xfId="0" applyNumberFormat="1" applyFont="1" applyFill="1" applyBorder="1" applyAlignment="1" applyProtection="1">
      <alignment horizontal="center" vertical="center"/>
      <protection locked="0"/>
    </xf>
    <xf numFmtId="183" fontId="6" fillId="10" borderId="78" xfId="0" applyNumberFormat="1" applyFont="1" applyFill="1" applyBorder="1" applyAlignment="1" applyProtection="1">
      <alignment horizontal="left" vertical="center" wrapText="1"/>
      <protection locked="0"/>
    </xf>
    <xf numFmtId="183" fontId="6" fillId="10" borderId="81" xfId="0" applyNumberFormat="1" applyFont="1" applyFill="1" applyBorder="1" applyAlignment="1" applyProtection="1">
      <alignment horizontal="left" vertical="center"/>
      <protection locked="0"/>
    </xf>
    <xf numFmtId="183" fontId="6" fillId="10" borderId="130" xfId="0" applyNumberFormat="1" applyFont="1" applyFill="1" applyBorder="1" applyAlignment="1" applyProtection="1">
      <alignment horizontal="left" vertical="center"/>
      <protection locked="0"/>
    </xf>
    <xf numFmtId="183" fontId="6" fillId="10" borderId="34" xfId="0" applyNumberFormat="1" applyFont="1" applyFill="1" applyBorder="1" applyAlignment="1" applyProtection="1">
      <alignment horizontal="left" vertical="center" wrapText="1"/>
      <protection locked="0"/>
    </xf>
    <xf numFmtId="183" fontId="6" fillId="10" borderId="25" xfId="0" applyNumberFormat="1" applyFont="1" applyFill="1" applyBorder="1" applyAlignment="1" applyProtection="1">
      <alignment horizontal="left" vertical="center"/>
      <protection locked="0"/>
    </xf>
    <xf numFmtId="183" fontId="6" fillId="10" borderId="4" xfId="0" applyNumberFormat="1" applyFont="1" applyFill="1" applyBorder="1" applyAlignment="1" applyProtection="1">
      <alignment horizontal="left" vertical="center"/>
      <protection locked="0"/>
    </xf>
    <xf numFmtId="183" fontId="6" fillId="10" borderId="17" xfId="0" applyNumberFormat="1" applyFont="1" applyFill="1" applyBorder="1" applyAlignment="1" applyProtection="1">
      <alignment horizontal="left" vertical="center"/>
      <protection locked="0"/>
    </xf>
    <xf numFmtId="183" fontId="6" fillId="10" borderId="18" xfId="0" applyNumberFormat="1" applyFont="1" applyFill="1" applyBorder="1" applyAlignment="1" applyProtection="1">
      <alignment horizontal="left" vertical="center"/>
      <protection locked="0"/>
    </xf>
    <xf numFmtId="183" fontId="6" fillId="10" borderId="26" xfId="0" applyNumberFormat="1" applyFont="1" applyFill="1" applyBorder="1" applyAlignment="1" applyProtection="1">
      <alignment horizontal="left" vertical="center"/>
      <protection locked="0"/>
    </xf>
    <xf numFmtId="183" fontId="6" fillId="10" borderId="52" xfId="0" applyNumberFormat="1" applyFont="1" applyFill="1" applyBorder="1" applyAlignment="1" applyProtection="1">
      <alignment horizontal="left" vertical="center" wrapText="1"/>
      <protection locked="0"/>
    </xf>
    <xf numFmtId="183" fontId="6" fillId="10" borderId="53" xfId="0" applyNumberFormat="1" applyFont="1" applyFill="1" applyBorder="1" applyAlignment="1" applyProtection="1">
      <alignment horizontal="left" vertical="center"/>
      <protection locked="0"/>
    </xf>
    <xf numFmtId="183" fontId="6" fillId="10" borderId="57" xfId="0" applyNumberFormat="1" applyFont="1" applyFill="1" applyBorder="1" applyAlignment="1" applyProtection="1">
      <alignment horizontal="left" vertical="center"/>
      <protection locked="0"/>
    </xf>
    <xf numFmtId="183" fontId="15" fillId="9" borderId="46" xfId="0" applyNumberFormat="1" applyFont="1" applyFill="1" applyBorder="1" applyAlignment="1" applyProtection="1">
      <alignment horizontal="center" vertical="center" wrapText="1"/>
      <protection locked="0"/>
    </xf>
    <xf numFmtId="183" fontId="15" fillId="9" borderId="115" xfId="0" applyNumberFormat="1" applyFont="1" applyFill="1" applyBorder="1" applyAlignment="1" applyProtection="1">
      <alignment horizontal="center" vertical="center" wrapText="1"/>
      <protection locked="0"/>
    </xf>
    <xf numFmtId="183" fontId="19" fillId="0" borderId="0" xfId="0" applyNumberFormat="1" applyFont="1" applyAlignment="1" applyProtection="1">
      <alignment horizontal="left"/>
      <protection locked="0"/>
    </xf>
    <xf numFmtId="183" fontId="15" fillId="9" borderId="30" xfId="0" applyNumberFormat="1" applyFont="1" applyFill="1" applyBorder="1" applyAlignment="1" applyProtection="1">
      <alignment horizontal="center" vertical="center" textRotation="255"/>
      <protection locked="0"/>
    </xf>
    <xf numFmtId="183" fontId="15" fillId="9" borderId="28" xfId="0" applyNumberFormat="1" applyFont="1" applyFill="1" applyBorder="1" applyAlignment="1" applyProtection="1">
      <alignment horizontal="center" vertical="center" textRotation="255"/>
      <protection locked="0"/>
    </xf>
    <xf numFmtId="0" fontId="0" fillId="0" borderId="137" xfId="0"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183" fontId="6" fillId="0" borderId="52" xfId="0" applyNumberFormat="1" applyFont="1" applyBorder="1" applyAlignment="1" applyProtection="1">
      <alignment vertical="center" wrapText="1"/>
      <protection locked="0"/>
    </xf>
    <xf numFmtId="183" fontId="24" fillId="0" borderId="118" xfId="0" applyNumberFormat="1" applyFont="1" applyBorder="1" applyAlignment="1">
      <alignment horizontal="left" vertical="center" wrapText="1"/>
    </xf>
    <xf numFmtId="183" fontId="24" fillId="0" borderId="76" xfId="0" applyNumberFormat="1" applyFont="1" applyBorder="1" applyAlignment="1">
      <alignment horizontal="left" vertical="center" wrapText="1"/>
    </xf>
    <xf numFmtId="183" fontId="24" fillId="0" borderId="3" xfId="0" applyNumberFormat="1" applyFont="1" applyBorder="1" applyAlignment="1">
      <alignment horizontal="left" vertical="center" wrapText="1"/>
    </xf>
    <xf numFmtId="183" fontId="24" fillId="0" borderId="35" xfId="0" applyNumberFormat="1" applyFont="1" applyBorder="1" applyAlignment="1">
      <alignment horizontal="left" vertical="center" wrapText="1"/>
    </xf>
    <xf numFmtId="183" fontId="24" fillId="0" borderId="2" xfId="0" applyNumberFormat="1" applyFont="1" applyBorder="1" applyAlignment="1">
      <alignment horizontal="left" vertical="center" wrapText="1"/>
    </xf>
    <xf numFmtId="183" fontId="24" fillId="0" borderId="6" xfId="0" applyNumberFormat="1" applyFont="1" applyBorder="1" applyAlignment="1">
      <alignment horizontal="left" vertical="center" wrapText="1"/>
    </xf>
    <xf numFmtId="183"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3" fontId="6" fillId="14"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cellXfs>
  <cellStyles count="8">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9178B94-D577-4837-878F-4835A9D6E2AB}"/>
    <cellStyle name="標準" xfId="0" builtinId="0"/>
    <cellStyle name="標準 2" xfId="6"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1057275</xdr:colOff>
      <xdr:row>35</xdr:row>
      <xdr:rowOff>133349</xdr:rowOff>
    </xdr:from>
    <xdr:to>
      <xdr:col>8</xdr:col>
      <xdr:colOff>171381</xdr:colOff>
      <xdr:row>35</xdr:row>
      <xdr:rowOff>133350</xdr:rowOff>
    </xdr:to>
    <xdr:cxnSp macro="">
      <xdr:nvCxnSpPr>
        <xdr:cNvPr id="20" name="直線コネクタ 19">
          <a:extLst>
            <a:ext uri="{FF2B5EF4-FFF2-40B4-BE49-F238E27FC236}">
              <a16:creationId xmlns:a16="http://schemas.microsoft.com/office/drawing/2014/main" id="{2F4984D5-B557-4699-931E-E9AE9C918DFA}"/>
            </a:ext>
          </a:extLst>
        </xdr:cNvPr>
        <xdr:cNvCxnSpPr/>
      </xdr:nvCxnSpPr>
      <xdr:spPr>
        <a:xfrm flipV="1">
          <a:off x="7069455" y="6869429"/>
          <a:ext cx="325686"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104706</xdr:colOff>
      <xdr:row>38</xdr:row>
      <xdr:rowOff>127223</xdr:rowOff>
    </xdr:from>
    <xdr:to>
      <xdr:col>9</xdr:col>
      <xdr:colOff>217056</xdr:colOff>
      <xdr:row>38</xdr:row>
      <xdr:rowOff>128111</xdr:rowOff>
    </xdr:to>
    <xdr:cxnSp macro="">
      <xdr:nvCxnSpPr>
        <xdr:cNvPr id="21" name="直線コネクタ 20">
          <a:extLst>
            <a:ext uri="{FF2B5EF4-FFF2-40B4-BE49-F238E27FC236}">
              <a16:creationId xmlns:a16="http://schemas.microsoft.com/office/drawing/2014/main" id="{ECEBA30E-C3EE-4796-A9EF-28F390F89CBD}"/>
            </a:ext>
          </a:extLst>
        </xdr:cNvPr>
        <xdr:cNvCxnSpPr/>
      </xdr:nvCxnSpPr>
      <xdr:spPr>
        <a:xfrm flipV="1">
          <a:off x="7328466" y="7366223"/>
          <a:ext cx="363810" cy="88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150019</xdr:colOff>
      <xdr:row>35</xdr:row>
      <xdr:rowOff>156893</xdr:rowOff>
    </xdr:from>
    <xdr:to>
      <xdr:col>11</xdr:col>
      <xdr:colOff>1545844</xdr:colOff>
      <xdr:row>41</xdr:row>
      <xdr:rowOff>71437</xdr:rowOff>
    </xdr:to>
    <xdr:sp macro="" textlink="">
      <xdr:nvSpPr>
        <xdr:cNvPr id="22" name="正方形/長方形 21">
          <a:extLst>
            <a:ext uri="{FF2B5EF4-FFF2-40B4-BE49-F238E27FC236}">
              <a16:creationId xmlns:a16="http://schemas.microsoft.com/office/drawing/2014/main" id="{2D56FE5C-D9DE-4A8F-B208-180B3D19793B}"/>
            </a:ext>
          </a:extLst>
        </xdr:cNvPr>
        <xdr:cNvSpPr>
          <a:spLocks/>
        </xdr:cNvSpPr>
      </xdr:nvSpPr>
      <xdr:spPr>
        <a:xfrm>
          <a:off x="7617619" y="6100493"/>
          <a:ext cx="4320000" cy="943244"/>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財務体質の健全性が確保されていること及び収支状況が適正に</a:t>
          </a:r>
          <a:r>
            <a:rPr lang="ja-JP" altLang="ja-JP" sz="1000" b="1">
              <a:solidFill>
                <a:sysClr val="windowText" lastClr="000000"/>
              </a:solidFill>
              <a:effectLst/>
              <a:latin typeface="+mn-lt"/>
              <a:ea typeface="+mn-ea"/>
              <a:cs typeface="+mn-cs"/>
            </a:rPr>
            <a:t>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移していること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・公益目的事業に資する正味財産の維持</a:t>
          </a:r>
        </a:p>
        <a:p>
          <a:pPr marL="139700" indent="-139700" algn="just">
            <a:lnSpc>
              <a:spcPts val="1000"/>
            </a:lnSpc>
            <a:spcAft>
              <a:spcPts val="0"/>
            </a:spcAft>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b="0"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0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【32,416</a:t>
          </a:r>
          <a:r>
            <a:rPr lang="ja-JP" altLang="en-US" sz="10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0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(R5</a:t>
          </a:r>
          <a:r>
            <a:rPr lang="ja-JP" altLang="en-US" sz="10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見込</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0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→32,700</a:t>
          </a:r>
          <a:r>
            <a:rPr lang="ja-JP" altLang="en-US"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(R7)】</a:t>
          </a:r>
        </a:p>
      </xdr:txBody>
    </xdr:sp>
    <xdr:clientData/>
  </xdr:twoCellAnchor>
  <xdr:twoCellAnchor>
    <xdr:from>
      <xdr:col>9</xdr:col>
      <xdr:colOff>160020</xdr:colOff>
      <xdr:row>42</xdr:row>
      <xdr:rowOff>63584</xdr:rowOff>
    </xdr:from>
    <xdr:to>
      <xdr:col>11</xdr:col>
      <xdr:colOff>1555845</xdr:colOff>
      <xdr:row>50</xdr:row>
      <xdr:rowOff>95249</xdr:rowOff>
    </xdr:to>
    <xdr:sp macro="" textlink="">
      <xdr:nvSpPr>
        <xdr:cNvPr id="23" name="正方形/長方形 22">
          <a:extLst>
            <a:ext uri="{FF2B5EF4-FFF2-40B4-BE49-F238E27FC236}">
              <a16:creationId xmlns:a16="http://schemas.microsoft.com/office/drawing/2014/main" id="{C54C544E-87A9-4A22-BC5F-870335DB6556}"/>
            </a:ext>
          </a:extLst>
        </xdr:cNvPr>
        <xdr:cNvSpPr>
          <a:spLocks/>
        </xdr:cNvSpPr>
      </xdr:nvSpPr>
      <xdr:spPr>
        <a:xfrm>
          <a:off x="7627620" y="7207334"/>
          <a:ext cx="4320000" cy="1403265"/>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　経営資源の有効活用等による収入確保努力を通じ、効率性を確</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保されていること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100"/>
            </a:lnSpc>
          </a:pP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・運用利息の確保</a:t>
          </a:r>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【174</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)→179</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a:lnSpc>
              <a:spcPts val="1200"/>
            </a:lnSpc>
          </a:pPr>
          <a:r>
            <a:rPr lang="ja-JP"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不動産賃貸事業</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土地貸付</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における収益</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確保</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142876</xdr:colOff>
      <xdr:row>19</xdr:row>
      <xdr:rowOff>11905</xdr:rowOff>
    </xdr:from>
    <xdr:to>
      <xdr:col>11</xdr:col>
      <xdr:colOff>1538701</xdr:colOff>
      <xdr:row>35</xdr:row>
      <xdr:rowOff>47624</xdr:rowOff>
    </xdr:to>
    <xdr:sp macro="" textlink="">
      <xdr:nvSpPr>
        <xdr:cNvPr id="24" name="正方形/長方形 23">
          <a:extLst>
            <a:ext uri="{FF2B5EF4-FFF2-40B4-BE49-F238E27FC236}">
              <a16:creationId xmlns:a16="http://schemas.microsoft.com/office/drawing/2014/main" id="{ADF85C39-EFE5-46D4-8804-A7FBA2CC6211}"/>
            </a:ext>
          </a:extLst>
        </xdr:cNvPr>
        <xdr:cNvSpPr>
          <a:spLocks/>
        </xdr:cNvSpPr>
      </xdr:nvSpPr>
      <xdr:spPr>
        <a:xfrm>
          <a:off x="7610476" y="3212305"/>
          <a:ext cx="4320000" cy="277891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　法人が</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提供するサービスが期待される効果を発揮し府民（利用者）</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900"/>
            </a:lnSpc>
            <a:spcAft>
              <a:spcPts val="0"/>
            </a:spcAft>
          </a:pP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から評価されていること</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900"/>
            </a:lnSpc>
            <a:spcAft>
              <a:spcPts val="0"/>
            </a:spcAft>
          </a:pP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1"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0" lang="ja-JP" altLang="en-US" sz="10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・大阪北摂霊園</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樹木葬墓地の新規契約</a:t>
          </a:r>
          <a:r>
            <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体</a:t>
          </a:r>
          <a:r>
            <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数</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大阪北摂霊園</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合葬墓の新規契約</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体</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数</a:t>
          </a:r>
          <a:endPar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まちづくり初動期活動に対する助成件数</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　・北千里再開発事業への参画</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chemeClr val="tx1"/>
              </a:solidFill>
              <a:effectLst/>
              <a:latin typeface="+mn-lt"/>
              <a:ea typeface="+mn-ea"/>
              <a:cs typeface="+mn-cs"/>
            </a:rPr>
            <a:t>　</a:t>
          </a:r>
          <a:r>
            <a:rPr lang="ja-JP" altLang="en-US" sz="1100" baseline="0">
              <a:solidFill>
                <a:schemeClr val="tx1"/>
              </a:solidFill>
              <a:effectLst/>
              <a:latin typeface="+mn-lt"/>
              <a:ea typeface="+mn-ea"/>
              <a:cs typeface="+mn-cs"/>
            </a:rPr>
            <a:t> </a:t>
          </a:r>
          <a:r>
            <a:rPr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・此花西部臨港緑地エリアの賑わいづくり</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なし</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一部供用</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twoCellAnchor>
    <xdr:from>
      <xdr:col>9</xdr:col>
      <xdr:colOff>140494</xdr:colOff>
      <xdr:row>7</xdr:row>
      <xdr:rowOff>130969</xdr:rowOff>
    </xdr:from>
    <xdr:to>
      <xdr:col>11</xdr:col>
      <xdr:colOff>1536319</xdr:colOff>
      <xdr:row>18</xdr:row>
      <xdr:rowOff>11906</xdr:rowOff>
    </xdr:to>
    <xdr:sp macro="" textlink="">
      <xdr:nvSpPr>
        <xdr:cNvPr id="25" name="正方形/長方形 24">
          <a:extLst>
            <a:ext uri="{FF2B5EF4-FFF2-40B4-BE49-F238E27FC236}">
              <a16:creationId xmlns:a16="http://schemas.microsoft.com/office/drawing/2014/main" id="{9EF35070-FDBF-4115-8C8F-F179FF180D2D}"/>
            </a:ext>
          </a:extLst>
        </xdr:cNvPr>
        <xdr:cNvSpPr>
          <a:spLocks/>
        </xdr:cNvSpPr>
      </xdr:nvSpPr>
      <xdr:spPr>
        <a:xfrm>
          <a:off x="7608094" y="1273969"/>
          <a:ext cx="4320000" cy="17668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法人のミッションに適った公共的サービスが提供されていること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0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・密集市街地まちづくり活動の支援実績 </a:t>
          </a:r>
          <a:r>
            <a:rPr lang="en-US" altLang="ja-JP" sz="9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ja-JP" sz="900">
              <a:solidFill>
                <a:schemeClr val="tx1"/>
              </a:solidFill>
              <a:effectLst/>
              <a:latin typeface="HG丸ｺﾞｼｯｸM-PRO" panose="020F0600000000000000" pitchFamily="50" charset="-128"/>
              <a:ea typeface="HG丸ｺﾞｼｯｸM-PRO" panose="020F0600000000000000" pitchFamily="50" charset="-128"/>
              <a:cs typeface="+mn-cs"/>
            </a:rPr>
            <a:t>老朽建築物除却への支援件数</a:t>
          </a:r>
          <a:r>
            <a:rPr lang="en-US" altLang="ja-JP" sz="900">
              <a:solidFill>
                <a:schemeClr val="tx1"/>
              </a:solidFill>
              <a:effectLst/>
              <a:latin typeface="HG丸ｺﾞｼｯｸM-PRO" panose="020F0600000000000000" pitchFamily="50" charset="-128"/>
              <a:ea typeface="HG丸ｺﾞｼｯｸM-PRO" panose="020F0600000000000000" pitchFamily="50" charset="-128"/>
              <a:cs typeface="+mn-cs"/>
            </a:rPr>
            <a:t>)</a:t>
          </a:r>
        </a:p>
        <a:p>
          <a:pPr marL="139700" indent="-139700" algn="just">
            <a:lnSpc>
              <a:spcPts val="1200"/>
            </a:lnSpc>
            <a:spcAft>
              <a:spcPts val="0"/>
            </a:spcAft>
          </a:pPr>
          <a:endParaRPr lang="ja-JP" sz="90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・土地区画整理等の地元支援地区数</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・市町村道路施設点検等の支援団体数 </a:t>
          </a:r>
          <a:r>
            <a:rPr kumimoji="0" lang="en-US" altLang="ja-JP" sz="9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9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支援に関する基本協定締結団体数</a:t>
          </a:r>
          <a:r>
            <a:rPr kumimoji="0" lang="en-US" altLang="ja-JP" sz="9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en-US" sz="9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【37</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団体</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(R5</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)→41</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団体</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(R7</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累計</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・市町村職員技術研修の受講者数</a:t>
          </a:r>
        </a:p>
      </xdr:txBody>
    </xdr:sp>
    <xdr:clientData/>
  </xdr:twoCellAnchor>
  <xdr:twoCellAnchor>
    <xdr:from>
      <xdr:col>3</xdr:col>
      <xdr:colOff>916782</xdr:colOff>
      <xdr:row>12</xdr:row>
      <xdr:rowOff>11906</xdr:rowOff>
    </xdr:from>
    <xdr:to>
      <xdr:col>5</xdr:col>
      <xdr:colOff>414339</xdr:colOff>
      <xdr:row>46</xdr:row>
      <xdr:rowOff>104572</xdr:rowOff>
    </xdr:to>
    <xdr:grpSp>
      <xdr:nvGrpSpPr>
        <xdr:cNvPr id="26" name="グループ化 25">
          <a:extLst>
            <a:ext uri="{FF2B5EF4-FFF2-40B4-BE49-F238E27FC236}">
              <a16:creationId xmlns:a16="http://schemas.microsoft.com/office/drawing/2014/main" id="{77D00AF8-B147-4D6D-A6FF-84EDDAEF93B1}"/>
            </a:ext>
          </a:extLst>
        </xdr:cNvPr>
        <xdr:cNvGrpSpPr/>
      </xdr:nvGrpSpPr>
      <xdr:grpSpPr>
        <a:xfrm>
          <a:off x="3183732" y="2012156"/>
          <a:ext cx="821532" cy="5921966"/>
          <a:chOff x="3409950" y="1914525"/>
          <a:chExt cx="962025" cy="5259979"/>
        </a:xfrm>
      </xdr:grpSpPr>
      <xdr:cxnSp macro="">
        <xdr:nvCxnSpPr>
          <xdr:cNvPr id="27" name="直線コネクタ 40">
            <a:extLst>
              <a:ext uri="{FF2B5EF4-FFF2-40B4-BE49-F238E27FC236}">
                <a16:creationId xmlns:a16="http://schemas.microsoft.com/office/drawing/2014/main" id="{6E35301D-A01A-4946-B630-F26999F43EB5}"/>
              </a:ext>
            </a:extLst>
          </xdr:cNvPr>
          <xdr:cNvCxnSpPr>
            <a:cxnSpLocks/>
          </xdr:cNvCxnSpPr>
        </xdr:nvCxnSpPr>
        <xdr:spPr bwMode="auto">
          <a:xfrm>
            <a:off x="3409950" y="4981575"/>
            <a:ext cx="4286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8" name="直線コネクタ 27">
            <a:extLst>
              <a:ext uri="{FF2B5EF4-FFF2-40B4-BE49-F238E27FC236}">
                <a16:creationId xmlns:a16="http://schemas.microsoft.com/office/drawing/2014/main" id="{5B2ED1E3-187F-4BA7-9D1B-2A997F52E43B}"/>
              </a:ext>
            </a:extLst>
          </xdr:cNvPr>
          <xdr:cNvCxnSpPr>
            <a:cxnSpLocks/>
          </xdr:cNvCxnSpPr>
        </xdr:nvCxnSpPr>
        <xdr:spPr>
          <a:xfrm flipV="1">
            <a:off x="3833440" y="1914866"/>
            <a:ext cx="0" cy="5259638"/>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9" name="直線コネクタ 45">
            <a:extLst>
              <a:ext uri="{FF2B5EF4-FFF2-40B4-BE49-F238E27FC236}">
                <a16:creationId xmlns:a16="http://schemas.microsoft.com/office/drawing/2014/main" id="{E9EA504B-85BF-47EB-811E-966F1E20B6E2}"/>
              </a:ext>
            </a:extLst>
          </xdr:cNvPr>
          <xdr:cNvCxnSpPr>
            <a:cxnSpLocks/>
          </xdr:cNvCxnSpPr>
        </xdr:nvCxnSpPr>
        <xdr:spPr bwMode="auto">
          <a:xfrm>
            <a:off x="3838575" y="1914525"/>
            <a:ext cx="4762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 name="直線コネクタ 45">
            <a:extLst>
              <a:ext uri="{FF2B5EF4-FFF2-40B4-BE49-F238E27FC236}">
                <a16:creationId xmlns:a16="http://schemas.microsoft.com/office/drawing/2014/main" id="{108F6196-536D-40F0-BC20-80B3D3358F60}"/>
              </a:ext>
            </a:extLst>
          </xdr:cNvPr>
          <xdr:cNvCxnSpPr>
            <a:cxnSpLocks/>
          </xdr:cNvCxnSpPr>
        </xdr:nvCxnSpPr>
        <xdr:spPr bwMode="auto">
          <a:xfrm>
            <a:off x="3829050" y="7172325"/>
            <a:ext cx="5429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2" name="直線コネクタ 45">
            <a:extLst>
              <a:ext uri="{FF2B5EF4-FFF2-40B4-BE49-F238E27FC236}">
                <a16:creationId xmlns:a16="http://schemas.microsoft.com/office/drawing/2014/main" id="{02691189-2984-448D-9DDF-C5B82AB1C0D8}"/>
              </a:ext>
            </a:extLst>
          </xdr:cNvPr>
          <xdr:cNvCxnSpPr>
            <a:cxnSpLocks/>
          </xdr:cNvCxnSpPr>
        </xdr:nvCxnSpPr>
        <xdr:spPr bwMode="auto">
          <a:xfrm>
            <a:off x="3838575" y="3848100"/>
            <a:ext cx="4762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3" name="直線コネクタ 45">
            <a:extLst>
              <a:ext uri="{FF2B5EF4-FFF2-40B4-BE49-F238E27FC236}">
                <a16:creationId xmlns:a16="http://schemas.microsoft.com/office/drawing/2014/main" id="{BBF8E2F9-F29E-4D9E-9B7E-D01D02189761}"/>
              </a:ext>
            </a:extLst>
          </xdr:cNvPr>
          <xdr:cNvCxnSpPr>
            <a:cxnSpLocks/>
          </xdr:cNvCxnSpPr>
        </xdr:nvCxnSpPr>
        <xdr:spPr bwMode="auto">
          <a:xfrm>
            <a:off x="3838575" y="5629275"/>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xdr:col>
      <xdr:colOff>66674</xdr:colOff>
      <xdr:row>12</xdr:row>
      <xdr:rowOff>95249</xdr:rowOff>
    </xdr:from>
    <xdr:to>
      <xdr:col>3</xdr:col>
      <xdr:colOff>953928</xdr:colOff>
      <xdr:row>40</xdr:row>
      <xdr:rowOff>84702</xdr:rowOff>
    </xdr:to>
    <xdr:sp macro="" textlink="">
      <xdr:nvSpPr>
        <xdr:cNvPr id="34" name="正方形/長方形 33">
          <a:extLst>
            <a:ext uri="{FF2B5EF4-FFF2-40B4-BE49-F238E27FC236}">
              <a16:creationId xmlns:a16="http://schemas.microsoft.com/office/drawing/2014/main" id="{B2821CAB-73CD-446B-A44B-1B0856AD8682}"/>
            </a:ext>
          </a:extLst>
        </xdr:cNvPr>
        <xdr:cNvSpPr>
          <a:spLocks/>
        </xdr:cNvSpPr>
      </xdr:nvSpPr>
      <xdr:spPr>
        <a:xfrm>
          <a:off x="180974" y="2975609"/>
          <a:ext cx="3036094" cy="46833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まちづくりの総合コーディネート財団として、技術力・ノウハウ、マンパワーの蓄積・発揮により、府や市町村等と連携して、様々な都市的課題の解決に貢献し、地域の活性化を実現</a:t>
          </a: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5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・都市魅⼒の向上と住みよい環境づくり</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107157</xdr:colOff>
      <xdr:row>42</xdr:row>
      <xdr:rowOff>70019</xdr:rowOff>
    </xdr:from>
    <xdr:to>
      <xdr:col>7</xdr:col>
      <xdr:colOff>1121638</xdr:colOff>
      <xdr:row>50</xdr:row>
      <xdr:rowOff>102419</xdr:rowOff>
    </xdr:to>
    <xdr:sp macro="" textlink="">
      <xdr:nvSpPr>
        <xdr:cNvPr id="35" name="正方形/長方形 34">
          <a:extLst>
            <a:ext uri="{FF2B5EF4-FFF2-40B4-BE49-F238E27FC236}">
              <a16:creationId xmlns:a16="http://schemas.microsoft.com/office/drawing/2014/main" id="{D68FA819-157B-4555-BE08-CCDFE54CB183}"/>
            </a:ext>
          </a:extLst>
        </xdr:cNvPr>
        <xdr:cNvSpPr/>
      </xdr:nvSpPr>
      <xdr:spPr>
        <a:xfrm>
          <a:off x="3696177" y="7979579"/>
          <a:ext cx="3437641" cy="137352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４　安定的な法人運営</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10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100" b="1">
              <a:latin typeface="HG丸ｺﾞｼｯｸM-PRO" panose="020F0600000000000000" pitchFamily="50" charset="-128"/>
              <a:ea typeface="HG丸ｺﾞｼｯｸM-PRO" panose="020F0600000000000000" pitchFamily="50" charset="-128"/>
            </a:rPr>
            <a:t>・収益事業（駐車場運営、不動産賃貸）の安定的な</a:t>
          </a:r>
          <a:endParaRPr kumimoji="1" lang="en-US" altLang="ja-JP" sz="1100" b="1">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b="1">
              <a:latin typeface="HG丸ｺﾞｼｯｸM-PRO" panose="020F0600000000000000" pitchFamily="50" charset="-128"/>
              <a:ea typeface="HG丸ｺﾞｼｯｸM-PRO" panose="020F0600000000000000" pitchFamily="50" charset="-128"/>
            </a:rPr>
            <a:t>　収益を確保し、事業構造を踏まえた収支のバラン</a:t>
          </a:r>
          <a:endParaRPr kumimoji="1" lang="en-US" altLang="ja-JP" sz="1100" b="1">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b="1">
              <a:latin typeface="HG丸ｺﾞｼｯｸM-PRO" panose="020F0600000000000000" pitchFamily="50" charset="-128"/>
              <a:ea typeface="HG丸ｺﾞｼｯｸM-PRO" panose="020F0600000000000000" pitchFamily="50" charset="-128"/>
            </a:rPr>
            <a:t>　スを実現するとともに、公益目的事業の長期維持</a:t>
          </a:r>
          <a:endParaRPr kumimoji="1" lang="en-US" altLang="ja-JP" sz="1100" b="1">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b="1">
              <a:latin typeface="HG丸ｺﾞｼｯｸM-PRO" panose="020F0600000000000000" pitchFamily="50" charset="-128"/>
              <a:ea typeface="HG丸ｺﾞｼｯｸM-PRO" panose="020F0600000000000000" pitchFamily="50" charset="-128"/>
            </a:rPr>
            <a:t>　に資する正味財産を確保</a:t>
          </a:r>
        </a:p>
      </xdr:txBody>
    </xdr:sp>
    <xdr:clientData/>
  </xdr:twoCellAnchor>
  <xdr:twoCellAnchor>
    <xdr:from>
      <xdr:col>5</xdr:col>
      <xdr:colOff>107157</xdr:colOff>
      <xdr:row>33</xdr:row>
      <xdr:rowOff>70380</xdr:rowOff>
    </xdr:from>
    <xdr:to>
      <xdr:col>7</xdr:col>
      <xdr:colOff>1121638</xdr:colOff>
      <xdr:row>41</xdr:row>
      <xdr:rowOff>40786</xdr:rowOff>
    </xdr:to>
    <xdr:sp macro="" textlink="">
      <xdr:nvSpPr>
        <xdr:cNvPr id="36" name="正方形/長方形 35">
          <a:extLst>
            <a:ext uri="{FF2B5EF4-FFF2-40B4-BE49-F238E27FC236}">
              <a16:creationId xmlns:a16="http://schemas.microsoft.com/office/drawing/2014/main" id="{1838C0E5-92D9-481C-8F22-0EA604183C14}"/>
            </a:ext>
          </a:extLst>
        </xdr:cNvPr>
        <xdr:cNvSpPr/>
      </xdr:nvSpPr>
      <xdr:spPr>
        <a:xfrm>
          <a:off x="3696177" y="6471180"/>
          <a:ext cx="3437641" cy="131152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３　住民・顧客ニーズに対応したサービス提供や</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支援によるまちづくりの推進</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・住民や顧客ニーズに応じたサービス提供や支援事</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業において、ニーズに柔軟に対応し、利用者等</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の満足度を向上</a:t>
          </a:r>
        </a:p>
      </xdr:txBody>
    </xdr:sp>
    <xdr:clientData/>
  </xdr:twoCellAnchor>
  <xdr:twoCellAnchor>
    <xdr:from>
      <xdr:col>5</xdr:col>
      <xdr:colOff>107952</xdr:colOff>
      <xdr:row>17</xdr:row>
      <xdr:rowOff>16649</xdr:rowOff>
    </xdr:from>
    <xdr:to>
      <xdr:col>7</xdr:col>
      <xdr:colOff>1123620</xdr:colOff>
      <xdr:row>32</xdr:row>
      <xdr:rowOff>45908</xdr:rowOff>
    </xdr:to>
    <xdr:sp macro="" textlink="">
      <xdr:nvSpPr>
        <xdr:cNvPr id="37" name="正方形/長方形 36">
          <a:extLst>
            <a:ext uri="{FF2B5EF4-FFF2-40B4-BE49-F238E27FC236}">
              <a16:creationId xmlns:a16="http://schemas.microsoft.com/office/drawing/2014/main" id="{D1176A93-E30F-4F76-B28D-E7838488642B}"/>
            </a:ext>
          </a:extLst>
        </xdr:cNvPr>
        <xdr:cNvSpPr/>
      </xdr:nvSpPr>
      <xdr:spPr>
        <a:xfrm>
          <a:off x="3696972" y="3735209"/>
          <a:ext cx="3438828" cy="2543859"/>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２　公共団体等への技術支援によるまちづくりの</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推進</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より良質な地域の形成に寄与する土地区画整理事</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業を施行する</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や土地区画整理組合等を技術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的に支援する</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・道路施設の維持管理等、市町村事業を技術的に支</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援するとともに、研修等を通して市町村技術職員</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の育成を図り、まちづくりのすそ野を拡大</a:t>
          </a:r>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117477</xdr:colOff>
      <xdr:row>7</xdr:row>
      <xdr:rowOff>154781</xdr:rowOff>
    </xdr:from>
    <xdr:to>
      <xdr:col>7</xdr:col>
      <xdr:colOff>1133145</xdr:colOff>
      <xdr:row>15</xdr:row>
      <xdr:rowOff>158864</xdr:rowOff>
    </xdr:to>
    <xdr:sp macro="" textlink="">
      <xdr:nvSpPr>
        <xdr:cNvPr id="39" name="正方形/長方形 38">
          <a:extLst>
            <a:ext uri="{FF2B5EF4-FFF2-40B4-BE49-F238E27FC236}">
              <a16:creationId xmlns:a16="http://schemas.microsoft.com/office/drawing/2014/main" id="{1691A76D-B517-412A-9F18-6EDF205C1C26}"/>
            </a:ext>
          </a:extLst>
        </xdr:cNvPr>
        <xdr:cNvSpPr/>
      </xdr:nvSpPr>
      <xdr:spPr>
        <a:xfrm>
          <a:off x="3706497" y="2196941"/>
          <a:ext cx="3438828" cy="134520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１　大阪府施策の補完・代行を果たすまちづくりの</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　　推進</a:t>
          </a:r>
          <a:endParaRPr kumimoji="1" lang="en-US" altLang="ja-JP" sz="1100" b="1">
            <a:latin typeface="HG丸ｺﾞｼｯｸM-PRO" panose="020F0600000000000000" pitchFamily="50" charset="-128"/>
            <a:ea typeface="HG丸ｺﾞｼｯｸM-PRO" panose="020F0600000000000000" pitchFamily="50" charset="-128"/>
          </a:endParaRPr>
        </a:p>
        <a:p>
          <a:pPr algn="l"/>
          <a:endParaRPr kumimoji="1" lang="ja-JP" altLang="en-US"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・府からの要請等に基づいて、府の施策を補完する</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　とともに、府の役割を代行することにより、まち</a:t>
          </a:r>
          <a:endParaRPr kumimoji="1" lang="en-US" altLang="ja-JP" sz="1100" b="1">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b="1">
              <a:latin typeface="HG丸ｺﾞｼｯｸM-PRO" panose="020F0600000000000000" pitchFamily="50" charset="-128"/>
              <a:ea typeface="HG丸ｺﾞｼｯｸM-PRO" panose="020F0600000000000000" pitchFamily="50" charset="-128"/>
            </a:rPr>
            <a:t>　づくりにおける課題の解決に寄与</a:t>
          </a:r>
        </a:p>
      </xdr:txBody>
    </xdr:sp>
    <xdr:clientData/>
  </xdr:twoCellAnchor>
  <xdr:twoCellAnchor>
    <xdr:from>
      <xdr:col>7</xdr:col>
      <xdr:colOff>1133145</xdr:colOff>
      <xdr:row>11</xdr:row>
      <xdr:rowOff>152400</xdr:rowOff>
    </xdr:from>
    <xdr:to>
      <xdr:col>9</xdr:col>
      <xdr:colOff>161925</xdr:colOff>
      <xdr:row>11</xdr:row>
      <xdr:rowOff>156823</xdr:rowOff>
    </xdr:to>
    <xdr:cxnSp macro="">
      <xdr:nvCxnSpPr>
        <xdr:cNvPr id="40" name="直線コネクタ 39">
          <a:extLst>
            <a:ext uri="{FF2B5EF4-FFF2-40B4-BE49-F238E27FC236}">
              <a16:creationId xmlns:a16="http://schemas.microsoft.com/office/drawing/2014/main" id="{63795CAE-2CF4-408A-B141-C13837F395FC}"/>
            </a:ext>
          </a:extLst>
        </xdr:cNvPr>
        <xdr:cNvCxnSpPr>
          <a:stCxn id="39" idx="3"/>
        </xdr:cNvCxnSpPr>
      </xdr:nvCxnSpPr>
      <xdr:spPr>
        <a:xfrm flipV="1">
          <a:off x="7145325" y="2865120"/>
          <a:ext cx="491820" cy="442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1123620</xdr:colOff>
      <xdr:row>24</xdr:row>
      <xdr:rowOff>114300</xdr:rowOff>
    </xdr:from>
    <xdr:to>
      <xdr:col>8</xdr:col>
      <xdr:colOff>114300</xdr:colOff>
      <xdr:row>24</xdr:row>
      <xdr:rowOff>117004</xdr:rowOff>
    </xdr:to>
    <xdr:cxnSp macro="">
      <xdr:nvCxnSpPr>
        <xdr:cNvPr id="43" name="直線コネクタ 42">
          <a:extLst>
            <a:ext uri="{FF2B5EF4-FFF2-40B4-BE49-F238E27FC236}">
              <a16:creationId xmlns:a16="http://schemas.microsoft.com/office/drawing/2014/main" id="{B8F4C466-0994-45CF-B7AC-8D552662B04D}"/>
            </a:ext>
          </a:extLst>
        </xdr:cNvPr>
        <xdr:cNvCxnSpPr>
          <a:stCxn id="37" idx="3"/>
        </xdr:cNvCxnSpPr>
      </xdr:nvCxnSpPr>
      <xdr:spPr>
        <a:xfrm flipV="1">
          <a:off x="7135800" y="5006340"/>
          <a:ext cx="202260" cy="270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123825</xdr:colOff>
      <xdr:row>11</xdr:row>
      <xdr:rowOff>161924</xdr:rowOff>
    </xdr:from>
    <xdr:to>
      <xdr:col>8</xdr:col>
      <xdr:colOff>123825</xdr:colOff>
      <xdr:row>24</xdr:row>
      <xdr:rowOff>129074</xdr:rowOff>
    </xdr:to>
    <xdr:cxnSp macro="">
      <xdr:nvCxnSpPr>
        <xdr:cNvPr id="45" name="直線コネクタ 44">
          <a:extLst>
            <a:ext uri="{FF2B5EF4-FFF2-40B4-BE49-F238E27FC236}">
              <a16:creationId xmlns:a16="http://schemas.microsoft.com/office/drawing/2014/main" id="{B64AFDEA-2C35-4902-9C2B-C381F7DE3266}"/>
            </a:ext>
          </a:extLst>
        </xdr:cNvPr>
        <xdr:cNvCxnSpPr/>
      </xdr:nvCxnSpPr>
      <xdr:spPr>
        <a:xfrm>
          <a:off x="7347585" y="2874644"/>
          <a:ext cx="0" cy="214647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1121638</xdr:colOff>
      <xdr:row>46</xdr:row>
      <xdr:rowOff>79417</xdr:rowOff>
    </xdr:from>
    <xdr:to>
      <xdr:col>9</xdr:col>
      <xdr:colOff>160020</xdr:colOff>
      <xdr:row>46</xdr:row>
      <xdr:rowOff>79417</xdr:rowOff>
    </xdr:to>
    <xdr:cxnSp macro="">
      <xdr:nvCxnSpPr>
        <xdr:cNvPr id="46" name="直線コネクタ 45">
          <a:extLst>
            <a:ext uri="{FF2B5EF4-FFF2-40B4-BE49-F238E27FC236}">
              <a16:creationId xmlns:a16="http://schemas.microsoft.com/office/drawing/2014/main" id="{B709A399-5613-40B6-8E2C-F7DEAD619765}"/>
            </a:ext>
          </a:extLst>
        </xdr:cNvPr>
        <xdr:cNvCxnSpPr>
          <a:stCxn id="35" idx="3"/>
          <a:endCxn id="23" idx="1"/>
        </xdr:cNvCxnSpPr>
      </xdr:nvCxnSpPr>
      <xdr:spPr>
        <a:xfrm flipV="1">
          <a:off x="7131913" y="7908967"/>
          <a:ext cx="49570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116611</xdr:colOff>
      <xdr:row>38</xdr:row>
      <xdr:rowOff>123825</xdr:rowOff>
    </xdr:from>
    <xdr:to>
      <xdr:col>8</xdr:col>
      <xdr:colOff>116612</xdr:colOff>
      <xdr:row>46</xdr:row>
      <xdr:rowOff>84225</xdr:rowOff>
    </xdr:to>
    <xdr:cxnSp macro="">
      <xdr:nvCxnSpPr>
        <xdr:cNvPr id="47" name="直線コネクタ 46">
          <a:extLst>
            <a:ext uri="{FF2B5EF4-FFF2-40B4-BE49-F238E27FC236}">
              <a16:creationId xmlns:a16="http://schemas.microsoft.com/office/drawing/2014/main" id="{1499BBB9-110B-4C57-B615-838C67A64BA4}"/>
            </a:ext>
          </a:extLst>
        </xdr:cNvPr>
        <xdr:cNvCxnSpPr/>
      </xdr:nvCxnSpPr>
      <xdr:spPr>
        <a:xfrm>
          <a:off x="7340371" y="7362825"/>
          <a:ext cx="1" cy="130152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173761</xdr:colOff>
      <xdr:row>27</xdr:row>
      <xdr:rowOff>95250</xdr:rowOff>
    </xdr:from>
    <xdr:to>
      <xdr:col>8</xdr:col>
      <xdr:colOff>173762</xdr:colOff>
      <xdr:row>35</xdr:row>
      <xdr:rowOff>127650</xdr:rowOff>
    </xdr:to>
    <xdr:cxnSp macro="">
      <xdr:nvCxnSpPr>
        <xdr:cNvPr id="48" name="直線コネクタ 47">
          <a:extLst>
            <a:ext uri="{FF2B5EF4-FFF2-40B4-BE49-F238E27FC236}">
              <a16:creationId xmlns:a16="http://schemas.microsoft.com/office/drawing/2014/main" id="{F21763BA-A939-481D-A4B7-BB415AEFD68C}"/>
            </a:ext>
          </a:extLst>
        </xdr:cNvPr>
        <xdr:cNvCxnSpPr/>
      </xdr:nvCxnSpPr>
      <xdr:spPr>
        <a:xfrm>
          <a:off x="7397521" y="5490210"/>
          <a:ext cx="1" cy="137352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161856</xdr:colOff>
      <xdr:row>27</xdr:row>
      <xdr:rowOff>106268</xdr:rowOff>
    </xdr:from>
    <xdr:to>
      <xdr:col>9</xdr:col>
      <xdr:colOff>161856</xdr:colOff>
      <xdr:row>27</xdr:row>
      <xdr:rowOff>107156</xdr:rowOff>
    </xdr:to>
    <xdr:cxnSp macro="">
      <xdr:nvCxnSpPr>
        <xdr:cNvPr id="49" name="直線コネクタ 48">
          <a:extLst>
            <a:ext uri="{FF2B5EF4-FFF2-40B4-BE49-F238E27FC236}">
              <a16:creationId xmlns:a16="http://schemas.microsoft.com/office/drawing/2014/main" id="{B4A19078-6BF7-445F-AB52-756D4237AA06}"/>
            </a:ext>
          </a:extLst>
        </xdr:cNvPr>
        <xdr:cNvCxnSpPr/>
      </xdr:nvCxnSpPr>
      <xdr:spPr>
        <a:xfrm flipV="1">
          <a:off x="7385616" y="5501228"/>
          <a:ext cx="251460" cy="88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4"/>
  <sheetViews>
    <sheetView tabSelected="1" view="pageBreakPreview" zoomScaleNormal="100" zoomScaleSheetLayoutView="100" workbookViewId="0">
      <selection activeCell="Y12" sqref="Y12"/>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709" t="s">
        <v>656</v>
      </c>
      <c r="B1" s="709"/>
      <c r="C1" s="709"/>
      <c r="D1" s="709"/>
      <c r="E1" s="709"/>
      <c r="F1" s="709"/>
      <c r="G1" s="709"/>
      <c r="H1" s="709"/>
      <c r="I1" s="709"/>
      <c r="J1" s="709"/>
      <c r="K1" s="2"/>
      <c r="M1" s="2" t="s">
        <v>4</v>
      </c>
      <c r="N1" s="2"/>
      <c r="O1" s="4" t="s">
        <v>4</v>
      </c>
    </row>
    <row r="2" spans="1:22" ht="12.75" customHeight="1" thickTop="1" x14ac:dyDescent="0.2">
      <c r="A2" s="218"/>
      <c r="B2" s="218"/>
      <c r="C2" s="218"/>
      <c r="D2" s="5"/>
      <c r="E2" s="5"/>
      <c r="F2" s="5"/>
      <c r="G2" s="5"/>
      <c r="H2" s="5"/>
      <c r="I2" s="5"/>
      <c r="J2" s="5"/>
      <c r="K2" s="2"/>
      <c r="M2" s="2"/>
      <c r="N2" s="2"/>
      <c r="O2" s="4"/>
    </row>
    <row r="3" spans="1:22" ht="20.100000000000001" customHeight="1" thickBot="1" x14ac:dyDescent="0.25">
      <c r="A3" s="3" t="s">
        <v>5</v>
      </c>
      <c r="B3" s="3"/>
      <c r="C3" s="3"/>
      <c r="D3" s="2"/>
      <c r="E3" s="2"/>
      <c r="F3" s="2"/>
      <c r="G3" s="2"/>
      <c r="H3" s="2"/>
      <c r="I3" s="2"/>
      <c r="J3" s="2"/>
      <c r="K3" s="2"/>
      <c r="L3" s="693" t="s">
        <v>10</v>
      </c>
      <c r="M3" s="693"/>
      <c r="N3" s="693"/>
      <c r="O3" s="693"/>
      <c r="Q3" s="1" t="s">
        <v>11</v>
      </c>
    </row>
    <row r="4" spans="1:22" ht="20.100000000000001" customHeight="1" thickBot="1" x14ac:dyDescent="0.25">
      <c r="A4" s="694" t="s">
        <v>12</v>
      </c>
      <c r="B4" s="695"/>
      <c r="C4" s="696"/>
      <c r="D4" s="697" t="s">
        <v>13</v>
      </c>
      <c r="E4" s="698"/>
      <c r="F4" s="698"/>
      <c r="G4" s="698"/>
      <c r="H4" s="699"/>
      <c r="I4" s="641" t="s">
        <v>14</v>
      </c>
      <c r="J4" s="641"/>
      <c r="K4" s="684" t="s">
        <v>15</v>
      </c>
      <c r="L4" s="685"/>
      <c r="M4" s="685"/>
      <c r="N4" s="685"/>
      <c r="O4" s="686"/>
      <c r="Q4" s="136" t="s">
        <v>1</v>
      </c>
      <c r="R4" s="137" t="s">
        <v>2</v>
      </c>
      <c r="S4" s="748" t="s">
        <v>16</v>
      </c>
      <c r="T4" s="591"/>
      <c r="U4" s="249" t="s">
        <v>17</v>
      </c>
      <c r="V4" s="14" t="s">
        <v>18</v>
      </c>
    </row>
    <row r="5" spans="1:22" ht="20.100000000000001" customHeight="1" x14ac:dyDescent="0.2">
      <c r="A5" s="705" t="s">
        <v>3</v>
      </c>
      <c r="B5" s="706"/>
      <c r="C5" s="707"/>
      <c r="D5" s="702" t="s">
        <v>19</v>
      </c>
      <c r="E5" s="703"/>
      <c r="F5" s="703"/>
      <c r="G5" s="703"/>
      <c r="H5" s="704"/>
      <c r="I5" s="600" t="s">
        <v>20</v>
      </c>
      <c r="J5" s="600"/>
      <c r="K5" s="700" t="s">
        <v>21</v>
      </c>
      <c r="L5" s="700"/>
      <c r="M5" s="700"/>
      <c r="N5" s="700"/>
      <c r="O5" s="701"/>
      <c r="Q5" s="275" t="s">
        <v>22</v>
      </c>
      <c r="R5" s="498" t="s">
        <v>23</v>
      </c>
      <c r="S5" s="713" t="s">
        <v>24</v>
      </c>
      <c r="T5" s="714"/>
      <c r="U5" s="499" t="s">
        <v>25</v>
      </c>
      <c r="V5" s="276" t="s">
        <v>26</v>
      </c>
    </row>
    <row r="6" spans="1:22" ht="20.100000000000001" customHeight="1" x14ac:dyDescent="0.2">
      <c r="A6" s="730" t="s">
        <v>27</v>
      </c>
      <c r="B6" s="731"/>
      <c r="C6" s="732"/>
      <c r="D6" s="678" t="s">
        <v>28</v>
      </c>
      <c r="E6" s="728"/>
      <c r="F6" s="728"/>
      <c r="G6" s="728"/>
      <c r="H6" s="679"/>
      <c r="I6" s="729" t="s">
        <v>29</v>
      </c>
      <c r="J6" s="729"/>
      <c r="K6" s="690" t="s">
        <v>30</v>
      </c>
      <c r="L6" s="691"/>
      <c r="M6" s="691"/>
      <c r="N6" s="691"/>
      <c r="O6" s="692"/>
      <c r="Q6" s="277" t="s">
        <v>31</v>
      </c>
      <c r="R6" s="278" t="s">
        <v>32</v>
      </c>
      <c r="S6" s="713" t="s">
        <v>33</v>
      </c>
      <c r="T6" s="714"/>
      <c r="U6" s="279" t="s">
        <v>25</v>
      </c>
      <c r="V6" s="280" t="s">
        <v>26</v>
      </c>
    </row>
    <row r="7" spans="1:22" ht="19.5" customHeight="1" x14ac:dyDescent="0.2">
      <c r="A7" s="722" t="s">
        <v>34</v>
      </c>
      <c r="B7" s="723"/>
      <c r="C7" s="724"/>
      <c r="D7" s="734" t="s">
        <v>35</v>
      </c>
      <c r="E7" s="735"/>
      <c r="F7" s="735"/>
      <c r="G7" s="735"/>
      <c r="H7" s="735"/>
      <c r="I7" s="735"/>
      <c r="J7" s="735"/>
      <c r="K7" s="735"/>
      <c r="L7" s="735"/>
      <c r="M7" s="735"/>
      <c r="N7" s="735"/>
      <c r="O7" s="736"/>
      <c r="Q7" s="277" t="s">
        <v>31</v>
      </c>
      <c r="R7" s="278" t="s">
        <v>36</v>
      </c>
      <c r="S7" s="713" t="s">
        <v>24</v>
      </c>
      <c r="T7" s="714"/>
      <c r="U7" s="279" t="s">
        <v>37</v>
      </c>
      <c r="V7" s="280" t="s">
        <v>26</v>
      </c>
    </row>
    <row r="8" spans="1:22" ht="19.5" customHeight="1" x14ac:dyDescent="0.2">
      <c r="A8" s="725"/>
      <c r="B8" s="726"/>
      <c r="C8" s="727"/>
      <c r="D8" s="737"/>
      <c r="E8" s="738"/>
      <c r="F8" s="738"/>
      <c r="G8" s="738"/>
      <c r="H8" s="738"/>
      <c r="I8" s="738"/>
      <c r="J8" s="738"/>
      <c r="K8" s="738"/>
      <c r="L8" s="738"/>
      <c r="M8" s="738"/>
      <c r="N8" s="738"/>
      <c r="O8" s="739"/>
      <c r="Q8" s="277" t="s">
        <v>38</v>
      </c>
      <c r="R8" s="278" t="s">
        <v>39</v>
      </c>
      <c r="S8" s="713" t="s">
        <v>40</v>
      </c>
      <c r="T8" s="714"/>
      <c r="U8" s="279" t="s">
        <v>37</v>
      </c>
      <c r="V8" s="280"/>
    </row>
    <row r="9" spans="1:22" ht="19.5" customHeight="1" x14ac:dyDescent="0.2">
      <c r="A9" s="725"/>
      <c r="B9" s="726"/>
      <c r="C9" s="727"/>
      <c r="D9" s="740"/>
      <c r="E9" s="741"/>
      <c r="F9" s="741"/>
      <c r="G9" s="741"/>
      <c r="H9" s="741"/>
      <c r="I9" s="741"/>
      <c r="J9" s="741"/>
      <c r="K9" s="741"/>
      <c r="L9" s="741"/>
      <c r="M9" s="741"/>
      <c r="N9" s="741"/>
      <c r="O9" s="742"/>
      <c r="Q9" s="277" t="s">
        <v>38</v>
      </c>
      <c r="R9" s="278" t="s">
        <v>41</v>
      </c>
      <c r="S9" s="713" t="s">
        <v>42</v>
      </c>
      <c r="T9" s="714"/>
      <c r="U9" s="279" t="s">
        <v>37</v>
      </c>
      <c r="V9" s="280"/>
    </row>
    <row r="10" spans="1:22" ht="19.5" customHeight="1" thickBot="1" x14ac:dyDescent="0.25">
      <c r="A10" s="716" t="s">
        <v>43</v>
      </c>
      <c r="B10" s="717"/>
      <c r="C10" s="717"/>
      <c r="D10" s="717"/>
      <c r="E10" s="717"/>
      <c r="F10" s="717"/>
      <c r="G10" s="717"/>
      <c r="H10" s="718"/>
      <c r="I10" s="719" t="s">
        <v>44</v>
      </c>
      <c r="J10" s="720"/>
      <c r="K10" s="720"/>
      <c r="L10" s="720"/>
      <c r="M10" s="720"/>
      <c r="N10" s="720"/>
      <c r="O10" s="721"/>
      <c r="Q10" s="277" t="s">
        <v>38</v>
      </c>
      <c r="R10" s="278" t="s">
        <v>45</v>
      </c>
      <c r="S10" s="743" t="s">
        <v>46</v>
      </c>
      <c r="T10" s="744"/>
      <c r="U10" s="279" t="s">
        <v>25</v>
      </c>
      <c r="V10" s="280"/>
    </row>
    <row r="11" spans="1:22" ht="20.100000000000001" customHeight="1" thickBot="1" x14ac:dyDescent="0.25">
      <c r="A11" s="645" t="s">
        <v>47</v>
      </c>
      <c r="B11" s="646"/>
      <c r="C11" s="646"/>
      <c r="D11" s="646"/>
      <c r="E11" s="647"/>
      <c r="F11" s="733" t="s">
        <v>48</v>
      </c>
      <c r="G11" s="733"/>
      <c r="H11" s="733"/>
      <c r="I11" s="733"/>
      <c r="J11" s="711">
        <v>13000</v>
      </c>
      <c r="K11" s="711"/>
      <c r="L11" s="37" t="s">
        <v>49</v>
      </c>
      <c r="M11" s="745">
        <f>J11/F16</f>
        <v>1.8652968691709473E-2</v>
      </c>
      <c r="N11" s="746"/>
      <c r="O11" s="747"/>
      <c r="Q11" s="277" t="s">
        <v>38</v>
      </c>
      <c r="R11" s="278" t="s">
        <v>50</v>
      </c>
      <c r="S11" s="673" t="s">
        <v>51</v>
      </c>
      <c r="T11" s="674"/>
      <c r="U11" s="279" t="s">
        <v>37</v>
      </c>
      <c r="V11" s="280"/>
    </row>
    <row r="12" spans="1:22" ht="20.100000000000001" customHeight="1" thickTop="1" x14ac:dyDescent="0.2">
      <c r="A12" s="648"/>
      <c r="B12" s="649"/>
      <c r="C12" s="649"/>
      <c r="D12" s="649"/>
      <c r="E12" s="650"/>
      <c r="F12" s="708" t="s">
        <v>52</v>
      </c>
      <c r="G12" s="708"/>
      <c r="H12" s="708"/>
      <c r="I12" s="708"/>
      <c r="J12" s="710">
        <v>20000</v>
      </c>
      <c r="K12" s="710"/>
      <c r="L12" s="9" t="s">
        <v>49</v>
      </c>
      <c r="M12" s="687">
        <f>J12/$F$16</f>
        <v>2.8696874910322266E-2</v>
      </c>
      <c r="N12" s="688"/>
      <c r="O12" s="689"/>
      <c r="Q12" s="277" t="s">
        <v>38</v>
      </c>
      <c r="R12" s="278" t="s">
        <v>53</v>
      </c>
      <c r="S12" s="673" t="s">
        <v>54</v>
      </c>
      <c r="T12" s="674"/>
      <c r="U12" s="279" t="s">
        <v>25</v>
      </c>
      <c r="V12" s="280"/>
    </row>
    <row r="13" spans="1:22" ht="20.100000000000001" customHeight="1" x14ac:dyDescent="0.2">
      <c r="A13" s="648"/>
      <c r="B13" s="649"/>
      <c r="C13" s="649"/>
      <c r="D13" s="649"/>
      <c r="E13" s="650"/>
      <c r="F13" s="712" t="s">
        <v>55</v>
      </c>
      <c r="G13" s="712"/>
      <c r="H13" s="712"/>
      <c r="I13" s="712"/>
      <c r="J13" s="715">
        <v>663940</v>
      </c>
      <c r="K13" s="715"/>
      <c r="L13" s="8" t="s">
        <v>49</v>
      </c>
      <c r="M13" s="660">
        <f>J13/$F$16</f>
        <v>0.95265015639796824</v>
      </c>
      <c r="N13" s="661"/>
      <c r="O13" s="662"/>
      <c r="Q13" s="277" t="s">
        <v>38</v>
      </c>
      <c r="R13" s="278" t="s">
        <v>56</v>
      </c>
      <c r="S13" s="673" t="s">
        <v>57</v>
      </c>
      <c r="T13" s="674"/>
      <c r="U13" s="279" t="s">
        <v>25</v>
      </c>
      <c r="V13" s="280"/>
    </row>
    <row r="14" spans="1:22" ht="20.100000000000001" customHeight="1" x14ac:dyDescent="0.2">
      <c r="A14" s="648"/>
      <c r="B14" s="649"/>
      <c r="C14" s="649"/>
      <c r="D14" s="649"/>
      <c r="E14" s="650"/>
      <c r="F14" s="712"/>
      <c r="G14" s="712"/>
      <c r="H14" s="712"/>
      <c r="I14" s="712"/>
      <c r="J14" s="715"/>
      <c r="K14" s="715"/>
      <c r="L14" s="8" t="s">
        <v>49</v>
      </c>
      <c r="M14" s="660">
        <f>J14/$F$16</f>
        <v>0</v>
      </c>
      <c r="N14" s="661"/>
      <c r="O14" s="662"/>
      <c r="Q14" s="277" t="s">
        <v>38</v>
      </c>
      <c r="R14" s="278" t="s">
        <v>58</v>
      </c>
      <c r="S14" s="673" t="s">
        <v>59</v>
      </c>
      <c r="T14" s="674"/>
      <c r="U14" s="279" t="s">
        <v>25</v>
      </c>
      <c r="V14" s="280"/>
    </row>
    <row r="15" spans="1:22" ht="20.100000000000001" customHeight="1" x14ac:dyDescent="0.2">
      <c r="A15" s="651"/>
      <c r="B15" s="652"/>
      <c r="C15" s="652"/>
      <c r="D15" s="652"/>
      <c r="E15" s="653"/>
      <c r="F15" s="758" t="s">
        <v>60</v>
      </c>
      <c r="G15" s="758"/>
      <c r="H15" s="758"/>
      <c r="I15" s="758"/>
      <c r="J15" s="668"/>
      <c r="K15" s="668"/>
      <c r="L15" s="35" t="s">
        <v>49</v>
      </c>
      <c r="M15" s="615">
        <f>J15/$F$16</f>
        <v>0</v>
      </c>
      <c r="N15" s="616"/>
      <c r="O15" s="617"/>
      <c r="Q15" s="277" t="s">
        <v>38</v>
      </c>
      <c r="R15" s="278" t="s">
        <v>61</v>
      </c>
      <c r="S15" s="673" t="s">
        <v>62</v>
      </c>
      <c r="T15" s="674"/>
      <c r="U15" s="279" t="s">
        <v>25</v>
      </c>
      <c r="V15" s="139" t="s">
        <v>63</v>
      </c>
    </row>
    <row r="16" spans="1:22" ht="19.5" customHeight="1" x14ac:dyDescent="0.2">
      <c r="A16" s="618" t="s">
        <v>64</v>
      </c>
      <c r="B16" s="619"/>
      <c r="C16" s="619"/>
      <c r="D16" s="619"/>
      <c r="E16" s="620"/>
      <c r="F16" s="671">
        <f>SUM(J11:K15)</f>
        <v>696940</v>
      </c>
      <c r="G16" s="672"/>
      <c r="H16" s="672"/>
      <c r="I16" s="672"/>
      <c r="J16" s="672"/>
      <c r="K16" s="672"/>
      <c r="L16" s="36" t="s">
        <v>49</v>
      </c>
      <c r="M16" s="754"/>
      <c r="N16" s="754"/>
      <c r="O16" s="755"/>
      <c r="Q16" s="277" t="s">
        <v>38</v>
      </c>
      <c r="R16" s="278" t="s">
        <v>65</v>
      </c>
      <c r="S16" s="673" t="s">
        <v>66</v>
      </c>
      <c r="T16" s="674"/>
      <c r="U16" s="279" t="s">
        <v>37</v>
      </c>
      <c r="V16" s="139"/>
    </row>
    <row r="17" spans="1:22" ht="19.5" customHeight="1" x14ac:dyDescent="0.2">
      <c r="A17" s="618" t="s">
        <v>67</v>
      </c>
      <c r="B17" s="619"/>
      <c r="C17" s="619"/>
      <c r="D17" s="619"/>
      <c r="E17" s="620"/>
      <c r="F17" s="766">
        <v>416015</v>
      </c>
      <c r="G17" s="767"/>
      <c r="H17" s="767"/>
      <c r="I17" s="767"/>
      <c r="J17" s="767"/>
      <c r="K17" s="767"/>
      <c r="L17" s="36" t="s">
        <v>49</v>
      </c>
      <c r="M17" s="669">
        <f>F17/SUM(J11:K15)</f>
        <v>0.59691652079088586</v>
      </c>
      <c r="N17" s="669"/>
      <c r="O17" s="670"/>
      <c r="Q17" s="277" t="s">
        <v>68</v>
      </c>
      <c r="R17" s="278" t="s">
        <v>69</v>
      </c>
      <c r="S17" s="673" t="s">
        <v>62</v>
      </c>
      <c r="T17" s="674"/>
      <c r="U17" s="279" t="s">
        <v>70</v>
      </c>
      <c r="V17" s="139"/>
    </row>
    <row r="18" spans="1:22" ht="19.5" customHeight="1" thickBot="1" x14ac:dyDescent="0.25">
      <c r="A18" s="666" t="s">
        <v>18</v>
      </c>
      <c r="B18" s="667"/>
      <c r="C18" s="667"/>
      <c r="D18" s="656" t="s">
        <v>71</v>
      </c>
      <c r="E18" s="657"/>
      <c r="F18" s="761">
        <v>1660940</v>
      </c>
      <c r="G18" s="761"/>
      <c r="H18" s="643" t="s">
        <v>49</v>
      </c>
      <c r="I18" s="644"/>
      <c r="J18" s="658"/>
      <c r="K18" s="625"/>
      <c r="L18" s="625"/>
      <c r="M18" s="625"/>
      <c r="N18" s="625"/>
      <c r="O18" s="659"/>
      <c r="Q18" s="277" t="s">
        <v>68</v>
      </c>
      <c r="R18" s="278" t="s">
        <v>72</v>
      </c>
      <c r="S18" s="673" t="s">
        <v>73</v>
      </c>
      <c r="T18" s="674"/>
      <c r="U18" s="588" t="s">
        <v>74</v>
      </c>
      <c r="V18" s="139"/>
    </row>
    <row r="19" spans="1:22" ht="19.5" customHeight="1" x14ac:dyDescent="0.2">
      <c r="A19" s="34"/>
      <c r="B19" s="34"/>
      <c r="C19" s="34"/>
      <c r="D19" s="29"/>
      <c r="E19" s="29"/>
      <c r="F19" s="30"/>
      <c r="G19" s="30"/>
      <c r="H19" s="140"/>
      <c r="I19" s="140"/>
      <c r="J19" s="31"/>
      <c r="K19" s="31"/>
      <c r="L19" s="32"/>
      <c r="M19" s="33"/>
      <c r="N19" s="33"/>
      <c r="O19" s="33"/>
      <c r="Q19" s="277"/>
      <c r="R19" s="278"/>
      <c r="S19" s="673"/>
      <c r="T19" s="674"/>
      <c r="U19" s="279"/>
      <c r="V19" s="139"/>
    </row>
    <row r="20" spans="1:22" ht="19.5" customHeight="1" thickBot="1" x14ac:dyDescent="0.25">
      <c r="A20" s="103" t="s">
        <v>6</v>
      </c>
      <c r="B20" s="103"/>
      <c r="C20" s="103"/>
      <c r="D20" s="104"/>
      <c r="E20" s="104"/>
      <c r="F20" s="104"/>
      <c r="G20" s="104"/>
      <c r="H20" s="104"/>
      <c r="I20" s="104"/>
      <c r="J20" s="104"/>
      <c r="K20" s="105" t="s">
        <v>75</v>
      </c>
      <c r="L20" s="675" t="s">
        <v>76</v>
      </c>
      <c r="M20" s="675"/>
      <c r="N20" s="675"/>
      <c r="O20" s="675"/>
      <c r="Q20" s="274"/>
      <c r="R20" s="273"/>
      <c r="S20" s="702"/>
      <c r="T20" s="704"/>
      <c r="U20" s="138"/>
      <c r="V20" s="139"/>
    </row>
    <row r="21" spans="1:22" ht="19.5" customHeight="1" x14ac:dyDescent="0.2">
      <c r="A21" s="106"/>
      <c r="B21" s="107"/>
      <c r="C21" s="107"/>
      <c r="D21" s="108" t="s">
        <v>4</v>
      </c>
      <c r="E21" s="663" t="s">
        <v>77</v>
      </c>
      <c r="F21" s="664"/>
      <c r="G21" s="665"/>
      <c r="H21" s="663" t="s">
        <v>78</v>
      </c>
      <c r="I21" s="664"/>
      <c r="J21" s="664"/>
      <c r="K21" s="665"/>
      <c r="L21" s="663" t="s">
        <v>79</v>
      </c>
      <c r="M21" s="664"/>
      <c r="N21" s="664"/>
      <c r="O21" s="665"/>
      <c r="Q21" s="141"/>
      <c r="R21" s="142"/>
      <c r="S21" s="678" t="s">
        <v>4</v>
      </c>
      <c r="T21" s="679"/>
      <c r="U21" s="138"/>
      <c r="V21" s="139"/>
    </row>
    <row r="22" spans="1:22" ht="19.5" customHeight="1" thickBot="1" x14ac:dyDescent="0.25">
      <c r="A22" s="102" t="s">
        <v>4</v>
      </c>
      <c r="B22" s="98"/>
      <c r="C22" s="98"/>
      <c r="D22" s="98"/>
      <c r="E22" s="99"/>
      <c r="F22" s="100" t="s">
        <v>80</v>
      </c>
      <c r="G22" s="101" t="s">
        <v>81</v>
      </c>
      <c r="H22" s="632"/>
      <c r="I22" s="633"/>
      <c r="J22" s="100" t="s">
        <v>80</v>
      </c>
      <c r="K22" s="101" t="s">
        <v>81</v>
      </c>
      <c r="L22" s="99"/>
      <c r="M22" s="100" t="s">
        <v>80</v>
      </c>
      <c r="N22" s="621" t="s">
        <v>81</v>
      </c>
      <c r="O22" s="622"/>
      <c r="Q22" s="141"/>
      <c r="R22" s="142"/>
      <c r="S22" s="678"/>
      <c r="T22" s="679"/>
      <c r="U22" s="138"/>
      <c r="V22" s="139"/>
    </row>
    <row r="23" spans="1:22" ht="19.5" customHeight="1" x14ac:dyDescent="0.2">
      <c r="A23" s="749" t="s">
        <v>82</v>
      </c>
      <c r="B23" s="109"/>
      <c r="C23" s="751" t="s">
        <v>83</v>
      </c>
      <c r="D23" s="751"/>
      <c r="E23" s="143">
        <v>3</v>
      </c>
      <c r="F23" s="144">
        <v>1</v>
      </c>
      <c r="G23" s="145">
        <v>2</v>
      </c>
      <c r="H23" s="764">
        <v>3</v>
      </c>
      <c r="I23" s="765"/>
      <c r="J23" s="146">
        <v>2</v>
      </c>
      <c r="K23" s="147">
        <v>1</v>
      </c>
      <c r="L23" s="467">
        <v>3</v>
      </c>
      <c r="M23" s="148">
        <v>3</v>
      </c>
      <c r="N23" s="756">
        <v>0</v>
      </c>
      <c r="O23" s="757"/>
      <c r="Q23" s="141"/>
      <c r="R23" s="142"/>
      <c r="S23" s="678"/>
      <c r="T23" s="679"/>
      <c r="U23" s="138"/>
      <c r="V23" s="139"/>
    </row>
    <row r="24" spans="1:22" ht="19.5" customHeight="1" thickBot="1" x14ac:dyDescent="0.25">
      <c r="A24" s="750"/>
      <c r="B24" s="110"/>
      <c r="C24" s="640" t="s">
        <v>84</v>
      </c>
      <c r="D24" s="640"/>
      <c r="E24" s="149">
        <v>12</v>
      </c>
      <c r="F24" s="150">
        <v>1</v>
      </c>
      <c r="G24" s="151">
        <v>0</v>
      </c>
      <c r="H24" s="762">
        <v>12</v>
      </c>
      <c r="I24" s="763"/>
      <c r="J24" s="150">
        <v>1</v>
      </c>
      <c r="K24" s="152">
        <v>0</v>
      </c>
      <c r="L24" s="468">
        <v>11</v>
      </c>
      <c r="M24" s="153">
        <v>1</v>
      </c>
      <c r="N24" s="759">
        <v>0</v>
      </c>
      <c r="O24" s="760"/>
      <c r="Q24" s="141"/>
      <c r="R24" s="142"/>
      <c r="S24" s="678" t="s">
        <v>4</v>
      </c>
      <c r="T24" s="679"/>
      <c r="U24" s="138"/>
      <c r="V24" s="139"/>
    </row>
    <row r="25" spans="1:22" ht="19.5" customHeight="1" x14ac:dyDescent="0.2">
      <c r="A25" s="597" t="s">
        <v>85</v>
      </c>
      <c r="B25" s="752" t="s">
        <v>86</v>
      </c>
      <c r="C25" s="641" t="s">
        <v>87</v>
      </c>
      <c r="D25" s="642"/>
      <c r="E25" s="154">
        <v>2</v>
      </c>
      <c r="F25" s="155"/>
      <c r="G25" s="156">
        <v>1</v>
      </c>
      <c r="H25" s="676">
        <v>2</v>
      </c>
      <c r="I25" s="677"/>
      <c r="J25" s="155"/>
      <c r="K25" s="157">
        <v>1</v>
      </c>
      <c r="L25" s="469">
        <v>4</v>
      </c>
      <c r="M25" s="155"/>
      <c r="N25" s="628">
        <v>1</v>
      </c>
      <c r="O25" s="629"/>
      <c r="Q25" s="92" t="s">
        <v>88</v>
      </c>
      <c r="R25" s="158"/>
      <c r="S25" s="158"/>
      <c r="T25" s="159"/>
      <c r="U25" s="160"/>
      <c r="V25" s="161"/>
    </row>
    <row r="26" spans="1:22" ht="19.5" customHeight="1" x14ac:dyDescent="0.2">
      <c r="A26" s="598"/>
      <c r="B26" s="753"/>
      <c r="C26" s="600" t="s">
        <v>89</v>
      </c>
      <c r="D26" s="601"/>
      <c r="E26" s="162">
        <v>9</v>
      </c>
      <c r="F26" s="163">
        <v>4</v>
      </c>
      <c r="G26" s="156">
        <v>4</v>
      </c>
      <c r="H26" s="608">
        <v>10</v>
      </c>
      <c r="I26" s="609"/>
      <c r="J26" s="163">
        <v>4</v>
      </c>
      <c r="K26" s="157">
        <v>5</v>
      </c>
      <c r="L26" s="470">
        <v>8</v>
      </c>
      <c r="M26" s="163">
        <v>3</v>
      </c>
      <c r="N26" s="628">
        <v>5</v>
      </c>
      <c r="O26" s="629"/>
      <c r="Q26" s="164" t="s">
        <v>90</v>
      </c>
      <c r="R26" s="51" t="s">
        <v>38</v>
      </c>
      <c r="S26" s="281">
        <v>5</v>
      </c>
      <c r="T26" s="282" t="s">
        <v>91</v>
      </c>
      <c r="U26" s="20"/>
      <c r="V26" s="165"/>
    </row>
    <row r="27" spans="1:22" ht="19.5" customHeight="1" x14ac:dyDescent="0.2">
      <c r="A27" s="598"/>
      <c r="B27" s="634" t="s">
        <v>92</v>
      </c>
      <c r="C27" s="600" t="s">
        <v>87</v>
      </c>
      <c r="D27" s="601"/>
      <c r="E27" s="162">
        <v>29</v>
      </c>
      <c r="F27" s="166"/>
      <c r="G27" s="156">
        <v>2</v>
      </c>
      <c r="H27" s="602">
        <v>30</v>
      </c>
      <c r="I27" s="603"/>
      <c r="J27" s="166"/>
      <c r="K27" s="157">
        <v>2</v>
      </c>
      <c r="L27" s="470">
        <v>34</v>
      </c>
      <c r="M27" s="166"/>
      <c r="N27" s="628">
        <v>6</v>
      </c>
      <c r="O27" s="629"/>
      <c r="Q27" s="164"/>
      <c r="R27" s="51" t="s">
        <v>68</v>
      </c>
      <c r="S27" s="281">
        <v>3</v>
      </c>
      <c r="T27" s="282" t="s">
        <v>93</v>
      </c>
      <c r="U27" s="20"/>
      <c r="V27" s="165"/>
    </row>
    <row r="28" spans="1:22" ht="19.5" customHeight="1" thickBot="1" x14ac:dyDescent="0.25">
      <c r="A28" s="598"/>
      <c r="B28" s="635"/>
      <c r="C28" s="630" t="s">
        <v>89</v>
      </c>
      <c r="D28" s="631"/>
      <c r="E28" s="167">
        <v>38</v>
      </c>
      <c r="F28" s="250">
        <v>10</v>
      </c>
      <c r="G28" s="168">
        <v>10</v>
      </c>
      <c r="H28" s="606">
        <v>38</v>
      </c>
      <c r="I28" s="607"/>
      <c r="J28" s="250">
        <v>10</v>
      </c>
      <c r="K28" s="251">
        <v>11</v>
      </c>
      <c r="L28" s="471">
        <v>31</v>
      </c>
      <c r="M28" s="250">
        <v>7</v>
      </c>
      <c r="N28" s="636">
        <v>10</v>
      </c>
      <c r="O28" s="637"/>
      <c r="Q28" s="164" t="s">
        <v>94</v>
      </c>
      <c r="R28" s="51" t="s">
        <v>38</v>
      </c>
      <c r="S28" s="283">
        <v>2</v>
      </c>
      <c r="T28" s="284" t="s">
        <v>95</v>
      </c>
      <c r="U28" s="20"/>
      <c r="V28" s="165"/>
    </row>
    <row r="29" spans="1:22" ht="19.5" customHeight="1" thickTop="1" thickBot="1" x14ac:dyDescent="0.25">
      <c r="A29" s="598"/>
      <c r="B29" s="681" t="s">
        <v>96</v>
      </c>
      <c r="C29" s="682"/>
      <c r="D29" s="683"/>
      <c r="E29" s="169">
        <v>78</v>
      </c>
      <c r="F29" s="170">
        <v>14</v>
      </c>
      <c r="G29" s="171">
        <v>17</v>
      </c>
      <c r="H29" s="604">
        <v>80</v>
      </c>
      <c r="I29" s="605"/>
      <c r="J29" s="170">
        <v>14</v>
      </c>
      <c r="K29" s="172">
        <v>19</v>
      </c>
      <c r="L29" s="472">
        <v>77</v>
      </c>
      <c r="M29" s="169">
        <v>10</v>
      </c>
      <c r="N29" s="626">
        <v>22</v>
      </c>
      <c r="O29" s="627"/>
      <c r="Q29" s="164"/>
      <c r="R29" s="51" t="s">
        <v>68</v>
      </c>
      <c r="S29" s="283">
        <v>4</v>
      </c>
      <c r="T29" s="284" t="s">
        <v>95</v>
      </c>
      <c r="U29" s="20"/>
      <c r="V29" s="165"/>
    </row>
    <row r="30" spans="1:22" ht="19.5" customHeight="1" thickBot="1" x14ac:dyDescent="0.25">
      <c r="A30" s="599"/>
      <c r="B30" s="610" t="s">
        <v>97</v>
      </c>
      <c r="C30" s="610"/>
      <c r="D30" s="610"/>
      <c r="E30" s="173">
        <v>5</v>
      </c>
      <c r="F30" s="174"/>
      <c r="G30" s="175">
        <v>4</v>
      </c>
      <c r="H30" s="611">
        <v>5</v>
      </c>
      <c r="I30" s="612"/>
      <c r="J30" s="174"/>
      <c r="K30" s="176">
        <v>4</v>
      </c>
      <c r="L30" s="463">
        <v>7</v>
      </c>
      <c r="M30" s="174"/>
      <c r="N30" s="613">
        <v>3</v>
      </c>
      <c r="O30" s="614"/>
      <c r="Q30" s="164" t="s">
        <v>98</v>
      </c>
      <c r="R30" s="51"/>
      <c r="S30" s="638" t="s">
        <v>99</v>
      </c>
      <c r="T30" s="638"/>
      <c r="U30" s="638"/>
      <c r="V30" s="165"/>
    </row>
    <row r="31" spans="1:22" ht="19.5" customHeight="1" thickBot="1" x14ac:dyDescent="0.25">
      <c r="A31" s="623" t="s">
        <v>100</v>
      </c>
      <c r="B31" s="623"/>
      <c r="C31" s="623"/>
      <c r="D31" s="177">
        <v>32</v>
      </c>
      <c r="E31" s="22" t="s">
        <v>101</v>
      </c>
      <c r="F31" s="624" t="s">
        <v>102</v>
      </c>
      <c r="G31" s="624"/>
      <c r="H31" s="625"/>
      <c r="I31" s="625"/>
      <c r="J31" s="625"/>
      <c r="K31" s="625"/>
      <c r="L31" s="7"/>
      <c r="M31" s="7"/>
      <c r="N31" s="7"/>
      <c r="O31" s="7"/>
      <c r="Q31" s="178"/>
      <c r="S31" s="638"/>
      <c r="T31" s="638"/>
      <c r="U31" s="638"/>
      <c r="V31" s="165"/>
    </row>
    <row r="32" spans="1:22" ht="19.5" customHeight="1" thickBot="1" x14ac:dyDescent="0.25">
      <c r="A32" s="589" t="s">
        <v>103</v>
      </c>
      <c r="B32" s="590"/>
      <c r="C32" s="590"/>
      <c r="D32" s="590"/>
      <c r="E32" s="591"/>
      <c r="F32" s="592">
        <v>6059.90625</v>
      </c>
      <c r="G32" s="593"/>
      <c r="H32" s="594" t="s">
        <v>49</v>
      </c>
      <c r="I32" s="595"/>
      <c r="J32" s="596" t="s">
        <v>104</v>
      </c>
      <c r="K32" s="596"/>
      <c r="L32" s="654">
        <v>52.9</v>
      </c>
      <c r="M32" s="655"/>
      <c r="N32" s="594" t="s">
        <v>105</v>
      </c>
      <c r="O32" s="680"/>
      <c r="Q32" s="179"/>
      <c r="R32" s="65"/>
      <c r="S32" s="639"/>
      <c r="T32" s="639"/>
      <c r="U32" s="639"/>
      <c r="V32" s="180"/>
    </row>
    <row r="33" ht="13.5" customHeight="1" x14ac:dyDescent="0.2"/>
    <row r="34" ht="13.5" customHeight="1" x14ac:dyDescent="0.2"/>
  </sheetData>
  <sheetProtection formatCells="0"/>
  <protectedRanges>
    <protectedRange sqref="D4:H6 K4:O6 C18:C19 J11:K15 D12:I14 J19:K19 D7:D10 D16:D17 K18" name="範囲1"/>
    <protectedRange sqref="J16:K17" name="範囲1_1_1_11_1"/>
  </protectedRanges>
  <mergeCells count="109">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N30:O30"/>
    <mergeCell ref="M15:O15"/>
    <mergeCell ref="A17:E17"/>
    <mergeCell ref="N22:O22"/>
    <mergeCell ref="A31:C31"/>
    <mergeCell ref="F31:K31"/>
    <mergeCell ref="N29:O29"/>
    <mergeCell ref="N26:O26"/>
    <mergeCell ref="C28:D28"/>
    <mergeCell ref="H22:I22"/>
    <mergeCell ref="B27:B28"/>
    <mergeCell ref="N28:O28"/>
    <mergeCell ref="N27:O27"/>
    <mergeCell ref="A32:E32"/>
    <mergeCell ref="F32:G32"/>
    <mergeCell ref="H32:I32"/>
    <mergeCell ref="J32:K32"/>
    <mergeCell ref="A25:A30"/>
    <mergeCell ref="C27:D27"/>
    <mergeCell ref="H27:I27"/>
    <mergeCell ref="H29:I29"/>
    <mergeCell ref="H28:I28"/>
    <mergeCell ref="H26:I26"/>
    <mergeCell ref="B30:D30"/>
    <mergeCell ref="H30:I30"/>
  </mergeCells>
  <phoneticPr fontId="2"/>
  <printOptions horizontalCentered="1"/>
  <pageMargins left="0.59055118110236227" right="0.59055118110236227" top="0.98425196850393704" bottom="0.59055118110236227" header="0.19685039370078741" footer="0.51181102362204722"/>
  <pageSetup paperSize="9" scale="83"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292"/>
  <sheetViews>
    <sheetView showGridLines="0" view="pageBreakPreview" zoomScaleNormal="100" zoomScaleSheetLayoutView="100" workbookViewId="0">
      <selection activeCell="U18" sqref="U18"/>
    </sheetView>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973" t="s">
        <v>656</v>
      </c>
      <c r="Q1" s="974"/>
      <c r="R1" s="974"/>
      <c r="S1" s="974"/>
      <c r="T1" s="975"/>
    </row>
    <row r="2" spans="1:20" ht="15.75" customHeight="1" x14ac:dyDescent="0.2">
      <c r="A2" s="3" t="s">
        <v>106</v>
      </c>
      <c r="B2" s="3"/>
      <c r="C2" s="3"/>
      <c r="D2" s="3"/>
      <c r="E2" s="3"/>
      <c r="F2" s="3"/>
      <c r="G2" s="3"/>
      <c r="H2" s="3"/>
      <c r="I2" s="3"/>
      <c r="J2" s="3"/>
      <c r="L2" s="3"/>
      <c r="M2" s="3"/>
      <c r="N2" s="3"/>
      <c r="O2" s="3"/>
    </row>
    <row r="3" spans="1:20" ht="17.100000000000001" customHeight="1" thickBot="1" x14ac:dyDescent="0.2">
      <c r="A3" s="1016" t="s">
        <v>107</v>
      </c>
      <c r="B3" s="1016"/>
      <c r="C3" s="1016"/>
      <c r="D3" s="1016"/>
      <c r="E3" s="1016"/>
      <c r="F3" s="218"/>
      <c r="G3" s="2"/>
      <c r="H3" s="2"/>
      <c r="I3" s="2"/>
      <c r="J3" s="71"/>
      <c r="K3" s="2"/>
      <c r="L3" s="2"/>
      <c r="M3" s="2"/>
      <c r="N3" s="2"/>
      <c r="O3" s="71" t="s">
        <v>108</v>
      </c>
      <c r="P3" s="2"/>
      <c r="Q3" s="2"/>
      <c r="R3" s="2"/>
      <c r="S3" s="2"/>
    </row>
    <row r="4" spans="1:20" s="49" customFormat="1" ht="13.2" customHeight="1" x14ac:dyDescent="0.2">
      <c r="A4" s="1017" t="s">
        <v>109</v>
      </c>
      <c r="B4" s="1023"/>
      <c r="C4" s="1023"/>
      <c r="D4" s="1023"/>
      <c r="E4" s="1022"/>
      <c r="F4" s="1017" t="s">
        <v>110</v>
      </c>
      <c r="G4" s="1018"/>
      <c r="H4" s="1019" t="s">
        <v>111</v>
      </c>
      <c r="I4" s="1018"/>
      <c r="J4" s="1020" t="s">
        <v>112</v>
      </c>
      <c r="K4" s="1021"/>
      <c r="L4" s="1021"/>
      <c r="M4" s="1021"/>
      <c r="N4" s="1017" t="s">
        <v>113</v>
      </c>
      <c r="O4" s="1022"/>
      <c r="P4" s="1017" t="s">
        <v>114</v>
      </c>
      <c r="Q4" s="1023"/>
      <c r="R4" s="1023"/>
      <c r="S4" s="1023"/>
      <c r="T4" s="1022"/>
    </row>
    <row r="5" spans="1:20" s="49" customFormat="1" ht="13.2" customHeight="1" thickBot="1" x14ac:dyDescent="0.25">
      <c r="A5" s="1024"/>
      <c r="B5" s="610"/>
      <c r="C5" s="610"/>
      <c r="D5" s="610"/>
      <c r="E5" s="1025"/>
      <c r="F5" s="1024" t="s">
        <v>115</v>
      </c>
      <c r="G5" s="1026"/>
      <c r="H5" s="1031" t="s">
        <v>116</v>
      </c>
      <c r="I5" s="1026"/>
      <c r="J5" s="1032" t="s">
        <v>117</v>
      </c>
      <c r="K5" s="1033"/>
      <c r="L5" s="1033" t="s">
        <v>116</v>
      </c>
      <c r="M5" s="1034"/>
      <c r="N5" s="1024" t="s">
        <v>117</v>
      </c>
      <c r="O5" s="1025"/>
      <c r="P5" s="1024"/>
      <c r="Q5" s="610"/>
      <c r="R5" s="610"/>
      <c r="S5" s="610"/>
      <c r="T5" s="1025"/>
    </row>
    <row r="6" spans="1:20" ht="17.399999999999999" customHeight="1" x14ac:dyDescent="0.2">
      <c r="A6" s="572" t="s">
        <v>118</v>
      </c>
      <c r="B6" s="1035" t="s">
        <v>119</v>
      </c>
      <c r="C6" s="1035"/>
      <c r="D6" s="1035"/>
      <c r="E6" s="1035"/>
      <c r="F6" s="1036">
        <v>475086</v>
      </c>
      <c r="G6" s="1037"/>
      <c r="H6" s="1038">
        <v>499123</v>
      </c>
      <c r="I6" s="1037"/>
      <c r="J6" s="1039">
        <v>860149</v>
      </c>
      <c r="K6" s="1040"/>
      <c r="L6" s="1040">
        <v>1270209</v>
      </c>
      <c r="M6" s="1041"/>
      <c r="N6" s="1036">
        <v>653864</v>
      </c>
      <c r="O6" s="1042"/>
      <c r="P6" s="1027" t="s">
        <v>120</v>
      </c>
      <c r="Q6" s="1028"/>
      <c r="R6" s="1028"/>
      <c r="S6" s="1028"/>
      <c r="T6" s="1029"/>
    </row>
    <row r="7" spans="1:20" ht="15.75" customHeight="1" x14ac:dyDescent="0.2">
      <c r="A7" s="258"/>
      <c r="B7" s="1003" t="s">
        <v>121</v>
      </c>
      <c r="C7" s="1004"/>
      <c r="D7" s="1004"/>
      <c r="E7" s="1004"/>
      <c r="F7" s="1005">
        <f>ROUND(F6/F18,3)</f>
        <v>0.186</v>
      </c>
      <c r="G7" s="1006"/>
      <c r="H7" s="1007">
        <f>ROUND(H6/H18,3)</f>
        <v>0.17399999999999999</v>
      </c>
      <c r="I7" s="1006"/>
      <c r="J7" s="1008">
        <f>ROUND(J6/J18,3)</f>
        <v>0.251</v>
      </c>
      <c r="K7" s="1009"/>
      <c r="L7" s="1009">
        <f>ROUND(L6/L18,3)</f>
        <v>0.34699999999999998</v>
      </c>
      <c r="M7" s="1010"/>
      <c r="N7" s="1005">
        <f>ROUND(N6/N18,3)</f>
        <v>0.216</v>
      </c>
      <c r="O7" s="1011"/>
      <c r="P7" s="1030"/>
      <c r="Q7" s="1014"/>
      <c r="R7" s="1014"/>
      <c r="S7" s="1014"/>
      <c r="T7" s="1015"/>
    </row>
    <row r="8" spans="1:20" ht="17.399999999999999" customHeight="1" x14ac:dyDescent="0.2">
      <c r="A8" s="259" t="s">
        <v>122</v>
      </c>
      <c r="B8" s="990" t="s">
        <v>123</v>
      </c>
      <c r="C8" s="990"/>
      <c r="D8" s="990"/>
      <c r="E8" s="990"/>
      <c r="F8" s="991">
        <v>759418</v>
      </c>
      <c r="G8" s="992"/>
      <c r="H8" s="993">
        <v>1041804</v>
      </c>
      <c r="I8" s="994"/>
      <c r="J8" s="995">
        <v>1043295</v>
      </c>
      <c r="K8" s="996"/>
      <c r="L8" s="996">
        <v>989892</v>
      </c>
      <c r="M8" s="997"/>
      <c r="N8" s="998">
        <v>902266</v>
      </c>
      <c r="O8" s="999"/>
      <c r="P8" s="1012" t="s">
        <v>124</v>
      </c>
      <c r="Q8" s="1012"/>
      <c r="R8" s="1012"/>
      <c r="S8" s="1012"/>
      <c r="T8" s="1013"/>
    </row>
    <row r="9" spans="1:20" ht="15.75" customHeight="1" x14ac:dyDescent="0.2">
      <c r="A9" s="258"/>
      <c r="B9" s="1003" t="s">
        <v>121</v>
      </c>
      <c r="C9" s="1004"/>
      <c r="D9" s="1004"/>
      <c r="E9" s="1004"/>
      <c r="F9" s="1005">
        <f>ROUND(F8/F18,3)</f>
        <v>0.29799999999999999</v>
      </c>
      <c r="G9" s="1006"/>
      <c r="H9" s="1007">
        <f>ROUND(H8/H18,3)</f>
        <v>0.36399999999999999</v>
      </c>
      <c r="I9" s="1006"/>
      <c r="J9" s="1008">
        <f>ROUND(J8/J18,3)</f>
        <v>0.30499999999999999</v>
      </c>
      <c r="K9" s="1009"/>
      <c r="L9" s="1009">
        <f>ROUND(L8/L18,3)</f>
        <v>0.27100000000000002</v>
      </c>
      <c r="M9" s="1010"/>
      <c r="N9" s="1005">
        <f>ROUND(N8/N18,3)</f>
        <v>0.29799999999999999</v>
      </c>
      <c r="O9" s="1011"/>
      <c r="P9" s="1014"/>
      <c r="Q9" s="1014"/>
      <c r="R9" s="1014"/>
      <c r="S9" s="1014"/>
      <c r="T9" s="1015"/>
    </row>
    <row r="10" spans="1:20" ht="17.399999999999999" customHeight="1" x14ac:dyDescent="0.2">
      <c r="A10" s="259" t="s">
        <v>125</v>
      </c>
      <c r="B10" s="990" t="s">
        <v>126</v>
      </c>
      <c r="C10" s="990"/>
      <c r="D10" s="990"/>
      <c r="E10" s="990"/>
      <c r="F10" s="991">
        <v>486550</v>
      </c>
      <c r="G10" s="992"/>
      <c r="H10" s="993">
        <v>501200</v>
      </c>
      <c r="I10" s="994"/>
      <c r="J10" s="995">
        <v>585093</v>
      </c>
      <c r="K10" s="996"/>
      <c r="L10" s="996">
        <v>505416</v>
      </c>
      <c r="M10" s="997"/>
      <c r="N10" s="998">
        <v>599706</v>
      </c>
      <c r="O10" s="999"/>
      <c r="P10" s="1000" t="s">
        <v>127</v>
      </c>
      <c r="Q10" s="1001"/>
      <c r="R10" s="1001"/>
      <c r="S10" s="1001"/>
      <c r="T10" s="1002"/>
    </row>
    <row r="11" spans="1:20" ht="15.75" customHeight="1" x14ac:dyDescent="0.2">
      <c r="A11" s="258"/>
      <c r="B11" s="1003" t="s">
        <v>121</v>
      </c>
      <c r="C11" s="1004"/>
      <c r="D11" s="1004"/>
      <c r="E11" s="1004"/>
      <c r="F11" s="1005">
        <f>ROUND(F10/F18,3)</f>
        <v>0.191</v>
      </c>
      <c r="G11" s="1006"/>
      <c r="H11" s="1007">
        <f>ROUND(H10/H18,3)</f>
        <v>0.17499999999999999</v>
      </c>
      <c r="I11" s="1006"/>
      <c r="J11" s="1008">
        <f>ROUND(J10/J18,3)</f>
        <v>0.17100000000000001</v>
      </c>
      <c r="K11" s="1009"/>
      <c r="L11" s="1009">
        <f>ROUND(L10/L18,3)</f>
        <v>0.13800000000000001</v>
      </c>
      <c r="M11" s="1010"/>
      <c r="N11" s="1005">
        <f>ROUND(N10/N18,3)</f>
        <v>0.19800000000000001</v>
      </c>
      <c r="O11" s="1011"/>
      <c r="P11" s="1000"/>
      <c r="Q11" s="1001"/>
      <c r="R11" s="1001"/>
      <c r="S11" s="1001"/>
      <c r="T11" s="1002"/>
    </row>
    <row r="12" spans="1:20" ht="17.399999999999999" customHeight="1" x14ac:dyDescent="0.2">
      <c r="A12" s="259" t="s">
        <v>128</v>
      </c>
      <c r="B12" s="990" t="s">
        <v>129</v>
      </c>
      <c r="C12" s="990"/>
      <c r="D12" s="990"/>
      <c r="E12" s="990"/>
      <c r="F12" s="991">
        <v>375833</v>
      </c>
      <c r="G12" s="992"/>
      <c r="H12" s="993">
        <v>363370</v>
      </c>
      <c r="I12" s="994"/>
      <c r="J12" s="995">
        <v>404817</v>
      </c>
      <c r="K12" s="996"/>
      <c r="L12" s="996">
        <v>389843</v>
      </c>
      <c r="M12" s="997"/>
      <c r="N12" s="998">
        <v>396824</v>
      </c>
      <c r="O12" s="999"/>
      <c r="P12" s="1000" t="s">
        <v>130</v>
      </c>
      <c r="Q12" s="1001"/>
      <c r="R12" s="1001"/>
      <c r="S12" s="1001"/>
      <c r="T12" s="1002"/>
    </row>
    <row r="13" spans="1:20" ht="15.75" customHeight="1" x14ac:dyDescent="0.2">
      <c r="A13" s="258"/>
      <c r="B13" s="1003" t="s">
        <v>121</v>
      </c>
      <c r="C13" s="1004"/>
      <c r="D13" s="1004"/>
      <c r="E13" s="1004"/>
      <c r="F13" s="1005">
        <f>ROUND(F12/F18,3)</f>
        <v>0.14699999999999999</v>
      </c>
      <c r="G13" s="1006"/>
      <c r="H13" s="1007">
        <f t="shared" ref="H13" si="0">ROUND(H12/H18,3)</f>
        <v>0.127</v>
      </c>
      <c r="I13" s="1006"/>
      <c r="J13" s="1008">
        <f t="shared" ref="J13" si="1">ROUND(J12/J18,3)</f>
        <v>0.11799999999999999</v>
      </c>
      <c r="K13" s="1009"/>
      <c r="L13" s="1009">
        <f t="shared" ref="L13" si="2">ROUND(L12/L18,3)</f>
        <v>0.107</v>
      </c>
      <c r="M13" s="1010"/>
      <c r="N13" s="1005">
        <f>ROUND(N12/N18,3)</f>
        <v>0.13100000000000001</v>
      </c>
      <c r="O13" s="1011"/>
      <c r="P13" s="1000"/>
      <c r="Q13" s="1001"/>
      <c r="R13" s="1001"/>
      <c r="S13" s="1001"/>
      <c r="T13" s="1002"/>
    </row>
    <row r="14" spans="1:20" ht="17.399999999999999" customHeight="1" x14ac:dyDescent="0.2">
      <c r="A14" s="259" t="s">
        <v>131</v>
      </c>
      <c r="B14" s="990" t="s">
        <v>132</v>
      </c>
      <c r="C14" s="990"/>
      <c r="D14" s="990"/>
      <c r="E14" s="990"/>
      <c r="F14" s="991">
        <v>285653</v>
      </c>
      <c r="G14" s="992"/>
      <c r="H14" s="993">
        <v>279044</v>
      </c>
      <c r="I14" s="994"/>
      <c r="J14" s="995">
        <v>305180</v>
      </c>
      <c r="K14" s="996"/>
      <c r="L14" s="996">
        <v>307346</v>
      </c>
      <c r="M14" s="997"/>
      <c r="N14" s="998">
        <v>354529</v>
      </c>
      <c r="O14" s="999"/>
      <c r="P14" s="1000" t="s">
        <v>133</v>
      </c>
      <c r="Q14" s="1001"/>
      <c r="R14" s="1001"/>
      <c r="S14" s="1001"/>
      <c r="T14" s="1002"/>
    </row>
    <row r="15" spans="1:20" ht="15.75" customHeight="1" x14ac:dyDescent="0.2">
      <c r="A15" s="258"/>
      <c r="B15" s="1003" t="s">
        <v>121</v>
      </c>
      <c r="C15" s="1004"/>
      <c r="D15" s="1004"/>
      <c r="E15" s="1004"/>
      <c r="F15" s="1005">
        <f>ROUND(F14/F18,3)</f>
        <v>0.112</v>
      </c>
      <c r="G15" s="1006"/>
      <c r="H15" s="1007">
        <f>ROUND(H14/H18,3)</f>
        <v>9.7000000000000003E-2</v>
      </c>
      <c r="I15" s="1006"/>
      <c r="J15" s="1008">
        <f>ROUND(J14/J18,3)</f>
        <v>8.8999999999999996E-2</v>
      </c>
      <c r="K15" s="1009"/>
      <c r="L15" s="1009">
        <f>ROUND(L14/L18,3)</f>
        <v>8.4000000000000005E-2</v>
      </c>
      <c r="M15" s="1010"/>
      <c r="N15" s="1005">
        <f>ROUND(N14/N18,3)</f>
        <v>0.11700000000000001</v>
      </c>
      <c r="O15" s="1011"/>
      <c r="P15" s="1000"/>
      <c r="Q15" s="1001"/>
      <c r="R15" s="1001"/>
      <c r="S15" s="1001"/>
      <c r="T15" s="1002"/>
    </row>
    <row r="16" spans="1:20" ht="17.7" customHeight="1" x14ac:dyDescent="0.2">
      <c r="A16" s="259" t="s">
        <v>134</v>
      </c>
      <c r="B16" s="1067" t="s">
        <v>135</v>
      </c>
      <c r="C16" s="1067"/>
      <c r="D16" s="1067"/>
      <c r="E16" s="1067"/>
      <c r="F16" s="1068">
        <f>F18-(F6+F8+F10+F12+F14)</f>
        <v>166758</v>
      </c>
      <c r="G16" s="1069"/>
      <c r="H16" s="1070">
        <v>177640</v>
      </c>
      <c r="I16" s="1069"/>
      <c r="J16" s="1071">
        <f t="shared" ref="J16" si="3">J18-(J6+J8+J10+J12+J14)</f>
        <v>225621</v>
      </c>
      <c r="K16" s="1072"/>
      <c r="L16" s="1072">
        <f>L18-(L6+L8+L10+L12+L14)</f>
        <v>196147</v>
      </c>
      <c r="M16" s="1073"/>
      <c r="N16" s="1068">
        <f>N18-(N6+N8+N10+N12+N14)</f>
        <v>124302</v>
      </c>
      <c r="O16" s="1074"/>
      <c r="P16" s="1000" t="s">
        <v>136</v>
      </c>
      <c r="Q16" s="1001"/>
      <c r="R16" s="1001"/>
      <c r="S16" s="1001"/>
      <c r="T16" s="1002"/>
    </row>
    <row r="17" spans="1:20" ht="17.7" customHeight="1" thickBot="1" x14ac:dyDescent="0.25">
      <c r="A17" s="260"/>
      <c r="B17" s="1058" t="s">
        <v>121</v>
      </c>
      <c r="C17" s="1059"/>
      <c r="D17" s="1059"/>
      <c r="E17" s="1059"/>
      <c r="F17" s="1060">
        <f>ROUND(F16/F18,3)</f>
        <v>6.5000000000000002E-2</v>
      </c>
      <c r="G17" s="1061"/>
      <c r="H17" s="1062">
        <f>ROUND(H16/H18,3)</f>
        <v>6.2E-2</v>
      </c>
      <c r="I17" s="1061"/>
      <c r="J17" s="1063">
        <f>ROUND(J16/J18,3)</f>
        <v>6.6000000000000003E-2</v>
      </c>
      <c r="K17" s="1064"/>
      <c r="L17" s="1064">
        <f>ROUND(L16/L18,3)</f>
        <v>5.3999999999999999E-2</v>
      </c>
      <c r="M17" s="1065"/>
      <c r="N17" s="1060">
        <f>ROUND(N16/N18,3)</f>
        <v>4.1000000000000002E-2</v>
      </c>
      <c r="O17" s="1066"/>
      <c r="P17" s="1055"/>
      <c r="Q17" s="1056"/>
      <c r="R17" s="1056"/>
      <c r="S17" s="1056"/>
      <c r="T17" s="1057"/>
    </row>
    <row r="18" spans="1:20" ht="24.75" customHeight="1" thickTop="1" thickBot="1" x14ac:dyDescent="0.25">
      <c r="A18" s="1046" t="s">
        <v>137</v>
      </c>
      <c r="B18" s="1047"/>
      <c r="C18" s="1047"/>
      <c r="D18" s="1047"/>
      <c r="E18" s="1047"/>
      <c r="F18" s="1048">
        <v>2549298</v>
      </c>
      <c r="G18" s="1049"/>
      <c r="H18" s="1050">
        <v>2862180</v>
      </c>
      <c r="I18" s="1049"/>
      <c r="J18" s="1051">
        <v>3424155</v>
      </c>
      <c r="K18" s="1052"/>
      <c r="L18" s="1052">
        <v>3658853</v>
      </c>
      <c r="M18" s="1053"/>
      <c r="N18" s="1048">
        <v>3031491</v>
      </c>
      <c r="O18" s="1054"/>
      <c r="P18" s="1043"/>
      <c r="Q18" s="1044"/>
      <c r="R18" s="1044"/>
      <c r="S18" s="1044"/>
      <c r="T18" s="1045"/>
    </row>
    <row r="19" spans="1:20" ht="15.75" customHeight="1" x14ac:dyDescent="0.2">
      <c r="A19" s="127" t="s">
        <v>138</v>
      </c>
      <c r="B19" s="219"/>
      <c r="C19" s="219"/>
      <c r="D19" s="219"/>
      <c r="E19" s="219"/>
      <c r="F19" s="220"/>
      <c r="G19" s="220"/>
      <c r="H19" s="220"/>
      <c r="I19" s="220"/>
      <c r="J19" s="220"/>
      <c r="K19" s="221"/>
      <c r="L19" s="220"/>
      <c r="M19" s="220"/>
      <c r="N19" s="220"/>
      <c r="O19" s="220"/>
      <c r="P19" s="221"/>
      <c r="Q19" s="221"/>
      <c r="R19" s="221"/>
      <c r="S19" s="221"/>
      <c r="T19" s="221"/>
    </row>
    <row r="20" spans="1:20" ht="9.9" customHeight="1" x14ac:dyDescent="0.2"/>
    <row r="21" spans="1:20" ht="13.8" thickBot="1" x14ac:dyDescent="0.25">
      <c r="A21" s="222" t="s">
        <v>139</v>
      </c>
    </row>
    <row r="22" spans="1:20" ht="13.2" customHeight="1" x14ac:dyDescent="0.2">
      <c r="A22" s="959" t="s">
        <v>140</v>
      </c>
      <c r="B22" s="960"/>
      <c r="C22" s="961"/>
      <c r="D22" s="980" t="s">
        <v>141</v>
      </c>
      <c r="E22" s="960"/>
      <c r="F22" s="960"/>
      <c r="G22" s="961"/>
      <c r="H22" s="956" t="s">
        <v>142</v>
      </c>
      <c r="I22" s="957"/>
      <c r="J22" s="957"/>
      <c r="K22" s="957"/>
      <c r="L22" s="957"/>
      <c r="M22" s="957"/>
      <c r="N22" s="957"/>
      <c r="O22" s="957"/>
      <c r="P22" s="957"/>
      <c r="Q22" s="957"/>
      <c r="R22" s="957"/>
      <c r="S22" s="958"/>
      <c r="T22" s="965" t="s">
        <v>143</v>
      </c>
    </row>
    <row r="23" spans="1:20" ht="13.2" customHeight="1" thickBot="1" x14ac:dyDescent="0.25">
      <c r="A23" s="962"/>
      <c r="B23" s="963"/>
      <c r="C23" s="964"/>
      <c r="D23" s="981"/>
      <c r="E23" s="963"/>
      <c r="F23" s="963"/>
      <c r="G23" s="964"/>
      <c r="H23" s="967" t="s">
        <v>144</v>
      </c>
      <c r="I23" s="968"/>
      <c r="J23" s="968"/>
      <c r="K23" s="968"/>
      <c r="L23" s="968" t="s">
        <v>145</v>
      </c>
      <c r="M23" s="968"/>
      <c r="N23" s="968"/>
      <c r="O23" s="969"/>
      <c r="P23" s="970" t="s">
        <v>146</v>
      </c>
      <c r="Q23" s="971"/>
      <c r="R23" s="971"/>
      <c r="S23" s="972"/>
      <c r="T23" s="966"/>
    </row>
    <row r="24" spans="1:20" ht="13.2" customHeight="1" x14ac:dyDescent="0.2">
      <c r="A24" s="792"/>
      <c r="B24" s="793"/>
      <c r="C24" s="794"/>
      <c r="D24" s="795"/>
      <c r="E24" s="796"/>
      <c r="F24" s="796"/>
      <c r="G24" s="878"/>
      <c r="H24" s="795"/>
      <c r="I24" s="796"/>
      <c r="J24" s="796"/>
      <c r="K24" s="797"/>
      <c r="L24" s="920"/>
      <c r="M24" s="835"/>
      <c r="N24" s="835"/>
      <c r="O24" s="836"/>
      <c r="P24" s="834"/>
      <c r="Q24" s="835"/>
      <c r="R24" s="835"/>
      <c r="S24" s="836"/>
      <c r="T24" s="352"/>
    </row>
    <row r="25" spans="1:20" ht="13.2" customHeight="1" x14ac:dyDescent="0.2">
      <c r="A25" s="354" t="s">
        <v>147</v>
      </c>
      <c r="B25" s="334"/>
      <c r="C25" s="335"/>
      <c r="D25" s="350"/>
      <c r="E25" s="90"/>
      <c r="F25" s="90"/>
      <c r="G25" s="351"/>
      <c r="H25" s="350"/>
      <c r="I25" s="90"/>
      <c r="J25" s="90"/>
      <c r="K25" s="360"/>
      <c r="L25" s="371"/>
      <c r="M25" s="361"/>
      <c r="N25" s="361"/>
      <c r="O25" s="370"/>
      <c r="P25" s="458"/>
      <c r="Q25" s="361"/>
      <c r="R25" s="361"/>
      <c r="S25" s="370"/>
      <c r="T25" s="352"/>
    </row>
    <row r="26" spans="1:20" ht="13.2" customHeight="1" x14ac:dyDescent="0.2">
      <c r="A26" s="775" t="s">
        <v>148</v>
      </c>
      <c r="B26" s="776"/>
      <c r="C26" s="777"/>
      <c r="D26" s="881"/>
      <c r="E26" s="882"/>
      <c r="F26" s="882"/>
      <c r="G26" s="882"/>
      <c r="H26" s="768"/>
      <c r="I26" s="769"/>
      <c r="J26" s="769"/>
      <c r="K26" s="937"/>
      <c r="L26" s="942"/>
      <c r="M26" s="806"/>
      <c r="N26" s="806"/>
      <c r="O26" s="807"/>
      <c r="P26" s="1085"/>
      <c r="Q26" s="1086"/>
      <c r="R26" s="1086"/>
      <c r="S26" s="1087"/>
      <c r="T26" s="352"/>
    </row>
    <row r="27" spans="1:20" ht="13.2" customHeight="1" x14ac:dyDescent="0.2">
      <c r="A27" s="775" t="s">
        <v>149</v>
      </c>
      <c r="B27" s="776"/>
      <c r="C27" s="777"/>
      <c r="D27" s="811"/>
      <c r="E27" s="812"/>
      <c r="F27" s="812"/>
      <c r="G27" s="812"/>
      <c r="H27" s="938"/>
      <c r="I27" s="939"/>
      <c r="J27" s="939"/>
      <c r="K27" s="941"/>
      <c r="L27" s="789"/>
      <c r="M27" s="790"/>
      <c r="N27" s="790"/>
      <c r="O27" s="791"/>
      <c r="P27" s="938"/>
      <c r="Q27" s="939"/>
      <c r="R27" s="939"/>
      <c r="S27" s="940"/>
      <c r="T27" s="355"/>
    </row>
    <row r="28" spans="1:20" ht="13.2" customHeight="1" x14ac:dyDescent="0.2">
      <c r="A28" s="916" t="s">
        <v>150</v>
      </c>
      <c r="B28" s="917"/>
      <c r="C28" s="918"/>
      <c r="D28" s="831" t="s">
        <v>151</v>
      </c>
      <c r="E28" s="832"/>
      <c r="F28" s="832"/>
      <c r="G28" s="832"/>
      <c r="H28" s="915" t="s">
        <v>152</v>
      </c>
      <c r="I28" s="913"/>
      <c r="J28" s="769" t="s">
        <v>153</v>
      </c>
      <c r="K28" s="937"/>
      <c r="L28" s="912" t="s">
        <v>152</v>
      </c>
      <c r="M28" s="913"/>
      <c r="N28" s="769" t="s">
        <v>154</v>
      </c>
      <c r="O28" s="929"/>
      <c r="P28" s="915" t="s">
        <v>152</v>
      </c>
      <c r="Q28" s="913"/>
      <c r="R28" s="769" t="s">
        <v>153</v>
      </c>
      <c r="S28" s="929"/>
      <c r="T28" s="352"/>
    </row>
    <row r="29" spans="1:20" ht="13.2" customHeight="1" x14ac:dyDescent="0.2">
      <c r="A29" s="916"/>
      <c r="B29" s="917"/>
      <c r="C29" s="918"/>
      <c r="D29" s="857"/>
      <c r="E29" s="858"/>
      <c r="F29" s="858"/>
      <c r="G29" s="858"/>
      <c r="H29" s="915" t="s">
        <v>155</v>
      </c>
      <c r="I29" s="913"/>
      <c r="J29" s="769" t="s">
        <v>156</v>
      </c>
      <c r="K29" s="937"/>
      <c r="L29" s="912" t="s">
        <v>155</v>
      </c>
      <c r="M29" s="913"/>
      <c r="N29" s="769" t="s">
        <v>157</v>
      </c>
      <c r="O29" s="929"/>
      <c r="P29" s="915" t="s">
        <v>155</v>
      </c>
      <c r="Q29" s="913"/>
      <c r="R29" s="769" t="s">
        <v>158</v>
      </c>
      <c r="S29" s="929"/>
      <c r="T29" s="352"/>
    </row>
    <row r="30" spans="1:20" ht="13.2" customHeight="1" x14ac:dyDescent="0.2">
      <c r="A30" s="916"/>
      <c r="B30" s="917"/>
      <c r="C30" s="918"/>
      <c r="D30" s="904"/>
      <c r="E30" s="905"/>
      <c r="F30" s="905"/>
      <c r="G30" s="905"/>
      <c r="H30" s="811" t="s">
        <v>159</v>
      </c>
      <c r="I30" s="812"/>
      <c r="J30" s="769" t="s">
        <v>160</v>
      </c>
      <c r="K30" s="937"/>
      <c r="L30" s="928" t="s">
        <v>159</v>
      </c>
      <c r="M30" s="812"/>
      <c r="N30" s="769" t="s">
        <v>161</v>
      </c>
      <c r="O30" s="929"/>
      <c r="P30" s="811" t="s">
        <v>159</v>
      </c>
      <c r="Q30" s="812"/>
      <c r="R30" s="769" t="s">
        <v>162</v>
      </c>
      <c r="S30" s="929"/>
      <c r="T30" s="355"/>
    </row>
    <row r="31" spans="1:20" ht="13.2" customHeight="1" x14ac:dyDescent="0.2">
      <c r="A31" s="916"/>
      <c r="B31" s="917"/>
      <c r="C31" s="918"/>
      <c r="D31" s="904"/>
      <c r="E31" s="905"/>
      <c r="F31" s="905"/>
      <c r="G31" s="905"/>
      <c r="H31" s="798"/>
      <c r="I31" s="790"/>
      <c r="J31" s="790"/>
      <c r="K31" s="799"/>
      <c r="L31" s="789"/>
      <c r="M31" s="790"/>
      <c r="N31" s="790"/>
      <c r="O31" s="791"/>
      <c r="P31" s="798"/>
      <c r="Q31" s="790"/>
      <c r="R31" s="790"/>
      <c r="S31" s="791"/>
      <c r="T31" s="352"/>
    </row>
    <row r="32" spans="1:20" ht="13.2" customHeight="1" x14ac:dyDescent="0.2">
      <c r="A32" s="916"/>
      <c r="B32" s="917"/>
      <c r="C32" s="918"/>
      <c r="D32" s="811"/>
      <c r="E32" s="812"/>
      <c r="F32" s="812"/>
      <c r="G32" s="812"/>
      <c r="H32" s="768"/>
      <c r="I32" s="769"/>
      <c r="J32" s="769"/>
      <c r="K32" s="937"/>
      <c r="L32" s="789"/>
      <c r="M32" s="790"/>
      <c r="N32" s="790"/>
      <c r="O32" s="791"/>
      <c r="P32" s="768"/>
      <c r="Q32" s="769"/>
      <c r="R32" s="769"/>
      <c r="S32" s="929"/>
      <c r="T32" s="352"/>
    </row>
    <row r="33" spans="1:20" ht="13.2" customHeight="1" x14ac:dyDescent="0.2">
      <c r="A33" s="331"/>
      <c r="B33" s="332"/>
      <c r="C33" s="333"/>
      <c r="D33" s="321"/>
      <c r="E33" s="322"/>
      <c r="F33" s="322"/>
      <c r="G33" s="322"/>
      <c r="H33" s="359"/>
      <c r="I33" s="362"/>
      <c r="J33" s="362"/>
      <c r="K33" s="343"/>
      <c r="L33" s="521"/>
      <c r="M33" s="90"/>
      <c r="N33" s="90"/>
      <c r="O33" s="351"/>
      <c r="P33" s="359"/>
      <c r="Q33" s="362"/>
      <c r="R33" s="362"/>
      <c r="S33" s="522"/>
      <c r="T33" s="352"/>
    </row>
    <row r="34" spans="1:20" ht="13.2" customHeight="1" x14ac:dyDescent="0.2">
      <c r="A34" s="775" t="s">
        <v>163</v>
      </c>
      <c r="B34" s="776"/>
      <c r="C34" s="777"/>
      <c r="D34" s="831" t="s">
        <v>164</v>
      </c>
      <c r="E34" s="832"/>
      <c r="F34" s="832"/>
      <c r="G34" s="832"/>
      <c r="H34" s="907" t="s">
        <v>165</v>
      </c>
      <c r="I34" s="908"/>
      <c r="J34" s="908"/>
      <c r="K34" s="1081"/>
      <c r="L34" s="909" t="s">
        <v>165</v>
      </c>
      <c r="M34" s="908"/>
      <c r="N34" s="908"/>
      <c r="O34" s="910"/>
      <c r="P34" s="907" t="s">
        <v>165</v>
      </c>
      <c r="Q34" s="908"/>
      <c r="R34" s="908"/>
      <c r="S34" s="910"/>
      <c r="T34" s="352"/>
    </row>
    <row r="35" spans="1:20" ht="13.2" customHeight="1" x14ac:dyDescent="0.2">
      <c r="A35" s="354"/>
      <c r="B35" s="334"/>
      <c r="C35" s="335"/>
      <c r="D35" s="323"/>
      <c r="E35" s="324"/>
      <c r="F35" s="324"/>
      <c r="G35" s="324"/>
      <c r="H35" s="907"/>
      <c r="I35" s="908"/>
      <c r="J35" s="908"/>
      <c r="K35" s="1081"/>
      <c r="L35" s="909"/>
      <c r="M35" s="908"/>
      <c r="N35" s="908"/>
      <c r="O35" s="910"/>
      <c r="P35" s="907"/>
      <c r="Q35" s="908"/>
      <c r="R35" s="908"/>
      <c r="S35" s="910"/>
      <c r="T35" s="352"/>
    </row>
    <row r="36" spans="1:20" ht="13.2" customHeight="1" x14ac:dyDescent="0.2">
      <c r="A36" s="775"/>
      <c r="B36" s="776"/>
      <c r="C36" s="777"/>
      <c r="D36" s="911"/>
      <c r="E36" s="776"/>
      <c r="F36" s="776"/>
      <c r="G36" s="776"/>
      <c r="H36" s="907"/>
      <c r="I36" s="908"/>
      <c r="J36" s="908"/>
      <c r="K36" s="1081"/>
      <c r="L36" s="909"/>
      <c r="M36" s="908"/>
      <c r="N36" s="908"/>
      <c r="O36" s="910"/>
      <c r="P36" s="907"/>
      <c r="Q36" s="908"/>
      <c r="R36" s="908"/>
      <c r="S36" s="910"/>
      <c r="T36" s="355"/>
    </row>
    <row r="37" spans="1:20" ht="13.2" customHeight="1" x14ac:dyDescent="0.2">
      <c r="A37" s="331"/>
      <c r="B37" s="332"/>
      <c r="C37" s="333"/>
      <c r="D37" s="778"/>
      <c r="E37" s="779"/>
      <c r="F37" s="779"/>
      <c r="G37" s="788"/>
      <c r="H37" s="798"/>
      <c r="I37" s="790"/>
      <c r="J37" s="790"/>
      <c r="K37" s="799"/>
      <c r="L37" s="942"/>
      <c r="M37" s="806"/>
      <c r="N37" s="806"/>
      <c r="O37" s="807"/>
      <c r="P37" s="805"/>
      <c r="Q37" s="806"/>
      <c r="R37" s="806"/>
      <c r="S37" s="807"/>
      <c r="T37" s="352"/>
    </row>
    <row r="38" spans="1:20" ht="13.2" customHeight="1" thickBot="1" x14ac:dyDescent="0.25">
      <c r="A38" s="845"/>
      <c r="B38" s="846"/>
      <c r="C38" s="847"/>
      <c r="D38" s="1076"/>
      <c r="E38" s="846"/>
      <c r="F38" s="846"/>
      <c r="G38" s="847"/>
      <c r="H38" s="1077"/>
      <c r="I38" s="1078"/>
      <c r="J38" s="1078"/>
      <c r="K38" s="1079"/>
      <c r="L38" s="1080"/>
      <c r="M38" s="934"/>
      <c r="N38" s="934"/>
      <c r="O38" s="935"/>
      <c r="P38" s="933"/>
      <c r="Q38" s="934"/>
      <c r="R38" s="934"/>
      <c r="S38" s="935"/>
      <c r="T38" s="358"/>
    </row>
    <row r="40" spans="1:20" ht="14.4" x14ac:dyDescent="0.2">
      <c r="P40" s="973" t="s">
        <v>656</v>
      </c>
      <c r="Q40" s="974"/>
      <c r="R40" s="974"/>
      <c r="S40" s="974"/>
      <c r="T40" s="975"/>
    </row>
    <row r="41" spans="1:20" x14ac:dyDescent="0.2">
      <c r="A41" s="222"/>
    </row>
    <row r="42" spans="1:20" ht="13.2" customHeight="1" x14ac:dyDescent="0.2">
      <c r="A42" s="959" t="s">
        <v>140</v>
      </c>
      <c r="B42" s="960"/>
      <c r="C42" s="961"/>
      <c r="D42" s="980" t="s">
        <v>141</v>
      </c>
      <c r="E42" s="960"/>
      <c r="F42" s="960"/>
      <c r="G42" s="961"/>
      <c r="H42" s="956" t="s">
        <v>142</v>
      </c>
      <c r="I42" s="957"/>
      <c r="J42" s="957"/>
      <c r="K42" s="957"/>
      <c r="L42" s="957"/>
      <c r="M42" s="957"/>
      <c r="N42" s="957"/>
      <c r="O42" s="957"/>
      <c r="P42" s="957"/>
      <c r="Q42" s="957"/>
      <c r="R42" s="957"/>
      <c r="S42" s="958"/>
      <c r="T42" s="965" t="s">
        <v>143</v>
      </c>
    </row>
    <row r="43" spans="1:20" ht="13.2" customHeight="1" thickBot="1" x14ac:dyDescent="0.25">
      <c r="A43" s="962"/>
      <c r="B43" s="963"/>
      <c r="C43" s="964"/>
      <c r="D43" s="981"/>
      <c r="E43" s="963"/>
      <c r="F43" s="963"/>
      <c r="G43" s="964"/>
      <c r="H43" s="967" t="s">
        <v>144</v>
      </c>
      <c r="I43" s="968"/>
      <c r="J43" s="968"/>
      <c r="K43" s="968"/>
      <c r="L43" s="968" t="s">
        <v>145</v>
      </c>
      <c r="M43" s="968"/>
      <c r="N43" s="968"/>
      <c r="O43" s="969"/>
      <c r="P43" s="970" t="s">
        <v>146</v>
      </c>
      <c r="Q43" s="971"/>
      <c r="R43" s="971"/>
      <c r="S43" s="972"/>
      <c r="T43" s="966"/>
    </row>
    <row r="44" spans="1:20" ht="13.2" customHeight="1" x14ac:dyDescent="0.2">
      <c r="A44" s="943"/>
      <c r="B44" s="944"/>
      <c r="C44" s="945"/>
      <c r="D44" s="946"/>
      <c r="E44" s="947"/>
      <c r="F44" s="947"/>
      <c r="G44" s="948"/>
      <c r="H44" s="946"/>
      <c r="I44" s="947"/>
      <c r="J44" s="947"/>
      <c r="K44" s="947"/>
      <c r="L44" s="950"/>
      <c r="M44" s="951"/>
      <c r="N44" s="951"/>
      <c r="O44" s="952"/>
      <c r="P44" s="986"/>
      <c r="Q44" s="951"/>
      <c r="R44" s="951"/>
      <c r="S44" s="952"/>
      <c r="T44" s="261"/>
    </row>
    <row r="45" spans="1:20" ht="13.2" customHeight="1" x14ac:dyDescent="0.2">
      <c r="A45" s="775" t="s">
        <v>166</v>
      </c>
      <c r="B45" s="776"/>
      <c r="C45" s="777"/>
      <c r="D45" s="911"/>
      <c r="E45" s="776"/>
      <c r="F45" s="776"/>
      <c r="G45" s="777"/>
      <c r="H45" s="798"/>
      <c r="I45" s="790"/>
      <c r="J45" s="790"/>
      <c r="K45" s="799"/>
      <c r="L45" s="942"/>
      <c r="M45" s="806"/>
      <c r="N45" s="806"/>
      <c r="O45" s="807"/>
      <c r="P45" s="805"/>
      <c r="Q45" s="806"/>
      <c r="R45" s="806"/>
      <c r="S45" s="807"/>
      <c r="T45" s="352"/>
    </row>
    <row r="46" spans="1:20" ht="13.2" customHeight="1" x14ac:dyDescent="0.2">
      <c r="A46" s="1075" t="s">
        <v>167</v>
      </c>
      <c r="B46" s="779"/>
      <c r="C46" s="788"/>
      <c r="D46" s="911"/>
      <c r="E46" s="776"/>
      <c r="F46" s="776"/>
      <c r="G46" s="777"/>
      <c r="H46" s="798"/>
      <c r="I46" s="790"/>
      <c r="J46" s="790"/>
      <c r="K46" s="799"/>
      <c r="L46" s="942"/>
      <c r="M46" s="806"/>
      <c r="N46" s="806"/>
      <c r="O46" s="807"/>
      <c r="P46" s="805"/>
      <c r="Q46" s="806"/>
      <c r="R46" s="806"/>
      <c r="S46" s="807"/>
      <c r="T46" s="352"/>
    </row>
    <row r="47" spans="1:20" ht="13.2" customHeight="1" x14ac:dyDescent="0.2">
      <c r="A47" s="1075" t="s">
        <v>168</v>
      </c>
      <c r="B47" s="779"/>
      <c r="C47" s="788"/>
      <c r="D47" s="911" t="s">
        <v>169</v>
      </c>
      <c r="E47" s="776"/>
      <c r="F47" s="776"/>
      <c r="G47" s="777"/>
      <c r="H47" s="798"/>
      <c r="I47" s="790"/>
      <c r="J47" s="790"/>
      <c r="K47" s="799"/>
      <c r="L47" s="942"/>
      <c r="M47" s="806"/>
      <c r="N47" s="806"/>
      <c r="O47" s="807"/>
      <c r="P47" s="805"/>
      <c r="Q47" s="806"/>
      <c r="R47" s="806"/>
      <c r="S47" s="807"/>
      <c r="T47" s="355"/>
    </row>
    <row r="48" spans="1:20" ht="13.2" customHeight="1" x14ac:dyDescent="0.2">
      <c r="A48" s="987" t="s">
        <v>170</v>
      </c>
      <c r="B48" s="988"/>
      <c r="C48" s="989"/>
      <c r="D48" s="911" t="s">
        <v>171</v>
      </c>
      <c r="E48" s="776"/>
      <c r="F48" s="776"/>
      <c r="G48" s="777"/>
      <c r="H48" s="976" t="s">
        <v>172</v>
      </c>
      <c r="I48" s="977"/>
      <c r="J48" s="977"/>
      <c r="K48" s="985"/>
      <c r="L48" s="979" t="s">
        <v>173</v>
      </c>
      <c r="M48" s="977"/>
      <c r="N48" s="977"/>
      <c r="O48" s="978"/>
      <c r="P48" s="976" t="s">
        <v>172</v>
      </c>
      <c r="Q48" s="977"/>
      <c r="R48" s="977"/>
      <c r="S48" s="978"/>
      <c r="T48" s="352"/>
    </row>
    <row r="49" spans="1:20" ht="13.2" customHeight="1" x14ac:dyDescent="0.2">
      <c r="A49" s="987"/>
      <c r="B49" s="988"/>
      <c r="C49" s="989"/>
      <c r="D49" s="911" t="s">
        <v>174</v>
      </c>
      <c r="E49" s="776"/>
      <c r="F49" s="776"/>
      <c r="G49" s="777"/>
      <c r="H49" s="938" t="s">
        <v>175</v>
      </c>
      <c r="I49" s="939"/>
      <c r="J49" s="939"/>
      <c r="K49" s="941"/>
      <c r="L49" s="979" t="s">
        <v>176</v>
      </c>
      <c r="M49" s="977"/>
      <c r="N49" s="977"/>
      <c r="O49" s="978"/>
      <c r="P49" s="938" t="s">
        <v>175</v>
      </c>
      <c r="Q49" s="939"/>
      <c r="R49" s="939"/>
      <c r="S49" s="940"/>
      <c r="T49" s="352"/>
    </row>
    <row r="50" spans="1:20" ht="13.2" customHeight="1" x14ac:dyDescent="0.2">
      <c r="A50" s="987"/>
      <c r="B50" s="988"/>
      <c r="C50" s="989"/>
      <c r="D50" s="911" t="s">
        <v>177</v>
      </c>
      <c r="E50" s="776"/>
      <c r="F50" s="776"/>
      <c r="G50" s="777"/>
      <c r="H50" s="356" t="s">
        <v>178</v>
      </c>
      <c r="I50" s="25"/>
      <c r="J50" s="25"/>
      <c r="K50" s="357"/>
      <c r="L50" s="979" t="s">
        <v>179</v>
      </c>
      <c r="M50" s="977"/>
      <c r="N50" s="977"/>
      <c r="O50" s="978"/>
      <c r="P50" s="356" t="s">
        <v>178</v>
      </c>
      <c r="Q50" s="25"/>
      <c r="R50" s="25"/>
      <c r="S50" s="314"/>
      <c r="T50" s="355"/>
    </row>
    <row r="51" spans="1:20" ht="13.2" customHeight="1" x14ac:dyDescent="0.2">
      <c r="A51" s="775"/>
      <c r="B51" s="776"/>
      <c r="C51" s="777"/>
      <c r="D51" s="911" t="s">
        <v>180</v>
      </c>
      <c r="E51" s="776"/>
      <c r="F51" s="776"/>
      <c r="G51" s="777"/>
      <c r="H51" s="976" t="s">
        <v>181</v>
      </c>
      <c r="I51" s="977"/>
      <c r="J51" s="769" t="s">
        <v>182</v>
      </c>
      <c r="K51" s="937"/>
      <c r="L51" s="979" t="s">
        <v>183</v>
      </c>
      <c r="M51" s="977"/>
      <c r="N51" s="769" t="s">
        <v>184</v>
      </c>
      <c r="O51" s="929"/>
      <c r="P51" s="976" t="s">
        <v>185</v>
      </c>
      <c r="Q51" s="977"/>
      <c r="R51" s="769" t="s">
        <v>182</v>
      </c>
      <c r="S51" s="929"/>
      <c r="T51" s="352"/>
    </row>
    <row r="52" spans="1:20" ht="13.2" customHeight="1" x14ac:dyDescent="0.2">
      <c r="A52" s="775"/>
      <c r="B52" s="776"/>
      <c r="C52" s="777"/>
      <c r="D52" s="982" t="s">
        <v>186</v>
      </c>
      <c r="E52" s="983"/>
      <c r="F52" s="983"/>
      <c r="G52" s="984"/>
      <c r="H52" s="976"/>
      <c r="I52" s="977"/>
      <c r="J52" s="769"/>
      <c r="K52" s="937"/>
      <c r="L52" s="979"/>
      <c r="M52" s="977"/>
      <c r="N52" s="769"/>
      <c r="O52" s="929"/>
      <c r="P52" s="976"/>
      <c r="Q52" s="977"/>
      <c r="R52" s="769"/>
      <c r="S52" s="929"/>
      <c r="T52" s="352"/>
    </row>
    <row r="53" spans="1:20" ht="13.2" customHeight="1" x14ac:dyDescent="0.2">
      <c r="A53" s="775"/>
      <c r="B53" s="776"/>
      <c r="C53" s="777"/>
      <c r="D53" s="911" t="s">
        <v>187</v>
      </c>
      <c r="E53" s="776"/>
      <c r="F53" s="776"/>
      <c r="G53" s="777"/>
      <c r="H53" s="976" t="s">
        <v>188</v>
      </c>
      <c r="I53" s="977"/>
      <c r="J53" s="769" t="s">
        <v>189</v>
      </c>
      <c r="K53" s="937"/>
      <c r="L53" s="979" t="s">
        <v>179</v>
      </c>
      <c r="M53" s="977"/>
      <c r="N53" s="977"/>
      <c r="O53" s="978"/>
      <c r="P53" s="976" t="s">
        <v>188</v>
      </c>
      <c r="Q53" s="977"/>
      <c r="R53" s="769" t="s">
        <v>189</v>
      </c>
      <c r="S53" s="929"/>
      <c r="T53" s="352"/>
    </row>
    <row r="54" spans="1:20" ht="13.2" customHeight="1" x14ac:dyDescent="0.2">
      <c r="A54" s="987"/>
      <c r="B54" s="988"/>
      <c r="C54" s="989"/>
      <c r="D54" s="911" t="s">
        <v>190</v>
      </c>
      <c r="E54" s="776"/>
      <c r="F54" s="776"/>
      <c r="G54" s="777"/>
      <c r="H54" s="976" t="s">
        <v>191</v>
      </c>
      <c r="I54" s="977"/>
      <c r="J54" s="769" t="s">
        <v>192</v>
      </c>
      <c r="K54" s="937"/>
      <c r="L54" s="979" t="s">
        <v>193</v>
      </c>
      <c r="M54" s="977"/>
      <c r="N54" s="769" t="s">
        <v>194</v>
      </c>
      <c r="O54" s="929"/>
      <c r="P54" s="976" t="s">
        <v>191</v>
      </c>
      <c r="Q54" s="977"/>
      <c r="R54" s="769" t="s">
        <v>192</v>
      </c>
      <c r="S54" s="929"/>
      <c r="T54" s="352"/>
    </row>
    <row r="55" spans="1:20" ht="13.2" customHeight="1" x14ac:dyDescent="0.2">
      <c r="A55" s="987"/>
      <c r="B55" s="988"/>
      <c r="C55" s="989"/>
      <c r="D55" s="911" t="s">
        <v>195</v>
      </c>
      <c r="E55" s="776"/>
      <c r="F55" s="776"/>
      <c r="G55" s="777"/>
      <c r="H55" s="976"/>
      <c r="I55" s="977"/>
      <c r="J55" s="769"/>
      <c r="K55" s="937"/>
      <c r="L55" s="979"/>
      <c r="M55" s="977"/>
      <c r="N55" s="769"/>
      <c r="O55" s="929"/>
      <c r="P55" s="976"/>
      <c r="Q55" s="977"/>
      <c r="R55" s="769"/>
      <c r="S55" s="929"/>
      <c r="T55" s="352"/>
    </row>
    <row r="56" spans="1:20" ht="13.2" customHeight="1" x14ac:dyDescent="0.2">
      <c r="A56" s="987"/>
      <c r="B56" s="988"/>
      <c r="C56" s="989"/>
      <c r="D56" s="911" t="s">
        <v>196</v>
      </c>
      <c r="E56" s="776"/>
      <c r="F56" s="776"/>
      <c r="G56" s="777"/>
      <c r="H56" s="976" t="s">
        <v>197</v>
      </c>
      <c r="I56" s="977"/>
      <c r="J56" s="769" t="s">
        <v>198</v>
      </c>
      <c r="K56" s="937"/>
      <c r="L56" s="979" t="s">
        <v>197</v>
      </c>
      <c r="M56" s="977"/>
      <c r="N56" s="769" t="s">
        <v>199</v>
      </c>
      <c r="O56" s="929"/>
      <c r="P56" s="976" t="s">
        <v>197</v>
      </c>
      <c r="Q56" s="977"/>
      <c r="R56" s="769" t="s">
        <v>198</v>
      </c>
      <c r="S56" s="929"/>
      <c r="T56" s="352"/>
    </row>
    <row r="57" spans="1:20" ht="13.2" customHeight="1" x14ac:dyDescent="0.2">
      <c r="A57" s="775"/>
      <c r="B57" s="776"/>
      <c r="C57" s="777"/>
      <c r="D57" s="911" t="s">
        <v>200</v>
      </c>
      <c r="E57" s="776"/>
      <c r="F57" s="776"/>
      <c r="G57" s="777"/>
      <c r="H57" s="976" t="s">
        <v>201</v>
      </c>
      <c r="I57" s="977"/>
      <c r="J57" s="769" t="s">
        <v>202</v>
      </c>
      <c r="K57" s="937"/>
      <c r="L57" s="979" t="s">
        <v>203</v>
      </c>
      <c r="M57" s="977"/>
      <c r="N57" s="769" t="s">
        <v>204</v>
      </c>
      <c r="O57" s="929"/>
      <c r="P57" s="976" t="s">
        <v>201</v>
      </c>
      <c r="Q57" s="977"/>
      <c r="R57" s="769" t="s">
        <v>202</v>
      </c>
      <c r="S57" s="929"/>
      <c r="T57" s="352"/>
    </row>
    <row r="58" spans="1:20" ht="13.2" customHeight="1" x14ac:dyDescent="0.2">
      <c r="A58" s="775"/>
      <c r="B58" s="776"/>
      <c r="C58" s="777"/>
      <c r="D58" s="911"/>
      <c r="E58" s="776"/>
      <c r="F58" s="776"/>
      <c r="G58" s="777"/>
      <c r="H58" s="798"/>
      <c r="I58" s="790"/>
      <c r="J58" s="790"/>
      <c r="K58" s="790"/>
      <c r="L58" s="789"/>
      <c r="M58" s="790"/>
      <c r="N58" s="790"/>
      <c r="O58" s="791"/>
      <c r="P58" s="798"/>
      <c r="Q58" s="790"/>
      <c r="R58" s="790"/>
      <c r="S58" s="791"/>
      <c r="T58" s="355"/>
    </row>
    <row r="59" spans="1:20" ht="13.2" customHeight="1" x14ac:dyDescent="0.2">
      <c r="A59" s="775"/>
      <c r="B59" s="776"/>
      <c r="C59" s="777"/>
      <c r="D59" s="881" t="s">
        <v>205</v>
      </c>
      <c r="E59" s="882"/>
      <c r="F59" s="882"/>
      <c r="G59" s="883"/>
      <c r="H59" s="768"/>
      <c r="I59" s="769"/>
      <c r="J59" s="769"/>
      <c r="K59" s="769"/>
      <c r="L59" s="789"/>
      <c r="M59" s="790"/>
      <c r="N59" s="790"/>
      <c r="O59" s="791"/>
      <c r="P59" s="768"/>
      <c r="Q59" s="769"/>
      <c r="R59" s="769"/>
      <c r="S59" s="929"/>
      <c r="T59" s="352"/>
    </row>
    <row r="60" spans="1:20" ht="13.2" customHeight="1" x14ac:dyDescent="0.2">
      <c r="A60" s="775"/>
      <c r="B60" s="776"/>
      <c r="C60" s="777"/>
      <c r="D60" s="811" t="s">
        <v>206</v>
      </c>
      <c r="E60" s="812"/>
      <c r="F60" s="812"/>
      <c r="G60" s="813"/>
      <c r="H60" s="938"/>
      <c r="I60" s="939"/>
      <c r="J60" s="939"/>
      <c r="K60" s="939"/>
      <c r="L60" s="789"/>
      <c r="M60" s="790"/>
      <c r="N60" s="790"/>
      <c r="O60" s="791"/>
      <c r="P60" s="938"/>
      <c r="Q60" s="939"/>
      <c r="R60" s="939"/>
      <c r="S60" s="940"/>
      <c r="T60" s="355"/>
    </row>
    <row r="61" spans="1:20" ht="13.2" customHeight="1" x14ac:dyDescent="0.2">
      <c r="A61" s="775"/>
      <c r="B61" s="776"/>
      <c r="C61" s="777"/>
      <c r="D61" s="854" t="s">
        <v>207</v>
      </c>
      <c r="E61" s="855"/>
      <c r="F61" s="855"/>
      <c r="G61" s="856"/>
      <c r="H61" s="768" t="s">
        <v>208</v>
      </c>
      <c r="I61" s="769"/>
      <c r="J61" s="769" t="s">
        <v>209</v>
      </c>
      <c r="K61" s="769"/>
      <c r="L61" s="930" t="s">
        <v>208</v>
      </c>
      <c r="M61" s="769"/>
      <c r="N61" s="769" t="s">
        <v>210</v>
      </c>
      <c r="O61" s="929"/>
      <c r="P61" s="768" t="s">
        <v>208</v>
      </c>
      <c r="Q61" s="769"/>
      <c r="R61" s="769" t="s">
        <v>209</v>
      </c>
      <c r="S61" s="929"/>
      <c r="T61" s="352"/>
    </row>
    <row r="62" spans="1:20" ht="13.2" customHeight="1" x14ac:dyDescent="0.2">
      <c r="A62" s="775"/>
      <c r="B62" s="776"/>
      <c r="C62" s="777"/>
      <c r="D62" s="857" t="s">
        <v>211</v>
      </c>
      <c r="E62" s="858"/>
      <c r="F62" s="858"/>
      <c r="G62" s="859"/>
      <c r="H62" s="768" t="s">
        <v>208</v>
      </c>
      <c r="I62" s="769"/>
      <c r="J62" s="769" t="s">
        <v>212</v>
      </c>
      <c r="K62" s="769"/>
      <c r="L62" s="930" t="s">
        <v>213</v>
      </c>
      <c r="M62" s="769"/>
      <c r="N62" s="769"/>
      <c r="O62" s="929"/>
      <c r="P62" s="768" t="s">
        <v>208</v>
      </c>
      <c r="Q62" s="769"/>
      <c r="R62" s="769" t="s">
        <v>212</v>
      </c>
      <c r="S62" s="929"/>
      <c r="T62" s="352"/>
    </row>
    <row r="63" spans="1:20" ht="13.2" customHeight="1" x14ac:dyDescent="0.2">
      <c r="A63" s="775"/>
      <c r="B63" s="776"/>
      <c r="C63" s="777"/>
      <c r="D63" s="904" t="s">
        <v>214</v>
      </c>
      <c r="E63" s="905"/>
      <c r="F63" s="905"/>
      <c r="G63" s="906"/>
      <c r="H63" s="798"/>
      <c r="I63" s="790"/>
      <c r="J63" s="790"/>
      <c r="K63" s="790"/>
      <c r="L63" s="789"/>
      <c r="M63" s="790"/>
      <c r="N63" s="790"/>
      <c r="O63" s="791"/>
      <c r="P63" s="798"/>
      <c r="Q63" s="790"/>
      <c r="R63" s="790"/>
      <c r="S63" s="791"/>
      <c r="T63" s="355"/>
    </row>
    <row r="64" spans="1:20" ht="13.2" customHeight="1" x14ac:dyDescent="0.2">
      <c r="A64" s="775"/>
      <c r="B64" s="776"/>
      <c r="C64" s="777"/>
      <c r="D64" s="904"/>
      <c r="E64" s="905"/>
      <c r="F64" s="905"/>
      <c r="G64" s="906"/>
      <c r="H64" s="798"/>
      <c r="I64" s="790"/>
      <c r="J64" s="790"/>
      <c r="K64" s="790"/>
      <c r="L64" s="789"/>
      <c r="M64" s="790"/>
      <c r="N64" s="790"/>
      <c r="O64" s="791"/>
      <c r="P64" s="798"/>
      <c r="Q64" s="790"/>
      <c r="R64" s="790"/>
      <c r="S64" s="791"/>
      <c r="T64" s="352"/>
    </row>
    <row r="65" spans="1:20" ht="13.2" customHeight="1" x14ac:dyDescent="0.2">
      <c r="A65" s="354"/>
      <c r="B65" s="334"/>
      <c r="C65" s="335"/>
      <c r="D65" s="904"/>
      <c r="E65" s="905"/>
      <c r="F65" s="905"/>
      <c r="G65" s="906"/>
      <c r="H65" s="350"/>
      <c r="I65" s="90"/>
      <c r="J65" s="90"/>
      <c r="K65" s="90"/>
      <c r="L65" s="521"/>
      <c r="M65" s="90"/>
      <c r="N65" s="90"/>
      <c r="O65" s="351"/>
      <c r="P65" s="350"/>
      <c r="Q65" s="90"/>
      <c r="R65" s="90"/>
      <c r="S65" s="351"/>
      <c r="T65" s="352"/>
    </row>
    <row r="66" spans="1:20" ht="13.2" customHeight="1" x14ac:dyDescent="0.2">
      <c r="A66" s="775"/>
      <c r="B66" s="776"/>
      <c r="C66" s="777"/>
      <c r="D66" s="811" t="s">
        <v>215</v>
      </c>
      <c r="E66" s="812"/>
      <c r="F66" s="812"/>
      <c r="G66" s="813"/>
      <c r="H66" s="768" t="s">
        <v>216</v>
      </c>
      <c r="I66" s="769"/>
      <c r="J66" s="769"/>
      <c r="K66" s="769"/>
      <c r="L66" s="930" t="s">
        <v>216</v>
      </c>
      <c r="M66" s="769"/>
      <c r="N66" s="769"/>
      <c r="O66" s="929"/>
      <c r="P66" s="768" t="s">
        <v>216</v>
      </c>
      <c r="Q66" s="769"/>
      <c r="R66" s="769"/>
      <c r="S66" s="929"/>
      <c r="T66" s="352"/>
    </row>
    <row r="67" spans="1:20" ht="13.2" customHeight="1" x14ac:dyDescent="0.2">
      <c r="A67" s="775"/>
      <c r="B67" s="776"/>
      <c r="C67" s="777"/>
      <c r="D67" s="831" t="s">
        <v>217</v>
      </c>
      <c r="E67" s="832"/>
      <c r="F67" s="832"/>
      <c r="G67" s="833"/>
      <c r="H67" s="768" t="s">
        <v>218</v>
      </c>
      <c r="I67" s="769"/>
      <c r="J67" s="769" t="s">
        <v>219</v>
      </c>
      <c r="K67" s="769"/>
      <c r="L67" s="930" t="s">
        <v>213</v>
      </c>
      <c r="M67" s="769"/>
      <c r="N67" s="769"/>
      <c r="O67" s="929"/>
      <c r="P67" s="768" t="s">
        <v>218</v>
      </c>
      <c r="Q67" s="769"/>
      <c r="R67" s="769" t="s">
        <v>219</v>
      </c>
      <c r="S67" s="929"/>
      <c r="T67" s="352"/>
    </row>
    <row r="68" spans="1:20" ht="13.2" customHeight="1" x14ac:dyDescent="0.2">
      <c r="A68" s="775"/>
      <c r="B68" s="776"/>
      <c r="C68" s="777"/>
      <c r="D68" s="911"/>
      <c r="E68" s="776"/>
      <c r="F68" s="776"/>
      <c r="G68" s="777"/>
      <c r="H68" s="798"/>
      <c r="I68" s="790"/>
      <c r="J68" s="790"/>
      <c r="K68" s="790"/>
      <c r="L68" s="789"/>
      <c r="M68" s="790"/>
      <c r="N68" s="790"/>
      <c r="O68" s="791"/>
      <c r="P68" s="798"/>
      <c r="Q68" s="790"/>
      <c r="R68" s="790"/>
      <c r="S68" s="791"/>
      <c r="T68" s="355"/>
    </row>
    <row r="69" spans="1:20" ht="13.2" customHeight="1" x14ac:dyDescent="0.2">
      <c r="A69" s="903" t="s">
        <v>220</v>
      </c>
      <c r="B69" s="855"/>
      <c r="C69" s="856"/>
      <c r="D69" s="778" t="s">
        <v>221</v>
      </c>
      <c r="E69" s="779"/>
      <c r="F69" s="779"/>
      <c r="G69" s="788"/>
      <c r="H69" s="798"/>
      <c r="I69" s="790"/>
      <c r="J69" s="790"/>
      <c r="K69" s="790"/>
      <c r="L69" s="789"/>
      <c r="M69" s="790"/>
      <c r="N69" s="790"/>
      <c r="O69" s="791"/>
      <c r="P69" s="798"/>
      <c r="Q69" s="790"/>
      <c r="R69" s="790"/>
      <c r="S69" s="791"/>
      <c r="T69" s="352"/>
    </row>
    <row r="70" spans="1:20" ht="13.2" customHeight="1" x14ac:dyDescent="0.2">
      <c r="A70" s="820" t="s">
        <v>222</v>
      </c>
      <c r="B70" s="821"/>
      <c r="C70" s="822"/>
      <c r="D70" s="778" t="s">
        <v>223</v>
      </c>
      <c r="E70" s="779"/>
      <c r="F70" s="779"/>
      <c r="G70" s="788"/>
      <c r="H70" s="768" t="s">
        <v>208</v>
      </c>
      <c r="I70" s="769"/>
      <c r="J70" s="769" t="s">
        <v>224</v>
      </c>
      <c r="K70" s="769"/>
      <c r="L70" s="930" t="s">
        <v>225</v>
      </c>
      <c r="M70" s="769"/>
      <c r="N70" s="769" t="s">
        <v>226</v>
      </c>
      <c r="O70" s="929"/>
      <c r="P70" s="768" t="s">
        <v>208</v>
      </c>
      <c r="Q70" s="769"/>
      <c r="R70" s="769" t="s">
        <v>224</v>
      </c>
      <c r="S70" s="929"/>
      <c r="T70" s="352"/>
    </row>
    <row r="71" spans="1:20" ht="13.2" customHeight="1" x14ac:dyDescent="0.2">
      <c r="A71" s="820"/>
      <c r="B71" s="821"/>
      <c r="C71" s="822"/>
      <c r="D71" s="778" t="s">
        <v>227</v>
      </c>
      <c r="E71" s="779"/>
      <c r="F71" s="779"/>
      <c r="G71" s="788"/>
      <c r="H71" s="768" t="s">
        <v>228</v>
      </c>
      <c r="I71" s="769"/>
      <c r="J71" s="769" t="s">
        <v>229</v>
      </c>
      <c r="K71" s="769"/>
      <c r="L71" s="930" t="s">
        <v>230</v>
      </c>
      <c r="M71" s="769"/>
      <c r="N71" s="769" t="s">
        <v>231</v>
      </c>
      <c r="O71" s="929"/>
      <c r="P71" s="768" t="s">
        <v>228</v>
      </c>
      <c r="Q71" s="769"/>
      <c r="R71" s="769" t="s">
        <v>229</v>
      </c>
      <c r="S71" s="929"/>
      <c r="T71" s="352"/>
    </row>
    <row r="72" spans="1:20" ht="13.2" customHeight="1" x14ac:dyDescent="0.2">
      <c r="A72" s="820"/>
      <c r="B72" s="821"/>
      <c r="C72" s="822"/>
      <c r="D72" s="778" t="s">
        <v>232</v>
      </c>
      <c r="E72" s="779"/>
      <c r="F72" s="779"/>
      <c r="G72" s="788"/>
      <c r="H72" s="768" t="s">
        <v>233</v>
      </c>
      <c r="I72" s="769"/>
      <c r="J72" s="769" t="s">
        <v>234</v>
      </c>
      <c r="K72" s="769"/>
      <c r="L72" s="930" t="s">
        <v>213</v>
      </c>
      <c r="M72" s="769"/>
      <c r="N72" s="769"/>
      <c r="O72" s="929"/>
      <c r="P72" s="768" t="s">
        <v>233</v>
      </c>
      <c r="Q72" s="769"/>
      <c r="R72" s="769" t="s">
        <v>234</v>
      </c>
      <c r="S72" s="929"/>
      <c r="T72" s="352"/>
    </row>
    <row r="73" spans="1:20" ht="13.2" customHeight="1" x14ac:dyDescent="0.2">
      <c r="A73" s="820"/>
      <c r="B73" s="821"/>
      <c r="C73" s="822"/>
      <c r="D73" s="778"/>
      <c r="E73" s="779"/>
      <c r="F73" s="779"/>
      <c r="G73" s="788"/>
      <c r="H73" s="798"/>
      <c r="I73" s="790"/>
      <c r="J73" s="790"/>
      <c r="K73" s="790"/>
      <c r="L73" s="789"/>
      <c r="M73" s="790"/>
      <c r="N73" s="790"/>
      <c r="O73" s="791"/>
      <c r="P73" s="798"/>
      <c r="Q73" s="790"/>
      <c r="R73" s="790"/>
      <c r="S73" s="791"/>
      <c r="T73" s="352"/>
    </row>
    <row r="74" spans="1:20" ht="13.2" customHeight="1" x14ac:dyDescent="0.2">
      <c r="A74" s="903" t="s">
        <v>235</v>
      </c>
      <c r="B74" s="855"/>
      <c r="C74" s="856"/>
      <c r="D74" s="778" t="s">
        <v>236</v>
      </c>
      <c r="E74" s="779"/>
      <c r="F74" s="779"/>
      <c r="G74" s="788"/>
      <c r="H74" s="802" t="s">
        <v>237</v>
      </c>
      <c r="I74" s="803"/>
      <c r="J74" s="803"/>
      <c r="K74" s="803"/>
      <c r="L74" s="893" t="s">
        <v>238</v>
      </c>
      <c r="M74" s="864"/>
      <c r="N74" s="864"/>
      <c r="O74" s="865"/>
      <c r="P74" s="802" t="s">
        <v>237</v>
      </c>
      <c r="Q74" s="803"/>
      <c r="R74" s="803"/>
      <c r="S74" s="804"/>
      <c r="T74" s="352"/>
    </row>
    <row r="75" spans="1:20" ht="13.2" customHeight="1" x14ac:dyDescent="0.2">
      <c r="A75" s="775"/>
      <c r="B75" s="776"/>
      <c r="C75" s="777"/>
      <c r="D75" s="778" t="s">
        <v>239</v>
      </c>
      <c r="E75" s="779"/>
      <c r="F75" s="779"/>
      <c r="G75" s="788"/>
      <c r="H75" s="802"/>
      <c r="I75" s="803"/>
      <c r="J75" s="803"/>
      <c r="K75" s="803"/>
      <c r="L75" s="893"/>
      <c r="M75" s="864"/>
      <c r="N75" s="864"/>
      <c r="O75" s="865"/>
      <c r="P75" s="802"/>
      <c r="Q75" s="803"/>
      <c r="R75" s="803"/>
      <c r="S75" s="804"/>
      <c r="T75" s="352"/>
    </row>
    <row r="76" spans="1:20" ht="13.2" customHeight="1" x14ac:dyDescent="0.2">
      <c r="A76" s="775"/>
      <c r="B76" s="776"/>
      <c r="C76" s="777"/>
      <c r="D76" s="778"/>
      <c r="E76" s="779"/>
      <c r="F76" s="779"/>
      <c r="G76" s="788"/>
      <c r="H76" s="802"/>
      <c r="I76" s="803"/>
      <c r="J76" s="803"/>
      <c r="K76" s="803"/>
      <c r="L76" s="893"/>
      <c r="M76" s="864"/>
      <c r="N76" s="864"/>
      <c r="O76" s="865"/>
      <c r="P76" s="802"/>
      <c r="Q76" s="803"/>
      <c r="R76" s="803"/>
      <c r="S76" s="804"/>
      <c r="T76" s="355"/>
    </row>
    <row r="77" spans="1:20" ht="13.2" customHeight="1" x14ac:dyDescent="0.2">
      <c r="A77" s="775"/>
      <c r="B77" s="776"/>
      <c r="C77" s="777"/>
      <c r="D77" s="778"/>
      <c r="E77" s="779"/>
      <c r="F77" s="779"/>
      <c r="G77" s="788"/>
      <c r="H77" s="802"/>
      <c r="I77" s="803"/>
      <c r="J77" s="803"/>
      <c r="K77" s="803"/>
      <c r="L77" s="893"/>
      <c r="M77" s="864"/>
      <c r="N77" s="864"/>
      <c r="O77" s="865"/>
      <c r="P77" s="802"/>
      <c r="Q77" s="803"/>
      <c r="R77" s="803"/>
      <c r="S77" s="804"/>
      <c r="T77" s="352"/>
    </row>
    <row r="78" spans="1:20" ht="13.2" customHeight="1" x14ac:dyDescent="0.2">
      <c r="A78" s="775"/>
      <c r="B78" s="776"/>
      <c r="C78" s="777"/>
      <c r="D78" s="778"/>
      <c r="E78" s="779"/>
      <c r="F78" s="779"/>
      <c r="G78" s="788"/>
      <c r="H78" s="802"/>
      <c r="I78" s="803"/>
      <c r="J78" s="803"/>
      <c r="K78" s="803"/>
      <c r="L78" s="893"/>
      <c r="M78" s="864"/>
      <c r="N78" s="864"/>
      <c r="O78" s="865"/>
      <c r="P78" s="802"/>
      <c r="Q78" s="803"/>
      <c r="R78" s="803"/>
      <c r="S78" s="804"/>
      <c r="T78" s="352"/>
    </row>
    <row r="79" spans="1:20" ht="12.75" customHeight="1" x14ac:dyDescent="0.2">
      <c r="A79" s="775"/>
      <c r="B79" s="776"/>
      <c r="C79" s="777"/>
      <c r="D79" s="778"/>
      <c r="E79" s="779"/>
      <c r="F79" s="779"/>
      <c r="G79" s="788"/>
      <c r="H79" s="802"/>
      <c r="I79" s="803"/>
      <c r="J79" s="803"/>
      <c r="K79" s="803"/>
      <c r="L79" s="893"/>
      <c r="M79" s="864"/>
      <c r="N79" s="864"/>
      <c r="O79" s="865"/>
      <c r="P79" s="802"/>
      <c r="Q79" s="803"/>
      <c r="R79" s="803"/>
      <c r="S79" s="804"/>
      <c r="T79" s="355"/>
    </row>
    <row r="80" spans="1:20" ht="12.75" customHeight="1" x14ac:dyDescent="0.2">
      <c r="A80" s="354"/>
      <c r="B80" s="334"/>
      <c r="C80" s="335"/>
      <c r="D80" s="336"/>
      <c r="E80" s="337"/>
      <c r="F80" s="337"/>
      <c r="G80" s="338"/>
      <c r="H80" s="802"/>
      <c r="I80" s="803"/>
      <c r="J80" s="803"/>
      <c r="K80" s="803"/>
      <c r="L80" s="893"/>
      <c r="M80" s="864"/>
      <c r="N80" s="864"/>
      <c r="O80" s="865"/>
      <c r="P80" s="802"/>
      <c r="Q80" s="803"/>
      <c r="R80" s="803"/>
      <c r="S80" s="804"/>
      <c r="T80" s="355"/>
    </row>
    <row r="81" spans="1:20" ht="12.75" customHeight="1" x14ac:dyDescent="0.2">
      <c r="A81" s="354"/>
      <c r="B81" s="334"/>
      <c r="C81" s="335"/>
      <c r="D81" s="336"/>
      <c r="E81" s="337"/>
      <c r="F81" s="337"/>
      <c r="G81" s="338"/>
      <c r="H81" s="802"/>
      <c r="I81" s="803"/>
      <c r="J81" s="803"/>
      <c r="K81" s="803"/>
      <c r="L81" s="893"/>
      <c r="M81" s="864"/>
      <c r="N81" s="864"/>
      <c r="O81" s="865"/>
      <c r="P81" s="802"/>
      <c r="Q81" s="803"/>
      <c r="R81" s="803"/>
      <c r="S81" s="804"/>
      <c r="T81" s="355"/>
    </row>
    <row r="82" spans="1:20" ht="13.2" customHeight="1" x14ac:dyDescent="0.2">
      <c r="A82" s="775"/>
      <c r="B82" s="776"/>
      <c r="C82" s="777"/>
      <c r="D82" s="778" t="s">
        <v>240</v>
      </c>
      <c r="E82" s="779"/>
      <c r="F82" s="779"/>
      <c r="G82" s="788"/>
      <c r="H82" s="915" t="s">
        <v>241</v>
      </c>
      <c r="I82" s="913"/>
      <c r="J82" s="913"/>
      <c r="K82" s="913"/>
      <c r="L82" s="912" t="s">
        <v>241</v>
      </c>
      <c r="M82" s="913"/>
      <c r="N82" s="913"/>
      <c r="O82" s="914"/>
      <c r="P82" s="915" t="s">
        <v>242</v>
      </c>
      <c r="Q82" s="913"/>
      <c r="R82" s="913"/>
      <c r="S82" s="914"/>
      <c r="T82" s="355"/>
    </row>
    <row r="83" spans="1:20" ht="13.2" customHeight="1" x14ac:dyDescent="0.2">
      <c r="A83" s="775"/>
      <c r="B83" s="776"/>
      <c r="C83" s="777"/>
      <c r="D83" s="778"/>
      <c r="E83" s="779"/>
      <c r="F83" s="779"/>
      <c r="G83" s="788"/>
      <c r="H83" s="915" t="s">
        <v>243</v>
      </c>
      <c r="I83" s="913"/>
      <c r="J83" s="913"/>
      <c r="K83" s="913"/>
      <c r="L83" s="912" t="s">
        <v>243</v>
      </c>
      <c r="M83" s="913"/>
      <c r="N83" s="913"/>
      <c r="O83" s="914"/>
      <c r="P83" s="915" t="s">
        <v>243</v>
      </c>
      <c r="Q83" s="913"/>
      <c r="R83" s="913"/>
      <c r="S83" s="914"/>
      <c r="T83" s="352"/>
    </row>
    <row r="84" spans="1:20" ht="13.2" customHeight="1" thickBot="1" x14ac:dyDescent="0.25">
      <c r="A84" s="845"/>
      <c r="B84" s="846"/>
      <c r="C84" s="847"/>
      <c r="D84" s="848"/>
      <c r="E84" s="849"/>
      <c r="F84" s="849"/>
      <c r="G84" s="936"/>
      <c r="H84" s="1077"/>
      <c r="I84" s="1078"/>
      <c r="J84" s="1078"/>
      <c r="K84" s="1078"/>
      <c r="L84" s="1080"/>
      <c r="M84" s="934"/>
      <c r="N84" s="934"/>
      <c r="O84" s="935"/>
      <c r="P84" s="933"/>
      <c r="Q84" s="934"/>
      <c r="R84" s="934"/>
      <c r="S84" s="935"/>
      <c r="T84" s="358"/>
    </row>
    <row r="86" spans="1:20" ht="14.4" x14ac:dyDescent="0.2">
      <c r="P86" s="973" t="s">
        <v>656</v>
      </c>
      <c r="Q86" s="974"/>
      <c r="R86" s="974"/>
      <c r="S86" s="974"/>
      <c r="T86" s="975"/>
    </row>
    <row r="87" spans="1:20" ht="13.8" thickBot="1" x14ac:dyDescent="0.25">
      <c r="A87" s="222"/>
    </row>
    <row r="88" spans="1:20" ht="13.2" customHeight="1" x14ac:dyDescent="0.2">
      <c r="A88" s="959" t="s">
        <v>140</v>
      </c>
      <c r="B88" s="960"/>
      <c r="C88" s="961"/>
      <c r="D88" s="980" t="s">
        <v>141</v>
      </c>
      <c r="E88" s="960"/>
      <c r="F88" s="960"/>
      <c r="G88" s="961"/>
      <c r="H88" s="956" t="s">
        <v>142</v>
      </c>
      <c r="I88" s="957"/>
      <c r="J88" s="957"/>
      <c r="K88" s="957"/>
      <c r="L88" s="957"/>
      <c r="M88" s="957"/>
      <c r="N88" s="957"/>
      <c r="O88" s="957"/>
      <c r="P88" s="957"/>
      <c r="Q88" s="957"/>
      <c r="R88" s="957"/>
      <c r="S88" s="958"/>
      <c r="T88" s="965" t="s">
        <v>143</v>
      </c>
    </row>
    <row r="89" spans="1:20" ht="13.2" customHeight="1" thickBot="1" x14ac:dyDescent="0.25">
      <c r="A89" s="962"/>
      <c r="B89" s="963"/>
      <c r="C89" s="964"/>
      <c r="D89" s="981"/>
      <c r="E89" s="963"/>
      <c r="F89" s="963"/>
      <c r="G89" s="964"/>
      <c r="H89" s="967" t="s">
        <v>144</v>
      </c>
      <c r="I89" s="968"/>
      <c r="J89" s="968"/>
      <c r="K89" s="968"/>
      <c r="L89" s="968" t="s">
        <v>145</v>
      </c>
      <c r="M89" s="968"/>
      <c r="N89" s="968"/>
      <c r="O89" s="969"/>
      <c r="P89" s="970" t="s">
        <v>146</v>
      </c>
      <c r="Q89" s="971"/>
      <c r="R89" s="971"/>
      <c r="S89" s="972"/>
      <c r="T89" s="966"/>
    </row>
    <row r="90" spans="1:20" ht="13.2" customHeight="1" x14ac:dyDescent="0.2">
      <c r="A90" s="943"/>
      <c r="B90" s="944"/>
      <c r="C90" s="945"/>
      <c r="D90" s="946"/>
      <c r="E90" s="947"/>
      <c r="F90" s="947"/>
      <c r="G90" s="948"/>
      <c r="H90" s="946"/>
      <c r="I90" s="947"/>
      <c r="J90" s="947"/>
      <c r="K90" s="949"/>
      <c r="L90" s="950"/>
      <c r="M90" s="951"/>
      <c r="N90" s="951"/>
      <c r="O90" s="952"/>
      <c r="P90" s="953"/>
      <c r="Q90" s="954"/>
      <c r="R90" s="954"/>
      <c r="S90" s="955"/>
      <c r="T90" s="261"/>
    </row>
    <row r="91" spans="1:20" ht="13.2" customHeight="1" x14ac:dyDescent="0.2">
      <c r="A91" s="775" t="s">
        <v>244</v>
      </c>
      <c r="B91" s="776"/>
      <c r="C91" s="777"/>
      <c r="D91" s="778"/>
      <c r="E91" s="779"/>
      <c r="F91" s="779"/>
      <c r="G91" s="788"/>
      <c r="H91" s="798"/>
      <c r="I91" s="790"/>
      <c r="J91" s="790"/>
      <c r="K91" s="790"/>
      <c r="L91" s="942"/>
      <c r="M91" s="806"/>
      <c r="N91" s="806"/>
      <c r="O91" s="807"/>
      <c r="P91" s="805"/>
      <c r="Q91" s="806"/>
      <c r="R91" s="806"/>
      <c r="S91" s="807"/>
      <c r="T91" s="352"/>
    </row>
    <row r="92" spans="1:20" ht="13.2" customHeight="1" x14ac:dyDescent="0.2">
      <c r="A92" s="775" t="s">
        <v>245</v>
      </c>
      <c r="B92" s="776"/>
      <c r="C92" s="777"/>
      <c r="D92" s="778" t="s">
        <v>246</v>
      </c>
      <c r="E92" s="779"/>
      <c r="F92" s="779"/>
      <c r="G92" s="788"/>
      <c r="H92" s="798"/>
      <c r="I92" s="790"/>
      <c r="J92" s="790"/>
      <c r="K92" s="790"/>
      <c r="L92" s="942"/>
      <c r="M92" s="806"/>
      <c r="N92" s="806"/>
      <c r="O92" s="807"/>
      <c r="P92" s="805"/>
      <c r="Q92" s="806"/>
      <c r="R92" s="806"/>
      <c r="S92" s="807"/>
      <c r="T92" s="352"/>
    </row>
    <row r="93" spans="1:20" ht="13.2" customHeight="1" x14ac:dyDescent="0.2">
      <c r="A93" s="916" t="s">
        <v>247</v>
      </c>
      <c r="B93" s="917"/>
      <c r="C93" s="918"/>
      <c r="D93" s="778" t="s">
        <v>248</v>
      </c>
      <c r="E93" s="779"/>
      <c r="F93" s="779"/>
      <c r="G93" s="788"/>
      <c r="H93" s="915" t="s">
        <v>249</v>
      </c>
      <c r="I93" s="913"/>
      <c r="J93" s="913"/>
      <c r="K93" s="913"/>
      <c r="L93" s="912" t="s">
        <v>249</v>
      </c>
      <c r="M93" s="913"/>
      <c r="N93" s="913"/>
      <c r="O93" s="914"/>
      <c r="P93" s="915" t="s">
        <v>250</v>
      </c>
      <c r="Q93" s="913"/>
      <c r="R93" s="913"/>
      <c r="S93" s="914"/>
      <c r="T93" s="352"/>
    </row>
    <row r="94" spans="1:20" ht="13.2" customHeight="1" x14ac:dyDescent="0.2">
      <c r="A94" s="916"/>
      <c r="B94" s="917"/>
      <c r="C94" s="918"/>
      <c r="D94" s="778" t="s">
        <v>251</v>
      </c>
      <c r="E94" s="779"/>
      <c r="F94" s="779"/>
      <c r="G94" s="788"/>
      <c r="H94" s="915" t="s">
        <v>252</v>
      </c>
      <c r="I94" s="913"/>
      <c r="J94" s="913"/>
      <c r="K94" s="913"/>
      <c r="L94" s="912" t="s">
        <v>252</v>
      </c>
      <c r="M94" s="913"/>
      <c r="N94" s="913"/>
      <c r="O94" s="914"/>
      <c r="P94" s="915" t="s">
        <v>253</v>
      </c>
      <c r="Q94" s="913"/>
      <c r="R94" s="913"/>
      <c r="S94" s="914"/>
      <c r="T94" s="352"/>
    </row>
    <row r="95" spans="1:20" ht="13.2" customHeight="1" x14ac:dyDescent="0.2">
      <c r="A95" s="916"/>
      <c r="B95" s="917"/>
      <c r="C95" s="918"/>
      <c r="D95" s="778"/>
      <c r="E95" s="779"/>
      <c r="F95" s="779"/>
      <c r="G95" s="788"/>
      <c r="H95" s="915"/>
      <c r="I95" s="913"/>
      <c r="J95" s="913"/>
      <c r="K95" s="913"/>
      <c r="L95" s="789"/>
      <c r="M95" s="790"/>
      <c r="N95" s="790"/>
      <c r="O95" s="791"/>
      <c r="P95" s="915"/>
      <c r="Q95" s="913"/>
      <c r="R95" s="913"/>
      <c r="S95" s="914"/>
      <c r="T95" s="355"/>
    </row>
    <row r="96" spans="1:20" ht="13.2" customHeight="1" x14ac:dyDescent="0.2">
      <c r="A96" s="916"/>
      <c r="B96" s="917"/>
      <c r="C96" s="918"/>
      <c r="D96" s="778" t="s">
        <v>254</v>
      </c>
      <c r="E96" s="779"/>
      <c r="F96" s="779"/>
      <c r="G96" s="788"/>
      <c r="H96" s="915"/>
      <c r="I96" s="913"/>
      <c r="J96" s="913"/>
      <c r="K96" s="913"/>
      <c r="L96" s="789"/>
      <c r="M96" s="790"/>
      <c r="N96" s="790"/>
      <c r="O96" s="791"/>
      <c r="P96" s="915"/>
      <c r="Q96" s="913"/>
      <c r="R96" s="913"/>
      <c r="S96" s="914"/>
      <c r="T96" s="355"/>
    </row>
    <row r="97" spans="1:20" ht="13.2" customHeight="1" x14ac:dyDescent="0.2">
      <c r="A97" s="916"/>
      <c r="B97" s="917"/>
      <c r="C97" s="918"/>
      <c r="D97" s="778" t="s">
        <v>255</v>
      </c>
      <c r="E97" s="779"/>
      <c r="F97" s="779"/>
      <c r="G97" s="788"/>
      <c r="H97" s="915" t="s">
        <v>256</v>
      </c>
      <c r="I97" s="913"/>
      <c r="J97" s="913"/>
      <c r="K97" s="913"/>
      <c r="L97" s="912" t="s">
        <v>256</v>
      </c>
      <c r="M97" s="913"/>
      <c r="N97" s="913"/>
      <c r="O97" s="914"/>
      <c r="P97" s="915" t="s">
        <v>257</v>
      </c>
      <c r="Q97" s="913"/>
      <c r="R97" s="913"/>
      <c r="S97" s="914"/>
      <c r="T97" s="352"/>
    </row>
    <row r="98" spans="1:20" ht="13.2" customHeight="1" x14ac:dyDescent="0.2">
      <c r="A98" s="916"/>
      <c r="B98" s="917"/>
      <c r="C98" s="918"/>
      <c r="D98" s="900" t="s">
        <v>258</v>
      </c>
      <c r="E98" s="901"/>
      <c r="F98" s="901"/>
      <c r="G98" s="902"/>
      <c r="H98" s="915" t="s">
        <v>259</v>
      </c>
      <c r="I98" s="913"/>
      <c r="J98" s="913"/>
      <c r="K98" s="913"/>
      <c r="L98" s="912" t="s">
        <v>259</v>
      </c>
      <c r="M98" s="913"/>
      <c r="N98" s="913"/>
      <c r="O98" s="914"/>
      <c r="P98" s="915" t="s">
        <v>260</v>
      </c>
      <c r="Q98" s="913"/>
      <c r="R98" s="913"/>
      <c r="S98" s="914"/>
      <c r="T98" s="352"/>
    </row>
    <row r="99" spans="1:20" ht="13.2" customHeight="1" x14ac:dyDescent="0.2">
      <c r="A99" s="916"/>
      <c r="B99" s="917"/>
      <c r="C99" s="918"/>
      <c r="D99" s="900"/>
      <c r="E99" s="901"/>
      <c r="F99" s="901"/>
      <c r="G99" s="902"/>
      <c r="H99" s="915"/>
      <c r="I99" s="913"/>
      <c r="J99" s="913"/>
      <c r="K99" s="913"/>
      <c r="L99" s="789"/>
      <c r="M99" s="790"/>
      <c r="N99" s="790"/>
      <c r="O99" s="791"/>
      <c r="P99" s="915"/>
      <c r="Q99" s="913"/>
      <c r="R99" s="913"/>
      <c r="S99" s="914"/>
      <c r="T99" s="352"/>
    </row>
    <row r="100" spans="1:20" ht="13.2" customHeight="1" x14ac:dyDescent="0.2">
      <c r="A100" s="494"/>
      <c r="B100" s="502"/>
      <c r="C100" s="495"/>
      <c r="D100" s="778"/>
      <c r="E100" s="779"/>
      <c r="F100" s="779"/>
      <c r="G100" s="788"/>
      <c r="H100" s="798"/>
      <c r="I100" s="790"/>
      <c r="J100" s="790"/>
      <c r="K100" s="790"/>
      <c r="L100" s="789"/>
      <c r="M100" s="790"/>
      <c r="N100" s="790"/>
      <c r="O100" s="791"/>
      <c r="P100" s="798"/>
      <c r="Q100" s="790"/>
      <c r="R100" s="790"/>
      <c r="S100" s="791"/>
      <c r="T100" s="352"/>
    </row>
    <row r="101" spans="1:20" ht="13.2" customHeight="1" x14ac:dyDescent="0.2">
      <c r="A101" s="775" t="s">
        <v>261</v>
      </c>
      <c r="B101" s="776"/>
      <c r="C101" s="777"/>
      <c r="D101" s="881" t="s">
        <v>262</v>
      </c>
      <c r="E101" s="882"/>
      <c r="F101" s="882"/>
      <c r="G101" s="883"/>
      <c r="H101" s="798" t="s">
        <v>263</v>
      </c>
      <c r="I101" s="790"/>
      <c r="J101" s="790"/>
      <c r="K101" s="799"/>
      <c r="L101" s="789" t="s">
        <v>264</v>
      </c>
      <c r="M101" s="790"/>
      <c r="N101" s="790"/>
      <c r="O101" s="791"/>
      <c r="P101" s="798" t="s">
        <v>265</v>
      </c>
      <c r="Q101" s="790"/>
      <c r="R101" s="790"/>
      <c r="S101" s="791"/>
      <c r="T101" s="352"/>
    </row>
    <row r="102" spans="1:20" ht="13.2" customHeight="1" x14ac:dyDescent="0.2">
      <c r="A102" s="916" t="s">
        <v>266</v>
      </c>
      <c r="B102" s="917"/>
      <c r="C102" s="918"/>
      <c r="D102" s="811"/>
      <c r="E102" s="812"/>
      <c r="F102" s="812"/>
      <c r="G102" s="813"/>
      <c r="H102" s="938"/>
      <c r="I102" s="939"/>
      <c r="J102" s="939"/>
      <c r="K102" s="941"/>
      <c r="L102" s="789"/>
      <c r="M102" s="790"/>
      <c r="N102" s="790"/>
      <c r="O102" s="791"/>
      <c r="P102" s="938"/>
      <c r="Q102" s="939"/>
      <c r="R102" s="939"/>
      <c r="S102" s="940"/>
      <c r="T102" s="355"/>
    </row>
    <row r="103" spans="1:20" ht="13.2" customHeight="1" x14ac:dyDescent="0.2">
      <c r="A103" s="916"/>
      <c r="B103" s="917"/>
      <c r="C103" s="918"/>
      <c r="D103" s="854" t="s">
        <v>267</v>
      </c>
      <c r="E103" s="855"/>
      <c r="F103" s="855"/>
      <c r="G103" s="856"/>
      <c r="H103" s="798" t="s">
        <v>268</v>
      </c>
      <c r="I103" s="790"/>
      <c r="J103" s="790"/>
      <c r="K103" s="799"/>
      <c r="L103" s="789" t="s">
        <v>269</v>
      </c>
      <c r="M103" s="790"/>
      <c r="N103" s="790"/>
      <c r="O103" s="791"/>
      <c r="P103" s="798" t="s">
        <v>270</v>
      </c>
      <c r="Q103" s="790"/>
      <c r="R103" s="790"/>
      <c r="S103" s="791"/>
      <c r="T103" s="352"/>
    </row>
    <row r="104" spans="1:20" ht="13.2" customHeight="1" x14ac:dyDescent="0.2">
      <c r="A104" s="916"/>
      <c r="B104" s="917"/>
      <c r="C104" s="918"/>
      <c r="D104" s="857"/>
      <c r="E104" s="858"/>
      <c r="F104" s="858"/>
      <c r="G104" s="859"/>
      <c r="H104" s="798"/>
      <c r="I104" s="790"/>
      <c r="J104" s="790"/>
      <c r="K104" s="799"/>
      <c r="L104" s="789"/>
      <c r="M104" s="790"/>
      <c r="N104" s="790"/>
      <c r="O104" s="791"/>
      <c r="P104" s="798"/>
      <c r="Q104" s="790"/>
      <c r="R104" s="790"/>
      <c r="S104" s="791"/>
      <c r="T104" s="352"/>
    </row>
    <row r="105" spans="1:20" ht="13.2" customHeight="1" x14ac:dyDescent="0.2">
      <c r="A105" s="916"/>
      <c r="B105" s="917"/>
      <c r="C105" s="918"/>
      <c r="D105" s="831"/>
      <c r="E105" s="832"/>
      <c r="F105" s="832"/>
      <c r="G105" s="833"/>
      <c r="H105" s="798"/>
      <c r="I105" s="790"/>
      <c r="J105" s="790"/>
      <c r="K105" s="799"/>
      <c r="L105" s="789"/>
      <c r="M105" s="790"/>
      <c r="N105" s="790"/>
      <c r="O105" s="791"/>
      <c r="P105" s="798"/>
      <c r="Q105" s="790"/>
      <c r="R105" s="790"/>
      <c r="S105" s="791"/>
      <c r="T105" s="355"/>
    </row>
    <row r="106" spans="1:20" ht="13.2" customHeight="1" x14ac:dyDescent="0.2">
      <c r="A106" s="916"/>
      <c r="B106" s="917"/>
      <c r="C106" s="918"/>
      <c r="D106" s="323"/>
      <c r="E106" s="324"/>
      <c r="F106" s="324"/>
      <c r="G106" s="479"/>
      <c r="H106" s="350"/>
      <c r="I106" s="90"/>
      <c r="J106" s="90"/>
      <c r="K106" s="360"/>
      <c r="L106" s="521"/>
      <c r="M106" s="90"/>
      <c r="N106" s="90"/>
      <c r="O106" s="351"/>
      <c r="P106" s="350"/>
      <c r="Q106" s="90"/>
      <c r="R106" s="90"/>
      <c r="S106" s="351"/>
      <c r="T106" s="355"/>
    </row>
    <row r="107" spans="1:20" ht="13.2" customHeight="1" x14ac:dyDescent="0.2">
      <c r="A107" s="916"/>
      <c r="B107" s="917"/>
      <c r="C107" s="918"/>
      <c r="D107" s="911"/>
      <c r="E107" s="776"/>
      <c r="F107" s="776"/>
      <c r="G107" s="777"/>
      <c r="H107" s="798"/>
      <c r="I107" s="790"/>
      <c r="J107" s="790"/>
      <c r="K107" s="799"/>
      <c r="L107" s="789"/>
      <c r="M107" s="790"/>
      <c r="N107" s="790"/>
      <c r="O107" s="791"/>
      <c r="P107" s="798"/>
      <c r="Q107" s="790"/>
      <c r="R107" s="790"/>
      <c r="S107" s="791"/>
      <c r="T107" s="352"/>
    </row>
    <row r="108" spans="1:20" ht="13.2" customHeight="1" x14ac:dyDescent="0.2">
      <c r="A108" s="331"/>
      <c r="B108" s="332"/>
      <c r="C108" s="333"/>
      <c r="D108" s="485"/>
      <c r="E108" s="334"/>
      <c r="F108" s="334"/>
      <c r="G108" s="335"/>
      <c r="H108" s="350"/>
      <c r="I108" s="90"/>
      <c r="J108" s="90"/>
      <c r="K108" s="360"/>
      <c r="L108" s="521"/>
      <c r="M108" s="90"/>
      <c r="N108" s="90"/>
      <c r="O108" s="351"/>
      <c r="P108" s="350"/>
      <c r="Q108" s="90"/>
      <c r="R108" s="90"/>
      <c r="S108" s="351"/>
      <c r="T108" s="352"/>
    </row>
    <row r="109" spans="1:20" ht="13.2" customHeight="1" x14ac:dyDescent="0.2">
      <c r="A109" s="775" t="s">
        <v>271</v>
      </c>
      <c r="B109" s="776"/>
      <c r="C109" s="777"/>
      <c r="D109" s="811" t="s">
        <v>272</v>
      </c>
      <c r="E109" s="812"/>
      <c r="F109" s="812"/>
      <c r="G109" s="813"/>
      <c r="H109" s="768" t="s">
        <v>273</v>
      </c>
      <c r="I109" s="769"/>
      <c r="J109" s="769" t="s">
        <v>274</v>
      </c>
      <c r="K109" s="937"/>
      <c r="L109" s="930" t="s">
        <v>273</v>
      </c>
      <c r="M109" s="769"/>
      <c r="N109" s="769" t="s">
        <v>275</v>
      </c>
      <c r="O109" s="929"/>
      <c r="P109" s="768" t="s">
        <v>273</v>
      </c>
      <c r="Q109" s="769"/>
      <c r="R109" s="769" t="s">
        <v>276</v>
      </c>
      <c r="S109" s="929"/>
      <c r="T109" s="352"/>
    </row>
    <row r="110" spans="1:20" ht="13.2" customHeight="1" x14ac:dyDescent="0.2">
      <c r="A110" s="916" t="s">
        <v>277</v>
      </c>
      <c r="B110" s="917"/>
      <c r="C110" s="918"/>
      <c r="D110" s="831"/>
      <c r="E110" s="832"/>
      <c r="F110" s="832"/>
      <c r="G110" s="833"/>
      <c r="H110" s="768"/>
      <c r="I110" s="769"/>
      <c r="J110" s="769"/>
      <c r="K110" s="937"/>
      <c r="L110" s="930"/>
      <c r="M110" s="769"/>
      <c r="N110" s="769"/>
      <c r="O110" s="929"/>
      <c r="P110" s="768"/>
      <c r="Q110" s="769"/>
      <c r="R110" s="769"/>
      <c r="S110" s="929"/>
      <c r="T110" s="352"/>
    </row>
    <row r="111" spans="1:20" ht="13.2" customHeight="1" x14ac:dyDescent="0.2">
      <c r="A111" s="916"/>
      <c r="B111" s="917"/>
      <c r="C111" s="918"/>
      <c r="D111" s="911" t="s">
        <v>278</v>
      </c>
      <c r="E111" s="776"/>
      <c r="F111" s="776"/>
      <c r="G111" s="777"/>
      <c r="H111" s="768" t="s">
        <v>279</v>
      </c>
      <c r="I111" s="769"/>
      <c r="J111" s="769" t="s">
        <v>280</v>
      </c>
      <c r="K111" s="937"/>
      <c r="L111" s="930" t="s">
        <v>281</v>
      </c>
      <c r="M111" s="769"/>
      <c r="N111" s="769" t="s">
        <v>282</v>
      </c>
      <c r="O111" s="929"/>
      <c r="P111" s="768" t="s">
        <v>279</v>
      </c>
      <c r="Q111" s="769"/>
      <c r="R111" s="769" t="s">
        <v>280</v>
      </c>
      <c r="S111" s="929"/>
      <c r="T111" s="355"/>
    </row>
    <row r="112" spans="1:20" ht="13.2" customHeight="1" x14ac:dyDescent="0.2">
      <c r="A112" s="916"/>
      <c r="B112" s="917"/>
      <c r="C112" s="918"/>
      <c r="D112" s="778"/>
      <c r="E112" s="779"/>
      <c r="F112" s="779"/>
      <c r="G112" s="788"/>
      <c r="H112" s="798"/>
      <c r="I112" s="790"/>
      <c r="J112" s="790"/>
      <c r="K112" s="799"/>
      <c r="L112" s="789"/>
      <c r="M112" s="790"/>
      <c r="N112" s="790"/>
      <c r="O112" s="791"/>
      <c r="P112" s="798"/>
      <c r="Q112" s="790"/>
      <c r="R112" s="790"/>
      <c r="S112" s="791"/>
      <c r="T112" s="352"/>
    </row>
    <row r="113" spans="1:20" ht="13.2" customHeight="1" x14ac:dyDescent="0.2">
      <c r="A113" s="916"/>
      <c r="B113" s="917"/>
      <c r="C113" s="918"/>
      <c r="D113" s="336"/>
      <c r="E113" s="337"/>
      <c r="F113" s="337"/>
      <c r="G113" s="338"/>
      <c r="H113" s="350"/>
      <c r="I113" s="90"/>
      <c r="J113" s="90"/>
      <c r="K113" s="360"/>
      <c r="L113" s="521"/>
      <c r="M113" s="90"/>
      <c r="N113" s="90"/>
      <c r="O113" s="351"/>
      <c r="P113" s="350"/>
      <c r="Q113" s="90"/>
      <c r="R113" s="90"/>
      <c r="S113" s="351"/>
      <c r="T113" s="352"/>
    </row>
    <row r="114" spans="1:20" ht="13.2" customHeight="1" x14ac:dyDescent="0.2">
      <c r="A114" s="331"/>
      <c r="B114" s="332"/>
      <c r="C114" s="333"/>
      <c r="D114" s="336"/>
      <c r="E114" s="337"/>
      <c r="F114" s="337"/>
      <c r="G114" s="338"/>
      <c r="H114" s="350"/>
      <c r="I114" s="90"/>
      <c r="J114" s="90"/>
      <c r="K114" s="360"/>
      <c r="L114" s="521"/>
      <c r="M114" s="90"/>
      <c r="N114" s="90"/>
      <c r="O114" s="351"/>
      <c r="P114" s="350"/>
      <c r="Q114" s="90"/>
      <c r="R114" s="90"/>
      <c r="S114" s="351"/>
      <c r="T114" s="352"/>
    </row>
    <row r="115" spans="1:20" ht="13.2" customHeight="1" x14ac:dyDescent="0.2">
      <c r="A115" s="775" t="s">
        <v>283</v>
      </c>
      <c r="B115" s="776"/>
      <c r="C115" s="777"/>
      <c r="D115" s="778" t="s">
        <v>284</v>
      </c>
      <c r="E115" s="779"/>
      <c r="F115" s="779"/>
      <c r="G115" s="788"/>
      <c r="H115" s="798"/>
      <c r="I115" s="790"/>
      <c r="J115" s="790"/>
      <c r="K115" s="799"/>
      <c r="L115" s="789"/>
      <c r="M115" s="790"/>
      <c r="N115" s="790"/>
      <c r="O115" s="791"/>
      <c r="P115" s="798"/>
      <c r="Q115" s="790"/>
      <c r="R115" s="790"/>
      <c r="S115" s="791"/>
      <c r="T115" s="352"/>
    </row>
    <row r="116" spans="1:20" ht="13.2" customHeight="1" x14ac:dyDescent="0.2">
      <c r="A116" s="916" t="s">
        <v>285</v>
      </c>
      <c r="B116" s="917"/>
      <c r="C116" s="918"/>
      <c r="D116" s="778" t="s">
        <v>286</v>
      </c>
      <c r="E116" s="779"/>
      <c r="F116" s="779"/>
      <c r="G116" s="788"/>
      <c r="H116" s="1082" t="s">
        <v>287</v>
      </c>
      <c r="I116" s="1083"/>
      <c r="J116" s="1083"/>
      <c r="K116" s="1084"/>
      <c r="L116" s="789"/>
      <c r="M116" s="790"/>
      <c r="N116" s="790"/>
      <c r="O116" s="791"/>
      <c r="P116" s="1082" t="s">
        <v>287</v>
      </c>
      <c r="Q116" s="1083"/>
      <c r="R116" s="1083"/>
      <c r="S116" s="1088"/>
      <c r="T116" s="352"/>
    </row>
    <row r="117" spans="1:20" ht="13.2" customHeight="1" x14ac:dyDescent="0.2">
      <c r="A117" s="916"/>
      <c r="B117" s="917"/>
      <c r="C117" s="918"/>
      <c r="D117" s="778" t="s">
        <v>288</v>
      </c>
      <c r="E117" s="779"/>
      <c r="F117" s="779"/>
      <c r="G117" s="788"/>
      <c r="H117" s="1082"/>
      <c r="I117" s="1083"/>
      <c r="J117" s="1083"/>
      <c r="K117" s="1084"/>
      <c r="L117" s="789"/>
      <c r="M117" s="790"/>
      <c r="N117" s="790"/>
      <c r="O117" s="791"/>
      <c r="P117" s="1082"/>
      <c r="Q117" s="1083"/>
      <c r="R117" s="1083"/>
      <c r="S117" s="1088"/>
      <c r="T117" s="352"/>
    </row>
    <row r="118" spans="1:20" ht="13.2" customHeight="1" x14ac:dyDescent="0.2">
      <c r="A118" s="916"/>
      <c r="B118" s="917"/>
      <c r="C118" s="918"/>
      <c r="D118" s="778" t="s">
        <v>289</v>
      </c>
      <c r="E118" s="779"/>
      <c r="F118" s="779"/>
      <c r="G118" s="788"/>
      <c r="H118" s="798" t="s">
        <v>290</v>
      </c>
      <c r="I118" s="790"/>
      <c r="J118" s="790"/>
      <c r="K118" s="799"/>
      <c r="L118" s="789" t="s">
        <v>291</v>
      </c>
      <c r="M118" s="790"/>
      <c r="N118" s="790"/>
      <c r="O118" s="791"/>
      <c r="P118" s="798" t="s">
        <v>290</v>
      </c>
      <c r="Q118" s="790"/>
      <c r="R118" s="790"/>
      <c r="S118" s="791"/>
      <c r="T118" s="352"/>
    </row>
    <row r="119" spans="1:20" ht="13.2" customHeight="1" x14ac:dyDescent="0.2">
      <c r="A119" s="775"/>
      <c r="B119" s="776"/>
      <c r="C119" s="777"/>
      <c r="D119" s="778" t="s">
        <v>292</v>
      </c>
      <c r="E119" s="779"/>
      <c r="F119" s="779"/>
      <c r="G119" s="788"/>
      <c r="H119" s="768" t="s">
        <v>293</v>
      </c>
      <c r="I119" s="769"/>
      <c r="J119" s="769"/>
      <c r="K119" s="937"/>
      <c r="L119" s="930" t="s">
        <v>294</v>
      </c>
      <c r="M119" s="769"/>
      <c r="N119" s="769"/>
      <c r="O119" s="929"/>
      <c r="P119" s="768" t="s">
        <v>293</v>
      </c>
      <c r="Q119" s="769"/>
      <c r="R119" s="769"/>
      <c r="S119" s="929"/>
      <c r="T119" s="355"/>
    </row>
    <row r="120" spans="1:20" ht="13.2" customHeight="1" x14ac:dyDescent="0.2">
      <c r="A120" s="775"/>
      <c r="B120" s="776"/>
      <c r="C120" s="777"/>
      <c r="D120" s="778" t="s">
        <v>295</v>
      </c>
      <c r="E120" s="779"/>
      <c r="F120" s="779"/>
      <c r="G120" s="788"/>
      <c r="H120" s="768" t="s">
        <v>296</v>
      </c>
      <c r="I120" s="769"/>
      <c r="J120" s="769"/>
      <c r="K120" s="937"/>
      <c r="L120" s="930" t="s">
        <v>297</v>
      </c>
      <c r="M120" s="769"/>
      <c r="N120" s="769"/>
      <c r="O120" s="929"/>
      <c r="P120" s="768" t="s">
        <v>296</v>
      </c>
      <c r="Q120" s="769"/>
      <c r="R120" s="769"/>
      <c r="S120" s="929"/>
      <c r="T120" s="352"/>
    </row>
    <row r="121" spans="1:20" ht="13.2" customHeight="1" x14ac:dyDescent="0.2">
      <c r="A121" s="775"/>
      <c r="B121" s="776"/>
      <c r="C121" s="777"/>
      <c r="D121" s="778" t="s">
        <v>298</v>
      </c>
      <c r="E121" s="779"/>
      <c r="F121" s="779"/>
      <c r="G121" s="788"/>
      <c r="H121" s="798"/>
      <c r="I121" s="790"/>
      <c r="J121" s="790"/>
      <c r="K121" s="799"/>
      <c r="L121" s="930" t="s">
        <v>299</v>
      </c>
      <c r="M121" s="769"/>
      <c r="N121" s="769"/>
      <c r="O121" s="929"/>
      <c r="P121" s="798"/>
      <c r="Q121" s="790"/>
      <c r="R121" s="790"/>
      <c r="S121" s="791"/>
      <c r="T121" s="352"/>
    </row>
    <row r="122" spans="1:20" ht="13.2" customHeight="1" x14ac:dyDescent="0.2">
      <c r="A122" s="775"/>
      <c r="B122" s="776"/>
      <c r="C122" s="777"/>
      <c r="D122" s="778"/>
      <c r="E122" s="779"/>
      <c r="F122" s="779"/>
      <c r="G122" s="788"/>
      <c r="H122" s="798"/>
      <c r="I122" s="790"/>
      <c r="J122" s="790"/>
      <c r="K122" s="799"/>
      <c r="L122" s="789"/>
      <c r="M122" s="790"/>
      <c r="N122" s="790"/>
      <c r="O122" s="791"/>
      <c r="P122" s="798"/>
      <c r="Q122" s="790"/>
      <c r="R122" s="790"/>
      <c r="S122" s="791"/>
      <c r="T122" s="352"/>
    </row>
    <row r="123" spans="1:20" ht="13.2" customHeight="1" x14ac:dyDescent="0.2">
      <c r="A123" s="775"/>
      <c r="B123" s="776"/>
      <c r="C123" s="777"/>
      <c r="D123" s="778" t="s">
        <v>300</v>
      </c>
      <c r="E123" s="779"/>
      <c r="F123" s="779"/>
      <c r="G123" s="788"/>
      <c r="H123" s="798"/>
      <c r="I123" s="790"/>
      <c r="J123" s="790"/>
      <c r="K123" s="799"/>
      <c r="L123" s="789"/>
      <c r="M123" s="790"/>
      <c r="N123" s="790"/>
      <c r="O123" s="791"/>
      <c r="P123" s="798"/>
      <c r="Q123" s="790"/>
      <c r="R123" s="790"/>
      <c r="S123" s="791"/>
      <c r="T123" s="355"/>
    </row>
    <row r="124" spans="1:20" ht="13.2" customHeight="1" x14ac:dyDescent="0.2">
      <c r="A124" s="775"/>
      <c r="B124" s="776"/>
      <c r="C124" s="777"/>
      <c r="D124" s="778" t="s">
        <v>301</v>
      </c>
      <c r="E124" s="779"/>
      <c r="F124" s="779"/>
      <c r="G124" s="788"/>
      <c r="H124" s="798" t="s">
        <v>290</v>
      </c>
      <c r="I124" s="790"/>
      <c r="J124" s="790"/>
      <c r="K124" s="799"/>
      <c r="L124" s="789" t="s">
        <v>291</v>
      </c>
      <c r="M124" s="790"/>
      <c r="N124" s="790"/>
      <c r="O124" s="791"/>
      <c r="P124" s="798" t="s">
        <v>290</v>
      </c>
      <c r="Q124" s="790"/>
      <c r="R124" s="790"/>
      <c r="S124" s="791"/>
      <c r="T124" s="355"/>
    </row>
    <row r="125" spans="1:20" ht="13.2" customHeight="1" x14ac:dyDescent="0.2">
      <c r="A125" s="775"/>
      <c r="B125" s="776"/>
      <c r="C125" s="777"/>
      <c r="D125" s="778" t="s">
        <v>302</v>
      </c>
      <c r="E125" s="779"/>
      <c r="F125" s="779"/>
      <c r="G125" s="788"/>
      <c r="H125" s="768" t="s">
        <v>303</v>
      </c>
      <c r="I125" s="769"/>
      <c r="J125" s="769"/>
      <c r="K125" s="937"/>
      <c r="L125" s="930" t="s">
        <v>304</v>
      </c>
      <c r="M125" s="769"/>
      <c r="N125" s="931"/>
      <c r="O125" s="932"/>
      <c r="P125" s="768" t="s">
        <v>305</v>
      </c>
      <c r="Q125" s="769"/>
      <c r="R125" s="769"/>
      <c r="S125" s="929"/>
      <c r="T125" s="352"/>
    </row>
    <row r="126" spans="1:20" ht="13.2" customHeight="1" x14ac:dyDescent="0.2">
      <c r="A126" s="775"/>
      <c r="B126" s="776"/>
      <c r="C126" s="777"/>
      <c r="D126" s="778" t="s">
        <v>306</v>
      </c>
      <c r="E126" s="779"/>
      <c r="F126" s="779"/>
      <c r="G126" s="788"/>
      <c r="H126" s="356"/>
      <c r="I126" s="25"/>
      <c r="J126" s="25"/>
      <c r="K126" s="357"/>
      <c r="L126" s="930" t="s">
        <v>307</v>
      </c>
      <c r="M126" s="769"/>
      <c r="N126" s="931" t="s">
        <v>308</v>
      </c>
      <c r="O126" s="932"/>
      <c r="P126" s="356"/>
      <c r="Q126" s="25"/>
      <c r="R126" s="25"/>
      <c r="S126" s="314"/>
      <c r="T126" s="352"/>
    </row>
    <row r="127" spans="1:20" ht="13.2" customHeight="1" x14ac:dyDescent="0.2">
      <c r="A127" s="775"/>
      <c r="B127" s="776"/>
      <c r="C127" s="777"/>
      <c r="D127" s="823" t="s">
        <v>309</v>
      </c>
      <c r="E127" s="824"/>
      <c r="F127" s="824"/>
      <c r="G127" s="825"/>
      <c r="H127" s="798"/>
      <c r="I127" s="790"/>
      <c r="J127" s="790"/>
      <c r="K127" s="799"/>
      <c r="L127" s="930" t="s">
        <v>310</v>
      </c>
      <c r="M127" s="769"/>
      <c r="N127" s="931" t="s">
        <v>311</v>
      </c>
      <c r="O127" s="932"/>
      <c r="P127" s="798"/>
      <c r="Q127" s="790"/>
      <c r="R127" s="790"/>
      <c r="S127" s="791"/>
      <c r="T127" s="352"/>
    </row>
    <row r="128" spans="1:20" ht="13.2" customHeight="1" x14ac:dyDescent="0.2">
      <c r="A128" s="775"/>
      <c r="B128" s="776"/>
      <c r="C128" s="777"/>
      <c r="D128" s="823" t="s">
        <v>312</v>
      </c>
      <c r="E128" s="824"/>
      <c r="F128" s="824"/>
      <c r="G128" s="825"/>
      <c r="H128" s="798"/>
      <c r="I128" s="790"/>
      <c r="J128" s="790"/>
      <c r="K128" s="799"/>
      <c r="L128" s="930" t="s">
        <v>313</v>
      </c>
      <c r="M128" s="769"/>
      <c r="N128" s="931" t="s">
        <v>314</v>
      </c>
      <c r="O128" s="932"/>
      <c r="P128" s="798"/>
      <c r="Q128" s="790"/>
      <c r="R128" s="790"/>
      <c r="S128" s="791"/>
      <c r="T128" s="352"/>
    </row>
    <row r="129" spans="1:20" ht="13.2" customHeight="1" thickBot="1" x14ac:dyDescent="0.25">
      <c r="A129" s="845"/>
      <c r="B129" s="846"/>
      <c r="C129" s="847"/>
      <c r="D129" s="848"/>
      <c r="E129" s="849"/>
      <c r="F129" s="849"/>
      <c r="G129" s="936"/>
      <c r="H129" s="1077"/>
      <c r="I129" s="1078"/>
      <c r="J129" s="1078"/>
      <c r="K129" s="1079"/>
      <c r="L129" s="1080"/>
      <c r="M129" s="934"/>
      <c r="N129" s="934"/>
      <c r="O129" s="935"/>
      <c r="P129" s="933"/>
      <c r="Q129" s="934"/>
      <c r="R129" s="934"/>
      <c r="S129" s="935"/>
      <c r="T129" s="358"/>
    </row>
    <row r="130" spans="1:20" x14ac:dyDescent="0.2">
      <c r="A130" s="25"/>
      <c r="B130" s="25"/>
      <c r="C130" s="25"/>
      <c r="D130" s="25"/>
      <c r="E130" s="25"/>
      <c r="F130" s="25"/>
      <c r="G130" s="25"/>
      <c r="H130" s="25"/>
      <c r="I130" s="25"/>
      <c r="J130" s="25"/>
      <c r="K130" s="25"/>
      <c r="L130" s="25"/>
      <c r="M130" s="25"/>
      <c r="N130" s="25"/>
      <c r="O130" s="25"/>
      <c r="P130" s="25"/>
      <c r="Q130" s="25"/>
      <c r="R130" s="25"/>
      <c r="S130" s="25"/>
      <c r="T130" s="25"/>
    </row>
    <row r="131" spans="1:20" x14ac:dyDescent="0.2">
      <c r="A131" s="25"/>
      <c r="B131" s="25"/>
      <c r="C131" s="25"/>
      <c r="D131" s="25"/>
      <c r="E131" s="25"/>
      <c r="F131" s="25"/>
      <c r="G131" s="25"/>
      <c r="H131" s="25"/>
      <c r="I131" s="25"/>
      <c r="J131" s="25"/>
      <c r="K131" s="25"/>
      <c r="L131" s="25"/>
      <c r="M131" s="25"/>
      <c r="N131" s="25"/>
      <c r="O131" s="25"/>
      <c r="P131" s="808" t="s">
        <v>656</v>
      </c>
      <c r="Q131" s="809"/>
      <c r="R131" s="809"/>
      <c r="S131" s="809"/>
      <c r="T131" s="810"/>
    </row>
    <row r="132" spans="1:20" ht="13.8" thickBot="1" x14ac:dyDescent="0.25">
      <c r="A132" s="364"/>
      <c r="B132" s="25"/>
      <c r="C132" s="25"/>
      <c r="D132" s="25"/>
      <c r="E132" s="25"/>
      <c r="F132" s="25"/>
      <c r="G132" s="25"/>
      <c r="H132" s="25"/>
      <c r="I132" s="25"/>
      <c r="J132" s="25"/>
      <c r="K132" s="25"/>
      <c r="L132" s="25"/>
      <c r="M132" s="25"/>
      <c r="N132" s="25"/>
      <c r="O132" s="25"/>
      <c r="P132" s="25"/>
      <c r="Q132" s="25"/>
      <c r="R132" s="25"/>
      <c r="S132" s="25"/>
      <c r="T132" s="25"/>
    </row>
    <row r="133" spans="1:20" ht="13.2" customHeight="1" x14ac:dyDescent="0.2">
      <c r="A133" s="780" t="s">
        <v>140</v>
      </c>
      <c r="B133" s="781"/>
      <c r="C133" s="782"/>
      <c r="D133" s="786" t="s">
        <v>141</v>
      </c>
      <c r="E133" s="781"/>
      <c r="F133" s="781"/>
      <c r="G133" s="782"/>
      <c r="H133" s="814" t="s">
        <v>142</v>
      </c>
      <c r="I133" s="815"/>
      <c r="J133" s="815"/>
      <c r="K133" s="815"/>
      <c r="L133" s="815"/>
      <c r="M133" s="815"/>
      <c r="N133" s="815"/>
      <c r="O133" s="815"/>
      <c r="P133" s="815"/>
      <c r="Q133" s="815"/>
      <c r="R133" s="815"/>
      <c r="S133" s="816"/>
      <c r="T133" s="770" t="s">
        <v>143</v>
      </c>
    </row>
    <row r="134" spans="1:20" ht="13.2" customHeight="1" thickBot="1" x14ac:dyDescent="0.25">
      <c r="A134" s="783"/>
      <c r="B134" s="784"/>
      <c r="C134" s="785"/>
      <c r="D134" s="787"/>
      <c r="E134" s="784"/>
      <c r="F134" s="784"/>
      <c r="G134" s="785"/>
      <c r="H134" s="875" t="s">
        <v>144</v>
      </c>
      <c r="I134" s="800"/>
      <c r="J134" s="800"/>
      <c r="K134" s="800"/>
      <c r="L134" s="800" t="s">
        <v>315</v>
      </c>
      <c r="M134" s="800"/>
      <c r="N134" s="800"/>
      <c r="O134" s="801"/>
      <c r="P134" s="817" t="s">
        <v>316</v>
      </c>
      <c r="Q134" s="818"/>
      <c r="R134" s="818"/>
      <c r="S134" s="819"/>
      <c r="T134" s="771"/>
    </row>
    <row r="135" spans="1:20" ht="13.2" customHeight="1" x14ac:dyDescent="0.2">
      <c r="A135" s="792"/>
      <c r="B135" s="793"/>
      <c r="C135" s="794"/>
      <c r="D135" s="795"/>
      <c r="E135" s="796"/>
      <c r="F135" s="796"/>
      <c r="G135" s="796"/>
      <c r="H135" s="795"/>
      <c r="I135" s="796"/>
      <c r="J135" s="796"/>
      <c r="K135" s="796"/>
      <c r="L135" s="920"/>
      <c r="M135" s="835"/>
      <c r="N135" s="835"/>
      <c r="O135" s="836"/>
      <c r="P135" s="834"/>
      <c r="Q135" s="835"/>
      <c r="R135" s="835"/>
      <c r="S135" s="836"/>
      <c r="T135" s="352"/>
    </row>
    <row r="136" spans="1:20" ht="13.2" customHeight="1" x14ac:dyDescent="0.2">
      <c r="A136" s="775"/>
      <c r="B136" s="776"/>
      <c r="C136" s="777"/>
      <c r="D136" s="778" t="s">
        <v>317</v>
      </c>
      <c r="E136" s="779"/>
      <c r="F136" s="779"/>
      <c r="G136" s="788"/>
      <c r="H136" s="798" t="s">
        <v>290</v>
      </c>
      <c r="I136" s="790"/>
      <c r="J136" s="790"/>
      <c r="K136" s="790"/>
      <c r="L136" s="789" t="s">
        <v>291</v>
      </c>
      <c r="M136" s="790"/>
      <c r="N136" s="790"/>
      <c r="O136" s="791"/>
      <c r="P136" s="798" t="s">
        <v>290</v>
      </c>
      <c r="Q136" s="790"/>
      <c r="R136" s="790"/>
      <c r="S136" s="791"/>
      <c r="T136" s="352"/>
    </row>
    <row r="137" spans="1:20" ht="13.2" customHeight="1" x14ac:dyDescent="0.2">
      <c r="A137" s="775"/>
      <c r="B137" s="776"/>
      <c r="C137" s="777"/>
      <c r="D137" s="778" t="s">
        <v>318</v>
      </c>
      <c r="E137" s="779"/>
      <c r="F137" s="779"/>
      <c r="G137" s="788"/>
      <c r="H137" s="768" t="s">
        <v>319</v>
      </c>
      <c r="I137" s="769"/>
      <c r="J137" s="913" t="s">
        <v>320</v>
      </c>
      <c r="K137" s="913"/>
      <c r="L137" s="930" t="s">
        <v>321</v>
      </c>
      <c r="M137" s="769"/>
      <c r="N137" s="913" t="s">
        <v>647</v>
      </c>
      <c r="O137" s="914"/>
      <c r="P137" s="768" t="s">
        <v>650</v>
      </c>
      <c r="Q137" s="769"/>
      <c r="R137" s="913" t="s">
        <v>651</v>
      </c>
      <c r="S137" s="914"/>
      <c r="T137" s="355"/>
    </row>
    <row r="138" spans="1:20" ht="13.2" customHeight="1" x14ac:dyDescent="0.2">
      <c r="A138" s="775"/>
      <c r="B138" s="776"/>
      <c r="C138" s="777"/>
      <c r="D138" s="778" t="s">
        <v>322</v>
      </c>
      <c r="E138" s="779"/>
      <c r="F138" s="779"/>
      <c r="G138" s="788"/>
      <c r="H138" s="768" t="s">
        <v>323</v>
      </c>
      <c r="I138" s="769"/>
      <c r="J138" s="769"/>
      <c r="K138" s="769"/>
      <c r="L138" s="930" t="s">
        <v>648</v>
      </c>
      <c r="M138" s="769"/>
      <c r="N138" s="977"/>
      <c r="O138" s="978"/>
      <c r="P138" s="768" t="s">
        <v>652</v>
      </c>
      <c r="Q138" s="769"/>
      <c r="R138" s="769"/>
      <c r="S138" s="929"/>
      <c r="T138" s="355"/>
    </row>
    <row r="139" spans="1:20" ht="13.2" customHeight="1" x14ac:dyDescent="0.2">
      <c r="A139" s="775"/>
      <c r="B139" s="776"/>
      <c r="C139" s="777"/>
      <c r="D139" s="778" t="s">
        <v>324</v>
      </c>
      <c r="E139" s="779"/>
      <c r="F139" s="779"/>
      <c r="G139" s="788"/>
      <c r="H139" s="768" t="s">
        <v>325</v>
      </c>
      <c r="I139" s="769"/>
      <c r="J139" s="769"/>
      <c r="K139" s="769"/>
      <c r="L139" s="930" t="s">
        <v>326</v>
      </c>
      <c r="M139" s="769"/>
      <c r="N139" s="977"/>
      <c r="O139" s="978"/>
      <c r="P139" s="768" t="s">
        <v>653</v>
      </c>
      <c r="Q139" s="769"/>
      <c r="R139" s="769"/>
      <c r="S139" s="929"/>
      <c r="T139" s="352"/>
    </row>
    <row r="140" spans="1:20" ht="13.2" customHeight="1" x14ac:dyDescent="0.2">
      <c r="A140" s="775"/>
      <c r="B140" s="776"/>
      <c r="C140" s="777"/>
      <c r="D140" s="778" t="s">
        <v>327</v>
      </c>
      <c r="E140" s="779"/>
      <c r="F140" s="779"/>
      <c r="G140" s="788"/>
      <c r="H140" s="798"/>
      <c r="I140" s="790"/>
      <c r="J140" s="790"/>
      <c r="K140" s="790"/>
      <c r="L140" s="930" t="s">
        <v>649</v>
      </c>
      <c r="M140" s="769"/>
      <c r="N140" s="977"/>
      <c r="O140" s="978"/>
      <c r="P140" s="768" t="s">
        <v>654</v>
      </c>
      <c r="Q140" s="769"/>
      <c r="R140" s="582"/>
      <c r="S140" s="583"/>
      <c r="T140" s="352"/>
    </row>
    <row r="141" spans="1:20" ht="13.2" customHeight="1" x14ac:dyDescent="0.2">
      <c r="A141" s="354"/>
      <c r="B141" s="334"/>
      <c r="C141" s="335"/>
      <c r="D141" s="336"/>
      <c r="E141" s="337"/>
      <c r="F141" s="337"/>
      <c r="G141" s="338"/>
      <c r="H141" s="350"/>
      <c r="I141" s="90"/>
      <c r="J141" s="90"/>
      <c r="K141" s="90"/>
      <c r="L141" s="524"/>
      <c r="M141" s="362"/>
      <c r="N141" s="501"/>
      <c r="O141" s="523"/>
      <c r="P141" s="350"/>
      <c r="Q141" s="90"/>
      <c r="R141" s="90"/>
      <c r="S141" s="351"/>
      <c r="T141" s="352"/>
    </row>
    <row r="142" spans="1:20" ht="13.2" customHeight="1" x14ac:dyDescent="0.2">
      <c r="A142" s="775"/>
      <c r="B142" s="776"/>
      <c r="C142" s="777"/>
      <c r="D142" s="778" t="s">
        <v>328</v>
      </c>
      <c r="E142" s="779"/>
      <c r="F142" s="779"/>
      <c r="G142" s="788"/>
      <c r="H142" s="894" t="s">
        <v>329</v>
      </c>
      <c r="I142" s="895"/>
      <c r="J142" s="895"/>
      <c r="K142" s="896"/>
      <c r="L142" s="924" t="s">
        <v>330</v>
      </c>
      <c r="M142" s="821"/>
      <c r="N142" s="821"/>
      <c r="O142" s="822"/>
      <c r="P142" s="894" t="s">
        <v>331</v>
      </c>
      <c r="Q142" s="895"/>
      <c r="R142" s="895"/>
      <c r="S142" s="919"/>
      <c r="T142" s="352"/>
    </row>
    <row r="143" spans="1:20" ht="13.2" customHeight="1" x14ac:dyDescent="0.2">
      <c r="A143" s="775"/>
      <c r="B143" s="776"/>
      <c r="C143" s="777"/>
      <c r="D143" s="778"/>
      <c r="E143" s="779"/>
      <c r="F143" s="779"/>
      <c r="G143" s="788"/>
      <c r="H143" s="894"/>
      <c r="I143" s="895"/>
      <c r="J143" s="895"/>
      <c r="K143" s="896"/>
      <c r="L143" s="924"/>
      <c r="M143" s="821"/>
      <c r="N143" s="821"/>
      <c r="O143" s="822"/>
      <c r="P143" s="894"/>
      <c r="Q143" s="895"/>
      <c r="R143" s="895"/>
      <c r="S143" s="919"/>
      <c r="T143" s="352"/>
    </row>
    <row r="144" spans="1:20" ht="13.2" customHeight="1" x14ac:dyDescent="0.2">
      <c r="A144" s="775"/>
      <c r="B144" s="776"/>
      <c r="C144" s="777"/>
      <c r="D144" s="778"/>
      <c r="E144" s="779"/>
      <c r="F144" s="779"/>
      <c r="G144" s="788"/>
      <c r="H144" s="894"/>
      <c r="I144" s="895"/>
      <c r="J144" s="895"/>
      <c r="K144" s="896"/>
      <c r="L144" s="924"/>
      <c r="M144" s="821"/>
      <c r="N144" s="821"/>
      <c r="O144" s="822"/>
      <c r="P144" s="894"/>
      <c r="Q144" s="895"/>
      <c r="R144" s="895"/>
      <c r="S144" s="919"/>
      <c r="T144" s="352"/>
    </row>
    <row r="145" spans="1:20" ht="13.2" customHeight="1" x14ac:dyDescent="0.2">
      <c r="A145" s="775"/>
      <c r="B145" s="776"/>
      <c r="C145" s="777"/>
      <c r="D145" s="778"/>
      <c r="E145" s="779"/>
      <c r="F145" s="779"/>
      <c r="G145" s="788"/>
      <c r="H145" s="894"/>
      <c r="I145" s="895"/>
      <c r="J145" s="895"/>
      <c r="K145" s="896"/>
      <c r="L145" s="924"/>
      <c r="M145" s="821"/>
      <c r="N145" s="821"/>
      <c r="O145" s="822"/>
      <c r="P145" s="894"/>
      <c r="Q145" s="895"/>
      <c r="R145" s="895"/>
      <c r="S145" s="919"/>
      <c r="T145" s="352"/>
    </row>
    <row r="146" spans="1:20" ht="13.2" customHeight="1" x14ac:dyDescent="0.2">
      <c r="A146" s="775"/>
      <c r="B146" s="776"/>
      <c r="C146" s="777"/>
      <c r="D146" s="778"/>
      <c r="E146" s="779"/>
      <c r="F146" s="779"/>
      <c r="G146" s="788"/>
      <c r="H146" s="894"/>
      <c r="I146" s="895"/>
      <c r="J146" s="895"/>
      <c r="K146" s="896"/>
      <c r="L146" s="924"/>
      <c r="M146" s="821"/>
      <c r="N146" s="821"/>
      <c r="O146" s="822"/>
      <c r="P146" s="894"/>
      <c r="Q146" s="895"/>
      <c r="R146" s="895"/>
      <c r="S146" s="919"/>
      <c r="T146" s="352"/>
    </row>
    <row r="147" spans="1:20" ht="13.2" customHeight="1" x14ac:dyDescent="0.2">
      <c r="A147" s="354"/>
      <c r="B147" s="334"/>
      <c r="C147" s="335"/>
      <c r="D147" s="336"/>
      <c r="E147" s="337"/>
      <c r="F147" s="337"/>
      <c r="G147" s="337"/>
      <c r="H147" s="894"/>
      <c r="I147" s="895"/>
      <c r="J147" s="895"/>
      <c r="K147" s="896"/>
      <c r="L147" s="924"/>
      <c r="M147" s="821"/>
      <c r="N147" s="821"/>
      <c r="O147" s="822"/>
      <c r="P147" s="894"/>
      <c r="Q147" s="895"/>
      <c r="R147" s="895"/>
      <c r="S147" s="919"/>
      <c r="T147" s="352"/>
    </row>
    <row r="148" spans="1:20" ht="13.2" customHeight="1" x14ac:dyDescent="0.2">
      <c r="A148" s="354"/>
      <c r="B148" s="334"/>
      <c r="C148" s="335"/>
      <c r="D148" s="336"/>
      <c r="E148" s="337"/>
      <c r="F148" s="337"/>
      <c r="G148" s="337"/>
      <c r="H148" s="894"/>
      <c r="I148" s="895"/>
      <c r="J148" s="895"/>
      <c r="K148" s="896"/>
      <c r="L148" s="924"/>
      <c r="M148" s="821"/>
      <c r="N148" s="821"/>
      <c r="O148" s="822"/>
      <c r="P148" s="894"/>
      <c r="Q148" s="895"/>
      <c r="R148" s="895"/>
      <c r="S148" s="919"/>
      <c r="T148" s="352"/>
    </row>
    <row r="149" spans="1:20" ht="13.2" customHeight="1" x14ac:dyDescent="0.2">
      <c r="A149" s="354"/>
      <c r="B149" s="334"/>
      <c r="C149" s="335"/>
      <c r="D149" s="336"/>
      <c r="E149" s="337"/>
      <c r="F149" s="337"/>
      <c r="G149" s="337"/>
      <c r="H149" s="894"/>
      <c r="I149" s="895"/>
      <c r="J149" s="895"/>
      <c r="K149" s="896"/>
      <c r="L149" s="924"/>
      <c r="M149" s="821"/>
      <c r="N149" s="821"/>
      <c r="O149" s="822"/>
      <c r="P149" s="894"/>
      <c r="Q149" s="895"/>
      <c r="R149" s="895"/>
      <c r="S149" s="919"/>
      <c r="T149" s="352"/>
    </row>
    <row r="150" spans="1:20" ht="13.2" customHeight="1" x14ac:dyDescent="0.2">
      <c r="A150" s="354"/>
      <c r="B150" s="334"/>
      <c r="C150" s="335"/>
      <c r="D150" s="336"/>
      <c r="E150" s="337"/>
      <c r="F150" s="337"/>
      <c r="G150" s="337"/>
      <c r="H150" s="894"/>
      <c r="I150" s="895"/>
      <c r="J150" s="895"/>
      <c r="K150" s="896"/>
      <c r="L150" s="924"/>
      <c r="M150" s="821"/>
      <c r="N150" s="821"/>
      <c r="O150" s="822"/>
      <c r="P150" s="894"/>
      <c r="Q150" s="895"/>
      <c r="R150" s="895"/>
      <c r="S150" s="919"/>
      <c r="T150" s="352"/>
    </row>
    <row r="151" spans="1:20" ht="13.2" customHeight="1" x14ac:dyDescent="0.2">
      <c r="A151" s="354" t="s">
        <v>332</v>
      </c>
      <c r="B151" s="334"/>
      <c r="C151" s="335"/>
      <c r="D151" s="336"/>
      <c r="E151" s="337"/>
      <c r="F151" s="337"/>
      <c r="G151" s="337"/>
      <c r="H151" s="480"/>
      <c r="I151" s="363"/>
      <c r="J151" s="363"/>
      <c r="K151" s="363"/>
      <c r="L151" s="526"/>
      <c r="M151" s="500"/>
      <c r="N151" s="500"/>
      <c r="O151" s="483"/>
      <c r="P151" s="480"/>
      <c r="Q151" s="363"/>
      <c r="R151" s="363"/>
      <c r="S151" s="527"/>
      <c r="T151" s="352"/>
    </row>
    <row r="152" spans="1:20" ht="13.2" customHeight="1" x14ac:dyDescent="0.2">
      <c r="A152" s="775" t="s">
        <v>333</v>
      </c>
      <c r="B152" s="776"/>
      <c r="C152" s="777"/>
      <c r="D152" s="336"/>
      <c r="E152" s="337"/>
      <c r="F152" s="337"/>
      <c r="G152" s="337"/>
      <c r="H152" s="365"/>
      <c r="I152" s="519"/>
      <c r="J152" s="519"/>
      <c r="K152" s="519"/>
      <c r="L152" s="521"/>
      <c r="M152" s="90"/>
      <c r="N152" s="90"/>
      <c r="O152" s="351"/>
      <c r="P152" s="365"/>
      <c r="Q152" s="519"/>
      <c r="R152" s="519"/>
      <c r="S152" s="528"/>
      <c r="T152" s="352"/>
    </row>
    <row r="153" spans="1:20" ht="13.2" customHeight="1" x14ac:dyDescent="0.2">
      <c r="A153" s="820" t="s">
        <v>334</v>
      </c>
      <c r="B153" s="821"/>
      <c r="C153" s="822"/>
      <c r="D153" s="778" t="s">
        <v>335</v>
      </c>
      <c r="E153" s="779"/>
      <c r="F153" s="779"/>
      <c r="G153" s="779"/>
      <c r="H153" s="798"/>
      <c r="I153" s="790"/>
      <c r="J153" s="790"/>
      <c r="K153" s="790"/>
      <c r="L153" s="789"/>
      <c r="M153" s="790"/>
      <c r="N153" s="790"/>
      <c r="O153" s="791"/>
      <c r="P153" s="798"/>
      <c r="Q153" s="790"/>
      <c r="R153" s="790"/>
      <c r="S153" s="791"/>
      <c r="T153" s="352"/>
    </row>
    <row r="154" spans="1:20" ht="13.2" customHeight="1" x14ac:dyDescent="0.2">
      <c r="A154" s="820"/>
      <c r="B154" s="821"/>
      <c r="C154" s="822"/>
      <c r="D154" s="778" t="s">
        <v>336</v>
      </c>
      <c r="E154" s="779"/>
      <c r="F154" s="779"/>
      <c r="G154" s="779"/>
      <c r="H154" s="894" t="s">
        <v>337</v>
      </c>
      <c r="I154" s="895"/>
      <c r="J154" s="895"/>
      <c r="K154" s="895"/>
      <c r="L154" s="893" t="s">
        <v>338</v>
      </c>
      <c r="M154" s="864"/>
      <c r="N154" s="864"/>
      <c r="O154" s="865"/>
      <c r="P154" s="802" t="s">
        <v>337</v>
      </c>
      <c r="Q154" s="803"/>
      <c r="R154" s="803"/>
      <c r="S154" s="804"/>
      <c r="T154" s="352"/>
    </row>
    <row r="155" spans="1:20" ht="13.2" customHeight="1" x14ac:dyDescent="0.2">
      <c r="A155" s="820"/>
      <c r="B155" s="821"/>
      <c r="C155" s="822"/>
      <c r="D155" s="778"/>
      <c r="E155" s="779"/>
      <c r="F155" s="779"/>
      <c r="G155" s="779"/>
      <c r="H155" s="894"/>
      <c r="I155" s="895"/>
      <c r="J155" s="895"/>
      <c r="K155" s="895"/>
      <c r="L155" s="893"/>
      <c r="M155" s="864"/>
      <c r="N155" s="864"/>
      <c r="O155" s="865"/>
      <c r="P155" s="802"/>
      <c r="Q155" s="803"/>
      <c r="R155" s="803"/>
      <c r="S155" s="804"/>
      <c r="T155" s="352"/>
    </row>
    <row r="156" spans="1:20" ht="13.2" customHeight="1" x14ac:dyDescent="0.2">
      <c r="A156" s="820"/>
      <c r="B156" s="821"/>
      <c r="C156" s="822"/>
      <c r="D156" s="778"/>
      <c r="E156" s="779"/>
      <c r="F156" s="779"/>
      <c r="G156" s="779"/>
      <c r="H156" s="894"/>
      <c r="I156" s="895"/>
      <c r="J156" s="895"/>
      <c r="K156" s="895"/>
      <c r="L156" s="893"/>
      <c r="M156" s="864"/>
      <c r="N156" s="864"/>
      <c r="O156" s="865"/>
      <c r="P156" s="802"/>
      <c r="Q156" s="803"/>
      <c r="R156" s="803"/>
      <c r="S156" s="804"/>
      <c r="T156" s="352"/>
    </row>
    <row r="157" spans="1:20" ht="13.2" customHeight="1" x14ac:dyDescent="0.2">
      <c r="A157" s="820"/>
      <c r="B157" s="821"/>
      <c r="C157" s="822"/>
      <c r="D157" s="778"/>
      <c r="E157" s="779"/>
      <c r="F157" s="779"/>
      <c r="G157" s="779"/>
      <c r="H157" s="894"/>
      <c r="I157" s="895"/>
      <c r="J157" s="895"/>
      <c r="K157" s="895"/>
      <c r="L157" s="893"/>
      <c r="M157" s="864"/>
      <c r="N157" s="864"/>
      <c r="O157" s="865"/>
      <c r="P157" s="802"/>
      <c r="Q157" s="803"/>
      <c r="R157" s="803"/>
      <c r="S157" s="804"/>
      <c r="T157" s="352"/>
    </row>
    <row r="158" spans="1:20" ht="13.2" customHeight="1" x14ac:dyDescent="0.2">
      <c r="A158" s="482"/>
      <c r="B158" s="500"/>
      <c r="C158" s="483"/>
      <c r="D158" s="336"/>
      <c r="E158" s="337"/>
      <c r="F158" s="337"/>
      <c r="G158" s="337"/>
      <c r="H158" s="480"/>
      <c r="I158" s="363"/>
      <c r="J158" s="363"/>
      <c r="K158" s="363"/>
      <c r="L158" s="891" t="s">
        <v>339</v>
      </c>
      <c r="M158" s="773"/>
      <c r="N158" s="773"/>
      <c r="O158" s="774"/>
      <c r="P158" s="480"/>
      <c r="Q158" s="363"/>
      <c r="R158" s="363"/>
      <c r="S158" s="527"/>
      <c r="T158" s="352"/>
    </row>
    <row r="159" spans="1:20" ht="13.2" customHeight="1" x14ac:dyDescent="0.2">
      <c r="A159" s="482"/>
      <c r="B159" s="500"/>
      <c r="C159" s="483"/>
      <c r="D159" s="336"/>
      <c r="E159" s="337"/>
      <c r="F159" s="337"/>
      <c r="G159" s="337"/>
      <c r="H159" s="480"/>
      <c r="I159" s="363"/>
      <c r="J159" s="363"/>
      <c r="K159" s="363"/>
      <c r="L159" s="891"/>
      <c r="M159" s="773"/>
      <c r="N159" s="773"/>
      <c r="O159" s="774"/>
      <c r="P159" s="480"/>
      <c r="Q159" s="363"/>
      <c r="R159" s="363"/>
      <c r="S159" s="527"/>
      <c r="T159" s="352"/>
    </row>
    <row r="160" spans="1:20" ht="13.2" customHeight="1" x14ac:dyDescent="0.2">
      <c r="A160" s="482"/>
      <c r="B160" s="500"/>
      <c r="C160" s="483"/>
      <c r="D160" s="336"/>
      <c r="E160" s="337"/>
      <c r="F160" s="337"/>
      <c r="G160" s="337"/>
      <c r="H160" s="480"/>
      <c r="I160" s="363"/>
      <c r="J160" s="363"/>
      <c r="K160" s="363"/>
      <c r="L160" s="891"/>
      <c r="M160" s="773"/>
      <c r="N160" s="773"/>
      <c r="O160" s="774"/>
      <c r="P160" s="480"/>
      <c r="Q160" s="363"/>
      <c r="R160" s="363"/>
      <c r="S160" s="527"/>
      <c r="T160" s="352"/>
    </row>
    <row r="161" spans="1:20" ht="13.2" customHeight="1" x14ac:dyDescent="0.2">
      <c r="A161" s="482"/>
      <c r="B161" s="500"/>
      <c r="C161" s="483"/>
      <c r="D161" s="336"/>
      <c r="E161" s="337"/>
      <c r="F161" s="337"/>
      <c r="G161" s="337"/>
      <c r="H161" s="480"/>
      <c r="I161" s="363"/>
      <c r="J161" s="363"/>
      <c r="K161" s="363"/>
      <c r="L161" s="532"/>
      <c r="M161" s="332"/>
      <c r="N161" s="332"/>
      <c r="O161" s="333"/>
      <c r="P161" s="480"/>
      <c r="Q161" s="363"/>
      <c r="R161" s="363"/>
      <c r="S161" s="527"/>
      <c r="T161" s="352"/>
    </row>
    <row r="162" spans="1:20" ht="13.2" customHeight="1" x14ac:dyDescent="0.2">
      <c r="A162" s="775"/>
      <c r="B162" s="776"/>
      <c r="C162" s="777"/>
      <c r="D162" s="778" t="s">
        <v>340</v>
      </c>
      <c r="E162" s="779"/>
      <c r="F162" s="779"/>
      <c r="G162" s="779"/>
      <c r="H162" s="802" t="s">
        <v>341</v>
      </c>
      <c r="I162" s="803"/>
      <c r="J162" s="803"/>
      <c r="K162" s="843"/>
      <c r="L162" s="893" t="s">
        <v>342</v>
      </c>
      <c r="M162" s="864"/>
      <c r="N162" s="864"/>
      <c r="O162" s="865"/>
      <c r="P162" s="802" t="s">
        <v>341</v>
      </c>
      <c r="Q162" s="803"/>
      <c r="R162" s="803"/>
      <c r="S162" s="804"/>
      <c r="T162" s="352"/>
    </row>
    <row r="163" spans="1:20" ht="13.2" customHeight="1" x14ac:dyDescent="0.2">
      <c r="A163" s="775"/>
      <c r="B163" s="776"/>
      <c r="C163" s="777"/>
      <c r="D163" s="778"/>
      <c r="E163" s="779"/>
      <c r="F163" s="779"/>
      <c r="G163" s="779"/>
      <c r="H163" s="802"/>
      <c r="I163" s="803"/>
      <c r="J163" s="803"/>
      <c r="K163" s="843"/>
      <c r="L163" s="893"/>
      <c r="M163" s="864"/>
      <c r="N163" s="864"/>
      <c r="O163" s="865"/>
      <c r="P163" s="802"/>
      <c r="Q163" s="803"/>
      <c r="R163" s="803"/>
      <c r="S163" s="804"/>
      <c r="T163" s="352"/>
    </row>
    <row r="164" spans="1:20" ht="13.2" customHeight="1" x14ac:dyDescent="0.2">
      <c r="A164" s="775"/>
      <c r="B164" s="776"/>
      <c r="C164" s="777"/>
      <c r="D164" s="778"/>
      <c r="E164" s="779"/>
      <c r="F164" s="779"/>
      <c r="G164" s="779"/>
      <c r="H164" s="802"/>
      <c r="I164" s="803"/>
      <c r="J164" s="803"/>
      <c r="K164" s="843"/>
      <c r="L164" s="893"/>
      <c r="M164" s="864"/>
      <c r="N164" s="864"/>
      <c r="O164" s="865"/>
      <c r="P164" s="802"/>
      <c r="Q164" s="803"/>
      <c r="R164" s="803"/>
      <c r="S164" s="804"/>
      <c r="T164" s="355"/>
    </row>
    <row r="165" spans="1:20" ht="13.2" customHeight="1" x14ac:dyDescent="0.2">
      <c r="A165" s="775"/>
      <c r="B165" s="776"/>
      <c r="C165" s="777"/>
      <c r="D165" s="778"/>
      <c r="E165" s="779"/>
      <c r="F165" s="779"/>
      <c r="G165" s="779"/>
      <c r="H165" s="802"/>
      <c r="I165" s="803"/>
      <c r="J165" s="803"/>
      <c r="K165" s="843"/>
      <c r="L165" s="893"/>
      <c r="M165" s="864"/>
      <c r="N165" s="864"/>
      <c r="O165" s="865"/>
      <c r="P165" s="802"/>
      <c r="Q165" s="803"/>
      <c r="R165" s="803"/>
      <c r="S165" s="804"/>
      <c r="T165" s="355"/>
    </row>
    <row r="166" spans="1:20" ht="13.2" customHeight="1" x14ac:dyDescent="0.2">
      <c r="A166" s="354"/>
      <c r="B166" s="334"/>
      <c r="C166" s="335"/>
      <c r="D166" s="336"/>
      <c r="E166" s="337"/>
      <c r="F166" s="337"/>
      <c r="G166" s="337"/>
      <c r="H166" s="802"/>
      <c r="I166" s="803"/>
      <c r="J166" s="803"/>
      <c r="K166" s="843"/>
      <c r="L166" s="893"/>
      <c r="M166" s="864"/>
      <c r="N166" s="864"/>
      <c r="O166" s="865"/>
      <c r="P166" s="802"/>
      <c r="Q166" s="803"/>
      <c r="R166" s="803"/>
      <c r="S166" s="804"/>
      <c r="T166" s="355"/>
    </row>
    <row r="167" spans="1:20" ht="13.2" customHeight="1" x14ac:dyDescent="0.2">
      <c r="A167" s="775"/>
      <c r="B167" s="776"/>
      <c r="C167" s="777"/>
      <c r="D167" s="778" t="s">
        <v>343</v>
      </c>
      <c r="E167" s="779"/>
      <c r="F167" s="779"/>
      <c r="G167" s="779"/>
      <c r="H167" s="802" t="s">
        <v>344</v>
      </c>
      <c r="I167" s="803"/>
      <c r="J167" s="803"/>
      <c r="K167" s="843"/>
      <c r="L167" s="893" t="s">
        <v>345</v>
      </c>
      <c r="M167" s="864"/>
      <c r="N167" s="864"/>
      <c r="O167" s="865"/>
      <c r="P167" s="802" t="s">
        <v>346</v>
      </c>
      <c r="Q167" s="803"/>
      <c r="R167" s="803"/>
      <c r="S167" s="804"/>
      <c r="T167" s="352"/>
    </row>
    <row r="168" spans="1:20" ht="13.2" customHeight="1" x14ac:dyDescent="0.2">
      <c r="A168" s="775"/>
      <c r="B168" s="776"/>
      <c r="C168" s="777"/>
      <c r="D168" s="778"/>
      <c r="E168" s="779"/>
      <c r="F168" s="779"/>
      <c r="G168" s="779"/>
      <c r="H168" s="802"/>
      <c r="I168" s="803"/>
      <c r="J168" s="803"/>
      <c r="K168" s="843"/>
      <c r="L168" s="893"/>
      <c r="M168" s="864"/>
      <c r="N168" s="864"/>
      <c r="O168" s="865"/>
      <c r="P168" s="802"/>
      <c r="Q168" s="803"/>
      <c r="R168" s="803"/>
      <c r="S168" s="804"/>
      <c r="T168" s="352"/>
    </row>
    <row r="169" spans="1:20" ht="13.2" customHeight="1" x14ac:dyDescent="0.2">
      <c r="A169" s="775"/>
      <c r="B169" s="776"/>
      <c r="C169" s="777"/>
      <c r="D169" s="778"/>
      <c r="E169" s="779"/>
      <c r="F169" s="779"/>
      <c r="G169" s="779"/>
      <c r="H169" s="802"/>
      <c r="I169" s="803"/>
      <c r="J169" s="803"/>
      <c r="K169" s="843"/>
      <c r="L169" s="893"/>
      <c r="M169" s="864"/>
      <c r="N169" s="864"/>
      <c r="O169" s="865"/>
      <c r="P169" s="802"/>
      <c r="Q169" s="803"/>
      <c r="R169" s="803"/>
      <c r="S169" s="804"/>
      <c r="T169" s="352"/>
    </row>
    <row r="170" spans="1:20" ht="13.2" customHeight="1" x14ac:dyDescent="0.2">
      <c r="A170" s="775"/>
      <c r="B170" s="776"/>
      <c r="C170" s="777"/>
      <c r="D170" s="778"/>
      <c r="E170" s="779"/>
      <c r="F170" s="779"/>
      <c r="G170" s="779"/>
      <c r="H170" s="802"/>
      <c r="I170" s="803"/>
      <c r="J170" s="803"/>
      <c r="K170" s="843"/>
      <c r="L170" s="893"/>
      <c r="M170" s="864"/>
      <c r="N170" s="864"/>
      <c r="O170" s="865"/>
      <c r="P170" s="802"/>
      <c r="Q170" s="803"/>
      <c r="R170" s="803"/>
      <c r="S170" s="804"/>
      <c r="T170" s="352"/>
    </row>
    <row r="171" spans="1:20" ht="13.2" customHeight="1" x14ac:dyDescent="0.2">
      <c r="A171" s="775"/>
      <c r="B171" s="776"/>
      <c r="C171" s="777"/>
      <c r="D171" s="25"/>
      <c r="E171" s="25"/>
      <c r="F171" s="25"/>
      <c r="G171" s="25"/>
      <c r="H171" s="802"/>
      <c r="I171" s="803"/>
      <c r="J171" s="803"/>
      <c r="K171" s="843"/>
      <c r="L171" s="893"/>
      <c r="M171" s="864"/>
      <c r="N171" s="864"/>
      <c r="O171" s="865"/>
      <c r="P171" s="802"/>
      <c r="Q171" s="803"/>
      <c r="R171" s="803"/>
      <c r="S171" s="804"/>
      <c r="T171" s="352"/>
    </row>
    <row r="172" spans="1:20" ht="13.2" customHeight="1" x14ac:dyDescent="0.2">
      <c r="A172" s="775"/>
      <c r="B172" s="776"/>
      <c r="C172" s="777"/>
      <c r="D172" s="25"/>
      <c r="E172" s="25"/>
      <c r="F172" s="25"/>
      <c r="G172" s="25"/>
      <c r="H172" s="802"/>
      <c r="I172" s="803"/>
      <c r="J172" s="803"/>
      <c r="K172" s="843"/>
      <c r="L172" s="893"/>
      <c r="M172" s="864"/>
      <c r="N172" s="864"/>
      <c r="O172" s="865"/>
      <c r="P172" s="802"/>
      <c r="Q172" s="803"/>
      <c r="R172" s="803"/>
      <c r="S172" s="804"/>
      <c r="T172" s="352"/>
    </row>
    <row r="173" spans="1:20" ht="13.2" customHeight="1" x14ac:dyDescent="0.2">
      <c r="A173" s="775"/>
      <c r="B173" s="776"/>
      <c r="C173" s="777"/>
      <c r="D173" s="25"/>
      <c r="E173" s="25"/>
      <c r="F173" s="25"/>
      <c r="G173" s="25"/>
      <c r="H173" s="802"/>
      <c r="I173" s="803"/>
      <c r="J173" s="803"/>
      <c r="K173" s="843"/>
      <c r="L173" s="893"/>
      <c r="M173" s="864"/>
      <c r="N173" s="864"/>
      <c r="O173" s="865"/>
      <c r="P173" s="802"/>
      <c r="Q173" s="803"/>
      <c r="R173" s="803"/>
      <c r="S173" s="804"/>
      <c r="T173" s="355"/>
    </row>
    <row r="174" spans="1:20" ht="13.2" customHeight="1" thickBot="1" x14ac:dyDescent="0.25">
      <c r="A174" s="845"/>
      <c r="B174" s="846"/>
      <c r="C174" s="847"/>
      <c r="D174" s="476"/>
      <c r="E174" s="477"/>
      <c r="F174" s="477"/>
      <c r="G174" s="477"/>
      <c r="H174" s="367"/>
      <c r="I174" s="368"/>
      <c r="J174" s="368"/>
      <c r="K174" s="368"/>
      <c r="L174" s="505"/>
      <c r="M174" s="506"/>
      <c r="N174" s="506"/>
      <c r="O174" s="507"/>
      <c r="P174" s="464"/>
      <c r="Q174" s="465"/>
      <c r="R174" s="465"/>
      <c r="S174" s="466"/>
      <c r="T174" s="369"/>
    </row>
    <row r="175" spans="1:20" ht="13.2" customHeight="1" x14ac:dyDescent="0.2">
      <c r="A175" s="349"/>
      <c r="B175" s="334"/>
      <c r="C175" s="334"/>
      <c r="D175" s="337"/>
      <c r="E175" s="337"/>
      <c r="F175" s="337"/>
      <c r="G175" s="337"/>
      <c r="H175" s="363"/>
      <c r="I175" s="363"/>
      <c r="J175" s="363"/>
      <c r="K175" s="363"/>
      <c r="L175" s="344"/>
      <c r="M175" s="344"/>
      <c r="N175" s="344"/>
      <c r="O175" s="344"/>
      <c r="P175" s="90"/>
      <c r="Q175" s="90"/>
      <c r="R175" s="90"/>
      <c r="S175" s="90"/>
      <c r="T175" s="366"/>
    </row>
    <row r="176" spans="1:20" ht="13.5" customHeight="1" x14ac:dyDescent="0.2">
      <c r="A176" s="25"/>
      <c r="B176" s="25"/>
      <c r="C176" s="25"/>
      <c r="D176" s="25"/>
      <c r="E176" s="25"/>
      <c r="F176" s="25"/>
      <c r="G176" s="25"/>
      <c r="H176" s="25"/>
      <c r="I176" s="25"/>
      <c r="J176" s="25"/>
      <c r="K176" s="25"/>
      <c r="M176" s="344"/>
      <c r="N176" s="344"/>
      <c r="O176" s="345"/>
      <c r="P176" s="808" t="s">
        <v>656</v>
      </c>
      <c r="Q176" s="809"/>
      <c r="R176" s="809"/>
      <c r="S176" s="809"/>
      <c r="T176" s="810"/>
    </row>
    <row r="177" spans="1:20" ht="13.8" thickBot="1" x14ac:dyDescent="0.25">
      <c r="A177" s="462"/>
      <c r="B177" s="25"/>
      <c r="C177" s="25"/>
      <c r="D177" s="25"/>
      <c r="E177" s="25"/>
      <c r="F177" s="25"/>
      <c r="G177" s="25"/>
      <c r="H177" s="25"/>
      <c r="I177" s="25"/>
      <c r="J177" s="25"/>
      <c r="K177" s="25"/>
      <c r="L177" s="346"/>
      <c r="M177" s="344"/>
      <c r="N177" s="344"/>
      <c r="O177" s="344"/>
      <c r="P177" s="375"/>
      <c r="Q177" s="25"/>
      <c r="R177" s="25"/>
      <c r="S177" s="25"/>
      <c r="T177" s="25"/>
    </row>
    <row r="178" spans="1:20" ht="13.2" customHeight="1" x14ac:dyDescent="0.2">
      <c r="A178" s="780" t="s">
        <v>140</v>
      </c>
      <c r="B178" s="781"/>
      <c r="C178" s="782"/>
      <c r="D178" s="786" t="s">
        <v>141</v>
      </c>
      <c r="E178" s="781"/>
      <c r="F178" s="781"/>
      <c r="G178" s="782"/>
      <c r="H178" s="814" t="s">
        <v>142</v>
      </c>
      <c r="I178" s="815"/>
      <c r="J178" s="815"/>
      <c r="K178" s="815"/>
      <c r="L178" s="815"/>
      <c r="M178" s="815"/>
      <c r="N178" s="815"/>
      <c r="O178" s="815"/>
      <c r="P178" s="815"/>
      <c r="Q178" s="815"/>
      <c r="R178" s="815"/>
      <c r="S178" s="816"/>
      <c r="T178" s="770" t="s">
        <v>143</v>
      </c>
    </row>
    <row r="179" spans="1:20" ht="13.2" customHeight="1" thickBot="1" x14ac:dyDescent="0.25">
      <c r="A179" s="783"/>
      <c r="B179" s="784"/>
      <c r="C179" s="785"/>
      <c r="D179" s="787"/>
      <c r="E179" s="784"/>
      <c r="F179" s="784"/>
      <c r="G179" s="785"/>
      <c r="H179" s="875" t="s">
        <v>144</v>
      </c>
      <c r="I179" s="800"/>
      <c r="J179" s="800"/>
      <c r="K179" s="800"/>
      <c r="L179" s="800" t="s">
        <v>315</v>
      </c>
      <c r="M179" s="800"/>
      <c r="N179" s="800"/>
      <c r="O179" s="801"/>
      <c r="P179" s="817" t="s">
        <v>316</v>
      </c>
      <c r="Q179" s="818"/>
      <c r="R179" s="818"/>
      <c r="S179" s="819"/>
      <c r="T179" s="771"/>
    </row>
    <row r="180" spans="1:20" ht="13.2" customHeight="1" x14ac:dyDescent="0.2">
      <c r="A180" s="792"/>
      <c r="B180" s="793"/>
      <c r="C180" s="794"/>
      <c r="D180" s="795"/>
      <c r="E180" s="796"/>
      <c r="F180" s="796"/>
      <c r="G180" s="796"/>
      <c r="H180" s="795"/>
      <c r="I180" s="796"/>
      <c r="J180" s="796"/>
      <c r="K180" s="797"/>
      <c r="L180" s="372"/>
      <c r="M180" s="373"/>
      <c r="N180" s="373"/>
      <c r="O180" s="374"/>
      <c r="P180" s="834"/>
      <c r="Q180" s="835"/>
      <c r="R180" s="835"/>
      <c r="S180" s="836"/>
      <c r="T180" s="352"/>
    </row>
    <row r="181" spans="1:20" ht="13.2" customHeight="1" x14ac:dyDescent="0.2">
      <c r="A181" s="775"/>
      <c r="B181" s="776"/>
      <c r="C181" s="777"/>
      <c r="D181" s="778" t="s">
        <v>347</v>
      </c>
      <c r="E181" s="779"/>
      <c r="F181" s="779"/>
      <c r="G181" s="779"/>
      <c r="H181" s="798"/>
      <c r="I181" s="790"/>
      <c r="J181" s="790"/>
      <c r="K181" s="799"/>
      <c r="L181" s="484"/>
      <c r="M181" s="344"/>
      <c r="N181" s="344"/>
      <c r="O181" s="345"/>
      <c r="P181" s="805"/>
      <c r="Q181" s="806"/>
      <c r="R181" s="806"/>
      <c r="S181" s="807"/>
      <c r="T181" s="352"/>
    </row>
    <row r="182" spans="1:20" ht="13.2" customHeight="1" x14ac:dyDescent="0.2">
      <c r="A182" s="354"/>
      <c r="B182" s="334"/>
      <c r="C182" s="335"/>
      <c r="D182" s="778" t="s">
        <v>336</v>
      </c>
      <c r="E182" s="779"/>
      <c r="F182" s="779"/>
      <c r="G182" s="779"/>
      <c r="H182" s="802" t="s">
        <v>348</v>
      </c>
      <c r="I182" s="803"/>
      <c r="J182" s="803"/>
      <c r="K182" s="843"/>
      <c r="L182" s="891" t="s">
        <v>349</v>
      </c>
      <c r="M182" s="773"/>
      <c r="N182" s="773"/>
      <c r="O182" s="774"/>
      <c r="P182" s="802" t="s">
        <v>348</v>
      </c>
      <c r="Q182" s="803"/>
      <c r="R182" s="803"/>
      <c r="S182" s="804"/>
      <c r="T182" s="352"/>
    </row>
    <row r="183" spans="1:20" ht="13.2" customHeight="1" x14ac:dyDescent="0.2">
      <c r="A183" s="354"/>
      <c r="B183" s="334"/>
      <c r="C183" s="335"/>
      <c r="D183" s="778"/>
      <c r="E183" s="779"/>
      <c r="F183" s="779"/>
      <c r="G183" s="779"/>
      <c r="H183" s="802"/>
      <c r="I183" s="803"/>
      <c r="J183" s="803"/>
      <c r="K183" s="843"/>
      <c r="L183" s="891"/>
      <c r="M183" s="773"/>
      <c r="N183" s="773"/>
      <c r="O183" s="774"/>
      <c r="P183" s="802"/>
      <c r="Q183" s="803"/>
      <c r="R183" s="803"/>
      <c r="S183" s="804"/>
      <c r="T183" s="352"/>
    </row>
    <row r="184" spans="1:20" ht="13.2" customHeight="1" x14ac:dyDescent="0.2">
      <c r="A184" s="354"/>
      <c r="B184" s="334"/>
      <c r="C184" s="335"/>
      <c r="D184" s="778"/>
      <c r="E184" s="779"/>
      <c r="F184" s="779"/>
      <c r="G184" s="779"/>
      <c r="H184" s="802"/>
      <c r="I184" s="803"/>
      <c r="J184" s="803"/>
      <c r="K184" s="843"/>
      <c r="L184" s="891"/>
      <c r="M184" s="773"/>
      <c r="N184" s="773"/>
      <c r="O184" s="774"/>
      <c r="P184" s="802"/>
      <c r="Q184" s="803"/>
      <c r="R184" s="803"/>
      <c r="S184" s="804"/>
      <c r="T184" s="352"/>
    </row>
    <row r="185" spans="1:20" ht="13.2" customHeight="1" x14ac:dyDescent="0.2">
      <c r="A185" s="775"/>
      <c r="B185" s="776"/>
      <c r="C185" s="777"/>
      <c r="D185" s="778"/>
      <c r="E185" s="779"/>
      <c r="F185" s="779"/>
      <c r="G185" s="779"/>
      <c r="H185" s="802"/>
      <c r="I185" s="803"/>
      <c r="J185" s="803"/>
      <c r="K185" s="843"/>
      <c r="L185" s="891"/>
      <c r="M185" s="773"/>
      <c r="N185" s="773"/>
      <c r="O185" s="774"/>
      <c r="P185" s="802"/>
      <c r="Q185" s="803"/>
      <c r="R185" s="803"/>
      <c r="S185" s="804"/>
      <c r="T185" s="352"/>
    </row>
    <row r="186" spans="1:20" ht="13.2" customHeight="1" x14ac:dyDescent="0.2">
      <c r="A186" s="354"/>
      <c r="B186" s="334"/>
      <c r="C186" s="335"/>
      <c r="D186" s="336"/>
      <c r="E186" s="337"/>
      <c r="F186" s="337"/>
      <c r="G186" s="337"/>
      <c r="H186" s="802"/>
      <c r="I186" s="803"/>
      <c r="J186" s="803"/>
      <c r="K186" s="843"/>
      <c r="L186" s="891"/>
      <c r="M186" s="773"/>
      <c r="N186" s="773"/>
      <c r="O186" s="774"/>
      <c r="P186" s="802"/>
      <c r="Q186" s="803"/>
      <c r="R186" s="803"/>
      <c r="S186" s="804"/>
      <c r="T186" s="352"/>
    </row>
    <row r="187" spans="1:20" ht="13.2" customHeight="1" x14ac:dyDescent="0.2">
      <c r="A187" s="354"/>
      <c r="B187" s="334"/>
      <c r="C187" s="335"/>
      <c r="D187" s="336"/>
      <c r="E187" s="337"/>
      <c r="F187" s="337"/>
      <c r="G187" s="337"/>
      <c r="H187" s="341"/>
      <c r="I187" s="347"/>
      <c r="J187" s="347"/>
      <c r="K187" s="342"/>
      <c r="L187" s="529"/>
      <c r="M187" s="530"/>
      <c r="N187" s="530"/>
      <c r="O187" s="531"/>
      <c r="P187" s="341"/>
      <c r="Q187" s="347"/>
      <c r="R187" s="347"/>
      <c r="S187" s="525"/>
      <c r="T187" s="352"/>
    </row>
    <row r="188" spans="1:20" ht="13.2" customHeight="1" x14ac:dyDescent="0.2">
      <c r="A188" s="775" t="s">
        <v>350</v>
      </c>
      <c r="B188" s="776"/>
      <c r="C188" s="777"/>
      <c r="D188" s="778"/>
      <c r="E188" s="779"/>
      <c r="F188" s="779"/>
      <c r="G188" s="788"/>
      <c r="H188" s="798"/>
      <c r="I188" s="790"/>
      <c r="J188" s="790"/>
      <c r="K188" s="790"/>
      <c r="L188" s="789"/>
      <c r="M188" s="790"/>
      <c r="N188" s="790"/>
      <c r="O188" s="791"/>
      <c r="P188" s="798"/>
      <c r="Q188" s="790"/>
      <c r="R188" s="790"/>
      <c r="S188" s="791"/>
      <c r="T188" s="355"/>
    </row>
    <row r="189" spans="1:20" ht="13.2" customHeight="1" x14ac:dyDescent="0.2">
      <c r="A189" s="820" t="s">
        <v>351</v>
      </c>
      <c r="B189" s="821"/>
      <c r="C189" s="822"/>
      <c r="D189" s="900" t="s">
        <v>352</v>
      </c>
      <c r="E189" s="901"/>
      <c r="F189" s="901"/>
      <c r="G189" s="902"/>
      <c r="H189" s="811" t="s">
        <v>353</v>
      </c>
      <c r="I189" s="812"/>
      <c r="J189" s="812"/>
      <c r="K189" s="812"/>
      <c r="L189" s="928" t="s">
        <v>353</v>
      </c>
      <c r="M189" s="812"/>
      <c r="N189" s="812"/>
      <c r="O189" s="813"/>
      <c r="P189" s="811" t="s">
        <v>353</v>
      </c>
      <c r="Q189" s="812"/>
      <c r="R189" s="812"/>
      <c r="S189" s="813"/>
      <c r="T189" s="352"/>
    </row>
    <row r="190" spans="1:20" ht="13.2" customHeight="1" x14ac:dyDescent="0.2">
      <c r="A190" s="820"/>
      <c r="B190" s="821"/>
      <c r="C190" s="822"/>
      <c r="D190" s="900"/>
      <c r="E190" s="901"/>
      <c r="F190" s="901"/>
      <c r="G190" s="902"/>
      <c r="H190" s="798" t="s">
        <v>354</v>
      </c>
      <c r="I190" s="790"/>
      <c r="J190" s="790"/>
      <c r="K190" s="790"/>
      <c r="L190" s="789" t="s">
        <v>355</v>
      </c>
      <c r="M190" s="790"/>
      <c r="N190" s="790"/>
      <c r="O190" s="791"/>
      <c r="P190" s="798" t="s">
        <v>356</v>
      </c>
      <c r="Q190" s="790"/>
      <c r="R190" s="790"/>
      <c r="S190" s="791"/>
      <c r="T190" s="352"/>
    </row>
    <row r="191" spans="1:20" ht="13.2" customHeight="1" x14ac:dyDescent="0.2">
      <c r="A191" s="820"/>
      <c r="B191" s="821"/>
      <c r="C191" s="822"/>
      <c r="D191" s="778"/>
      <c r="E191" s="779"/>
      <c r="F191" s="779"/>
      <c r="G191" s="788"/>
      <c r="H191" s="798" t="s">
        <v>357</v>
      </c>
      <c r="I191" s="790"/>
      <c r="J191" s="790"/>
      <c r="K191" s="790"/>
      <c r="L191" s="789" t="s">
        <v>357</v>
      </c>
      <c r="M191" s="790"/>
      <c r="N191" s="790"/>
      <c r="O191" s="791"/>
      <c r="P191" s="798" t="s">
        <v>358</v>
      </c>
      <c r="Q191" s="790"/>
      <c r="R191" s="790"/>
      <c r="S191" s="791"/>
      <c r="T191" s="352"/>
    </row>
    <row r="192" spans="1:20" ht="13.2" customHeight="1" x14ac:dyDescent="0.2">
      <c r="A192" s="820"/>
      <c r="B192" s="821"/>
      <c r="C192" s="822"/>
      <c r="D192" s="904"/>
      <c r="E192" s="905"/>
      <c r="F192" s="905"/>
      <c r="G192" s="906"/>
      <c r="H192" s="798" t="s">
        <v>359</v>
      </c>
      <c r="I192" s="790"/>
      <c r="J192" s="790"/>
      <c r="K192" s="790"/>
      <c r="L192" s="789" t="s">
        <v>359</v>
      </c>
      <c r="M192" s="790"/>
      <c r="N192" s="790"/>
      <c r="O192" s="791"/>
      <c r="P192" s="798" t="s">
        <v>359</v>
      </c>
      <c r="Q192" s="790"/>
      <c r="R192" s="790"/>
      <c r="S192" s="791"/>
      <c r="T192" s="352"/>
    </row>
    <row r="193" spans="1:20" ht="13.2" customHeight="1" x14ac:dyDescent="0.2">
      <c r="A193" s="775"/>
      <c r="B193" s="776"/>
      <c r="C193" s="777"/>
      <c r="D193" s="904"/>
      <c r="E193" s="905"/>
      <c r="F193" s="905"/>
      <c r="G193" s="906"/>
      <c r="H193" s="798" t="s">
        <v>360</v>
      </c>
      <c r="I193" s="790"/>
      <c r="J193" s="790"/>
      <c r="K193" s="790"/>
      <c r="L193" s="789" t="s">
        <v>361</v>
      </c>
      <c r="M193" s="790"/>
      <c r="N193" s="790"/>
      <c r="O193" s="791"/>
      <c r="P193" s="798" t="s">
        <v>362</v>
      </c>
      <c r="Q193" s="790"/>
      <c r="R193" s="790"/>
      <c r="S193" s="791"/>
      <c r="T193" s="352"/>
    </row>
    <row r="194" spans="1:20" ht="13.2" customHeight="1" x14ac:dyDescent="0.2">
      <c r="A194" s="820" t="s">
        <v>363</v>
      </c>
      <c r="B194" s="821"/>
      <c r="C194" s="822"/>
      <c r="D194" s="811"/>
      <c r="E194" s="812"/>
      <c r="F194" s="812"/>
      <c r="G194" s="813"/>
      <c r="H194" s="798" t="s">
        <v>364</v>
      </c>
      <c r="I194" s="790"/>
      <c r="J194" s="790"/>
      <c r="K194" s="790"/>
      <c r="L194" s="789" t="s">
        <v>364</v>
      </c>
      <c r="M194" s="790"/>
      <c r="N194" s="790"/>
      <c r="O194" s="791"/>
      <c r="P194" s="798" t="s">
        <v>365</v>
      </c>
      <c r="Q194" s="790"/>
      <c r="R194" s="790"/>
      <c r="S194" s="791"/>
      <c r="T194" s="352"/>
    </row>
    <row r="195" spans="1:20" ht="13.2" customHeight="1" x14ac:dyDescent="0.2">
      <c r="A195" s="820"/>
      <c r="B195" s="821"/>
      <c r="C195" s="822"/>
      <c r="D195" s="321"/>
      <c r="E195" s="322"/>
      <c r="F195" s="322"/>
      <c r="G195" s="478"/>
      <c r="H195" s="350"/>
      <c r="I195" s="90"/>
      <c r="J195" s="90"/>
      <c r="K195" s="90"/>
      <c r="L195" s="521"/>
      <c r="M195" s="90"/>
      <c r="N195" s="90"/>
      <c r="O195" s="351"/>
      <c r="P195" s="350"/>
      <c r="Q195" s="90"/>
      <c r="R195" s="90"/>
      <c r="S195" s="351"/>
      <c r="T195" s="352"/>
    </row>
    <row r="196" spans="1:20" ht="13.2" customHeight="1" x14ac:dyDescent="0.2">
      <c r="A196" s="820"/>
      <c r="B196" s="821"/>
      <c r="C196" s="822"/>
      <c r="D196" s="831"/>
      <c r="E196" s="832"/>
      <c r="F196" s="832"/>
      <c r="G196" s="833"/>
      <c r="H196" s="907" t="s">
        <v>366</v>
      </c>
      <c r="I196" s="908"/>
      <c r="J196" s="908"/>
      <c r="K196" s="908"/>
      <c r="L196" s="909" t="s">
        <v>366</v>
      </c>
      <c r="M196" s="908"/>
      <c r="N196" s="908"/>
      <c r="O196" s="910"/>
      <c r="P196" s="907" t="s">
        <v>367</v>
      </c>
      <c r="Q196" s="908"/>
      <c r="R196" s="908"/>
      <c r="S196" s="910"/>
      <c r="T196" s="352"/>
    </row>
    <row r="197" spans="1:20" ht="13.2" customHeight="1" x14ac:dyDescent="0.2">
      <c r="A197" s="820"/>
      <c r="B197" s="821"/>
      <c r="C197" s="822"/>
      <c r="D197" s="911"/>
      <c r="E197" s="776"/>
      <c r="F197" s="776"/>
      <c r="G197" s="777"/>
      <c r="H197" s="907"/>
      <c r="I197" s="908"/>
      <c r="J197" s="908"/>
      <c r="K197" s="908"/>
      <c r="L197" s="909"/>
      <c r="M197" s="908"/>
      <c r="N197" s="908"/>
      <c r="O197" s="910"/>
      <c r="P197" s="907"/>
      <c r="Q197" s="908"/>
      <c r="R197" s="908"/>
      <c r="S197" s="910"/>
      <c r="T197" s="355"/>
    </row>
    <row r="198" spans="1:20" ht="13.2" customHeight="1" x14ac:dyDescent="0.2">
      <c r="A198" s="820"/>
      <c r="B198" s="821"/>
      <c r="C198" s="822"/>
      <c r="D198" s="778"/>
      <c r="E198" s="779"/>
      <c r="F198" s="779"/>
      <c r="G198" s="788"/>
      <c r="H198" s="907"/>
      <c r="I198" s="908"/>
      <c r="J198" s="908"/>
      <c r="K198" s="908"/>
      <c r="L198" s="909"/>
      <c r="M198" s="908"/>
      <c r="N198" s="908"/>
      <c r="O198" s="910"/>
      <c r="P198" s="907"/>
      <c r="Q198" s="908"/>
      <c r="R198" s="908"/>
      <c r="S198" s="910"/>
      <c r="T198" s="352"/>
    </row>
    <row r="199" spans="1:20" ht="13.2" customHeight="1" x14ac:dyDescent="0.2">
      <c r="A199" s="497"/>
      <c r="B199" s="517"/>
      <c r="C199" s="496"/>
      <c r="D199" s="778"/>
      <c r="E199" s="779"/>
      <c r="F199" s="779"/>
      <c r="G199" s="788"/>
      <c r="H199" s="907"/>
      <c r="I199" s="908"/>
      <c r="J199" s="908"/>
      <c r="K199" s="908"/>
      <c r="L199" s="909"/>
      <c r="M199" s="908"/>
      <c r="N199" s="908"/>
      <c r="O199" s="910"/>
      <c r="P199" s="907"/>
      <c r="Q199" s="908"/>
      <c r="R199" s="908"/>
      <c r="S199" s="910"/>
      <c r="T199" s="352"/>
    </row>
    <row r="200" spans="1:20" ht="13.2" customHeight="1" x14ac:dyDescent="0.2">
      <c r="A200" s="497"/>
      <c r="B200" s="517"/>
      <c r="C200" s="496"/>
      <c r="D200" s="778"/>
      <c r="E200" s="779"/>
      <c r="F200" s="779"/>
      <c r="G200" s="788"/>
      <c r="H200" s="907"/>
      <c r="I200" s="908"/>
      <c r="J200" s="908"/>
      <c r="K200" s="908"/>
      <c r="L200" s="909"/>
      <c r="M200" s="908"/>
      <c r="N200" s="908"/>
      <c r="O200" s="910"/>
      <c r="P200" s="907"/>
      <c r="Q200" s="908"/>
      <c r="R200" s="908"/>
      <c r="S200" s="910"/>
      <c r="T200" s="352"/>
    </row>
    <row r="201" spans="1:20" ht="13.2" customHeight="1" x14ac:dyDescent="0.2">
      <c r="A201" s="497"/>
      <c r="B201" s="517"/>
      <c r="C201" s="496"/>
      <c r="D201" s="778"/>
      <c r="E201" s="779"/>
      <c r="F201" s="779"/>
      <c r="G201" s="788"/>
      <c r="H201" s="907"/>
      <c r="I201" s="908"/>
      <c r="J201" s="908"/>
      <c r="K201" s="908"/>
      <c r="L201" s="909"/>
      <c r="M201" s="908"/>
      <c r="N201" s="908"/>
      <c r="O201" s="910"/>
      <c r="P201" s="907"/>
      <c r="Q201" s="908"/>
      <c r="R201" s="908"/>
      <c r="S201" s="910"/>
      <c r="T201" s="352"/>
    </row>
    <row r="202" spans="1:20" ht="13.2" customHeight="1" x14ac:dyDescent="0.2">
      <c r="A202" s="497"/>
      <c r="B202" s="517"/>
      <c r="C202" s="496"/>
      <c r="D202" s="336"/>
      <c r="E202" s="337"/>
      <c r="F202" s="337"/>
      <c r="G202" s="338"/>
      <c r="H202" s="907"/>
      <c r="I202" s="908"/>
      <c r="J202" s="908"/>
      <c r="K202" s="908"/>
      <c r="L202" s="909"/>
      <c r="M202" s="908"/>
      <c r="N202" s="908"/>
      <c r="O202" s="910"/>
      <c r="P202" s="907"/>
      <c r="Q202" s="908"/>
      <c r="R202" s="908"/>
      <c r="S202" s="910"/>
      <c r="T202" s="352"/>
    </row>
    <row r="203" spans="1:20" ht="13.2" customHeight="1" x14ac:dyDescent="0.2">
      <c r="A203" s="497"/>
      <c r="B203" s="517"/>
      <c r="C203" s="496"/>
      <c r="D203" s="336"/>
      <c r="E203" s="337"/>
      <c r="F203" s="337"/>
      <c r="G203" s="338"/>
      <c r="H203" s="907"/>
      <c r="I203" s="908"/>
      <c r="J203" s="908"/>
      <c r="K203" s="908"/>
      <c r="L203" s="909"/>
      <c r="M203" s="908"/>
      <c r="N203" s="908"/>
      <c r="O203" s="910"/>
      <c r="P203" s="907"/>
      <c r="Q203" s="908"/>
      <c r="R203" s="908"/>
      <c r="S203" s="910"/>
      <c r="T203" s="352"/>
    </row>
    <row r="204" spans="1:20" ht="13.2" customHeight="1" x14ac:dyDescent="0.2">
      <c r="A204" s="497"/>
      <c r="B204" s="517"/>
      <c r="C204" s="496"/>
      <c r="D204" s="336"/>
      <c r="E204" s="337"/>
      <c r="F204" s="337"/>
      <c r="G204" s="338"/>
      <c r="H204" s="907"/>
      <c r="I204" s="908"/>
      <c r="J204" s="908"/>
      <c r="K204" s="908"/>
      <c r="L204" s="909"/>
      <c r="M204" s="908"/>
      <c r="N204" s="908"/>
      <c r="O204" s="910"/>
      <c r="P204" s="907"/>
      <c r="Q204" s="908"/>
      <c r="R204" s="908"/>
      <c r="S204" s="910"/>
      <c r="T204" s="352"/>
    </row>
    <row r="205" spans="1:20" ht="13.2" customHeight="1" x14ac:dyDescent="0.2">
      <c r="A205" s="353"/>
      <c r="B205" s="334"/>
      <c r="C205" s="335"/>
      <c r="D205" s="336"/>
      <c r="E205" s="337"/>
      <c r="F205" s="337"/>
      <c r="G205" s="337"/>
      <c r="H205" s="907"/>
      <c r="I205" s="908"/>
      <c r="J205" s="908"/>
      <c r="K205" s="908"/>
      <c r="L205" s="909"/>
      <c r="M205" s="908"/>
      <c r="N205" s="908"/>
      <c r="O205" s="910"/>
      <c r="P205" s="907"/>
      <c r="Q205" s="908"/>
      <c r="R205" s="908"/>
      <c r="S205" s="910"/>
      <c r="T205" s="352"/>
    </row>
    <row r="206" spans="1:20" ht="13.2" customHeight="1" x14ac:dyDescent="0.2">
      <c r="A206" s="903" t="s">
        <v>368</v>
      </c>
      <c r="B206" s="855"/>
      <c r="C206" s="856"/>
      <c r="D206" s="336"/>
      <c r="E206" s="337"/>
      <c r="F206" s="337"/>
      <c r="G206" s="337"/>
      <c r="H206" s="480"/>
      <c r="I206" s="363"/>
      <c r="J206" s="363"/>
      <c r="K206" s="481"/>
      <c r="L206" s="526"/>
      <c r="M206" s="500"/>
      <c r="N206" s="500"/>
      <c r="O206" s="483"/>
      <c r="P206" s="480"/>
      <c r="Q206" s="363"/>
      <c r="R206" s="363"/>
      <c r="S206" s="527"/>
      <c r="T206" s="352"/>
    </row>
    <row r="207" spans="1:20" ht="13.2" customHeight="1" x14ac:dyDescent="0.2">
      <c r="A207" s="775" t="s">
        <v>369</v>
      </c>
      <c r="B207" s="776"/>
      <c r="C207" s="777"/>
      <c r="D207" s="778" t="s">
        <v>370</v>
      </c>
      <c r="E207" s="779"/>
      <c r="F207" s="779"/>
      <c r="G207" s="779"/>
      <c r="H207" s="798"/>
      <c r="I207" s="790"/>
      <c r="J207" s="790"/>
      <c r="K207" s="799"/>
      <c r="L207" s="789"/>
      <c r="M207" s="790"/>
      <c r="N207" s="790"/>
      <c r="O207" s="791"/>
      <c r="P207" s="798"/>
      <c r="Q207" s="790"/>
      <c r="R207" s="790"/>
      <c r="S207" s="791"/>
      <c r="T207" s="352"/>
    </row>
    <row r="208" spans="1:20" ht="13.2" customHeight="1" x14ac:dyDescent="0.2">
      <c r="A208" s="820" t="s">
        <v>371</v>
      </c>
      <c r="B208" s="821"/>
      <c r="C208" s="822"/>
      <c r="D208" s="778" t="s">
        <v>372</v>
      </c>
      <c r="E208" s="779"/>
      <c r="F208" s="779"/>
      <c r="G208" s="779"/>
      <c r="H208" s="894" t="s">
        <v>373</v>
      </c>
      <c r="I208" s="895"/>
      <c r="J208" s="895"/>
      <c r="K208" s="896"/>
      <c r="L208" s="924" t="s">
        <v>374</v>
      </c>
      <c r="M208" s="821"/>
      <c r="N208" s="821"/>
      <c r="O208" s="822"/>
      <c r="P208" s="894" t="s">
        <v>375</v>
      </c>
      <c r="Q208" s="895"/>
      <c r="R208" s="895"/>
      <c r="S208" s="919"/>
      <c r="T208" s="352"/>
    </row>
    <row r="209" spans="1:20" ht="13.2" customHeight="1" x14ac:dyDescent="0.2">
      <c r="A209" s="820"/>
      <c r="B209" s="821"/>
      <c r="C209" s="822"/>
      <c r="D209" s="778"/>
      <c r="E209" s="779"/>
      <c r="F209" s="779"/>
      <c r="G209" s="779"/>
      <c r="H209" s="894"/>
      <c r="I209" s="895"/>
      <c r="J209" s="895"/>
      <c r="K209" s="896"/>
      <c r="L209" s="924"/>
      <c r="M209" s="821"/>
      <c r="N209" s="821"/>
      <c r="O209" s="822"/>
      <c r="P209" s="894"/>
      <c r="Q209" s="895"/>
      <c r="R209" s="895"/>
      <c r="S209" s="919"/>
      <c r="T209" s="352"/>
    </row>
    <row r="210" spans="1:20" ht="13.2" customHeight="1" x14ac:dyDescent="0.2">
      <c r="A210" s="820"/>
      <c r="B210" s="821"/>
      <c r="C210" s="822"/>
      <c r="D210" s="778"/>
      <c r="E210" s="779"/>
      <c r="F210" s="779"/>
      <c r="G210" s="779"/>
      <c r="H210" s="894"/>
      <c r="I210" s="895"/>
      <c r="J210" s="895"/>
      <c r="K210" s="896"/>
      <c r="L210" s="924"/>
      <c r="M210" s="821"/>
      <c r="N210" s="821"/>
      <c r="O210" s="822"/>
      <c r="P210" s="894"/>
      <c r="Q210" s="895"/>
      <c r="R210" s="895"/>
      <c r="S210" s="919"/>
      <c r="T210" s="352"/>
    </row>
    <row r="211" spans="1:20" ht="13.2" customHeight="1" x14ac:dyDescent="0.2">
      <c r="A211" s="820"/>
      <c r="B211" s="821"/>
      <c r="C211" s="822"/>
      <c r="D211" s="25"/>
      <c r="E211" s="25"/>
      <c r="F211" s="25"/>
      <c r="G211" s="25"/>
      <c r="H211" s="894"/>
      <c r="I211" s="895"/>
      <c r="J211" s="895"/>
      <c r="K211" s="896"/>
      <c r="L211" s="924"/>
      <c r="M211" s="821"/>
      <c r="N211" s="821"/>
      <c r="O211" s="822"/>
      <c r="P211" s="894"/>
      <c r="Q211" s="895"/>
      <c r="R211" s="895"/>
      <c r="S211" s="919"/>
      <c r="T211" s="352"/>
    </row>
    <row r="212" spans="1:20" ht="13.2" customHeight="1" x14ac:dyDescent="0.2">
      <c r="A212" s="772" t="s">
        <v>376</v>
      </c>
      <c r="B212" s="773"/>
      <c r="C212" s="774"/>
      <c r="D212" s="336"/>
      <c r="E212" s="337"/>
      <c r="F212" s="337"/>
      <c r="G212" s="337"/>
      <c r="H212" s="480"/>
      <c r="I212" s="363"/>
      <c r="J212" s="363"/>
      <c r="K212" s="481"/>
      <c r="L212" s="924"/>
      <c r="M212" s="821"/>
      <c r="N212" s="821"/>
      <c r="O212" s="822"/>
      <c r="P212" s="894"/>
      <c r="Q212" s="895"/>
      <c r="R212" s="895"/>
      <c r="S212" s="919"/>
      <c r="T212" s="352"/>
    </row>
    <row r="213" spans="1:20" ht="13.2" customHeight="1" x14ac:dyDescent="0.2">
      <c r="A213" s="772"/>
      <c r="B213" s="773"/>
      <c r="C213" s="774"/>
      <c r="D213" s="336"/>
      <c r="E213" s="337"/>
      <c r="F213" s="337"/>
      <c r="G213" s="337"/>
      <c r="H213" s="480"/>
      <c r="I213" s="363"/>
      <c r="J213" s="363"/>
      <c r="K213" s="481"/>
      <c r="L213" s="924"/>
      <c r="M213" s="821"/>
      <c r="N213" s="821"/>
      <c r="O213" s="822"/>
      <c r="P213" s="894"/>
      <c r="Q213" s="895"/>
      <c r="R213" s="895"/>
      <c r="S213" s="919"/>
      <c r="T213" s="352"/>
    </row>
    <row r="214" spans="1:20" ht="13.2" customHeight="1" x14ac:dyDescent="0.2">
      <c r="A214" s="772"/>
      <c r="B214" s="773"/>
      <c r="C214" s="774"/>
      <c r="D214" s="336"/>
      <c r="E214" s="337"/>
      <c r="F214" s="337"/>
      <c r="G214" s="337"/>
      <c r="H214" s="894"/>
      <c r="I214" s="895"/>
      <c r="J214" s="895"/>
      <c r="K214" s="896"/>
      <c r="L214" s="921"/>
      <c r="M214" s="922"/>
      <c r="N214" s="922"/>
      <c r="O214" s="923"/>
      <c r="P214" s="925"/>
      <c r="Q214" s="926"/>
      <c r="R214" s="926"/>
      <c r="S214" s="927"/>
      <c r="T214" s="352"/>
    </row>
    <row r="215" spans="1:20" ht="13.2" customHeight="1" thickBot="1" x14ac:dyDescent="0.25">
      <c r="A215" s="513"/>
      <c r="B215" s="514"/>
      <c r="C215" s="515"/>
      <c r="D215" s="848"/>
      <c r="E215" s="849"/>
      <c r="F215" s="849"/>
      <c r="G215" s="849"/>
      <c r="H215" s="486"/>
      <c r="I215" s="487"/>
      <c r="J215" s="487"/>
      <c r="K215" s="488"/>
      <c r="L215" s="489"/>
      <c r="M215" s="490"/>
      <c r="N215" s="490"/>
      <c r="O215" s="491"/>
      <c r="P215" s="492"/>
      <c r="Q215" s="490"/>
      <c r="R215" s="490"/>
      <c r="S215" s="491"/>
      <c r="T215" s="358"/>
    </row>
    <row r="216" spans="1:20" x14ac:dyDescent="0.2">
      <c r="A216" s="25"/>
      <c r="B216" s="25"/>
      <c r="C216" s="25"/>
      <c r="D216" s="25"/>
      <c r="E216" s="25"/>
      <c r="F216" s="25"/>
      <c r="G216" s="25"/>
      <c r="H216" s="25"/>
      <c r="I216" s="25"/>
      <c r="J216" s="25"/>
      <c r="K216" s="25"/>
      <c r="L216" s="25"/>
      <c r="M216" s="25"/>
      <c r="N216" s="25"/>
      <c r="O216" s="25"/>
      <c r="P216" s="25"/>
      <c r="Q216" s="25"/>
      <c r="R216" s="25"/>
      <c r="S216" s="25"/>
      <c r="T216" s="25"/>
    </row>
    <row r="217" spans="1:20" x14ac:dyDescent="0.2">
      <c r="A217" s="25"/>
      <c r="B217" s="25"/>
      <c r="C217" s="25"/>
      <c r="D217" s="25"/>
      <c r="E217" s="25"/>
      <c r="F217" s="25"/>
      <c r="G217" s="25"/>
      <c r="H217" s="25"/>
      <c r="I217" s="25"/>
      <c r="J217" s="25"/>
      <c r="K217" s="25"/>
      <c r="L217" s="25"/>
      <c r="M217" s="25"/>
      <c r="N217" s="25"/>
      <c r="O217" s="25"/>
      <c r="P217" s="808" t="s">
        <v>656</v>
      </c>
      <c r="Q217" s="809"/>
      <c r="R217" s="809"/>
      <c r="S217" s="809"/>
      <c r="T217" s="810"/>
    </row>
    <row r="218" spans="1:20" ht="13.8" thickBot="1" x14ac:dyDescent="0.25">
      <c r="A218" s="364"/>
      <c r="B218" s="25"/>
      <c r="C218" s="25"/>
      <c r="D218" s="25"/>
      <c r="E218" s="25"/>
      <c r="F218" s="25"/>
      <c r="G218" s="25"/>
      <c r="H218" s="25"/>
      <c r="I218" s="25"/>
      <c r="J218" s="25"/>
      <c r="K218" s="25"/>
      <c r="L218" s="25"/>
      <c r="M218" s="25"/>
      <c r="N218" s="25"/>
      <c r="O218" s="25"/>
      <c r="P218" s="25"/>
      <c r="Q218" s="25"/>
      <c r="R218" s="25"/>
      <c r="S218" s="25"/>
      <c r="T218" s="25"/>
    </row>
    <row r="219" spans="1:20" ht="13.2" customHeight="1" x14ac:dyDescent="0.2">
      <c r="A219" s="780" t="s">
        <v>140</v>
      </c>
      <c r="B219" s="781"/>
      <c r="C219" s="782"/>
      <c r="D219" s="786" t="s">
        <v>141</v>
      </c>
      <c r="E219" s="781"/>
      <c r="F219" s="781"/>
      <c r="G219" s="782"/>
      <c r="H219" s="814" t="s">
        <v>142</v>
      </c>
      <c r="I219" s="815"/>
      <c r="J219" s="815"/>
      <c r="K219" s="815"/>
      <c r="L219" s="815"/>
      <c r="M219" s="815"/>
      <c r="N219" s="815"/>
      <c r="O219" s="815"/>
      <c r="P219" s="815"/>
      <c r="Q219" s="815"/>
      <c r="R219" s="815"/>
      <c r="S219" s="816"/>
      <c r="T219" s="770" t="s">
        <v>143</v>
      </c>
    </row>
    <row r="220" spans="1:20" ht="13.2" customHeight="1" thickBot="1" x14ac:dyDescent="0.25">
      <c r="A220" s="783"/>
      <c r="B220" s="784"/>
      <c r="C220" s="785"/>
      <c r="D220" s="787"/>
      <c r="E220" s="784"/>
      <c r="F220" s="784"/>
      <c r="G220" s="785"/>
      <c r="H220" s="875" t="s">
        <v>144</v>
      </c>
      <c r="I220" s="800"/>
      <c r="J220" s="800"/>
      <c r="K220" s="800"/>
      <c r="L220" s="800" t="s">
        <v>315</v>
      </c>
      <c r="M220" s="800"/>
      <c r="N220" s="800"/>
      <c r="O220" s="801"/>
      <c r="P220" s="817" t="s">
        <v>316</v>
      </c>
      <c r="Q220" s="818"/>
      <c r="R220" s="818"/>
      <c r="S220" s="819"/>
      <c r="T220" s="771"/>
    </row>
    <row r="221" spans="1:20" ht="13.2" customHeight="1" x14ac:dyDescent="0.2">
      <c r="A221" s="792"/>
      <c r="B221" s="793"/>
      <c r="C221" s="794"/>
      <c r="D221" s="795"/>
      <c r="E221" s="796"/>
      <c r="F221" s="796"/>
      <c r="G221" s="878"/>
      <c r="H221" s="795"/>
      <c r="I221" s="796"/>
      <c r="J221" s="796"/>
      <c r="K221" s="797"/>
      <c r="L221" s="920"/>
      <c r="M221" s="835"/>
      <c r="N221" s="835"/>
      <c r="O221" s="836"/>
      <c r="P221" s="834"/>
      <c r="Q221" s="835"/>
      <c r="R221" s="835"/>
      <c r="S221" s="836"/>
      <c r="T221" s="352"/>
    </row>
    <row r="222" spans="1:20" ht="13.2" customHeight="1" x14ac:dyDescent="0.2">
      <c r="A222" s="518"/>
      <c r="B222" s="508"/>
      <c r="C222" s="509"/>
      <c r="D222" s="778" t="s">
        <v>377</v>
      </c>
      <c r="E222" s="779"/>
      <c r="F222" s="779"/>
      <c r="G222" s="779"/>
      <c r="H222" s="894" t="s">
        <v>378</v>
      </c>
      <c r="I222" s="895"/>
      <c r="J222" s="895"/>
      <c r="K222" s="896"/>
      <c r="L222" s="897" t="s">
        <v>379</v>
      </c>
      <c r="M222" s="898"/>
      <c r="N222" s="898"/>
      <c r="O222" s="899"/>
      <c r="P222" s="894" t="s">
        <v>378</v>
      </c>
      <c r="Q222" s="895"/>
      <c r="R222" s="895"/>
      <c r="S222" s="919"/>
      <c r="T222" s="352"/>
    </row>
    <row r="223" spans="1:20" ht="13.2" customHeight="1" x14ac:dyDescent="0.2">
      <c r="A223" s="510"/>
      <c r="B223" s="516"/>
      <c r="C223" s="504"/>
      <c r="D223" s="778"/>
      <c r="E223" s="779"/>
      <c r="F223" s="779"/>
      <c r="G223" s="779"/>
      <c r="H223" s="894"/>
      <c r="I223" s="895"/>
      <c r="J223" s="895"/>
      <c r="K223" s="896"/>
      <c r="L223" s="897"/>
      <c r="M223" s="898"/>
      <c r="N223" s="898"/>
      <c r="O223" s="899"/>
      <c r="P223" s="894"/>
      <c r="Q223" s="895"/>
      <c r="R223" s="895"/>
      <c r="S223" s="919"/>
      <c r="T223" s="352"/>
    </row>
    <row r="224" spans="1:20" ht="13.2" customHeight="1" x14ac:dyDescent="0.2">
      <c r="A224" s="512"/>
      <c r="B224" s="520"/>
      <c r="C224" s="511"/>
      <c r="D224" s="778"/>
      <c r="E224" s="779"/>
      <c r="F224" s="779"/>
      <c r="G224" s="779"/>
      <c r="H224" s="894"/>
      <c r="I224" s="895"/>
      <c r="J224" s="895"/>
      <c r="K224" s="896"/>
      <c r="L224" s="897"/>
      <c r="M224" s="898"/>
      <c r="N224" s="898"/>
      <c r="O224" s="899"/>
      <c r="P224" s="894"/>
      <c r="Q224" s="895"/>
      <c r="R224" s="895"/>
      <c r="S224" s="919"/>
      <c r="T224" s="352"/>
    </row>
    <row r="225" spans="1:20" ht="13.2" customHeight="1" x14ac:dyDescent="0.2">
      <c r="A225" s="512"/>
      <c r="B225" s="520"/>
      <c r="C225" s="511"/>
      <c r="D225" s="25"/>
      <c r="E225" s="25"/>
      <c r="F225" s="25"/>
      <c r="G225" s="25"/>
      <c r="H225" s="894"/>
      <c r="I225" s="895"/>
      <c r="J225" s="895"/>
      <c r="K225" s="896"/>
      <c r="L225" s="897"/>
      <c r="M225" s="898"/>
      <c r="N225" s="898"/>
      <c r="O225" s="899"/>
      <c r="P225" s="894"/>
      <c r="Q225" s="895"/>
      <c r="R225" s="895"/>
      <c r="S225" s="919"/>
      <c r="T225" s="352"/>
    </row>
    <row r="226" spans="1:20" ht="13.2" customHeight="1" x14ac:dyDescent="0.2">
      <c r="A226" s="512"/>
      <c r="B226" s="520"/>
      <c r="C226" s="511"/>
      <c r="D226" s="25"/>
      <c r="E226" s="25"/>
      <c r="F226" s="25"/>
      <c r="G226" s="25"/>
      <c r="H226" s="894"/>
      <c r="I226" s="895"/>
      <c r="J226" s="895"/>
      <c r="K226" s="896"/>
      <c r="L226" s="897"/>
      <c r="M226" s="898"/>
      <c r="N226" s="898"/>
      <c r="O226" s="899"/>
      <c r="P226" s="894"/>
      <c r="Q226" s="895"/>
      <c r="R226" s="895"/>
      <c r="S226" s="919"/>
      <c r="T226" s="352"/>
    </row>
    <row r="227" spans="1:20" ht="13.2" customHeight="1" x14ac:dyDescent="0.2">
      <c r="A227" s="512"/>
      <c r="B227" s="520"/>
      <c r="C227" s="511"/>
      <c r="D227" s="25"/>
      <c r="E227" s="25"/>
      <c r="F227" s="25"/>
      <c r="G227" s="25"/>
      <c r="H227" s="894"/>
      <c r="I227" s="895"/>
      <c r="J227" s="895"/>
      <c r="K227" s="896"/>
      <c r="L227" s="897"/>
      <c r="M227" s="898"/>
      <c r="N227" s="898"/>
      <c r="O227" s="899"/>
      <c r="P227" s="894"/>
      <c r="Q227" s="895"/>
      <c r="R227" s="895"/>
      <c r="S227" s="919"/>
      <c r="T227" s="352"/>
    </row>
    <row r="228" spans="1:20" ht="13.2" customHeight="1" x14ac:dyDescent="0.2">
      <c r="A228" s="512"/>
      <c r="B228" s="520"/>
      <c r="C228" s="511"/>
      <c r="D228" s="25"/>
      <c r="E228" s="25"/>
      <c r="F228" s="25"/>
      <c r="G228" s="25"/>
      <c r="H228" s="894"/>
      <c r="I228" s="895"/>
      <c r="J228" s="895"/>
      <c r="K228" s="896"/>
      <c r="L228" s="897"/>
      <c r="M228" s="898"/>
      <c r="N228" s="898"/>
      <c r="O228" s="899"/>
      <c r="P228" s="894"/>
      <c r="Q228" s="895"/>
      <c r="R228" s="895"/>
      <c r="S228" s="919"/>
      <c r="T228" s="352"/>
    </row>
    <row r="229" spans="1:20" ht="13.2" customHeight="1" x14ac:dyDescent="0.2">
      <c r="A229" s="512"/>
      <c r="B229" s="520"/>
      <c r="C229" s="511"/>
      <c r="D229" s="25"/>
      <c r="E229" s="25"/>
      <c r="F229" s="25"/>
      <c r="G229" s="25"/>
      <c r="H229" s="894"/>
      <c r="I229" s="895"/>
      <c r="J229" s="895"/>
      <c r="K229" s="896"/>
      <c r="L229" s="897"/>
      <c r="M229" s="898"/>
      <c r="N229" s="898"/>
      <c r="O229" s="899"/>
      <c r="P229" s="894"/>
      <c r="Q229" s="895"/>
      <c r="R229" s="895"/>
      <c r="S229" s="919"/>
      <c r="T229" s="352"/>
    </row>
    <row r="230" spans="1:20" ht="13.2" customHeight="1" x14ac:dyDescent="0.2">
      <c r="A230" s="512"/>
      <c r="B230" s="520"/>
      <c r="C230" s="511"/>
      <c r="D230" s="336"/>
      <c r="E230" s="337"/>
      <c r="F230" s="337"/>
      <c r="G230" s="337"/>
      <c r="H230" s="894"/>
      <c r="I230" s="895"/>
      <c r="J230" s="895"/>
      <c r="K230" s="896"/>
      <c r="L230" s="897"/>
      <c r="M230" s="898"/>
      <c r="N230" s="898"/>
      <c r="O230" s="899"/>
      <c r="P230" s="894"/>
      <c r="Q230" s="895"/>
      <c r="R230" s="895"/>
      <c r="S230" s="919"/>
      <c r="T230" s="352"/>
    </row>
    <row r="231" spans="1:20" ht="13.2" customHeight="1" x14ac:dyDescent="0.2">
      <c r="A231" s="775"/>
      <c r="B231" s="776"/>
      <c r="C231" s="777"/>
      <c r="D231" s="778" t="s">
        <v>380</v>
      </c>
      <c r="E231" s="779"/>
      <c r="F231" s="779"/>
      <c r="G231" s="788"/>
      <c r="H231" s="894" t="s">
        <v>381</v>
      </c>
      <c r="I231" s="895"/>
      <c r="J231" s="895"/>
      <c r="K231" s="896"/>
      <c r="L231" s="891" t="s">
        <v>646</v>
      </c>
      <c r="M231" s="773"/>
      <c r="N231" s="773"/>
      <c r="O231" s="774"/>
      <c r="P231" s="894" t="s">
        <v>381</v>
      </c>
      <c r="Q231" s="895"/>
      <c r="R231" s="895"/>
      <c r="S231" s="919"/>
      <c r="T231" s="355"/>
    </row>
    <row r="232" spans="1:20" ht="13.2" customHeight="1" x14ac:dyDescent="0.2">
      <c r="A232" s="775"/>
      <c r="B232" s="776"/>
      <c r="C232" s="777"/>
      <c r="D232" s="778"/>
      <c r="E232" s="779"/>
      <c r="F232" s="779"/>
      <c r="G232" s="788"/>
      <c r="H232" s="894"/>
      <c r="I232" s="895"/>
      <c r="J232" s="895"/>
      <c r="K232" s="896"/>
      <c r="L232" s="891"/>
      <c r="M232" s="773"/>
      <c r="N232" s="773"/>
      <c r="O232" s="774"/>
      <c r="P232" s="894"/>
      <c r="Q232" s="895"/>
      <c r="R232" s="895"/>
      <c r="S232" s="919"/>
      <c r="T232" s="355"/>
    </row>
    <row r="233" spans="1:20" ht="13.2" customHeight="1" x14ac:dyDescent="0.2">
      <c r="A233" s="775"/>
      <c r="B233" s="776"/>
      <c r="C233" s="777"/>
      <c r="D233" s="778"/>
      <c r="E233" s="779"/>
      <c r="F233" s="779"/>
      <c r="G233" s="788"/>
      <c r="H233" s="894"/>
      <c r="I233" s="895"/>
      <c r="J233" s="895"/>
      <c r="K233" s="896"/>
      <c r="L233" s="891"/>
      <c r="M233" s="773"/>
      <c r="N233" s="773"/>
      <c r="O233" s="774"/>
      <c r="P233" s="894"/>
      <c r="Q233" s="895"/>
      <c r="R233" s="895"/>
      <c r="S233" s="919"/>
      <c r="T233" s="352"/>
    </row>
    <row r="234" spans="1:20" ht="13.2" customHeight="1" x14ac:dyDescent="0.2">
      <c r="A234" s="775"/>
      <c r="B234" s="776"/>
      <c r="C234" s="777"/>
      <c r="D234" s="778"/>
      <c r="E234" s="779"/>
      <c r="F234" s="779"/>
      <c r="G234" s="788"/>
      <c r="H234" s="798"/>
      <c r="I234" s="790"/>
      <c r="J234" s="790"/>
      <c r="K234" s="799"/>
      <c r="L234" s="891"/>
      <c r="M234" s="773"/>
      <c r="N234" s="773"/>
      <c r="O234" s="774"/>
      <c r="P234" s="798"/>
      <c r="Q234" s="790"/>
      <c r="R234" s="790"/>
      <c r="S234" s="791"/>
      <c r="T234" s="352"/>
    </row>
    <row r="235" spans="1:20" ht="13.2" customHeight="1" x14ac:dyDescent="0.2">
      <c r="A235" s="775"/>
      <c r="B235" s="776"/>
      <c r="C235" s="777"/>
      <c r="D235" s="778"/>
      <c r="E235" s="779"/>
      <c r="F235" s="779"/>
      <c r="G235" s="788"/>
      <c r="H235" s="798"/>
      <c r="I235" s="790"/>
      <c r="J235" s="790"/>
      <c r="K235" s="799"/>
      <c r="L235" s="891"/>
      <c r="M235" s="773"/>
      <c r="N235" s="773"/>
      <c r="O235" s="774"/>
      <c r="P235" s="798"/>
      <c r="Q235" s="790"/>
      <c r="R235" s="790"/>
      <c r="S235" s="791"/>
      <c r="T235" s="352"/>
    </row>
    <row r="236" spans="1:20" ht="13.2" customHeight="1" x14ac:dyDescent="0.2">
      <c r="A236" s="775"/>
      <c r="B236" s="776"/>
      <c r="C236" s="777"/>
      <c r="D236" s="778"/>
      <c r="E236" s="779"/>
      <c r="F236" s="779"/>
      <c r="G236" s="788"/>
      <c r="H236" s="798"/>
      <c r="I236" s="790"/>
      <c r="J236" s="790"/>
      <c r="K236" s="799"/>
      <c r="L236" s="891"/>
      <c r="M236" s="773"/>
      <c r="N236" s="773"/>
      <c r="O236" s="774"/>
      <c r="P236" s="798"/>
      <c r="Q236" s="790"/>
      <c r="R236" s="790"/>
      <c r="S236" s="791"/>
      <c r="T236" s="352"/>
    </row>
    <row r="237" spans="1:20" ht="13.2" customHeight="1" x14ac:dyDescent="0.2">
      <c r="A237" s="775"/>
      <c r="B237" s="776"/>
      <c r="C237" s="777"/>
      <c r="D237" s="778"/>
      <c r="E237" s="779"/>
      <c r="F237" s="779"/>
      <c r="G237" s="788"/>
      <c r="H237" s="798"/>
      <c r="I237" s="790"/>
      <c r="J237" s="790"/>
      <c r="K237" s="799"/>
      <c r="L237" s="891"/>
      <c r="M237" s="773"/>
      <c r="N237" s="773"/>
      <c r="O237" s="774"/>
      <c r="P237" s="798"/>
      <c r="Q237" s="790"/>
      <c r="R237" s="790"/>
      <c r="S237" s="791"/>
      <c r="T237" s="352"/>
    </row>
    <row r="238" spans="1:20" ht="13.2" customHeight="1" x14ac:dyDescent="0.2">
      <c r="A238" s="775"/>
      <c r="B238" s="776"/>
      <c r="C238" s="777"/>
      <c r="D238" s="778"/>
      <c r="E238" s="779"/>
      <c r="F238" s="779"/>
      <c r="G238" s="788"/>
      <c r="H238" s="798"/>
      <c r="I238" s="790"/>
      <c r="J238" s="790"/>
      <c r="K238" s="799"/>
      <c r="L238" s="891"/>
      <c r="M238" s="773"/>
      <c r="N238" s="773"/>
      <c r="O238" s="774"/>
      <c r="P238" s="798"/>
      <c r="Q238" s="790"/>
      <c r="R238" s="790"/>
      <c r="S238" s="791"/>
      <c r="T238" s="352"/>
    </row>
    <row r="239" spans="1:20" ht="13.2" customHeight="1" x14ac:dyDescent="0.2">
      <c r="A239" s="354"/>
      <c r="B239" s="334"/>
      <c r="C239" s="335"/>
      <c r="D239" s="336"/>
      <c r="E239" s="337"/>
      <c r="F239" s="337"/>
      <c r="G239" s="338"/>
      <c r="H239" s="350"/>
      <c r="I239" s="90"/>
      <c r="J239" s="90"/>
      <c r="K239" s="360"/>
      <c r="L239" s="529"/>
      <c r="M239" s="530"/>
      <c r="N239" s="530"/>
      <c r="O239" s="531"/>
      <c r="P239" s="350"/>
      <c r="Q239" s="90"/>
      <c r="R239" s="90"/>
      <c r="S239" s="351"/>
      <c r="T239" s="352"/>
    </row>
    <row r="240" spans="1:20" ht="13.2" customHeight="1" x14ac:dyDescent="0.2">
      <c r="A240" s="307"/>
      <c r="B240" s="24"/>
      <c r="C240" s="308"/>
      <c r="D240" s="310"/>
      <c r="E240" s="265"/>
      <c r="F240" s="265"/>
      <c r="G240" s="311"/>
      <c r="H240" s="310"/>
      <c r="I240" s="265"/>
      <c r="J240" s="265"/>
      <c r="K240" s="325"/>
      <c r="L240" s="888" t="s">
        <v>382</v>
      </c>
      <c r="M240" s="889"/>
      <c r="N240" s="889"/>
      <c r="O240" s="890"/>
      <c r="P240" s="310"/>
      <c r="Q240" s="265"/>
      <c r="R240" s="265"/>
      <c r="S240" s="311"/>
      <c r="T240" s="261"/>
    </row>
    <row r="241" spans="1:20" ht="13.2" customHeight="1" x14ac:dyDescent="0.2">
      <c r="A241" s="307"/>
      <c r="B241" s="24"/>
      <c r="C241" s="308"/>
      <c r="D241" s="310"/>
      <c r="E241" s="265"/>
      <c r="F241" s="265"/>
      <c r="G241" s="311"/>
      <c r="H241" s="310"/>
      <c r="I241" s="265"/>
      <c r="J241" s="265"/>
      <c r="K241" s="325"/>
      <c r="L241" s="888"/>
      <c r="M241" s="889"/>
      <c r="N241" s="889"/>
      <c r="O241" s="890"/>
      <c r="P241" s="310"/>
      <c r="Q241" s="265"/>
      <c r="R241" s="265"/>
      <c r="S241" s="311"/>
      <c r="T241" s="261"/>
    </row>
    <row r="242" spans="1:20" ht="13.2" customHeight="1" x14ac:dyDescent="0.2">
      <c r="A242" s="307"/>
      <c r="B242" s="24"/>
      <c r="C242" s="308"/>
      <c r="D242" s="310"/>
      <c r="E242" s="265"/>
      <c r="F242" s="265"/>
      <c r="G242" s="311"/>
      <c r="H242" s="310"/>
      <c r="I242" s="265"/>
      <c r="J242" s="265"/>
      <c r="K242" s="325"/>
      <c r="L242" s="888"/>
      <c r="M242" s="889"/>
      <c r="N242" s="889"/>
      <c r="O242" s="890"/>
      <c r="P242" s="310"/>
      <c r="Q242" s="265"/>
      <c r="R242" s="265"/>
      <c r="S242" s="311"/>
      <c r="T242" s="261"/>
    </row>
    <row r="243" spans="1:20" ht="13.2" customHeight="1" x14ac:dyDescent="0.2">
      <c r="A243" s="307"/>
      <c r="B243" s="24"/>
      <c r="C243" s="308"/>
      <c r="D243" s="310"/>
      <c r="E243" s="265"/>
      <c r="F243" s="265"/>
      <c r="G243" s="311"/>
      <c r="H243" s="310"/>
      <c r="I243" s="265"/>
      <c r="J243" s="265"/>
      <c r="K243" s="325"/>
      <c r="L243" s="888"/>
      <c r="M243" s="889"/>
      <c r="N243" s="889"/>
      <c r="O243" s="890"/>
      <c r="P243" s="310"/>
      <c r="Q243" s="265"/>
      <c r="R243" s="265"/>
      <c r="S243" s="311"/>
      <c r="T243" s="261"/>
    </row>
    <row r="244" spans="1:20" ht="13.2" customHeight="1" x14ac:dyDescent="0.2">
      <c r="A244" s="354"/>
      <c r="B244" s="334"/>
      <c r="C244" s="335"/>
      <c r="D244" s="336"/>
      <c r="E244" s="337"/>
      <c r="F244" s="337"/>
      <c r="G244" s="338"/>
      <c r="H244" s="350"/>
      <c r="I244" s="90"/>
      <c r="J244" s="90"/>
      <c r="K244" s="360"/>
      <c r="L244" s="888"/>
      <c r="M244" s="889"/>
      <c r="N244" s="889"/>
      <c r="O244" s="890"/>
      <c r="P244" s="350"/>
      <c r="Q244" s="90"/>
      <c r="R244" s="90"/>
      <c r="S244" s="351"/>
      <c r="T244" s="352"/>
    </row>
    <row r="245" spans="1:20" ht="13.2" customHeight="1" x14ac:dyDescent="0.2">
      <c r="A245" s="307"/>
      <c r="B245" s="24"/>
      <c r="C245" s="308"/>
      <c r="D245" s="837" t="s">
        <v>383</v>
      </c>
      <c r="E245" s="838"/>
      <c r="F245" s="838"/>
      <c r="G245" s="839"/>
      <c r="H245" s="860"/>
      <c r="I245" s="861"/>
      <c r="J245" s="861"/>
      <c r="K245" s="862"/>
      <c r="L245" s="533"/>
      <c r="M245" s="265"/>
      <c r="N245" s="265"/>
      <c r="O245" s="311"/>
      <c r="P245" s="860"/>
      <c r="Q245" s="861"/>
      <c r="R245" s="861"/>
      <c r="S245" s="880"/>
      <c r="T245" s="261"/>
    </row>
    <row r="246" spans="1:20" ht="13.2" customHeight="1" x14ac:dyDescent="0.2">
      <c r="A246" s="307"/>
      <c r="B246" s="24"/>
      <c r="C246" s="308"/>
      <c r="D246" s="837" t="s">
        <v>372</v>
      </c>
      <c r="E246" s="838"/>
      <c r="F246" s="838"/>
      <c r="G246" s="839"/>
      <c r="H246" s="802" t="s">
        <v>384</v>
      </c>
      <c r="I246" s="803"/>
      <c r="J246" s="803"/>
      <c r="K246" s="843"/>
      <c r="L246" s="893" t="s">
        <v>385</v>
      </c>
      <c r="M246" s="864"/>
      <c r="N246" s="864"/>
      <c r="O246" s="865"/>
      <c r="P246" s="802" t="s">
        <v>384</v>
      </c>
      <c r="Q246" s="803"/>
      <c r="R246" s="803"/>
      <c r="S246" s="804"/>
      <c r="T246" s="261"/>
    </row>
    <row r="247" spans="1:20" ht="13.2" customHeight="1" x14ac:dyDescent="0.2">
      <c r="A247" s="307"/>
      <c r="B247" s="24"/>
      <c r="C247" s="308"/>
      <c r="D247" s="837"/>
      <c r="E247" s="838"/>
      <c r="F247" s="838"/>
      <c r="G247" s="839"/>
      <c r="H247" s="802"/>
      <c r="I247" s="803"/>
      <c r="J247" s="803"/>
      <c r="K247" s="843"/>
      <c r="L247" s="893"/>
      <c r="M247" s="864"/>
      <c r="N247" s="864"/>
      <c r="O247" s="865"/>
      <c r="P247" s="802"/>
      <c r="Q247" s="803"/>
      <c r="R247" s="803"/>
      <c r="S247" s="804"/>
      <c r="T247" s="261"/>
    </row>
    <row r="248" spans="1:20" ht="13.2" customHeight="1" x14ac:dyDescent="0.2">
      <c r="A248" s="307"/>
      <c r="B248" s="24"/>
      <c r="C248" s="308"/>
      <c r="D248" s="330"/>
      <c r="E248" s="312"/>
      <c r="F248" s="312"/>
      <c r="G248" s="313"/>
      <c r="H248" s="339"/>
      <c r="I248" s="348"/>
      <c r="J248" s="348"/>
      <c r="K248" s="340"/>
      <c r="L248" s="893"/>
      <c r="M248" s="864"/>
      <c r="N248" s="864"/>
      <c r="O248" s="865"/>
      <c r="P248" s="339"/>
      <c r="Q248" s="348"/>
      <c r="R248" s="348"/>
      <c r="S248" s="534"/>
      <c r="T248" s="261"/>
    </row>
    <row r="249" spans="1:20" ht="13.2" customHeight="1" x14ac:dyDescent="0.2">
      <c r="A249" s="307"/>
      <c r="B249" s="24"/>
      <c r="C249" s="308"/>
      <c r="D249" s="778" t="s">
        <v>380</v>
      </c>
      <c r="E249" s="779"/>
      <c r="F249" s="779"/>
      <c r="G249" s="788"/>
      <c r="H249" s="885" t="s">
        <v>386</v>
      </c>
      <c r="I249" s="886"/>
      <c r="J249" s="886"/>
      <c r="K249" s="892"/>
      <c r="L249" s="893" t="s">
        <v>387</v>
      </c>
      <c r="M249" s="864"/>
      <c r="N249" s="864"/>
      <c r="O249" s="865"/>
      <c r="P249" s="885" t="s">
        <v>386</v>
      </c>
      <c r="Q249" s="886"/>
      <c r="R249" s="886"/>
      <c r="S249" s="887"/>
      <c r="T249" s="261"/>
    </row>
    <row r="250" spans="1:20" ht="13.2" customHeight="1" x14ac:dyDescent="0.2">
      <c r="A250" s="307"/>
      <c r="B250" s="24"/>
      <c r="C250" s="308"/>
      <c r="D250" s="330"/>
      <c r="E250" s="312"/>
      <c r="F250" s="312"/>
      <c r="G250" s="313"/>
      <c r="H250" s="339"/>
      <c r="I250" s="348"/>
      <c r="J250" s="348"/>
      <c r="K250" s="340"/>
      <c r="L250" s="893"/>
      <c r="M250" s="864"/>
      <c r="N250" s="864"/>
      <c r="O250" s="865"/>
      <c r="P250" s="339"/>
      <c r="Q250" s="348"/>
      <c r="R250" s="348"/>
      <c r="S250" s="534"/>
      <c r="T250" s="261"/>
    </row>
    <row r="251" spans="1:20" ht="13.2" customHeight="1" x14ac:dyDescent="0.2">
      <c r="A251" s="307"/>
      <c r="B251" s="24"/>
      <c r="C251" s="308"/>
      <c r="D251" s="310"/>
      <c r="E251" s="265"/>
      <c r="F251" s="265"/>
      <c r="G251" s="311"/>
      <c r="H251" s="310"/>
      <c r="I251" s="265"/>
      <c r="J251" s="265"/>
      <c r="K251" s="325"/>
      <c r="L251" s="473"/>
      <c r="M251" s="503"/>
      <c r="N251" s="503"/>
      <c r="O251" s="474"/>
      <c r="P251" s="475"/>
      <c r="Q251" s="503"/>
      <c r="R251" s="503"/>
      <c r="S251" s="474"/>
      <c r="T251" s="261"/>
    </row>
    <row r="252" spans="1:20" ht="13.2" customHeight="1" thickBot="1" x14ac:dyDescent="0.25">
      <c r="A252" s="845"/>
      <c r="B252" s="846"/>
      <c r="C252" s="847"/>
      <c r="D252" s="848"/>
      <c r="E252" s="849"/>
      <c r="F252" s="849"/>
      <c r="G252" s="849"/>
      <c r="H252" s="486"/>
      <c r="I252" s="487"/>
      <c r="J252" s="487"/>
      <c r="K252" s="488"/>
      <c r="L252" s="489"/>
      <c r="M252" s="490"/>
      <c r="N252" s="490"/>
      <c r="O252" s="491"/>
      <c r="P252" s="492"/>
      <c r="Q252" s="490"/>
      <c r="R252" s="490"/>
      <c r="S252" s="491"/>
      <c r="T252" s="358"/>
    </row>
    <row r="253" spans="1:20" ht="13.2" customHeight="1" x14ac:dyDescent="0.2">
      <c r="A253" s="25"/>
      <c r="B253" s="25"/>
      <c r="C253" s="25"/>
      <c r="D253" s="25"/>
      <c r="E253" s="25"/>
      <c r="F253" s="25"/>
      <c r="G253" s="25"/>
      <c r="H253" s="25"/>
      <c r="I253" s="25"/>
      <c r="J253" s="25"/>
      <c r="K253" s="25"/>
      <c r="L253" s="25"/>
      <c r="M253" s="25"/>
      <c r="N253" s="25"/>
      <c r="O253" s="25"/>
      <c r="P253" s="25"/>
      <c r="Q253" s="25"/>
      <c r="R253" s="25"/>
      <c r="S253" s="25"/>
      <c r="T253" s="25"/>
    </row>
    <row r="254" spans="1:20" ht="13.2" customHeight="1" x14ac:dyDescent="0.2">
      <c r="A254" s="25"/>
      <c r="B254" s="25"/>
      <c r="C254" s="25"/>
      <c r="D254" s="25"/>
      <c r="E254" s="25"/>
      <c r="F254" s="25"/>
      <c r="G254" s="25"/>
      <c r="H254" s="25"/>
      <c r="I254" s="25"/>
      <c r="J254" s="25"/>
      <c r="K254" s="25"/>
      <c r="L254" s="25"/>
      <c r="M254" s="25"/>
      <c r="N254" s="25"/>
      <c r="O254" s="25"/>
      <c r="P254" s="808" t="s">
        <v>656</v>
      </c>
      <c r="Q254" s="809"/>
      <c r="R254" s="809"/>
      <c r="S254" s="809"/>
      <c r="T254" s="810"/>
    </row>
    <row r="255" spans="1:20" ht="13.2" customHeight="1" thickBot="1" x14ac:dyDescent="0.25">
      <c r="A255" s="364"/>
      <c r="B255" s="25"/>
      <c r="C255" s="25"/>
      <c r="D255" s="25"/>
      <c r="E255" s="25"/>
      <c r="F255" s="25"/>
      <c r="G255" s="25"/>
      <c r="H255" s="25"/>
      <c r="I255" s="25"/>
      <c r="J255" s="25"/>
      <c r="K255" s="25"/>
      <c r="L255" s="25"/>
      <c r="M255" s="25"/>
      <c r="N255" s="25"/>
      <c r="O255" s="25"/>
      <c r="P255" s="25"/>
      <c r="Q255" s="25"/>
      <c r="R255" s="25"/>
      <c r="S255" s="25"/>
      <c r="T255" s="25"/>
    </row>
    <row r="256" spans="1:20" ht="13.2" customHeight="1" x14ac:dyDescent="0.2">
      <c r="A256" s="780" t="s">
        <v>140</v>
      </c>
      <c r="B256" s="781"/>
      <c r="C256" s="782"/>
      <c r="D256" s="786" t="s">
        <v>141</v>
      </c>
      <c r="E256" s="781"/>
      <c r="F256" s="781"/>
      <c r="G256" s="782"/>
      <c r="H256" s="814" t="s">
        <v>142</v>
      </c>
      <c r="I256" s="815"/>
      <c r="J256" s="815"/>
      <c r="K256" s="815"/>
      <c r="L256" s="815"/>
      <c r="M256" s="815"/>
      <c r="N256" s="815"/>
      <c r="O256" s="815"/>
      <c r="P256" s="815"/>
      <c r="Q256" s="815"/>
      <c r="R256" s="815"/>
      <c r="S256" s="816"/>
      <c r="T256" s="770" t="s">
        <v>143</v>
      </c>
    </row>
    <row r="257" spans="1:20" ht="13.2" customHeight="1" thickBot="1" x14ac:dyDescent="0.25">
      <c r="A257" s="783"/>
      <c r="B257" s="784"/>
      <c r="C257" s="785"/>
      <c r="D257" s="787"/>
      <c r="E257" s="784"/>
      <c r="F257" s="784"/>
      <c r="G257" s="785"/>
      <c r="H257" s="875" t="s">
        <v>144</v>
      </c>
      <c r="I257" s="800"/>
      <c r="J257" s="800"/>
      <c r="K257" s="800"/>
      <c r="L257" s="800" t="s">
        <v>315</v>
      </c>
      <c r="M257" s="800"/>
      <c r="N257" s="800"/>
      <c r="O257" s="801"/>
      <c r="P257" s="817" t="s">
        <v>316</v>
      </c>
      <c r="Q257" s="818"/>
      <c r="R257" s="818"/>
      <c r="S257" s="819"/>
      <c r="T257" s="771"/>
    </row>
    <row r="258" spans="1:20" ht="13.2" customHeight="1" x14ac:dyDescent="0.2">
      <c r="A258" s="792"/>
      <c r="B258" s="793"/>
      <c r="C258" s="794"/>
      <c r="D258" s="795"/>
      <c r="E258" s="796"/>
      <c r="F258" s="796"/>
      <c r="G258" s="878"/>
      <c r="H258" s="795"/>
      <c r="I258" s="796"/>
      <c r="J258" s="796"/>
      <c r="K258" s="797"/>
      <c r="L258" s="920"/>
      <c r="M258" s="835"/>
      <c r="N258" s="835"/>
      <c r="O258" s="836"/>
      <c r="P258" s="834"/>
      <c r="Q258" s="835"/>
      <c r="R258" s="835"/>
      <c r="S258" s="836"/>
      <c r="T258" s="352"/>
    </row>
    <row r="259" spans="1:20" ht="13.2" customHeight="1" x14ac:dyDescent="0.2">
      <c r="A259" s="850" t="s">
        <v>388</v>
      </c>
      <c r="B259" s="841"/>
      <c r="C259" s="842"/>
      <c r="D259" s="881" t="s">
        <v>389</v>
      </c>
      <c r="E259" s="882"/>
      <c r="F259" s="882"/>
      <c r="G259" s="883"/>
      <c r="H259" s="851" t="s">
        <v>390</v>
      </c>
      <c r="I259" s="852"/>
      <c r="J259" s="852"/>
      <c r="K259" s="853"/>
      <c r="L259" s="879"/>
      <c r="M259" s="861"/>
      <c r="N259" s="861"/>
      <c r="O259" s="880"/>
      <c r="P259" s="851" t="s">
        <v>390</v>
      </c>
      <c r="Q259" s="852"/>
      <c r="R259" s="852"/>
      <c r="S259" s="884"/>
      <c r="T259" s="261"/>
    </row>
    <row r="260" spans="1:20" ht="13.2" customHeight="1" x14ac:dyDescent="0.2">
      <c r="A260" s="850" t="s">
        <v>391</v>
      </c>
      <c r="B260" s="841"/>
      <c r="C260" s="842"/>
      <c r="D260" s="811"/>
      <c r="E260" s="812"/>
      <c r="F260" s="812"/>
      <c r="G260" s="813"/>
      <c r="H260" s="802" t="s">
        <v>392</v>
      </c>
      <c r="I260" s="803"/>
      <c r="J260" s="803"/>
      <c r="K260" s="843"/>
      <c r="L260" s="844" t="s">
        <v>392</v>
      </c>
      <c r="M260" s="803"/>
      <c r="N260" s="803"/>
      <c r="O260" s="804"/>
      <c r="P260" s="802" t="s">
        <v>392</v>
      </c>
      <c r="Q260" s="803"/>
      <c r="R260" s="803"/>
      <c r="S260" s="804"/>
      <c r="T260" s="223"/>
    </row>
    <row r="261" spans="1:20" ht="13.2" customHeight="1" x14ac:dyDescent="0.2">
      <c r="A261" s="820" t="s">
        <v>393</v>
      </c>
      <c r="B261" s="821"/>
      <c r="C261" s="822"/>
      <c r="D261" s="854"/>
      <c r="E261" s="855"/>
      <c r="F261" s="855"/>
      <c r="G261" s="856"/>
      <c r="H261" s="802"/>
      <c r="I261" s="803"/>
      <c r="J261" s="803"/>
      <c r="K261" s="843"/>
      <c r="L261" s="844"/>
      <c r="M261" s="803"/>
      <c r="N261" s="803"/>
      <c r="O261" s="804"/>
      <c r="P261" s="802"/>
      <c r="Q261" s="803"/>
      <c r="R261" s="803"/>
      <c r="S261" s="804"/>
      <c r="T261" s="261"/>
    </row>
    <row r="262" spans="1:20" ht="13.2" customHeight="1" x14ac:dyDescent="0.2">
      <c r="A262" s="820"/>
      <c r="B262" s="821"/>
      <c r="C262" s="822"/>
      <c r="D262" s="318"/>
      <c r="E262" s="319"/>
      <c r="F262" s="319"/>
      <c r="G262" s="320"/>
      <c r="H262" s="802"/>
      <c r="I262" s="803"/>
      <c r="J262" s="803"/>
      <c r="K262" s="843"/>
      <c r="L262" s="844"/>
      <c r="M262" s="803"/>
      <c r="N262" s="803"/>
      <c r="O262" s="804"/>
      <c r="P262" s="802"/>
      <c r="Q262" s="803"/>
      <c r="R262" s="803"/>
      <c r="S262" s="804"/>
      <c r="T262" s="261"/>
    </row>
    <row r="263" spans="1:20" ht="13.2" customHeight="1" x14ac:dyDescent="0.2">
      <c r="A263" s="820"/>
      <c r="B263" s="821"/>
      <c r="C263" s="822"/>
      <c r="D263" s="857"/>
      <c r="E263" s="858"/>
      <c r="F263" s="858"/>
      <c r="G263" s="859"/>
      <c r="H263" s="802"/>
      <c r="I263" s="803"/>
      <c r="J263" s="803"/>
      <c r="K263" s="843"/>
      <c r="L263" s="844"/>
      <c r="M263" s="803"/>
      <c r="N263" s="803"/>
      <c r="O263" s="804"/>
      <c r="P263" s="802"/>
      <c r="Q263" s="803"/>
      <c r="R263" s="803"/>
      <c r="S263" s="804"/>
      <c r="T263" s="261"/>
    </row>
    <row r="264" spans="1:20" ht="13.2" customHeight="1" x14ac:dyDescent="0.2">
      <c r="A264" s="863" t="s">
        <v>394</v>
      </c>
      <c r="B264" s="864"/>
      <c r="C264" s="865"/>
      <c r="D264" s="315"/>
      <c r="E264" s="316"/>
      <c r="F264" s="316"/>
      <c r="G264" s="317"/>
      <c r="H264" s="802"/>
      <c r="I264" s="803"/>
      <c r="J264" s="803"/>
      <c r="K264" s="843"/>
      <c r="L264" s="844"/>
      <c r="M264" s="803"/>
      <c r="N264" s="803"/>
      <c r="O264" s="804"/>
      <c r="P264" s="802"/>
      <c r="Q264" s="803"/>
      <c r="R264" s="803"/>
      <c r="S264" s="804"/>
      <c r="T264" s="261"/>
    </row>
    <row r="265" spans="1:20" ht="13.2" customHeight="1" x14ac:dyDescent="0.2">
      <c r="A265" s="863"/>
      <c r="B265" s="864"/>
      <c r="C265" s="865"/>
      <c r="D265" s="811"/>
      <c r="E265" s="812"/>
      <c r="F265" s="812"/>
      <c r="G265" s="813"/>
      <c r="H265" s="339"/>
      <c r="I265" s="348"/>
      <c r="J265" s="348"/>
      <c r="K265" s="340"/>
      <c r="L265" s="533"/>
      <c r="M265" s="265"/>
      <c r="N265" s="265"/>
      <c r="O265" s="311"/>
      <c r="P265" s="339"/>
      <c r="Q265" s="348"/>
      <c r="R265" s="348"/>
      <c r="S265" s="534"/>
      <c r="T265" s="223"/>
    </row>
    <row r="266" spans="1:20" ht="13.2" customHeight="1" x14ac:dyDescent="0.2">
      <c r="A266" s="863"/>
      <c r="B266" s="864"/>
      <c r="C266" s="865"/>
      <c r="D266" s="811" t="s">
        <v>395</v>
      </c>
      <c r="E266" s="812"/>
      <c r="F266" s="812"/>
      <c r="G266" s="813"/>
      <c r="H266" s="860" t="s">
        <v>396</v>
      </c>
      <c r="I266" s="861"/>
      <c r="J266" s="861"/>
      <c r="K266" s="862"/>
      <c r="L266" s="879" t="s">
        <v>396</v>
      </c>
      <c r="M266" s="861"/>
      <c r="N266" s="861"/>
      <c r="O266" s="880"/>
      <c r="P266" s="860"/>
      <c r="Q266" s="861"/>
      <c r="R266" s="861"/>
      <c r="S266" s="880"/>
      <c r="T266" s="261"/>
    </row>
    <row r="267" spans="1:20" ht="13.2" customHeight="1" x14ac:dyDescent="0.2">
      <c r="A267" s="863"/>
      <c r="B267" s="864"/>
      <c r="C267" s="865"/>
      <c r="D267" s="811"/>
      <c r="E267" s="812"/>
      <c r="F267" s="812"/>
      <c r="G267" s="813"/>
      <c r="H267" s="826" t="s">
        <v>397</v>
      </c>
      <c r="I267" s="827"/>
      <c r="J267" s="827" t="s">
        <v>398</v>
      </c>
      <c r="K267" s="829"/>
      <c r="L267" s="830" t="s">
        <v>397</v>
      </c>
      <c r="M267" s="827"/>
      <c r="N267" s="827" t="s">
        <v>398</v>
      </c>
      <c r="O267" s="828"/>
      <c r="P267" s="826"/>
      <c r="Q267" s="827"/>
      <c r="R267" s="827"/>
      <c r="S267" s="828"/>
      <c r="T267" s="261"/>
    </row>
    <row r="268" spans="1:20" ht="13.2" customHeight="1" x14ac:dyDescent="0.2">
      <c r="A268" s="863"/>
      <c r="B268" s="864"/>
      <c r="C268" s="865"/>
      <c r="D268" s="831"/>
      <c r="E268" s="832"/>
      <c r="F268" s="832"/>
      <c r="G268" s="833"/>
      <c r="H268" s="826" t="s">
        <v>399</v>
      </c>
      <c r="I268" s="827"/>
      <c r="J268" s="827" t="s">
        <v>400</v>
      </c>
      <c r="K268" s="829"/>
      <c r="L268" s="830" t="s">
        <v>399</v>
      </c>
      <c r="M268" s="827"/>
      <c r="N268" s="827" t="s">
        <v>400</v>
      </c>
      <c r="O268" s="828"/>
      <c r="P268" s="826"/>
      <c r="Q268" s="827"/>
      <c r="R268" s="827"/>
      <c r="S268" s="828"/>
      <c r="T268" s="261"/>
    </row>
    <row r="269" spans="1:20" ht="13.2" customHeight="1" x14ac:dyDescent="0.2">
      <c r="A269" s="863"/>
      <c r="B269" s="864"/>
      <c r="C269" s="865"/>
      <c r="D269" s="840"/>
      <c r="E269" s="841"/>
      <c r="F269" s="841"/>
      <c r="G269" s="842"/>
      <c r="H269" s="802" t="s">
        <v>401</v>
      </c>
      <c r="I269" s="803"/>
      <c r="J269" s="803"/>
      <c r="K269" s="843"/>
      <c r="L269" s="844" t="s">
        <v>401</v>
      </c>
      <c r="M269" s="803"/>
      <c r="N269" s="803"/>
      <c r="O269" s="804"/>
      <c r="P269" s="802"/>
      <c r="Q269" s="803"/>
      <c r="R269" s="803"/>
      <c r="S269" s="804"/>
      <c r="T269" s="223"/>
    </row>
    <row r="270" spans="1:20" ht="13.2" customHeight="1" x14ac:dyDescent="0.2">
      <c r="A270" s="863"/>
      <c r="B270" s="864"/>
      <c r="C270" s="865"/>
      <c r="D270" s="837"/>
      <c r="E270" s="838"/>
      <c r="F270" s="838"/>
      <c r="G270" s="839"/>
      <c r="H270" s="802"/>
      <c r="I270" s="803"/>
      <c r="J270" s="803"/>
      <c r="K270" s="843"/>
      <c r="L270" s="844"/>
      <c r="M270" s="803"/>
      <c r="N270" s="803"/>
      <c r="O270" s="804"/>
      <c r="P270" s="802"/>
      <c r="Q270" s="803"/>
      <c r="R270" s="803"/>
      <c r="S270" s="804"/>
      <c r="T270" s="261"/>
    </row>
    <row r="271" spans="1:20" ht="13.2" customHeight="1" x14ac:dyDescent="0.2">
      <c r="A271" s="863"/>
      <c r="B271" s="864"/>
      <c r="C271" s="865"/>
      <c r="D271" s="837"/>
      <c r="E271" s="838"/>
      <c r="F271" s="838"/>
      <c r="G271" s="839"/>
      <c r="H271" s="802"/>
      <c r="I271" s="803"/>
      <c r="J271" s="803"/>
      <c r="K271" s="843"/>
      <c r="L271" s="844"/>
      <c r="M271" s="803"/>
      <c r="N271" s="803"/>
      <c r="O271" s="804"/>
      <c r="P271" s="802"/>
      <c r="Q271" s="803"/>
      <c r="R271" s="803"/>
      <c r="S271" s="804"/>
      <c r="T271" s="261"/>
    </row>
    <row r="272" spans="1:20" ht="13.2" customHeight="1" x14ac:dyDescent="0.2">
      <c r="A272" s="863"/>
      <c r="B272" s="864"/>
      <c r="C272" s="865"/>
      <c r="D272" s="330"/>
      <c r="E272" s="312"/>
      <c r="F272" s="312"/>
      <c r="G272" s="313"/>
      <c r="H272" s="802"/>
      <c r="I272" s="803"/>
      <c r="J272" s="803"/>
      <c r="K272" s="843"/>
      <c r="L272" s="844"/>
      <c r="M272" s="803"/>
      <c r="N272" s="803"/>
      <c r="O272" s="804"/>
      <c r="P272" s="802"/>
      <c r="Q272" s="803"/>
      <c r="R272" s="803"/>
      <c r="S272" s="804"/>
      <c r="T272" s="261"/>
    </row>
    <row r="273" spans="1:20" ht="13.2" customHeight="1" x14ac:dyDescent="0.2">
      <c r="A273" s="863"/>
      <c r="B273" s="864"/>
      <c r="C273" s="865"/>
      <c r="D273" s="330"/>
      <c r="E273" s="312"/>
      <c r="F273" s="312"/>
      <c r="G273" s="313"/>
      <c r="H273" s="341"/>
      <c r="I273" s="347"/>
      <c r="J273" s="347"/>
      <c r="K273" s="342"/>
      <c r="L273" s="535"/>
      <c r="M273" s="347"/>
      <c r="N273" s="347"/>
      <c r="O273" s="525"/>
      <c r="P273" s="341"/>
      <c r="Q273" s="347"/>
      <c r="R273" s="347"/>
      <c r="S273" s="525"/>
      <c r="T273" s="261"/>
    </row>
    <row r="274" spans="1:20" ht="13.2" customHeight="1" x14ac:dyDescent="0.2">
      <c r="A274" s="863"/>
      <c r="B274" s="864"/>
      <c r="C274" s="865"/>
      <c r="D274" s="330"/>
      <c r="E274" s="312"/>
      <c r="F274" s="312"/>
      <c r="G274" s="313"/>
      <c r="H274" s="341"/>
      <c r="I274" s="347"/>
      <c r="J274" s="347"/>
      <c r="K274" s="342"/>
      <c r="L274" s="535"/>
      <c r="M274" s="347"/>
      <c r="N274" s="347"/>
      <c r="O274" s="525"/>
      <c r="P274" s="341"/>
      <c r="Q274" s="347"/>
      <c r="R274" s="347"/>
      <c r="S274" s="525"/>
      <c r="T274" s="261"/>
    </row>
    <row r="275" spans="1:20" ht="13.2" customHeight="1" x14ac:dyDescent="0.2">
      <c r="A275" s="863"/>
      <c r="B275" s="864"/>
      <c r="C275" s="865"/>
      <c r="D275" s="330"/>
      <c r="E275" s="312"/>
      <c r="F275" s="312"/>
      <c r="G275" s="313"/>
      <c r="H275" s="310"/>
      <c r="I275" s="265"/>
      <c r="J275" s="265"/>
      <c r="K275" s="325"/>
      <c r="L275" s="533"/>
      <c r="M275" s="265"/>
      <c r="N275" s="265"/>
      <c r="O275" s="311"/>
      <c r="P275" s="310"/>
      <c r="Q275" s="265"/>
      <c r="R275" s="265"/>
      <c r="S275" s="311"/>
      <c r="T275" s="261"/>
    </row>
    <row r="276" spans="1:20" ht="13.2" customHeight="1" x14ac:dyDescent="0.2">
      <c r="A276" s="327"/>
      <c r="B276" s="328"/>
      <c r="C276" s="329"/>
      <c r="D276" s="866" t="s">
        <v>402</v>
      </c>
      <c r="E276" s="867"/>
      <c r="F276" s="867"/>
      <c r="G276" s="868"/>
      <c r="H276" s="802" t="s">
        <v>643</v>
      </c>
      <c r="I276" s="803"/>
      <c r="J276" s="803"/>
      <c r="K276" s="843"/>
      <c r="L276" s="844" t="s">
        <v>403</v>
      </c>
      <c r="M276" s="803"/>
      <c r="N276" s="803"/>
      <c r="O276" s="804"/>
      <c r="P276" s="802" t="s">
        <v>404</v>
      </c>
      <c r="Q276" s="803"/>
      <c r="R276" s="803"/>
      <c r="S276" s="804"/>
      <c r="T276" s="261"/>
    </row>
    <row r="277" spans="1:20" ht="13.2" customHeight="1" x14ac:dyDescent="0.2">
      <c r="A277" s="326"/>
      <c r="B277" s="25"/>
      <c r="C277" s="314"/>
      <c r="D277" s="866"/>
      <c r="E277" s="867"/>
      <c r="F277" s="867"/>
      <c r="G277" s="868"/>
      <c r="H277" s="802"/>
      <c r="I277" s="803"/>
      <c r="J277" s="803"/>
      <c r="K277" s="843"/>
      <c r="L277" s="844"/>
      <c r="M277" s="803"/>
      <c r="N277" s="803"/>
      <c r="O277" s="804"/>
      <c r="P277" s="802"/>
      <c r="Q277" s="803"/>
      <c r="R277" s="803"/>
      <c r="S277" s="804"/>
      <c r="T277" s="261"/>
    </row>
    <row r="278" spans="1:20" ht="13.2" customHeight="1" x14ac:dyDescent="0.2">
      <c r="A278" s="326"/>
      <c r="B278" s="25"/>
      <c r="C278" s="314"/>
      <c r="D278" s="837"/>
      <c r="E278" s="838"/>
      <c r="F278" s="838"/>
      <c r="G278" s="839"/>
      <c r="H278" s="802"/>
      <c r="I278" s="803"/>
      <c r="J278" s="803"/>
      <c r="K278" s="843"/>
      <c r="L278" s="844"/>
      <c r="M278" s="803"/>
      <c r="N278" s="803"/>
      <c r="O278" s="804"/>
      <c r="P278" s="802"/>
      <c r="Q278" s="803"/>
      <c r="R278" s="803"/>
      <c r="S278" s="804"/>
      <c r="T278" s="261"/>
    </row>
    <row r="279" spans="1:20" ht="13.2" customHeight="1" x14ac:dyDescent="0.2">
      <c r="A279" s="307"/>
      <c r="B279" s="24"/>
      <c r="C279" s="308"/>
      <c r="D279" s="837"/>
      <c r="E279" s="838"/>
      <c r="F279" s="838"/>
      <c r="G279" s="839"/>
      <c r="H279" s="802"/>
      <c r="I279" s="803"/>
      <c r="J279" s="803"/>
      <c r="K279" s="843"/>
      <c r="L279" s="844"/>
      <c r="M279" s="803"/>
      <c r="N279" s="803"/>
      <c r="O279" s="804"/>
      <c r="P279" s="802"/>
      <c r="Q279" s="803"/>
      <c r="R279" s="803"/>
      <c r="S279" s="804"/>
      <c r="T279" s="261"/>
    </row>
    <row r="280" spans="1:20" ht="13.2" customHeight="1" x14ac:dyDescent="0.2">
      <c r="A280" s="307"/>
      <c r="B280" s="24"/>
      <c r="C280" s="308"/>
      <c r="D280" s="837"/>
      <c r="E280" s="838"/>
      <c r="F280" s="838"/>
      <c r="G280" s="839"/>
      <c r="H280" s="802"/>
      <c r="I280" s="803"/>
      <c r="J280" s="803"/>
      <c r="K280" s="843"/>
      <c r="L280" s="844"/>
      <c r="M280" s="803"/>
      <c r="N280" s="803"/>
      <c r="O280" s="804"/>
      <c r="P280" s="802"/>
      <c r="Q280" s="803"/>
      <c r="R280" s="803"/>
      <c r="S280" s="804"/>
      <c r="T280" s="223"/>
    </row>
    <row r="281" spans="1:20" ht="13.2" customHeight="1" x14ac:dyDescent="0.2">
      <c r="A281" s="307"/>
      <c r="B281" s="24"/>
      <c r="C281" s="308"/>
      <c r="D281" s="837"/>
      <c r="E281" s="838"/>
      <c r="F281" s="838"/>
      <c r="G281" s="839"/>
      <c r="H281" s="802"/>
      <c r="I281" s="803"/>
      <c r="J281" s="803"/>
      <c r="K281" s="843"/>
      <c r="L281" s="844"/>
      <c r="M281" s="803"/>
      <c r="N281" s="803"/>
      <c r="O281" s="804"/>
      <c r="P281" s="802"/>
      <c r="Q281" s="803"/>
      <c r="R281" s="803"/>
      <c r="S281" s="804"/>
      <c r="T281" s="261"/>
    </row>
    <row r="282" spans="1:20" ht="13.2" customHeight="1" x14ac:dyDescent="0.2">
      <c r="A282" s="307"/>
      <c r="B282" s="24"/>
      <c r="C282" s="308"/>
      <c r="D282" s="837"/>
      <c r="E282" s="838"/>
      <c r="F282" s="838"/>
      <c r="G282" s="839"/>
      <c r="H282" s="802"/>
      <c r="I282" s="803"/>
      <c r="J282" s="803"/>
      <c r="K282" s="843"/>
      <c r="L282" s="844"/>
      <c r="M282" s="803"/>
      <c r="N282" s="803"/>
      <c r="O282" s="804"/>
      <c r="P282" s="802"/>
      <c r="Q282" s="803"/>
      <c r="R282" s="803"/>
      <c r="S282" s="804"/>
      <c r="T282" s="261"/>
    </row>
    <row r="283" spans="1:20" ht="13.2" customHeight="1" x14ac:dyDescent="0.2">
      <c r="A283" s="307"/>
      <c r="B283" s="24"/>
      <c r="C283" s="308"/>
      <c r="D283" s="837"/>
      <c r="E283" s="838"/>
      <c r="F283" s="838"/>
      <c r="G283" s="839"/>
      <c r="H283" s="802"/>
      <c r="I283" s="803"/>
      <c r="J283" s="803"/>
      <c r="K283" s="843"/>
      <c r="L283" s="844"/>
      <c r="M283" s="803"/>
      <c r="N283" s="803"/>
      <c r="O283" s="804"/>
      <c r="P283" s="802"/>
      <c r="Q283" s="803"/>
      <c r="R283" s="803"/>
      <c r="S283" s="804"/>
      <c r="T283" s="261"/>
    </row>
    <row r="284" spans="1:20" ht="13.2" customHeight="1" x14ac:dyDescent="0.2">
      <c r="A284" s="307"/>
      <c r="B284" s="24"/>
      <c r="C284" s="308"/>
      <c r="D284" s="837"/>
      <c r="E284" s="838"/>
      <c r="F284" s="838"/>
      <c r="G284" s="839"/>
      <c r="H284" s="802"/>
      <c r="I284" s="803"/>
      <c r="J284" s="803"/>
      <c r="K284" s="843"/>
      <c r="L284" s="844"/>
      <c r="M284" s="803"/>
      <c r="N284" s="803"/>
      <c r="O284" s="804"/>
      <c r="P284" s="802"/>
      <c r="Q284" s="803"/>
      <c r="R284" s="803"/>
      <c r="S284" s="804"/>
      <c r="T284" s="223"/>
    </row>
    <row r="285" spans="1:20" ht="13.2" customHeight="1" x14ac:dyDescent="0.2">
      <c r="A285" s="307"/>
      <c r="B285" s="24"/>
      <c r="C285" s="308"/>
      <c r="D285" s="837"/>
      <c r="E285" s="838"/>
      <c r="F285" s="838"/>
      <c r="G285" s="839"/>
      <c r="H285" s="802"/>
      <c r="I285" s="803"/>
      <c r="J285" s="803"/>
      <c r="K285" s="843"/>
      <c r="L285" s="844"/>
      <c r="M285" s="803"/>
      <c r="N285" s="803"/>
      <c r="O285" s="804"/>
      <c r="P285" s="802"/>
      <c r="Q285" s="803"/>
      <c r="R285" s="803"/>
      <c r="S285" s="804"/>
      <c r="T285" s="223"/>
    </row>
    <row r="286" spans="1:20" ht="13.2" customHeight="1" x14ac:dyDescent="0.2">
      <c r="A286" s="307"/>
      <c r="B286" s="24"/>
      <c r="C286" s="308"/>
      <c r="D286" s="330"/>
      <c r="E286" s="312"/>
      <c r="F286" s="312"/>
      <c r="G286" s="313"/>
      <c r="H286" s="802"/>
      <c r="I286" s="803"/>
      <c r="J286" s="803"/>
      <c r="K286" s="843"/>
      <c r="L286" s="844"/>
      <c r="M286" s="803"/>
      <c r="N286" s="803"/>
      <c r="O286" s="804"/>
      <c r="P286" s="802"/>
      <c r="Q286" s="803"/>
      <c r="R286" s="803"/>
      <c r="S286" s="804"/>
      <c r="T286" s="223"/>
    </row>
    <row r="287" spans="1:20" ht="13.2" customHeight="1" x14ac:dyDescent="0.2">
      <c r="A287" s="307"/>
      <c r="B287" s="24"/>
      <c r="C287" s="308"/>
      <c r="D287" s="330"/>
      <c r="E287" s="312"/>
      <c r="F287" s="312"/>
      <c r="G287" s="313"/>
      <c r="H287" s="802"/>
      <c r="I287" s="803"/>
      <c r="J287" s="803"/>
      <c r="K287" s="843"/>
      <c r="L287" s="844"/>
      <c r="M287" s="803"/>
      <c r="N287" s="803"/>
      <c r="O287" s="804"/>
      <c r="P287" s="802"/>
      <c r="Q287" s="803"/>
      <c r="R287" s="803"/>
      <c r="S287" s="804"/>
      <c r="T287" s="223"/>
    </row>
    <row r="288" spans="1:20" ht="13.2" customHeight="1" x14ac:dyDescent="0.2">
      <c r="A288" s="307"/>
      <c r="B288" s="24"/>
      <c r="C288" s="308"/>
      <c r="D288" s="330"/>
      <c r="E288" s="312"/>
      <c r="F288" s="312"/>
      <c r="G288" s="313"/>
      <c r="H288" s="802"/>
      <c r="I288" s="803"/>
      <c r="J288" s="803"/>
      <c r="K288" s="843"/>
      <c r="L288" s="844"/>
      <c r="M288" s="803"/>
      <c r="N288" s="803"/>
      <c r="O288" s="804"/>
      <c r="P288" s="802"/>
      <c r="Q288" s="803"/>
      <c r="R288" s="803"/>
      <c r="S288" s="804"/>
      <c r="T288" s="223"/>
    </row>
    <row r="289" spans="1:20" ht="13.2" customHeight="1" x14ac:dyDescent="0.2">
      <c r="A289" s="307"/>
      <c r="B289" s="24"/>
      <c r="C289" s="308"/>
      <c r="D289" s="330"/>
      <c r="E289" s="312"/>
      <c r="F289" s="312"/>
      <c r="G289" s="313"/>
      <c r="H289" s="802"/>
      <c r="I289" s="803"/>
      <c r="J289" s="803"/>
      <c r="K289" s="843"/>
      <c r="L289" s="844"/>
      <c r="M289" s="803"/>
      <c r="N289" s="803"/>
      <c r="O289" s="804"/>
      <c r="P289" s="802"/>
      <c r="Q289" s="803"/>
      <c r="R289" s="803"/>
      <c r="S289" s="804"/>
      <c r="T289" s="223"/>
    </row>
    <row r="290" spans="1:20" ht="13.2" customHeight="1" x14ac:dyDescent="0.2">
      <c r="A290" s="307"/>
      <c r="B290" s="24"/>
      <c r="C290" s="308"/>
      <c r="D290" s="330"/>
      <c r="E290" s="312"/>
      <c r="F290" s="312"/>
      <c r="G290" s="313"/>
      <c r="H290" s="802"/>
      <c r="I290" s="803"/>
      <c r="J290" s="803"/>
      <c r="K290" s="843"/>
      <c r="L290" s="844"/>
      <c r="M290" s="803"/>
      <c r="N290" s="803"/>
      <c r="O290" s="804"/>
      <c r="P290" s="802"/>
      <c r="Q290" s="803"/>
      <c r="R290" s="803"/>
      <c r="S290" s="804"/>
      <c r="T290" s="223"/>
    </row>
    <row r="291" spans="1:20" ht="13.2" customHeight="1" x14ac:dyDescent="0.2">
      <c r="A291" s="307"/>
      <c r="B291" s="24"/>
      <c r="C291" s="308"/>
      <c r="D291" s="330"/>
      <c r="E291" s="312"/>
      <c r="F291" s="312"/>
      <c r="G291" s="313"/>
      <c r="H291" s="802"/>
      <c r="I291" s="803"/>
      <c r="J291" s="803"/>
      <c r="K291" s="843"/>
      <c r="L291" s="844"/>
      <c r="M291" s="803"/>
      <c r="N291" s="803"/>
      <c r="O291" s="804"/>
      <c r="P291" s="802"/>
      <c r="Q291" s="803"/>
      <c r="R291" s="803"/>
      <c r="S291" s="804"/>
      <c r="T291" s="223"/>
    </row>
    <row r="292" spans="1:20" ht="13.2" customHeight="1" thickBot="1" x14ac:dyDescent="0.25">
      <c r="A292" s="309"/>
      <c r="B292" s="305"/>
      <c r="C292" s="306"/>
      <c r="D292" s="872"/>
      <c r="E292" s="873"/>
      <c r="F292" s="873"/>
      <c r="G292" s="874"/>
      <c r="H292" s="869"/>
      <c r="I292" s="870"/>
      <c r="J292" s="870"/>
      <c r="K292" s="876"/>
      <c r="L292" s="877"/>
      <c r="M292" s="870"/>
      <c r="N292" s="870"/>
      <c r="O292" s="871"/>
      <c r="P292" s="869"/>
      <c r="Q292" s="870"/>
      <c r="R292" s="870"/>
      <c r="S292" s="871"/>
      <c r="T292" s="262"/>
    </row>
  </sheetData>
  <sheetProtection formatCells="0"/>
  <protectedRanges>
    <protectedRange sqref="K19 P19:T19" name="範囲1_2"/>
    <protectedRange sqref="T18 M6:O6 H6:J6" name="範囲1_2_8"/>
    <protectedRange sqref="L6 F6:G6" name="範囲1_2_1_3"/>
    <protectedRange sqref="L10 F10:G10" name="範囲1_2_2_1"/>
    <protectedRange sqref="L16:O16 F16:J16" name="範囲1_2_3_1"/>
    <protectedRange sqref="L14 F14:G14 L12 F12:G12" name="範囲1_2_4_1"/>
    <protectedRange sqref="L18:O18 F18:J18" name="範囲1_2_6_1"/>
    <protectedRange sqref="T6:T7 T16:T17 K7 K17 P7:S7 P17:S17" name="範囲1_2_16_2"/>
    <protectedRange sqref="O8 M10:O10 M14:O14 H10:J10 H14:J14 M12:O12 H12:J12" name="範囲1_2_9_1"/>
    <protectedRange sqref="K11 K15 K9 P11:S11 P15:S15 P9:S9 T8:T15 K13 P13:S13" name="範囲1_2_16_1_1"/>
    <protectedRange sqref="B8:E8 B6:E6 B10:E10 B14:E14 B12:E12" name="範囲1_2_11_1"/>
    <protectedRange sqref="F8:N8" name="範囲1_2_12_2"/>
  </protectedRanges>
  <mergeCells count="894">
    <mergeCell ref="L158:O160"/>
    <mergeCell ref="R52:S52"/>
    <mergeCell ref="P53:Q53"/>
    <mergeCell ref="R53:S53"/>
    <mergeCell ref="P54:Q54"/>
    <mergeCell ref="R54:S54"/>
    <mergeCell ref="P49:S49"/>
    <mergeCell ref="P138:Q138"/>
    <mergeCell ref="P116:S117"/>
    <mergeCell ref="P119:Q119"/>
    <mergeCell ref="R119:S119"/>
    <mergeCell ref="P120:Q120"/>
    <mergeCell ref="R120:S120"/>
    <mergeCell ref="P125:Q125"/>
    <mergeCell ref="R125:S125"/>
    <mergeCell ref="L58:O58"/>
    <mergeCell ref="P58:S58"/>
    <mergeCell ref="P153:S153"/>
    <mergeCell ref="L154:O157"/>
    <mergeCell ref="P154:S157"/>
    <mergeCell ref="R137:S137"/>
    <mergeCell ref="P139:Q139"/>
    <mergeCell ref="R139:S139"/>
    <mergeCell ref="R59:S59"/>
    <mergeCell ref="A258:C258"/>
    <mergeCell ref="A261:C263"/>
    <mergeCell ref="A194:C198"/>
    <mergeCell ref="A193:C193"/>
    <mergeCell ref="H193:K193"/>
    <mergeCell ref="L193:O193"/>
    <mergeCell ref="A189:C192"/>
    <mergeCell ref="L139:M139"/>
    <mergeCell ref="L258:O258"/>
    <mergeCell ref="L182:O186"/>
    <mergeCell ref="D154:G154"/>
    <mergeCell ref="A153:C157"/>
    <mergeCell ref="A174:C174"/>
    <mergeCell ref="D153:G153"/>
    <mergeCell ref="D246:G246"/>
    <mergeCell ref="D247:G247"/>
    <mergeCell ref="H246:K247"/>
    <mergeCell ref="L246:O248"/>
    <mergeCell ref="H260:K264"/>
    <mergeCell ref="L260:O264"/>
    <mergeCell ref="L192:O192"/>
    <mergeCell ref="A145:C145"/>
    <mergeCell ref="D145:G145"/>
    <mergeCell ref="A142:C142"/>
    <mergeCell ref="H153:K153"/>
    <mergeCell ref="L153:O153"/>
    <mergeCell ref="L137:M137"/>
    <mergeCell ref="N137:O137"/>
    <mergeCell ref="L138:M138"/>
    <mergeCell ref="N138:O138"/>
    <mergeCell ref="L140:M140"/>
    <mergeCell ref="N140:O140"/>
    <mergeCell ref="H137:I137"/>
    <mergeCell ref="J137:K137"/>
    <mergeCell ref="P109:Q109"/>
    <mergeCell ref="R62:S62"/>
    <mergeCell ref="P84:S84"/>
    <mergeCell ref="P99:S99"/>
    <mergeCell ref="P64:S64"/>
    <mergeCell ref="P72:Q72"/>
    <mergeCell ref="P94:S94"/>
    <mergeCell ref="P66:Q66"/>
    <mergeCell ref="R66:S66"/>
    <mergeCell ref="P67:Q67"/>
    <mergeCell ref="R67:S67"/>
    <mergeCell ref="P70:Q70"/>
    <mergeCell ref="R70:S70"/>
    <mergeCell ref="P71:Q71"/>
    <mergeCell ref="R71:S71"/>
    <mergeCell ref="P86:T86"/>
    <mergeCell ref="H129:K129"/>
    <mergeCell ref="L129:O129"/>
    <mergeCell ref="N128:O128"/>
    <mergeCell ref="P26:Q26"/>
    <mergeCell ref="R26:S26"/>
    <mergeCell ref="P123:S123"/>
    <mergeCell ref="P124:S124"/>
    <mergeCell ref="P131:T131"/>
    <mergeCell ref="H133:S133"/>
    <mergeCell ref="T133:T134"/>
    <mergeCell ref="N111:O111"/>
    <mergeCell ref="N66:O66"/>
    <mergeCell ref="H37:K37"/>
    <mergeCell ref="L37:O37"/>
    <mergeCell ref="H31:K31"/>
    <mergeCell ref="L31:O31"/>
    <mergeCell ref="L26:O26"/>
    <mergeCell ref="P38:S38"/>
    <mergeCell ref="L56:M56"/>
    <mergeCell ref="L32:O32"/>
    <mergeCell ref="P118:S118"/>
    <mergeCell ref="P32:Q32"/>
    <mergeCell ref="R32:S32"/>
    <mergeCell ref="P34:S36"/>
    <mergeCell ref="H135:K135"/>
    <mergeCell ref="L57:M57"/>
    <mergeCell ref="P59:Q59"/>
    <mergeCell ref="D144:G144"/>
    <mergeCell ref="A162:C162"/>
    <mergeCell ref="A163:C163"/>
    <mergeCell ref="A143:C143"/>
    <mergeCell ref="D167:G167"/>
    <mergeCell ref="R109:S109"/>
    <mergeCell ref="R72:S72"/>
    <mergeCell ref="P74:S81"/>
    <mergeCell ref="A115:C115"/>
    <mergeCell ref="A121:C121"/>
    <mergeCell ref="D121:G121"/>
    <mergeCell ref="D117:G117"/>
    <mergeCell ref="D118:G118"/>
    <mergeCell ref="A116:C118"/>
    <mergeCell ref="A119:C119"/>
    <mergeCell ref="D119:G119"/>
    <mergeCell ref="A120:C120"/>
    <mergeCell ref="D120:G120"/>
    <mergeCell ref="J120:K120"/>
    <mergeCell ref="L121:M121"/>
    <mergeCell ref="L120:M120"/>
    <mergeCell ref="R110:S110"/>
    <mergeCell ref="P111:Q111"/>
    <mergeCell ref="R111:S111"/>
    <mergeCell ref="L111:M111"/>
    <mergeCell ref="P122:S122"/>
    <mergeCell ref="N121:O121"/>
    <mergeCell ref="N119:O119"/>
    <mergeCell ref="N120:O120"/>
    <mergeCell ref="H121:K121"/>
    <mergeCell ref="L119:M119"/>
    <mergeCell ref="L117:O117"/>
    <mergeCell ref="H118:K118"/>
    <mergeCell ref="L118:O118"/>
    <mergeCell ref="H119:I119"/>
    <mergeCell ref="J119:K119"/>
    <mergeCell ref="H120:I120"/>
    <mergeCell ref="P121:S121"/>
    <mergeCell ref="H116:K117"/>
    <mergeCell ref="A76:C76"/>
    <mergeCell ref="A84:C84"/>
    <mergeCell ref="L72:M72"/>
    <mergeCell ref="N72:O72"/>
    <mergeCell ref="L109:M109"/>
    <mergeCell ref="N109:O109"/>
    <mergeCell ref="L110:M110"/>
    <mergeCell ref="N110:O110"/>
    <mergeCell ref="A74:C74"/>
    <mergeCell ref="A70:C73"/>
    <mergeCell ref="A77:C77"/>
    <mergeCell ref="A78:C78"/>
    <mergeCell ref="A79:C79"/>
    <mergeCell ref="D79:G79"/>
    <mergeCell ref="D88:G89"/>
    <mergeCell ref="H99:K99"/>
    <mergeCell ref="L99:O99"/>
    <mergeCell ref="N70:O70"/>
    <mergeCell ref="L71:M71"/>
    <mergeCell ref="N71:O71"/>
    <mergeCell ref="A75:C75"/>
    <mergeCell ref="D75:G75"/>
    <mergeCell ref="L74:O81"/>
    <mergeCell ref="A82:C82"/>
    <mergeCell ref="D32:G32"/>
    <mergeCell ref="H32:I32"/>
    <mergeCell ref="J32:K32"/>
    <mergeCell ref="L162:O166"/>
    <mergeCell ref="H162:K166"/>
    <mergeCell ref="L167:O173"/>
    <mergeCell ref="H167:K173"/>
    <mergeCell ref="D163:G163"/>
    <mergeCell ref="D164:G164"/>
    <mergeCell ref="D165:G165"/>
    <mergeCell ref="D34:G34"/>
    <mergeCell ref="H34:K36"/>
    <mergeCell ref="L34:O36"/>
    <mergeCell ref="D36:G36"/>
    <mergeCell ref="D100:G100"/>
    <mergeCell ref="H84:K84"/>
    <mergeCell ref="L84:O84"/>
    <mergeCell ref="H74:K81"/>
    <mergeCell ref="D76:G76"/>
    <mergeCell ref="D84:G84"/>
    <mergeCell ref="N139:O139"/>
    <mergeCell ref="D37:G37"/>
    <mergeCell ref="D77:G77"/>
    <mergeCell ref="D78:G78"/>
    <mergeCell ref="R51:S51"/>
    <mergeCell ref="P52:Q52"/>
    <mergeCell ref="A34:C34"/>
    <mergeCell ref="A36:C36"/>
    <mergeCell ref="A66:C66"/>
    <mergeCell ref="H51:I51"/>
    <mergeCell ref="J51:K51"/>
    <mergeCell ref="H52:I52"/>
    <mergeCell ref="J52:K52"/>
    <mergeCell ref="H53:I53"/>
    <mergeCell ref="J53:K53"/>
    <mergeCell ref="H54:I54"/>
    <mergeCell ref="J54:K54"/>
    <mergeCell ref="A57:C57"/>
    <mergeCell ref="A38:C38"/>
    <mergeCell ref="D56:G56"/>
    <mergeCell ref="D51:G51"/>
    <mergeCell ref="D53:G53"/>
    <mergeCell ref="A53:C53"/>
    <mergeCell ref="H55:I55"/>
    <mergeCell ref="J55:K55"/>
    <mergeCell ref="A59:C59"/>
    <mergeCell ref="D59:G59"/>
    <mergeCell ref="N56:O56"/>
    <mergeCell ref="L24:O24"/>
    <mergeCell ref="P24:S24"/>
    <mergeCell ref="D46:G46"/>
    <mergeCell ref="H46:K46"/>
    <mergeCell ref="L46:O46"/>
    <mergeCell ref="P46:S46"/>
    <mergeCell ref="A24:C24"/>
    <mergeCell ref="A46:C46"/>
    <mergeCell ref="D47:G47"/>
    <mergeCell ref="H47:K47"/>
    <mergeCell ref="L47:O47"/>
    <mergeCell ref="P47:S47"/>
    <mergeCell ref="A47:C47"/>
    <mergeCell ref="D24:G24"/>
    <mergeCell ref="H24:K24"/>
    <mergeCell ref="L45:O45"/>
    <mergeCell ref="P45:S45"/>
    <mergeCell ref="D38:G38"/>
    <mergeCell ref="H38:K38"/>
    <mergeCell ref="L38:O38"/>
    <mergeCell ref="A26:C26"/>
    <mergeCell ref="D26:G26"/>
    <mergeCell ref="H26:I26"/>
    <mergeCell ref="J26:K26"/>
    <mergeCell ref="P16:T17"/>
    <mergeCell ref="B17:E17"/>
    <mergeCell ref="F17:G17"/>
    <mergeCell ref="H17:I17"/>
    <mergeCell ref="J17:K17"/>
    <mergeCell ref="L17:M17"/>
    <mergeCell ref="N17:O17"/>
    <mergeCell ref="B16:E16"/>
    <mergeCell ref="F16:G16"/>
    <mergeCell ref="H16:I16"/>
    <mergeCell ref="J16:K16"/>
    <mergeCell ref="L16:M16"/>
    <mergeCell ref="N16:O16"/>
    <mergeCell ref="P18:T18"/>
    <mergeCell ref="D22:G23"/>
    <mergeCell ref="H22:S22"/>
    <mergeCell ref="T22:T23"/>
    <mergeCell ref="H23:K23"/>
    <mergeCell ref="L23:O23"/>
    <mergeCell ref="P23:S23"/>
    <mergeCell ref="A18:E18"/>
    <mergeCell ref="F18:G18"/>
    <mergeCell ref="H18:I18"/>
    <mergeCell ref="J18:K18"/>
    <mergeCell ref="L18:M18"/>
    <mergeCell ref="N18:O18"/>
    <mergeCell ref="A22:C23"/>
    <mergeCell ref="P14:T15"/>
    <mergeCell ref="B15:E15"/>
    <mergeCell ref="F15:G15"/>
    <mergeCell ref="H15:I15"/>
    <mergeCell ref="J15:K15"/>
    <mergeCell ref="L15:M15"/>
    <mergeCell ref="N15:O15"/>
    <mergeCell ref="B14:E14"/>
    <mergeCell ref="F14:G14"/>
    <mergeCell ref="H14:I14"/>
    <mergeCell ref="J14:K14"/>
    <mergeCell ref="L14:M14"/>
    <mergeCell ref="N14:O14"/>
    <mergeCell ref="P10:T11"/>
    <mergeCell ref="B11:E11"/>
    <mergeCell ref="F11:G11"/>
    <mergeCell ref="H11:I11"/>
    <mergeCell ref="J11:K11"/>
    <mergeCell ref="L11:M11"/>
    <mergeCell ref="N11:O11"/>
    <mergeCell ref="B10:E10"/>
    <mergeCell ref="F10:G10"/>
    <mergeCell ref="H10:I10"/>
    <mergeCell ref="J10:K10"/>
    <mergeCell ref="L10:M10"/>
    <mergeCell ref="N10:O10"/>
    <mergeCell ref="P1:T1"/>
    <mergeCell ref="A3:E3"/>
    <mergeCell ref="F4:G4"/>
    <mergeCell ref="H4:I4"/>
    <mergeCell ref="J4:M4"/>
    <mergeCell ref="N4:O4"/>
    <mergeCell ref="P4:T5"/>
    <mergeCell ref="F5:G5"/>
    <mergeCell ref="P6:T7"/>
    <mergeCell ref="B7:E7"/>
    <mergeCell ref="F7:G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H7:I7"/>
    <mergeCell ref="J7:K7"/>
    <mergeCell ref="L7:M7"/>
    <mergeCell ref="N7:O7"/>
    <mergeCell ref="J9:K9"/>
    <mergeCell ref="L9:M9"/>
    <mergeCell ref="N9:O9"/>
    <mergeCell ref="B8:E8"/>
    <mergeCell ref="F8:G8"/>
    <mergeCell ref="H8:I8"/>
    <mergeCell ref="J8:K8"/>
    <mergeCell ref="L8:M8"/>
    <mergeCell ref="N8:O8"/>
    <mergeCell ref="B12:E12"/>
    <mergeCell ref="F12:G12"/>
    <mergeCell ref="H12:I12"/>
    <mergeCell ref="J12:K12"/>
    <mergeCell ref="L12:M12"/>
    <mergeCell ref="N12:O12"/>
    <mergeCell ref="P12:T13"/>
    <mergeCell ref="B13:E13"/>
    <mergeCell ref="F13:G13"/>
    <mergeCell ref="H13:I13"/>
    <mergeCell ref="J13:K13"/>
    <mergeCell ref="L13:M13"/>
    <mergeCell ref="N13:O13"/>
    <mergeCell ref="A60:C60"/>
    <mergeCell ref="D60:G60"/>
    <mergeCell ref="H60:K60"/>
    <mergeCell ref="L60:O60"/>
    <mergeCell ref="P60:S60"/>
    <mergeCell ref="H59:I59"/>
    <mergeCell ref="J59:K59"/>
    <mergeCell ref="H43:K43"/>
    <mergeCell ref="L43:O43"/>
    <mergeCell ref="P43:S43"/>
    <mergeCell ref="A44:C44"/>
    <mergeCell ref="D44:G44"/>
    <mergeCell ref="H44:K44"/>
    <mergeCell ref="L44:O44"/>
    <mergeCell ref="D45:G45"/>
    <mergeCell ref="H45:K45"/>
    <mergeCell ref="A54:C56"/>
    <mergeCell ref="A51:C51"/>
    <mergeCell ref="A48:C50"/>
    <mergeCell ref="N57:O57"/>
    <mergeCell ref="L55:M55"/>
    <mergeCell ref="P55:Q55"/>
    <mergeCell ref="R55:S55"/>
    <mergeCell ref="P56:Q56"/>
    <mergeCell ref="A69:C69"/>
    <mergeCell ref="T42:T43"/>
    <mergeCell ref="A61:C61"/>
    <mergeCell ref="D61:G61"/>
    <mergeCell ref="A62:C62"/>
    <mergeCell ref="D62:G62"/>
    <mergeCell ref="A63:C63"/>
    <mergeCell ref="H63:K63"/>
    <mergeCell ref="L63:O63"/>
    <mergeCell ref="P63:S63"/>
    <mergeCell ref="L61:M61"/>
    <mergeCell ref="N61:O61"/>
    <mergeCell ref="L62:M62"/>
    <mergeCell ref="N62:O62"/>
    <mergeCell ref="P61:Q61"/>
    <mergeCell ref="R61:S61"/>
    <mergeCell ref="P62:Q62"/>
    <mergeCell ref="D63:G65"/>
    <mergeCell ref="J61:K61"/>
    <mergeCell ref="H62:I62"/>
    <mergeCell ref="J62:K62"/>
    <mergeCell ref="A45:C45"/>
    <mergeCell ref="P44:S44"/>
    <mergeCell ref="D57:G57"/>
    <mergeCell ref="A42:C43"/>
    <mergeCell ref="D42:G43"/>
    <mergeCell ref="H42:S42"/>
    <mergeCell ref="D55:G55"/>
    <mergeCell ref="A52:C52"/>
    <mergeCell ref="D52:G52"/>
    <mergeCell ref="H48:I48"/>
    <mergeCell ref="D48:G48"/>
    <mergeCell ref="D49:G49"/>
    <mergeCell ref="H49:K49"/>
    <mergeCell ref="D50:G50"/>
    <mergeCell ref="J48:K48"/>
    <mergeCell ref="D54:G54"/>
    <mergeCell ref="L48:M48"/>
    <mergeCell ref="L49:M49"/>
    <mergeCell ref="L50:M50"/>
    <mergeCell ref="L51:M51"/>
    <mergeCell ref="N51:O51"/>
    <mergeCell ref="L53:M53"/>
    <mergeCell ref="L54:M54"/>
    <mergeCell ref="N54:O54"/>
    <mergeCell ref="N48:O48"/>
    <mergeCell ref="N49:O49"/>
    <mergeCell ref="N50:O50"/>
    <mergeCell ref="D73:G73"/>
    <mergeCell ref="H73:K73"/>
    <mergeCell ref="L73:O73"/>
    <mergeCell ref="P73:S73"/>
    <mergeCell ref="H70:I70"/>
    <mergeCell ref="J70:K70"/>
    <mergeCell ref="H71:I71"/>
    <mergeCell ref="J71:K71"/>
    <mergeCell ref="L64:O64"/>
    <mergeCell ref="H66:I66"/>
    <mergeCell ref="J66:K66"/>
    <mergeCell ref="H72:I72"/>
    <mergeCell ref="J72:K72"/>
    <mergeCell ref="L66:M66"/>
    <mergeCell ref="H64:K64"/>
    <mergeCell ref="D66:G66"/>
    <mergeCell ref="L70:M70"/>
    <mergeCell ref="P40:T40"/>
    <mergeCell ref="D71:G71"/>
    <mergeCell ref="D72:G72"/>
    <mergeCell ref="D69:G69"/>
    <mergeCell ref="H69:K69"/>
    <mergeCell ref="L69:O69"/>
    <mergeCell ref="P69:S69"/>
    <mergeCell ref="D70:G70"/>
    <mergeCell ref="H61:I61"/>
    <mergeCell ref="H56:I56"/>
    <mergeCell ref="J56:K56"/>
    <mergeCell ref="H57:I57"/>
    <mergeCell ref="J57:K57"/>
    <mergeCell ref="L59:O59"/>
    <mergeCell ref="R56:S56"/>
    <mergeCell ref="P57:Q57"/>
    <mergeCell ref="R57:S57"/>
    <mergeCell ref="N53:O53"/>
    <mergeCell ref="L52:M52"/>
    <mergeCell ref="N52:O52"/>
    <mergeCell ref="N55:O55"/>
    <mergeCell ref="P48:Q48"/>
    <mergeCell ref="R48:S48"/>
    <mergeCell ref="P51:Q51"/>
    <mergeCell ref="A67:C67"/>
    <mergeCell ref="D67:G67"/>
    <mergeCell ref="A68:C68"/>
    <mergeCell ref="D68:G68"/>
    <mergeCell ref="H68:K68"/>
    <mergeCell ref="L68:O68"/>
    <mergeCell ref="P68:S68"/>
    <mergeCell ref="A64:C64"/>
    <mergeCell ref="H67:I67"/>
    <mergeCell ref="J67:K67"/>
    <mergeCell ref="L67:M67"/>
    <mergeCell ref="N67:O67"/>
    <mergeCell ref="D74:G74"/>
    <mergeCell ref="H100:K100"/>
    <mergeCell ref="L100:O100"/>
    <mergeCell ref="P100:S100"/>
    <mergeCell ref="H98:K98"/>
    <mergeCell ref="L98:O98"/>
    <mergeCell ref="P98:S98"/>
    <mergeCell ref="D96:G96"/>
    <mergeCell ref="H96:K96"/>
    <mergeCell ref="L96:O96"/>
    <mergeCell ref="H95:K95"/>
    <mergeCell ref="H92:K92"/>
    <mergeCell ref="L92:O92"/>
    <mergeCell ref="P92:S92"/>
    <mergeCell ref="D93:G93"/>
    <mergeCell ref="D82:G82"/>
    <mergeCell ref="H82:K82"/>
    <mergeCell ref="L82:O82"/>
    <mergeCell ref="P82:S82"/>
    <mergeCell ref="P93:S93"/>
    <mergeCell ref="P97:S97"/>
    <mergeCell ref="P96:S96"/>
    <mergeCell ref="L104:O104"/>
    <mergeCell ref="P104:S104"/>
    <mergeCell ref="L107:O107"/>
    <mergeCell ref="D103:G103"/>
    <mergeCell ref="L103:O103"/>
    <mergeCell ref="D104:G104"/>
    <mergeCell ref="T88:T89"/>
    <mergeCell ref="H89:K89"/>
    <mergeCell ref="L89:O89"/>
    <mergeCell ref="P89:S89"/>
    <mergeCell ref="P91:S91"/>
    <mergeCell ref="H93:K93"/>
    <mergeCell ref="P105:S105"/>
    <mergeCell ref="P103:S103"/>
    <mergeCell ref="P107:S107"/>
    <mergeCell ref="A101:C101"/>
    <mergeCell ref="D101:G101"/>
    <mergeCell ref="L101:O101"/>
    <mergeCell ref="P101:S101"/>
    <mergeCell ref="D102:G102"/>
    <mergeCell ref="H102:K102"/>
    <mergeCell ref="L102:O102"/>
    <mergeCell ref="P102:S102"/>
    <mergeCell ref="P95:S95"/>
    <mergeCell ref="A91:C91"/>
    <mergeCell ref="D91:G91"/>
    <mergeCell ref="H91:K91"/>
    <mergeCell ref="L91:O91"/>
    <mergeCell ref="A92:C92"/>
    <mergeCell ref="D92:G92"/>
    <mergeCell ref="L29:M29"/>
    <mergeCell ref="N29:O29"/>
    <mergeCell ref="P31:S31"/>
    <mergeCell ref="P37:S37"/>
    <mergeCell ref="D83:G83"/>
    <mergeCell ref="H83:K83"/>
    <mergeCell ref="L83:O83"/>
    <mergeCell ref="P83:S83"/>
    <mergeCell ref="A90:C90"/>
    <mergeCell ref="D90:G90"/>
    <mergeCell ref="H90:K90"/>
    <mergeCell ref="L90:O90"/>
    <mergeCell ref="P90:S90"/>
    <mergeCell ref="H88:S88"/>
    <mergeCell ref="A88:C89"/>
    <mergeCell ref="A58:C58"/>
    <mergeCell ref="D58:G58"/>
    <mergeCell ref="H58:K58"/>
    <mergeCell ref="D27:G27"/>
    <mergeCell ref="H27:K27"/>
    <mergeCell ref="L27:O27"/>
    <mergeCell ref="D28:G28"/>
    <mergeCell ref="H28:I28"/>
    <mergeCell ref="J28:K28"/>
    <mergeCell ref="L28:M28"/>
    <mergeCell ref="N28:O28"/>
    <mergeCell ref="D30:G31"/>
    <mergeCell ref="H30:I30"/>
    <mergeCell ref="D29:G29"/>
    <mergeCell ref="H29:I29"/>
    <mergeCell ref="J29:K29"/>
    <mergeCell ref="P28:Q28"/>
    <mergeCell ref="R28:S28"/>
    <mergeCell ref="P29:Q29"/>
    <mergeCell ref="R29:S29"/>
    <mergeCell ref="P30:Q30"/>
    <mergeCell ref="R30:S30"/>
    <mergeCell ref="N30:O30"/>
    <mergeCell ref="H115:K115"/>
    <mergeCell ref="L115:O115"/>
    <mergeCell ref="P115:S115"/>
    <mergeCell ref="A27:C27"/>
    <mergeCell ref="A28:C32"/>
    <mergeCell ref="J30:K30"/>
    <mergeCell ref="L30:M30"/>
    <mergeCell ref="D112:G112"/>
    <mergeCell ref="H112:K112"/>
    <mergeCell ref="L112:O112"/>
    <mergeCell ref="P112:S112"/>
    <mergeCell ref="H111:I111"/>
    <mergeCell ref="J111:K111"/>
    <mergeCell ref="A109:C109"/>
    <mergeCell ref="D109:G109"/>
    <mergeCell ref="H109:I109"/>
    <mergeCell ref="J109:K109"/>
    <mergeCell ref="D110:G110"/>
    <mergeCell ref="H110:I110"/>
    <mergeCell ref="J110:K110"/>
    <mergeCell ref="A110:C113"/>
    <mergeCell ref="P110:Q110"/>
    <mergeCell ref="A83:C83"/>
    <mergeCell ref="P27:S27"/>
    <mergeCell ref="D127:G127"/>
    <mergeCell ref="H127:K127"/>
    <mergeCell ref="L123:O123"/>
    <mergeCell ref="A124:C124"/>
    <mergeCell ref="D124:G124"/>
    <mergeCell ref="H124:K124"/>
    <mergeCell ref="L124:O124"/>
    <mergeCell ref="L125:M125"/>
    <mergeCell ref="N125:O125"/>
    <mergeCell ref="D126:G126"/>
    <mergeCell ref="H125:I125"/>
    <mergeCell ref="J125:K125"/>
    <mergeCell ref="L126:M126"/>
    <mergeCell ref="L127:M127"/>
    <mergeCell ref="A123:C123"/>
    <mergeCell ref="D123:G123"/>
    <mergeCell ref="H123:K123"/>
    <mergeCell ref="N127:O127"/>
    <mergeCell ref="L128:M128"/>
    <mergeCell ref="N126:O126"/>
    <mergeCell ref="P129:S129"/>
    <mergeCell ref="H140:K140"/>
    <mergeCell ref="A136:C136"/>
    <mergeCell ref="D136:G136"/>
    <mergeCell ref="H136:K136"/>
    <mergeCell ref="L136:O136"/>
    <mergeCell ref="P136:S136"/>
    <mergeCell ref="A137:C137"/>
    <mergeCell ref="D137:G137"/>
    <mergeCell ref="H134:K134"/>
    <mergeCell ref="L134:O134"/>
    <mergeCell ref="P134:S134"/>
    <mergeCell ref="D135:G135"/>
    <mergeCell ref="A129:C129"/>
    <mergeCell ref="D129:G129"/>
    <mergeCell ref="A140:C140"/>
    <mergeCell ref="D140:G140"/>
    <mergeCell ref="A133:C134"/>
    <mergeCell ref="D133:G134"/>
    <mergeCell ref="A135:C135"/>
    <mergeCell ref="D138:G138"/>
    <mergeCell ref="A127:C127"/>
    <mergeCell ref="L135:O135"/>
    <mergeCell ref="P135:S135"/>
    <mergeCell ref="D157:G157"/>
    <mergeCell ref="H154:K157"/>
    <mergeCell ref="D155:G155"/>
    <mergeCell ref="D156:G156"/>
    <mergeCell ref="A152:C152"/>
    <mergeCell ref="A146:C146"/>
    <mergeCell ref="D146:G146"/>
    <mergeCell ref="D142:G142"/>
    <mergeCell ref="P137:Q137"/>
    <mergeCell ref="H138:I138"/>
    <mergeCell ref="J138:K138"/>
    <mergeCell ref="H139:I139"/>
    <mergeCell ref="J139:K139"/>
    <mergeCell ref="R138:S138"/>
    <mergeCell ref="A138:C138"/>
    <mergeCell ref="A139:C139"/>
    <mergeCell ref="D139:G139"/>
    <mergeCell ref="D143:G143"/>
    <mergeCell ref="P142:S150"/>
    <mergeCell ref="L142:O150"/>
    <mergeCell ref="H142:K150"/>
    <mergeCell ref="A144:C144"/>
    <mergeCell ref="P190:S190"/>
    <mergeCell ref="D191:G191"/>
    <mergeCell ref="P191:S191"/>
    <mergeCell ref="H194:K194"/>
    <mergeCell ref="H189:I189"/>
    <mergeCell ref="T178:T179"/>
    <mergeCell ref="H179:K179"/>
    <mergeCell ref="P179:S179"/>
    <mergeCell ref="H182:K186"/>
    <mergeCell ref="P189:Q189"/>
    <mergeCell ref="R189:S189"/>
    <mergeCell ref="P180:S180"/>
    <mergeCell ref="P193:S193"/>
    <mergeCell ref="J189:K189"/>
    <mergeCell ref="L189:M189"/>
    <mergeCell ref="N189:O189"/>
    <mergeCell ref="H190:K190"/>
    <mergeCell ref="H192:K192"/>
    <mergeCell ref="P222:S230"/>
    <mergeCell ref="D223:G223"/>
    <mergeCell ref="D224:G224"/>
    <mergeCell ref="H231:K233"/>
    <mergeCell ref="D200:G200"/>
    <mergeCell ref="D221:G221"/>
    <mergeCell ref="H221:K221"/>
    <mergeCell ref="L221:O221"/>
    <mergeCell ref="P221:S221"/>
    <mergeCell ref="D215:G215"/>
    <mergeCell ref="P231:S233"/>
    <mergeCell ref="D231:G231"/>
    <mergeCell ref="D233:G233"/>
    <mergeCell ref="H208:K211"/>
    <mergeCell ref="L214:O214"/>
    <mergeCell ref="D208:G208"/>
    <mergeCell ref="P217:T217"/>
    <mergeCell ref="L208:O213"/>
    <mergeCell ref="P208:S213"/>
    <mergeCell ref="D201:G201"/>
    <mergeCell ref="H214:K214"/>
    <mergeCell ref="P207:S207"/>
    <mergeCell ref="P214:S214"/>
    <mergeCell ref="H220:K220"/>
    <mergeCell ref="D116:G116"/>
    <mergeCell ref="L116:O116"/>
    <mergeCell ref="L93:O93"/>
    <mergeCell ref="D94:G94"/>
    <mergeCell ref="H94:K94"/>
    <mergeCell ref="L94:O94"/>
    <mergeCell ref="A93:C99"/>
    <mergeCell ref="D98:G99"/>
    <mergeCell ref="D97:G97"/>
    <mergeCell ref="H97:K97"/>
    <mergeCell ref="L97:O97"/>
    <mergeCell ref="D95:G95"/>
    <mergeCell ref="L95:O95"/>
    <mergeCell ref="D111:G111"/>
    <mergeCell ref="A102:C107"/>
    <mergeCell ref="H101:K101"/>
    <mergeCell ref="H104:K104"/>
    <mergeCell ref="H103:K103"/>
    <mergeCell ref="D105:G105"/>
    <mergeCell ref="D107:G107"/>
    <mergeCell ref="H105:K105"/>
    <mergeCell ref="L105:O105"/>
    <mergeCell ref="H107:K107"/>
    <mergeCell ref="D115:G115"/>
    <mergeCell ref="A221:C221"/>
    <mergeCell ref="D222:G222"/>
    <mergeCell ref="H222:K230"/>
    <mergeCell ref="L222:O230"/>
    <mergeCell ref="D189:G190"/>
    <mergeCell ref="A235:C235"/>
    <mergeCell ref="D235:G235"/>
    <mergeCell ref="H235:K235"/>
    <mergeCell ref="P245:S245"/>
    <mergeCell ref="A233:C233"/>
    <mergeCell ref="A234:C234"/>
    <mergeCell ref="D234:G234"/>
    <mergeCell ref="H234:K234"/>
    <mergeCell ref="A231:C231"/>
    <mergeCell ref="D232:G232"/>
    <mergeCell ref="A206:C206"/>
    <mergeCell ref="D209:G209"/>
    <mergeCell ref="D210:G210"/>
    <mergeCell ref="D192:G193"/>
    <mergeCell ref="H196:K205"/>
    <mergeCell ref="L196:O205"/>
    <mergeCell ref="P196:S205"/>
    <mergeCell ref="D196:G196"/>
    <mergeCell ref="D197:G197"/>
    <mergeCell ref="P246:S247"/>
    <mergeCell ref="P249:S249"/>
    <mergeCell ref="A238:C238"/>
    <mergeCell ref="D238:G238"/>
    <mergeCell ref="H238:K238"/>
    <mergeCell ref="A236:C236"/>
    <mergeCell ref="D236:G236"/>
    <mergeCell ref="H236:K236"/>
    <mergeCell ref="A237:C237"/>
    <mergeCell ref="D237:G237"/>
    <mergeCell ref="H237:K237"/>
    <mergeCell ref="D245:G245"/>
    <mergeCell ref="H245:K245"/>
    <mergeCell ref="P238:S238"/>
    <mergeCell ref="L240:O244"/>
    <mergeCell ref="L231:O238"/>
    <mergeCell ref="P235:S235"/>
    <mergeCell ref="P236:S236"/>
    <mergeCell ref="P237:S237"/>
    <mergeCell ref="P234:S234"/>
    <mergeCell ref="A232:C232"/>
    <mergeCell ref="D249:G249"/>
    <mergeCell ref="H249:K249"/>
    <mergeCell ref="L249:O250"/>
    <mergeCell ref="D281:G281"/>
    <mergeCell ref="D278:G278"/>
    <mergeCell ref="D279:G279"/>
    <mergeCell ref="D276:G277"/>
    <mergeCell ref="T256:T257"/>
    <mergeCell ref="P276:S292"/>
    <mergeCell ref="D292:G292"/>
    <mergeCell ref="D284:G284"/>
    <mergeCell ref="D285:G285"/>
    <mergeCell ref="D282:G282"/>
    <mergeCell ref="D283:G283"/>
    <mergeCell ref="D280:G280"/>
    <mergeCell ref="H257:K257"/>
    <mergeCell ref="L257:O257"/>
    <mergeCell ref="P257:S257"/>
    <mergeCell ref="H276:K292"/>
    <mergeCell ref="L276:O292"/>
    <mergeCell ref="D258:G258"/>
    <mergeCell ref="L266:O266"/>
    <mergeCell ref="P266:S266"/>
    <mergeCell ref="D266:G266"/>
    <mergeCell ref="D259:G259"/>
    <mergeCell ref="L259:O259"/>
    <mergeCell ref="P259:S259"/>
    <mergeCell ref="D271:G271"/>
    <mergeCell ref="D269:G269"/>
    <mergeCell ref="D270:G270"/>
    <mergeCell ref="H269:K272"/>
    <mergeCell ref="P269:S272"/>
    <mergeCell ref="L269:O272"/>
    <mergeCell ref="A252:C252"/>
    <mergeCell ref="P254:T254"/>
    <mergeCell ref="A256:C257"/>
    <mergeCell ref="D256:G257"/>
    <mergeCell ref="H256:S256"/>
    <mergeCell ref="D252:G252"/>
    <mergeCell ref="A259:C259"/>
    <mergeCell ref="A260:C260"/>
    <mergeCell ref="D260:G260"/>
    <mergeCell ref="H259:K259"/>
    <mergeCell ref="D265:G265"/>
    <mergeCell ref="D261:G261"/>
    <mergeCell ref="D263:G263"/>
    <mergeCell ref="P260:S264"/>
    <mergeCell ref="H266:K266"/>
    <mergeCell ref="A264:C275"/>
    <mergeCell ref="D267:G267"/>
    <mergeCell ref="H267:I267"/>
    <mergeCell ref="P268:Q268"/>
    <mergeCell ref="R268:S268"/>
    <mergeCell ref="H268:I268"/>
    <mergeCell ref="J268:K268"/>
    <mergeCell ref="L268:M268"/>
    <mergeCell ref="N268:O268"/>
    <mergeCell ref="H258:K258"/>
    <mergeCell ref="J267:K267"/>
    <mergeCell ref="D268:G268"/>
    <mergeCell ref="L267:M267"/>
    <mergeCell ref="N267:O267"/>
    <mergeCell ref="P267:Q267"/>
    <mergeCell ref="R267:S267"/>
    <mergeCell ref="P258:S258"/>
    <mergeCell ref="A219:C220"/>
    <mergeCell ref="D219:G220"/>
    <mergeCell ref="H219:S219"/>
    <mergeCell ref="H128:K128"/>
    <mergeCell ref="A164:C164"/>
    <mergeCell ref="L220:O220"/>
    <mergeCell ref="P220:S220"/>
    <mergeCell ref="A207:C207"/>
    <mergeCell ref="D207:G207"/>
    <mergeCell ref="L207:O207"/>
    <mergeCell ref="H207:K207"/>
    <mergeCell ref="A208:C211"/>
    <mergeCell ref="A128:C128"/>
    <mergeCell ref="D128:G128"/>
    <mergeCell ref="H178:S178"/>
    <mergeCell ref="P162:S166"/>
    <mergeCell ref="P167:S173"/>
    <mergeCell ref="A167:C167"/>
    <mergeCell ref="A168:C168"/>
    <mergeCell ref="D162:G162"/>
    <mergeCell ref="A165:C165"/>
    <mergeCell ref="D182:G182"/>
    <mergeCell ref="D183:G183"/>
    <mergeCell ref="D184:G184"/>
    <mergeCell ref="D199:G199"/>
    <mergeCell ref="A122:C122"/>
    <mergeCell ref="D122:G122"/>
    <mergeCell ref="H122:K122"/>
    <mergeCell ref="L122:O122"/>
    <mergeCell ref="P128:S128"/>
    <mergeCell ref="A125:C125"/>
    <mergeCell ref="A126:C126"/>
    <mergeCell ref="D125:G125"/>
    <mergeCell ref="P127:S127"/>
    <mergeCell ref="L179:O179"/>
    <mergeCell ref="P182:S186"/>
    <mergeCell ref="P181:S181"/>
    <mergeCell ref="L194:O194"/>
    <mergeCell ref="P194:S194"/>
    <mergeCell ref="H191:K191"/>
    <mergeCell ref="D188:G188"/>
    <mergeCell ref="L191:O191"/>
    <mergeCell ref="H181:K181"/>
    <mergeCell ref="P176:T176"/>
    <mergeCell ref="D194:G194"/>
    <mergeCell ref="P188:S188"/>
    <mergeCell ref="P192:S192"/>
    <mergeCell ref="L190:O190"/>
    <mergeCell ref="P140:Q140"/>
    <mergeCell ref="T219:T220"/>
    <mergeCell ref="A212:C214"/>
    <mergeCell ref="A181:C181"/>
    <mergeCell ref="A171:C171"/>
    <mergeCell ref="D170:G170"/>
    <mergeCell ref="D181:G181"/>
    <mergeCell ref="A178:C179"/>
    <mergeCell ref="D178:G179"/>
    <mergeCell ref="D168:G168"/>
    <mergeCell ref="D169:G169"/>
    <mergeCell ref="D198:G198"/>
    <mergeCell ref="L188:O188"/>
    <mergeCell ref="A180:C180"/>
    <mergeCell ref="D180:G180"/>
    <mergeCell ref="H180:K180"/>
    <mergeCell ref="A188:C188"/>
    <mergeCell ref="H188:K188"/>
    <mergeCell ref="A172:C172"/>
    <mergeCell ref="A173:C173"/>
    <mergeCell ref="A169:C169"/>
    <mergeCell ref="A170:C170"/>
    <mergeCell ref="D185:G185"/>
    <mergeCell ref="A185:C185"/>
  </mergeCells>
  <phoneticPr fontId="2"/>
  <dataValidations xWindow="954" yWindow="438" count="1">
    <dataValidation allowBlank="1" showErrorMessage="1" sqref="G51:G52 D45:D53 G47:G48 G74 D68:D69 H49:H50 B60:C68 G69 S58 K47 K60 K63:K65 A58:A68 G92:G93 G77 G117 D111:D113 G96:G97 G112:G113 G120:G121 D107:D108 G234 G222:G232 H231 G278 D269:D270 G270 K259 G292 G281:G282 K266 L260 K68:K69 K73 H58:H74 A101:A102 A109:C109 A115:C115 K118 G129 G125:G126 O136 K140:L141 K153 H153:H154 A259:A260 B260:C260 H259:H260 H266:H269 A231:D234 L266:L269 L61:L62 L66:L67 L70:L72 O93:O94 L93:L94 O97:O98 L97:L98 O101 L101 O103 L103 L109:L111 L118:L121 O118 L124:L128 K121:K123 L136:L139 G139:G141 H118:H125 G164:G166 H167 H181:H182 H162 K181 D181 G181 G170 K249 K234:K239 H249 H234:H239 D245:D250 H244:H246 K244:K245 G245 A264 O266 A193:A195 D36 K27 A26:A27 B27:C27 K31 A34:C36 L28:L30 L34:L35 H136:H142 H127:H129 K136 K127:K129 A119:C129 A136:D141 D117:D129 D197:D198 G198 K188 K190:K195 H188:H196 O190:O195 L189:L196 K207 H207:H208 P188:P196 A152:D152 G152 P207:P208 P49:P50 S47 S60 S63:S65 S68:S69 S73 P58:P74 S118 S121:S123 P118:P125 S27 S31 P127:P129 S127:S129 S153 P153:P154 B193:C193 S136 S188 B207:C211 P167 P181:P182 P162 S181 S207 S190:S195 P231 S259 S266 P259:P260 P266:P269 S249 S234:S239 P249 P234:P239 P244:P246 S244:S245 L276 S37 P26:P35 K37 H26:H35 H45:H47 H37 P45:P47 P37 B58:D58 K58 A54 B46:C47 A45:A48 A51:C52 O82:P83 S82:S83 H82:H83 K82:L83 G83 A75:C83 D74:D83 A91:A93 B91:C92 D91:D98 S91:S108 K91:K108 H91:H116 P91:P116 K112:K115 S112:S115 A174:D175 G157:G161 D157:D170 H222 P222 D222:D230 D183:D189 D206:D214 G183:G187 G206:G214 A206:A212 A279:C292 A181:C188 A162:C173 K275 S275 H275:H276 P275:P276 D278:D292 P136:P142 S140:S141" xr:uid="{5F424C5C-6FAB-4E35-85D3-E2C9212536D4}"/>
  </dataValidations>
  <printOptions horizontalCentered="1"/>
  <pageMargins left="0.59055118110236227" right="0.59055118110236227" top="0.98425196850393704" bottom="0.59055118110236227" header="0.39370078740157483" footer="0.51181102362204722"/>
  <pageSetup paperSize="9" scale="85" fitToWidth="0" fitToHeight="0" orientation="landscape" cellComments="asDisplayed" useFirstPageNumber="1" errors="blank" r:id="rId1"/>
  <headerFooter alignWithMargins="0"/>
  <rowBreaks count="6" manualBreakCount="6">
    <brk id="39" max="19" man="1"/>
    <brk id="85" max="19" man="1"/>
    <brk id="130" max="19" man="1"/>
    <brk id="175" max="19" man="1"/>
    <brk id="216" max="19" man="1"/>
    <brk id="253"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1"/>
  <sheetViews>
    <sheetView view="pageBreakPreview" zoomScaleNormal="100" zoomScaleSheetLayoutView="100" workbookViewId="0">
      <selection activeCell="O18" sqref="O18"/>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973" t="s">
        <v>656</v>
      </c>
      <c r="L1" s="974"/>
      <c r="M1" s="974"/>
      <c r="N1" s="975"/>
    </row>
    <row r="2" spans="1:14" ht="15.75" customHeight="1" thickBot="1" x14ac:dyDescent="0.2">
      <c r="A2" s="3" t="s">
        <v>405</v>
      </c>
      <c r="E2" s="65"/>
      <c r="F2" s="65"/>
      <c r="J2" s="71" t="s">
        <v>108</v>
      </c>
      <c r="K2" s="65"/>
      <c r="L2" s="65"/>
      <c r="M2" s="1151"/>
      <c r="N2" s="1151"/>
    </row>
    <row r="3" spans="1:14" s="49" customFormat="1" ht="14.7" customHeight="1" x14ac:dyDescent="0.2">
      <c r="A3" s="1017" t="s">
        <v>406</v>
      </c>
      <c r="B3" s="1023"/>
      <c r="C3" s="1023"/>
      <c r="D3" s="1023"/>
      <c r="E3" s="1022"/>
      <c r="F3" s="242" t="s">
        <v>110</v>
      </c>
      <c r="G3" s="253" t="s">
        <v>111</v>
      </c>
      <c r="H3" s="1019" t="s">
        <v>407</v>
      </c>
      <c r="I3" s="1023"/>
      <c r="J3" s="243" t="s">
        <v>113</v>
      </c>
      <c r="K3" s="1017" t="s">
        <v>408</v>
      </c>
      <c r="L3" s="1023"/>
      <c r="M3" s="1023"/>
      <c r="N3" s="1022"/>
    </row>
    <row r="4" spans="1:14" s="49" customFormat="1" ht="14.7" customHeight="1" thickBot="1" x14ac:dyDescent="0.25">
      <c r="A4" s="1024"/>
      <c r="B4" s="610"/>
      <c r="C4" s="610"/>
      <c r="D4" s="610"/>
      <c r="E4" s="1025"/>
      <c r="F4" s="244" t="s">
        <v>115</v>
      </c>
      <c r="G4" s="252" t="s">
        <v>116</v>
      </c>
      <c r="H4" s="245" t="s">
        <v>409</v>
      </c>
      <c r="I4" s="246" t="s">
        <v>410</v>
      </c>
      <c r="J4" s="247" t="s">
        <v>117</v>
      </c>
      <c r="K4" s="1024"/>
      <c r="L4" s="610"/>
      <c r="M4" s="610"/>
      <c r="N4" s="1025"/>
    </row>
    <row r="5" spans="1:14" ht="15.75" customHeight="1" thickBot="1" x14ac:dyDescent="0.25">
      <c r="A5" s="1130" t="s">
        <v>411</v>
      </c>
      <c r="B5" s="1131"/>
      <c r="C5" s="1131"/>
      <c r="D5" s="1131"/>
      <c r="E5" s="1132"/>
      <c r="F5" s="224">
        <v>0</v>
      </c>
      <c r="G5" s="224">
        <v>0</v>
      </c>
      <c r="H5" s="225">
        <v>0</v>
      </c>
      <c r="I5" s="236">
        <v>0</v>
      </c>
      <c r="J5" s="238">
        <v>0</v>
      </c>
      <c r="K5" s="1148" t="s">
        <v>4</v>
      </c>
      <c r="L5" s="1149"/>
      <c r="M5" s="1149"/>
      <c r="N5" s="1150"/>
    </row>
    <row r="6" spans="1:14" ht="15.75" customHeight="1" x14ac:dyDescent="0.2">
      <c r="A6" s="1130" t="s">
        <v>412</v>
      </c>
      <c r="B6" s="1131"/>
      <c r="C6" s="1131"/>
      <c r="D6" s="1131"/>
      <c r="E6" s="1132"/>
      <c r="F6" s="226">
        <f>SUM(F7:F8)</f>
        <v>0</v>
      </c>
      <c r="G6" s="227">
        <f>SUM(G7:G8)</f>
        <v>1870</v>
      </c>
      <c r="H6" s="225">
        <f>SUM(H7:H8)</f>
        <v>0</v>
      </c>
      <c r="I6" s="236">
        <f>SUM(I7:I8)</f>
        <v>880</v>
      </c>
      <c r="J6" s="238">
        <f>SUM(J7:J8)</f>
        <v>0</v>
      </c>
      <c r="K6" s="1133"/>
      <c r="L6" s="1134"/>
      <c r="M6" s="1134"/>
      <c r="N6" s="1135"/>
    </row>
    <row r="7" spans="1:14" s="25" customFormat="1" ht="27.45" customHeight="1" x14ac:dyDescent="0.2">
      <c r="A7" s="1136" t="s">
        <v>413</v>
      </c>
      <c r="B7" s="1138" t="s">
        <v>414</v>
      </c>
      <c r="C7" s="1139"/>
      <c r="D7" s="1139"/>
      <c r="E7" s="285" t="s">
        <v>415</v>
      </c>
      <c r="F7" s="111"/>
      <c r="G7" s="112">
        <v>935</v>
      </c>
      <c r="H7" s="573">
        <v>0</v>
      </c>
      <c r="I7" s="574">
        <v>880</v>
      </c>
      <c r="J7" s="239">
        <v>0</v>
      </c>
      <c r="K7" s="1140" t="s">
        <v>416</v>
      </c>
      <c r="L7" s="1141"/>
      <c r="M7" s="1141"/>
      <c r="N7" s="1142"/>
    </row>
    <row r="8" spans="1:14" s="493" customFormat="1" ht="27.45" customHeight="1" thickBot="1" x14ac:dyDescent="0.25">
      <c r="A8" s="1137"/>
      <c r="B8" s="1143" t="s">
        <v>417</v>
      </c>
      <c r="C8" s="1144"/>
      <c r="D8" s="1144"/>
      <c r="E8" s="536" t="s">
        <v>415</v>
      </c>
      <c r="F8" s="537"/>
      <c r="G8" s="538">
        <v>935</v>
      </c>
      <c r="H8" s="575">
        <v>0</v>
      </c>
      <c r="I8" s="576">
        <v>0</v>
      </c>
      <c r="J8" s="539">
        <v>0</v>
      </c>
      <c r="K8" s="1145" t="s">
        <v>416</v>
      </c>
      <c r="L8" s="1146"/>
      <c r="M8" s="1146"/>
      <c r="N8" s="1147"/>
    </row>
    <row r="9" spans="1:14" ht="15.75" customHeight="1" thickBot="1" x14ac:dyDescent="0.25">
      <c r="A9" s="1118" t="s">
        <v>418</v>
      </c>
      <c r="B9" s="1119"/>
      <c r="C9" s="1119"/>
      <c r="D9" s="1119"/>
      <c r="E9" s="1120"/>
      <c r="F9" s="540">
        <v>0</v>
      </c>
      <c r="G9" s="541">
        <v>0</v>
      </c>
      <c r="H9" s="542">
        <v>0</v>
      </c>
      <c r="I9" s="543">
        <v>0</v>
      </c>
      <c r="J9" s="544">
        <v>0</v>
      </c>
      <c r="K9" s="1121" t="s">
        <v>4</v>
      </c>
      <c r="L9" s="1122"/>
      <c r="M9" s="1122"/>
      <c r="N9" s="1123"/>
    </row>
    <row r="10" spans="1:14" ht="15.75" customHeight="1" x14ac:dyDescent="0.2">
      <c r="A10" s="1124" t="s">
        <v>419</v>
      </c>
      <c r="B10" s="1125"/>
      <c r="C10" s="1125"/>
      <c r="D10" s="1125"/>
      <c r="E10" s="1126"/>
      <c r="F10" s="226">
        <f>SUM(F11:F15)</f>
        <v>671</v>
      </c>
      <c r="G10" s="224">
        <f>SUM(G11:G15)</f>
        <v>909</v>
      </c>
      <c r="H10" s="225">
        <f>SUM(H11:H15)</f>
        <v>300701</v>
      </c>
      <c r="I10" s="236">
        <f>SUM(I11:I15)</f>
        <v>300689</v>
      </c>
      <c r="J10" s="238">
        <f>SUM(J11:J15)</f>
        <v>694</v>
      </c>
      <c r="K10" s="1127"/>
      <c r="L10" s="1128"/>
      <c r="M10" s="1128"/>
      <c r="N10" s="1129"/>
    </row>
    <row r="11" spans="1:14" ht="15.75" customHeight="1" x14ac:dyDescent="0.2">
      <c r="A11" s="1106" t="s">
        <v>413</v>
      </c>
      <c r="B11" s="1108" t="s">
        <v>420</v>
      </c>
      <c r="C11" s="1109"/>
      <c r="D11" s="1109"/>
      <c r="E11" s="263" t="s">
        <v>421</v>
      </c>
      <c r="F11" s="228">
        <v>464</v>
      </c>
      <c r="G11" s="228">
        <v>510</v>
      </c>
      <c r="H11" s="577">
        <v>494</v>
      </c>
      <c r="I11" s="578">
        <v>453</v>
      </c>
      <c r="J11" s="461">
        <v>487</v>
      </c>
      <c r="K11" s="1110" t="s">
        <v>422</v>
      </c>
      <c r="L11" s="1111"/>
      <c r="M11" s="1111"/>
      <c r="N11" s="1112"/>
    </row>
    <row r="12" spans="1:14" ht="15.75" customHeight="1" x14ac:dyDescent="0.2">
      <c r="A12" s="1107"/>
      <c r="B12" s="1098" t="s">
        <v>423</v>
      </c>
      <c r="C12" s="1113"/>
      <c r="D12" s="1113"/>
      <c r="E12" s="264" t="s">
        <v>424</v>
      </c>
      <c r="F12" s="229">
        <v>207</v>
      </c>
      <c r="G12" s="229">
        <v>207</v>
      </c>
      <c r="H12" s="579">
        <v>207</v>
      </c>
      <c r="I12" s="580">
        <v>207</v>
      </c>
      <c r="J12" s="240">
        <v>207</v>
      </c>
      <c r="K12" s="1114" t="s">
        <v>425</v>
      </c>
      <c r="L12" s="1115"/>
      <c r="M12" s="1115"/>
      <c r="N12" s="1116"/>
    </row>
    <row r="13" spans="1:14" ht="15.6" customHeight="1" x14ac:dyDescent="0.2">
      <c r="A13" s="1107"/>
      <c r="B13" s="1098" t="s">
        <v>423</v>
      </c>
      <c r="C13" s="1117"/>
      <c r="D13" s="1117"/>
      <c r="E13" s="264" t="s">
        <v>426</v>
      </c>
      <c r="F13" s="229">
        <v>0</v>
      </c>
      <c r="G13" s="230">
        <v>12</v>
      </c>
      <c r="H13" s="579">
        <v>0</v>
      </c>
      <c r="I13" s="580">
        <v>29</v>
      </c>
      <c r="J13" s="240">
        <v>0</v>
      </c>
      <c r="K13" s="1114" t="s">
        <v>427</v>
      </c>
      <c r="L13" s="1115"/>
      <c r="M13" s="1115"/>
      <c r="N13" s="1116"/>
    </row>
    <row r="14" spans="1:14" ht="15.6" customHeight="1" x14ac:dyDescent="0.2">
      <c r="A14" s="1107"/>
      <c r="B14" s="1098" t="s">
        <v>428</v>
      </c>
      <c r="C14" s="1117"/>
      <c r="D14" s="1117"/>
      <c r="E14" s="264" t="s">
        <v>421</v>
      </c>
      <c r="F14" s="229">
        <v>0</v>
      </c>
      <c r="G14" s="230">
        <v>180</v>
      </c>
      <c r="H14" s="579">
        <v>0</v>
      </c>
      <c r="I14" s="580">
        <v>0</v>
      </c>
      <c r="J14" s="240">
        <v>0</v>
      </c>
      <c r="K14" s="1095"/>
      <c r="L14" s="1096"/>
      <c r="M14" s="1096"/>
      <c r="N14" s="1097"/>
    </row>
    <row r="15" spans="1:14" ht="15.75" customHeight="1" thickBot="1" x14ac:dyDescent="0.25">
      <c r="A15" s="1107"/>
      <c r="B15" s="1098" t="s">
        <v>429</v>
      </c>
      <c r="C15" s="1098"/>
      <c r="D15" s="1098"/>
      <c r="E15" s="264" t="s">
        <v>421</v>
      </c>
      <c r="F15" s="230">
        <v>0</v>
      </c>
      <c r="G15" s="230">
        <v>0</v>
      </c>
      <c r="H15" s="579">
        <v>300000</v>
      </c>
      <c r="I15" s="580">
        <v>300000</v>
      </c>
      <c r="J15" s="240">
        <v>0</v>
      </c>
      <c r="K15" s="1095" t="s">
        <v>430</v>
      </c>
      <c r="L15" s="1096"/>
      <c r="M15" s="1096"/>
      <c r="N15" s="1097"/>
    </row>
    <row r="16" spans="1:14" ht="15.75" customHeight="1" thickTop="1" thickBot="1" x14ac:dyDescent="0.25">
      <c r="A16" s="1099" t="s">
        <v>431</v>
      </c>
      <c r="B16" s="1100"/>
      <c r="C16" s="1100"/>
      <c r="D16" s="1100"/>
      <c r="E16" s="1101"/>
      <c r="F16" s="181">
        <f>F5+F6+F9+F10</f>
        <v>671</v>
      </c>
      <c r="G16" s="182">
        <f>G5+G6+G9+G10</f>
        <v>2779</v>
      </c>
      <c r="H16" s="231">
        <f>H5+H6+H9+H10</f>
        <v>300701</v>
      </c>
      <c r="I16" s="237">
        <f>I5+I6+I9+I10</f>
        <v>301569</v>
      </c>
      <c r="J16" s="241">
        <f>J5+J6+J9+J10</f>
        <v>694</v>
      </c>
      <c r="K16" s="1102"/>
      <c r="L16" s="1103"/>
      <c r="M16" s="1103"/>
      <c r="N16" s="1104"/>
    </row>
    <row r="17" spans="1:14" ht="15" thickBot="1" x14ac:dyDescent="0.25">
      <c r="A17" s="160"/>
      <c r="B17" s="160"/>
      <c r="C17" s="160"/>
      <c r="D17" s="160"/>
      <c r="E17" s="159"/>
      <c r="F17" s="232"/>
      <c r="G17" s="232"/>
      <c r="H17" s="232"/>
      <c r="I17" s="232"/>
      <c r="J17" s="232"/>
      <c r="K17" s="232"/>
      <c r="L17" s="232"/>
      <c r="M17" s="265"/>
      <c r="N17" s="265"/>
    </row>
    <row r="18" spans="1:14" ht="15" thickBot="1" x14ac:dyDescent="0.2">
      <c r="A18" s="266"/>
      <c r="B18" s="266"/>
      <c r="C18" s="266"/>
      <c r="D18" s="266"/>
      <c r="E18" s="65"/>
      <c r="F18" s="235"/>
      <c r="G18" s="235"/>
      <c r="H18" s="71" t="s">
        <v>108</v>
      </c>
      <c r="I18" s="234"/>
      <c r="J18" s="234"/>
      <c r="K18" s="234"/>
      <c r="L18" s="234"/>
      <c r="M18" s="265"/>
      <c r="N18" s="265"/>
    </row>
    <row r="19" spans="1:14" ht="15" thickBot="1" x14ac:dyDescent="0.25">
      <c r="A19" s="1105" t="s">
        <v>406</v>
      </c>
      <c r="B19" s="641"/>
      <c r="C19" s="641"/>
      <c r="D19" s="641"/>
      <c r="E19" s="642"/>
      <c r="F19" s="242" t="s">
        <v>110</v>
      </c>
      <c r="G19" s="253" t="s">
        <v>111</v>
      </c>
      <c r="H19" s="248" t="s">
        <v>407</v>
      </c>
      <c r="I19" s="234"/>
      <c r="J19" s="234"/>
      <c r="K19" s="234"/>
      <c r="L19" s="234"/>
      <c r="M19" s="265"/>
      <c r="N19" s="265"/>
    </row>
    <row r="20" spans="1:14" ht="15.75" customHeight="1" x14ac:dyDescent="0.2">
      <c r="A20" s="1089" t="s">
        <v>432</v>
      </c>
      <c r="B20" s="1090"/>
      <c r="C20" s="1090"/>
      <c r="D20" s="1090"/>
      <c r="E20" s="1091"/>
      <c r="F20" s="267">
        <v>0</v>
      </c>
      <c r="G20" s="268">
        <v>0</v>
      </c>
      <c r="H20" s="269">
        <v>0</v>
      </c>
      <c r="I20" s="233" t="s">
        <v>4</v>
      </c>
      <c r="J20" s="233"/>
      <c r="K20" s="233"/>
      <c r="L20" s="233"/>
      <c r="M20" s="233"/>
    </row>
    <row r="21" spans="1:14" ht="15.75" customHeight="1" thickBot="1" x14ac:dyDescent="0.25">
      <c r="A21" s="1092" t="s">
        <v>433</v>
      </c>
      <c r="B21" s="1093"/>
      <c r="C21" s="1093"/>
      <c r="D21" s="1093"/>
      <c r="E21" s="1094"/>
      <c r="F21" s="270">
        <v>0</v>
      </c>
      <c r="G21" s="271">
        <v>0</v>
      </c>
      <c r="H21" s="272">
        <v>0</v>
      </c>
      <c r="I21" s="233" t="s">
        <v>4</v>
      </c>
      <c r="J21" s="233"/>
      <c r="K21" s="233"/>
      <c r="L21" s="233"/>
      <c r="M21" s="233"/>
    </row>
  </sheetData>
  <sheetProtection formatCells="0"/>
  <protectedRanges>
    <protectedRange sqref="F16:F18 K17:K19 J16 G16 F5:J5 I18:I19 F9:I10 H16:I17 H11:H15" name="範囲1_1_2"/>
    <protectedRange sqref="I20:I21" name="範囲1_1_1_1"/>
    <protectedRange sqref="F11:G15" name="範囲1_1_3_1"/>
    <protectedRange sqref="F6:J6" name="範囲1_1_6_1"/>
    <protectedRange sqref="F7:I8" name="範囲1_1_5_1"/>
    <protectedRange sqref="I11:I15" name="範囲1_1_2_1"/>
  </protectedRanges>
  <mergeCells count="34">
    <mergeCell ref="A5:E5"/>
    <mergeCell ref="K5:N5"/>
    <mergeCell ref="K1:N1"/>
    <mergeCell ref="M2:N2"/>
    <mergeCell ref="A3:E4"/>
    <mergeCell ref="H3:I3"/>
    <mergeCell ref="K3:N4"/>
    <mergeCell ref="A6:E6"/>
    <mergeCell ref="K6:N6"/>
    <mergeCell ref="A7:A8"/>
    <mergeCell ref="B7:D7"/>
    <mergeCell ref="K7:N7"/>
    <mergeCell ref="B8:D8"/>
    <mergeCell ref="K8:N8"/>
    <mergeCell ref="A9:E9"/>
    <mergeCell ref="K9:N9"/>
    <mergeCell ref="A10:E10"/>
    <mergeCell ref="K10:N10"/>
    <mergeCell ref="K13:N13"/>
    <mergeCell ref="A20:E20"/>
    <mergeCell ref="A21:E21"/>
    <mergeCell ref="K14:N14"/>
    <mergeCell ref="B15:D15"/>
    <mergeCell ref="K15:N15"/>
    <mergeCell ref="A16:E16"/>
    <mergeCell ref="K16:N16"/>
    <mergeCell ref="A19:E19"/>
    <mergeCell ref="A11:A15"/>
    <mergeCell ref="B11:D11"/>
    <mergeCell ref="K11:N11"/>
    <mergeCell ref="B12:D12"/>
    <mergeCell ref="K12:N12"/>
    <mergeCell ref="B14:D14"/>
    <mergeCell ref="B13:D13"/>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10"/>
  <sheetViews>
    <sheetView view="pageBreakPreview" zoomScaleNormal="100" zoomScaleSheetLayoutView="100" workbookViewId="0">
      <selection activeCell="H16" sqref="H16"/>
    </sheetView>
  </sheetViews>
  <sheetFormatPr defaultColWidth="9" defaultRowHeight="13.2" x14ac:dyDescent="0.2"/>
  <cols>
    <col min="1" max="2" width="3.88671875" style="1" customWidth="1"/>
    <col min="3" max="3" width="10.6640625" style="1" customWidth="1"/>
    <col min="4" max="4" width="25.88671875" style="1" customWidth="1"/>
    <col min="5" max="8" width="13.6640625" style="64" customWidth="1"/>
    <col min="9" max="9" width="35.77734375" style="1" customWidth="1"/>
    <col min="10" max="10" width="15.33203125" style="1" customWidth="1"/>
    <col min="11" max="16384" width="9" style="1"/>
  </cols>
  <sheetData>
    <row r="1" spans="1:9" ht="15" customHeight="1" x14ac:dyDescent="0.2">
      <c r="A1" s="1" t="s">
        <v>4</v>
      </c>
      <c r="I1" s="50" t="s">
        <v>656</v>
      </c>
    </row>
    <row r="2" spans="1:9" ht="16.5" customHeight="1" x14ac:dyDescent="0.2">
      <c r="A2" s="3" t="s">
        <v>7</v>
      </c>
      <c r="B2" s="3"/>
      <c r="C2" s="3"/>
      <c r="H2" s="1"/>
    </row>
    <row r="3" spans="1:9" ht="16.5" customHeight="1" thickBot="1" x14ac:dyDescent="0.2">
      <c r="A3" s="3"/>
      <c r="B3" s="3"/>
      <c r="C3" s="3"/>
      <c r="H3" s="72" t="s">
        <v>434</v>
      </c>
    </row>
    <row r="4" spans="1:9" ht="14.25" customHeight="1" thickBot="1" x14ac:dyDescent="0.25">
      <c r="A4" s="1184" t="s">
        <v>4</v>
      </c>
      <c r="B4" s="1185"/>
      <c r="C4" s="1185"/>
      <c r="D4" s="1186"/>
      <c r="E4" s="377" t="s">
        <v>435</v>
      </c>
      <c r="F4" s="378" t="s">
        <v>436</v>
      </c>
      <c r="G4" s="378" t="s">
        <v>437</v>
      </c>
      <c r="H4" s="379" t="s">
        <v>438</v>
      </c>
      <c r="I4" s="39" t="s">
        <v>439</v>
      </c>
    </row>
    <row r="5" spans="1:9" ht="14.25" customHeight="1" x14ac:dyDescent="0.2">
      <c r="A5" s="1202" t="s">
        <v>440</v>
      </c>
      <c r="B5" s="1205" t="s">
        <v>441</v>
      </c>
      <c r="C5" s="1206"/>
      <c r="D5" s="1207"/>
      <c r="E5" s="380">
        <v>41739702</v>
      </c>
      <c r="F5" s="381">
        <v>42055123</v>
      </c>
      <c r="G5" s="382">
        <v>42078614</v>
      </c>
      <c r="H5" s="383">
        <f>G5-F5</f>
        <v>23491</v>
      </c>
      <c r="I5" s="1210" t="s">
        <v>442</v>
      </c>
    </row>
    <row r="6" spans="1:9" ht="14.25" customHeight="1" x14ac:dyDescent="0.2">
      <c r="A6" s="1203"/>
      <c r="B6" s="41"/>
      <c r="C6" s="1213" t="s">
        <v>443</v>
      </c>
      <c r="D6" s="1214"/>
      <c r="E6" s="384">
        <v>5130900</v>
      </c>
      <c r="F6" s="385">
        <v>5506596</v>
      </c>
      <c r="G6" s="386">
        <v>6216700</v>
      </c>
      <c r="H6" s="387">
        <f t="shared" ref="H6:H25" si="0">G6-F6</f>
        <v>710104</v>
      </c>
      <c r="I6" s="1211"/>
    </row>
    <row r="7" spans="1:9" ht="14.25" customHeight="1" x14ac:dyDescent="0.2">
      <c r="A7" s="1203"/>
      <c r="B7" s="41"/>
      <c r="C7" s="93"/>
      <c r="D7" s="73" t="s">
        <v>444</v>
      </c>
      <c r="E7" s="388">
        <v>4584088</v>
      </c>
      <c r="F7" s="290">
        <v>4440879</v>
      </c>
      <c r="G7" s="545">
        <v>4999551</v>
      </c>
      <c r="H7" s="389">
        <f t="shared" si="0"/>
        <v>558672</v>
      </c>
      <c r="I7" s="1211"/>
    </row>
    <row r="8" spans="1:9" ht="14.25" customHeight="1" x14ac:dyDescent="0.2">
      <c r="A8" s="1203"/>
      <c r="B8" s="41"/>
      <c r="C8" s="93"/>
      <c r="D8" s="75" t="s">
        <v>445</v>
      </c>
      <c r="E8" s="390">
        <v>483764</v>
      </c>
      <c r="F8" s="391">
        <v>721195</v>
      </c>
      <c r="G8" s="546">
        <v>889046</v>
      </c>
      <c r="H8" s="392">
        <f t="shared" si="0"/>
        <v>167851</v>
      </c>
      <c r="I8" s="1211"/>
    </row>
    <row r="9" spans="1:9" ht="14.25" customHeight="1" x14ac:dyDescent="0.2">
      <c r="A9" s="1203"/>
      <c r="B9" s="41"/>
      <c r="C9" s="96"/>
      <c r="D9" s="74" t="s">
        <v>446</v>
      </c>
      <c r="E9" s="393">
        <v>63048</v>
      </c>
      <c r="F9" s="394">
        <v>344523</v>
      </c>
      <c r="G9" s="547">
        <f>+G6-G7-G8</f>
        <v>328103</v>
      </c>
      <c r="H9" s="395">
        <f t="shared" si="0"/>
        <v>-16420</v>
      </c>
      <c r="I9" s="1211"/>
    </row>
    <row r="10" spans="1:9" ht="14.25" customHeight="1" x14ac:dyDescent="0.2">
      <c r="A10" s="1203"/>
      <c r="B10" s="41"/>
      <c r="C10" s="1213" t="s">
        <v>447</v>
      </c>
      <c r="D10" s="1214"/>
      <c r="E10" s="396">
        <v>36608801</v>
      </c>
      <c r="F10" s="397">
        <v>36548527</v>
      </c>
      <c r="G10" s="548">
        <v>35861915</v>
      </c>
      <c r="H10" s="398">
        <f t="shared" si="0"/>
        <v>-686612</v>
      </c>
      <c r="I10" s="1211"/>
    </row>
    <row r="11" spans="1:9" ht="14.25" customHeight="1" x14ac:dyDescent="0.2">
      <c r="A11" s="1203"/>
      <c r="B11" s="41"/>
      <c r="C11" s="93"/>
      <c r="D11" s="76" t="s">
        <v>448</v>
      </c>
      <c r="E11" s="388">
        <v>2030400</v>
      </c>
      <c r="F11" s="290">
        <v>1968975</v>
      </c>
      <c r="G11" s="545">
        <v>1791640</v>
      </c>
      <c r="H11" s="399">
        <f t="shared" si="0"/>
        <v>-177335</v>
      </c>
      <c r="I11" s="1211"/>
    </row>
    <row r="12" spans="1:9" ht="14.25" customHeight="1" x14ac:dyDescent="0.2">
      <c r="A12" s="1203"/>
      <c r="B12" s="41"/>
      <c r="C12" s="94"/>
      <c r="D12" s="78" t="s">
        <v>449</v>
      </c>
      <c r="E12" s="390">
        <v>26990657</v>
      </c>
      <c r="F12" s="391">
        <v>26918049</v>
      </c>
      <c r="G12" s="546">
        <v>26302769</v>
      </c>
      <c r="H12" s="392">
        <f t="shared" si="0"/>
        <v>-615280</v>
      </c>
      <c r="I12" s="1211"/>
    </row>
    <row r="13" spans="1:9" ht="14.25" customHeight="1" thickBot="1" x14ac:dyDescent="0.25">
      <c r="A13" s="1203"/>
      <c r="B13" s="42"/>
      <c r="C13" s="95"/>
      <c r="D13" s="77" t="s">
        <v>450</v>
      </c>
      <c r="E13" s="400">
        <v>7587744</v>
      </c>
      <c r="F13" s="401">
        <v>7661503</v>
      </c>
      <c r="G13" s="549">
        <f>+G10-G11-G12</f>
        <v>7767506</v>
      </c>
      <c r="H13" s="402">
        <f t="shared" si="0"/>
        <v>106003</v>
      </c>
      <c r="I13" s="1211"/>
    </row>
    <row r="14" spans="1:9" ht="14.25" customHeight="1" x14ac:dyDescent="0.2">
      <c r="A14" s="1203"/>
      <c r="B14" s="1205" t="s">
        <v>451</v>
      </c>
      <c r="C14" s="1206"/>
      <c r="D14" s="1207"/>
      <c r="E14" s="380">
        <v>9038458</v>
      </c>
      <c r="F14" s="381">
        <v>9269174</v>
      </c>
      <c r="G14" s="550">
        <v>9660654</v>
      </c>
      <c r="H14" s="383">
        <f t="shared" si="0"/>
        <v>391480</v>
      </c>
      <c r="I14" s="1211"/>
    </row>
    <row r="15" spans="1:9" ht="14.25" customHeight="1" x14ac:dyDescent="0.2">
      <c r="A15" s="1203"/>
      <c r="B15" s="41"/>
      <c r="C15" s="1213" t="s">
        <v>452</v>
      </c>
      <c r="D15" s="1214"/>
      <c r="E15" s="403">
        <v>1267212</v>
      </c>
      <c r="F15" s="404">
        <v>1729366</v>
      </c>
      <c r="G15" s="551">
        <v>2146962</v>
      </c>
      <c r="H15" s="387">
        <f t="shared" si="0"/>
        <v>417596</v>
      </c>
      <c r="I15" s="1211"/>
    </row>
    <row r="16" spans="1:9" ht="14.25" customHeight="1" x14ac:dyDescent="0.2">
      <c r="A16" s="1203"/>
      <c r="B16" s="41"/>
      <c r="C16" s="93"/>
      <c r="D16" s="79" t="s">
        <v>453</v>
      </c>
      <c r="E16" s="405">
        <v>0</v>
      </c>
      <c r="F16" s="406">
        <v>0</v>
      </c>
      <c r="G16" s="552">
        <v>0</v>
      </c>
      <c r="H16" s="389">
        <f t="shared" si="0"/>
        <v>0</v>
      </c>
      <c r="I16" s="1211"/>
    </row>
    <row r="17" spans="1:9" ht="14.25" customHeight="1" x14ac:dyDescent="0.2">
      <c r="A17" s="1203"/>
      <c r="B17" s="41"/>
      <c r="C17" s="93"/>
      <c r="D17" s="81" t="s">
        <v>454</v>
      </c>
      <c r="E17" s="407">
        <v>743995</v>
      </c>
      <c r="F17" s="391">
        <v>1040365</v>
      </c>
      <c r="G17" s="553">
        <v>1559443</v>
      </c>
      <c r="H17" s="392">
        <f t="shared" si="0"/>
        <v>519078</v>
      </c>
      <c r="I17" s="1211"/>
    </row>
    <row r="18" spans="1:9" ht="14.25" customHeight="1" x14ac:dyDescent="0.2">
      <c r="A18" s="1203"/>
      <c r="B18" s="41"/>
      <c r="C18" s="96"/>
      <c r="D18" s="80" t="s">
        <v>455</v>
      </c>
      <c r="E18" s="393">
        <v>523217</v>
      </c>
      <c r="F18" s="394">
        <v>689001</v>
      </c>
      <c r="G18" s="547">
        <f>+G15-G16-G17</f>
        <v>587519</v>
      </c>
      <c r="H18" s="395">
        <f t="shared" si="0"/>
        <v>-101482</v>
      </c>
      <c r="I18" s="1211"/>
    </row>
    <row r="19" spans="1:9" ht="14.25" customHeight="1" x14ac:dyDescent="0.2">
      <c r="A19" s="1203"/>
      <c r="B19" s="40"/>
      <c r="C19" s="1213" t="s">
        <v>456</v>
      </c>
      <c r="D19" s="1214"/>
      <c r="E19" s="408">
        <v>7771246</v>
      </c>
      <c r="F19" s="409">
        <v>7539807</v>
      </c>
      <c r="G19" s="554">
        <v>7513692</v>
      </c>
      <c r="H19" s="398">
        <f t="shared" si="0"/>
        <v>-26115</v>
      </c>
      <c r="I19" s="1211"/>
    </row>
    <row r="20" spans="1:9" ht="14.25" customHeight="1" x14ac:dyDescent="0.2">
      <c r="A20" s="1203"/>
      <c r="B20" s="41"/>
      <c r="C20" s="93"/>
      <c r="D20" s="79" t="s">
        <v>457</v>
      </c>
      <c r="E20" s="410">
        <v>0</v>
      </c>
      <c r="F20" s="290">
        <v>0</v>
      </c>
      <c r="G20" s="555">
        <v>0</v>
      </c>
      <c r="H20" s="411">
        <f t="shared" si="0"/>
        <v>0</v>
      </c>
      <c r="I20" s="1211"/>
    </row>
    <row r="21" spans="1:9" ht="14.25" customHeight="1" x14ac:dyDescent="0.2">
      <c r="A21" s="1203"/>
      <c r="B21" s="41"/>
      <c r="C21" s="93"/>
      <c r="D21" s="75" t="s">
        <v>458</v>
      </c>
      <c r="E21" s="407">
        <v>1199119</v>
      </c>
      <c r="F21" s="391">
        <v>1066099</v>
      </c>
      <c r="G21" s="553">
        <f>170669+996542</f>
        <v>1167211</v>
      </c>
      <c r="H21" s="392">
        <f t="shared" si="0"/>
        <v>101112</v>
      </c>
      <c r="I21" s="1211"/>
    </row>
    <row r="22" spans="1:9" ht="14.25" customHeight="1" thickBot="1" x14ac:dyDescent="0.25">
      <c r="A22" s="1203"/>
      <c r="B22" s="42"/>
      <c r="C22" s="97"/>
      <c r="D22" s="82" t="s">
        <v>459</v>
      </c>
      <c r="E22" s="412">
        <v>6572127</v>
      </c>
      <c r="F22" s="401">
        <v>6473708</v>
      </c>
      <c r="G22" s="556">
        <f>+G19-G20-G21</f>
        <v>6346481</v>
      </c>
      <c r="H22" s="413">
        <f t="shared" si="0"/>
        <v>-127227</v>
      </c>
      <c r="I22" s="1211"/>
    </row>
    <row r="23" spans="1:9" ht="14.25" customHeight="1" x14ac:dyDescent="0.2">
      <c r="A23" s="1203"/>
      <c r="B23" s="1215" t="s">
        <v>460</v>
      </c>
      <c r="C23" s="1216"/>
      <c r="D23" s="1217"/>
      <c r="E23" s="414">
        <v>32701243</v>
      </c>
      <c r="F23" s="415">
        <v>32785949</v>
      </c>
      <c r="G23" s="416">
        <v>32417960</v>
      </c>
      <c r="H23" s="398">
        <f t="shared" si="0"/>
        <v>-367989</v>
      </c>
      <c r="I23" s="1211"/>
    </row>
    <row r="24" spans="1:9" ht="14.25" customHeight="1" x14ac:dyDescent="0.2">
      <c r="A24" s="1203"/>
      <c r="B24" s="41"/>
      <c r="C24" s="1218" t="s">
        <v>461</v>
      </c>
      <c r="D24" s="1219"/>
      <c r="E24" s="417">
        <v>1627386</v>
      </c>
      <c r="F24" s="418">
        <v>1493167</v>
      </c>
      <c r="G24" s="419">
        <v>1363532</v>
      </c>
      <c r="H24" s="387">
        <f t="shared" si="0"/>
        <v>-129635</v>
      </c>
      <c r="I24" s="1211"/>
    </row>
    <row r="25" spans="1:9" ht="14.25" customHeight="1" thickBot="1" x14ac:dyDescent="0.25">
      <c r="A25" s="1204"/>
      <c r="B25" s="42"/>
      <c r="C25" s="1220" t="s">
        <v>462</v>
      </c>
      <c r="D25" s="1221"/>
      <c r="E25" s="420">
        <v>31073857</v>
      </c>
      <c r="F25" s="421">
        <v>31292782</v>
      </c>
      <c r="G25" s="422">
        <v>31054428</v>
      </c>
      <c r="H25" s="423">
        <f t="shared" si="0"/>
        <v>-238354</v>
      </c>
      <c r="I25" s="1212"/>
    </row>
    <row r="26" spans="1:9" ht="4.5" customHeight="1" x14ac:dyDescent="0.2">
      <c r="A26" s="43"/>
      <c r="B26" s="44"/>
      <c r="C26" s="44"/>
      <c r="D26" s="45"/>
      <c r="E26" s="424"/>
      <c r="F26" s="424"/>
      <c r="G26" s="424"/>
      <c r="H26" s="425"/>
    </row>
    <row r="27" spans="1:9" ht="15" customHeight="1" x14ac:dyDescent="0.2">
      <c r="A27" s="90" t="s">
        <v>463</v>
      </c>
      <c r="B27" s="44"/>
      <c r="C27" s="44"/>
      <c r="D27" s="45"/>
      <c r="E27" s="424"/>
      <c r="F27" s="424"/>
      <c r="G27" s="424"/>
      <c r="H27" s="425"/>
    </row>
    <row r="28" spans="1:9" ht="14.25" customHeight="1" x14ac:dyDescent="0.2">
      <c r="A28" s="43"/>
      <c r="B28" s="44"/>
      <c r="C28" s="44"/>
      <c r="D28" s="45"/>
      <c r="E28" s="424"/>
      <c r="F28" s="424"/>
      <c r="G28" s="424"/>
      <c r="H28" s="425"/>
      <c r="I28" s="50" t="s">
        <v>656</v>
      </c>
    </row>
    <row r="29" spans="1:9" ht="4.5" customHeight="1" x14ac:dyDescent="0.2">
      <c r="A29" s="43"/>
      <c r="B29" s="44"/>
      <c r="C29" s="44"/>
      <c r="D29" s="45"/>
      <c r="E29" s="424"/>
      <c r="F29" s="424"/>
      <c r="G29" s="424"/>
      <c r="H29" s="425"/>
    </row>
    <row r="30" spans="1:9" ht="13.8" thickBot="1" x14ac:dyDescent="0.2">
      <c r="A30" s="43"/>
      <c r="B30" s="44"/>
      <c r="C30" s="44"/>
      <c r="D30" s="45"/>
      <c r="E30" s="424"/>
      <c r="F30" s="424"/>
      <c r="G30" s="424"/>
      <c r="H30" s="426" t="s">
        <v>434</v>
      </c>
      <c r="I30" s="65"/>
    </row>
    <row r="31" spans="1:9" ht="13.5" customHeight="1" thickBot="1" x14ac:dyDescent="0.25">
      <c r="A31" s="1184" t="s">
        <v>4</v>
      </c>
      <c r="B31" s="1185"/>
      <c r="C31" s="1185"/>
      <c r="D31" s="1186"/>
      <c r="E31" s="377" t="s">
        <v>435</v>
      </c>
      <c r="F31" s="378" t="s">
        <v>436</v>
      </c>
      <c r="G31" s="378" t="s">
        <v>437</v>
      </c>
      <c r="H31" s="379" t="s">
        <v>438</v>
      </c>
      <c r="I31" s="46" t="s">
        <v>464</v>
      </c>
    </row>
    <row r="32" spans="1:9" ht="14.25" customHeight="1" x14ac:dyDescent="0.2">
      <c r="A32" s="1197" t="s">
        <v>465</v>
      </c>
      <c r="B32" s="1200" t="s">
        <v>466</v>
      </c>
      <c r="C32" s="1201"/>
      <c r="D32" s="1201"/>
      <c r="E32" s="1201"/>
      <c r="F32" s="1201"/>
      <c r="G32" s="1201"/>
      <c r="H32" s="1201"/>
      <c r="I32" s="1161" t="s">
        <v>655</v>
      </c>
    </row>
    <row r="33" spans="1:9" ht="14.25" customHeight="1" x14ac:dyDescent="0.2">
      <c r="A33" s="1198"/>
      <c r="B33" s="66"/>
      <c r="C33" s="54" t="s">
        <v>467</v>
      </c>
      <c r="D33" s="254"/>
      <c r="E33" s="414">
        <v>2802648</v>
      </c>
      <c r="F33" s="427">
        <v>3179900</v>
      </c>
      <c r="G33" s="428">
        <v>3391252</v>
      </c>
      <c r="H33" s="429">
        <f>G33-F33</f>
        <v>211352</v>
      </c>
      <c r="I33" s="1162"/>
    </row>
    <row r="34" spans="1:9" ht="14.25" customHeight="1" x14ac:dyDescent="0.2">
      <c r="A34" s="1198"/>
      <c r="B34" s="59"/>
      <c r="C34" s="67"/>
      <c r="D34" s="83" t="s">
        <v>468</v>
      </c>
      <c r="E34" s="430">
        <v>9012</v>
      </c>
      <c r="F34" s="431">
        <v>9669</v>
      </c>
      <c r="G34" s="557">
        <v>9678</v>
      </c>
      <c r="H34" s="432">
        <f t="shared" ref="H34:H51" si="1">G34-F34</f>
        <v>9</v>
      </c>
      <c r="I34" s="1162"/>
    </row>
    <row r="35" spans="1:9" ht="14.25" customHeight="1" x14ac:dyDescent="0.2">
      <c r="A35" s="1198"/>
      <c r="B35" s="59"/>
      <c r="C35" s="67"/>
      <c r="D35" s="85" t="s">
        <v>469</v>
      </c>
      <c r="E35" s="433">
        <v>67174</v>
      </c>
      <c r="F35" s="434">
        <v>91876</v>
      </c>
      <c r="G35" s="558">
        <v>159176</v>
      </c>
      <c r="H35" s="392">
        <f t="shared" si="1"/>
        <v>67300</v>
      </c>
      <c r="I35" s="1162"/>
    </row>
    <row r="36" spans="1:9" ht="14.25" customHeight="1" x14ac:dyDescent="0.2">
      <c r="A36" s="1198"/>
      <c r="B36" s="59"/>
      <c r="C36" s="67"/>
      <c r="D36" s="85" t="s">
        <v>470</v>
      </c>
      <c r="E36" s="433">
        <v>245</v>
      </c>
      <c r="F36" s="434">
        <v>245</v>
      </c>
      <c r="G36" s="558">
        <v>235</v>
      </c>
      <c r="H36" s="392">
        <f t="shared" si="1"/>
        <v>-10</v>
      </c>
      <c r="I36" s="1162"/>
    </row>
    <row r="37" spans="1:9" ht="14.25" customHeight="1" x14ac:dyDescent="0.2">
      <c r="A37" s="1198"/>
      <c r="B37" s="59"/>
      <c r="C37" s="67"/>
      <c r="D37" s="85" t="s">
        <v>471</v>
      </c>
      <c r="E37" s="433">
        <v>2606261</v>
      </c>
      <c r="F37" s="434">
        <v>2940097</v>
      </c>
      <c r="G37" s="558">
        <f>ROUND(555208546+354481819+537989233+248294428+315344005+670844612+98649658+33262865,-3)/1000</f>
        <v>2814075</v>
      </c>
      <c r="H37" s="392">
        <f t="shared" si="1"/>
        <v>-126022</v>
      </c>
      <c r="I37" s="1162"/>
    </row>
    <row r="38" spans="1:9" ht="14.25" customHeight="1" x14ac:dyDescent="0.2">
      <c r="A38" s="1198"/>
      <c r="B38" s="59"/>
      <c r="C38" s="67"/>
      <c r="D38" s="85" t="s">
        <v>472</v>
      </c>
      <c r="E38" s="433">
        <v>0</v>
      </c>
      <c r="F38" s="434">
        <v>0</v>
      </c>
      <c r="G38" s="558">
        <v>0</v>
      </c>
      <c r="H38" s="392">
        <f t="shared" si="1"/>
        <v>0</v>
      </c>
      <c r="I38" s="1162"/>
    </row>
    <row r="39" spans="1:9" ht="14.25" customHeight="1" x14ac:dyDescent="0.2">
      <c r="A39" s="1198"/>
      <c r="B39" s="59"/>
      <c r="C39" s="67"/>
      <c r="D39" s="85" t="s">
        <v>473</v>
      </c>
      <c r="E39" s="433">
        <v>364</v>
      </c>
      <c r="F39" s="434">
        <v>0</v>
      </c>
      <c r="G39" s="558">
        <v>272727</v>
      </c>
      <c r="H39" s="392">
        <f t="shared" si="1"/>
        <v>272727</v>
      </c>
      <c r="I39" s="1162"/>
    </row>
    <row r="40" spans="1:9" ht="14.25" customHeight="1" x14ac:dyDescent="0.2">
      <c r="A40" s="1198"/>
      <c r="B40" s="59"/>
      <c r="C40" s="67"/>
      <c r="D40" s="85" t="s">
        <v>474</v>
      </c>
      <c r="E40" s="433">
        <v>118321</v>
      </c>
      <c r="F40" s="434">
        <v>134219</v>
      </c>
      <c r="G40" s="558">
        <v>129635</v>
      </c>
      <c r="H40" s="392">
        <f t="shared" si="1"/>
        <v>-4584</v>
      </c>
      <c r="I40" s="1162"/>
    </row>
    <row r="41" spans="1:9" ht="14.25" customHeight="1" x14ac:dyDescent="0.2">
      <c r="A41" s="1198"/>
      <c r="B41" s="59"/>
      <c r="C41" s="68"/>
      <c r="D41" s="84" t="s">
        <v>475</v>
      </c>
      <c r="E41" s="435">
        <v>1270</v>
      </c>
      <c r="F41" s="436">
        <v>3793</v>
      </c>
      <c r="G41" s="559">
        <f>ROUND(5289732+435195,-3)/1000</f>
        <v>5725</v>
      </c>
      <c r="H41" s="429">
        <f t="shared" si="1"/>
        <v>1932</v>
      </c>
      <c r="I41" s="1162"/>
    </row>
    <row r="42" spans="1:9" ht="14.25" customHeight="1" x14ac:dyDescent="0.2">
      <c r="A42" s="1198"/>
      <c r="B42" s="56"/>
      <c r="C42" s="57" t="s">
        <v>476</v>
      </c>
      <c r="D42" s="254"/>
      <c r="E42" s="437">
        <v>2565375</v>
      </c>
      <c r="F42" s="427">
        <v>2882568</v>
      </c>
      <c r="G42" s="560">
        <v>3684922</v>
      </c>
      <c r="H42" s="438">
        <f>G42-F42</f>
        <v>802354</v>
      </c>
      <c r="I42" s="1162"/>
    </row>
    <row r="43" spans="1:9" ht="14.25" customHeight="1" x14ac:dyDescent="0.2">
      <c r="A43" s="1198"/>
      <c r="B43" s="58"/>
      <c r="C43" s="67"/>
      <c r="D43" s="86" t="s">
        <v>477</v>
      </c>
      <c r="E43" s="439">
        <v>2549298</v>
      </c>
      <c r="F43" s="431">
        <v>2862180</v>
      </c>
      <c r="G43" s="561">
        <v>3658853</v>
      </c>
      <c r="H43" s="432">
        <f>G43-F43</f>
        <v>796673</v>
      </c>
      <c r="I43" s="1162"/>
    </row>
    <row r="44" spans="1:9" ht="14.25" customHeight="1" x14ac:dyDescent="0.2">
      <c r="A44" s="1198"/>
      <c r="B44" s="59"/>
      <c r="C44" s="69"/>
      <c r="D44" s="87" t="s">
        <v>478</v>
      </c>
      <c r="E44" s="440">
        <v>16077</v>
      </c>
      <c r="F44" s="441">
        <v>20388</v>
      </c>
      <c r="G44" s="562">
        <v>26069</v>
      </c>
      <c r="H44" s="442">
        <f t="shared" si="1"/>
        <v>5681</v>
      </c>
      <c r="I44" s="1162"/>
    </row>
    <row r="45" spans="1:9" ht="14.25" customHeight="1" x14ac:dyDescent="0.2">
      <c r="A45" s="1198"/>
      <c r="B45" s="1167" t="s">
        <v>479</v>
      </c>
      <c r="C45" s="1168"/>
      <c r="D45" s="1169"/>
      <c r="E45" s="286">
        <v>237273</v>
      </c>
      <c r="F45" s="287">
        <v>297332</v>
      </c>
      <c r="G45" s="376">
        <v>-293671</v>
      </c>
      <c r="H45" s="288">
        <f>G45-F45</f>
        <v>-591003</v>
      </c>
      <c r="I45" s="1162"/>
    </row>
    <row r="46" spans="1:9" ht="14.25" customHeight="1" x14ac:dyDescent="0.2">
      <c r="A46" s="1198"/>
      <c r="B46" s="56"/>
      <c r="C46" s="60" t="s">
        <v>480</v>
      </c>
      <c r="D46" s="86" t="s">
        <v>481</v>
      </c>
      <c r="E46" s="289">
        <v>-5225</v>
      </c>
      <c r="F46" s="290">
        <v>-6875</v>
      </c>
      <c r="G46" s="563">
        <v>-6825</v>
      </c>
      <c r="H46" s="291">
        <f>G46-F46</f>
        <v>50</v>
      </c>
      <c r="I46" s="1162"/>
    </row>
    <row r="47" spans="1:9" ht="14.25" customHeight="1" x14ac:dyDescent="0.2">
      <c r="A47" s="1198"/>
      <c r="B47" s="1167" t="s">
        <v>482</v>
      </c>
      <c r="C47" s="1168"/>
      <c r="D47" s="1169"/>
      <c r="E47" s="443">
        <v>232048</v>
      </c>
      <c r="F47" s="443">
        <v>290457</v>
      </c>
      <c r="G47" s="564">
        <v>-300496</v>
      </c>
      <c r="H47" s="444">
        <f t="shared" si="1"/>
        <v>-590953</v>
      </c>
      <c r="I47" s="1162"/>
    </row>
    <row r="48" spans="1:9" ht="14.25" customHeight="1" x14ac:dyDescent="0.2">
      <c r="A48" s="1198"/>
      <c r="B48" s="62"/>
      <c r="C48" s="54" t="s">
        <v>483</v>
      </c>
      <c r="D48" s="254"/>
      <c r="E48" s="414">
        <v>36927</v>
      </c>
      <c r="F48" s="427">
        <v>19880</v>
      </c>
      <c r="G48" s="565">
        <v>89855</v>
      </c>
      <c r="H48" s="429">
        <f>G48-F48</f>
        <v>69975</v>
      </c>
      <c r="I48" s="1162"/>
    </row>
    <row r="49" spans="1:9" ht="14.25" customHeight="1" x14ac:dyDescent="0.2">
      <c r="A49" s="1198"/>
      <c r="B49" s="56"/>
      <c r="C49" s="60" t="s">
        <v>480</v>
      </c>
      <c r="D49" s="292" t="s">
        <v>484</v>
      </c>
      <c r="E49" s="289">
        <v>22686</v>
      </c>
      <c r="F49" s="290">
        <v>6350</v>
      </c>
      <c r="G49" s="566">
        <v>1397</v>
      </c>
      <c r="H49" s="293">
        <f>G49-F49</f>
        <v>-4953</v>
      </c>
      <c r="I49" s="1162"/>
    </row>
    <row r="50" spans="1:9" ht="14.25" customHeight="1" x14ac:dyDescent="0.2">
      <c r="A50" s="1198"/>
      <c r="B50" s="56"/>
      <c r="C50" s="61" t="s">
        <v>485</v>
      </c>
      <c r="D50" s="89" t="s">
        <v>486</v>
      </c>
      <c r="E50" s="294">
        <v>14241</v>
      </c>
      <c r="F50" s="295">
        <v>13530</v>
      </c>
      <c r="G50" s="567">
        <f>22154+66304</f>
        <v>88458</v>
      </c>
      <c r="H50" s="296">
        <f>G50-F50</f>
        <v>74928</v>
      </c>
      <c r="I50" s="1162"/>
    </row>
    <row r="51" spans="1:9" ht="14.25" customHeight="1" x14ac:dyDescent="0.2">
      <c r="A51" s="1198"/>
      <c r="B51" s="56"/>
      <c r="C51" s="57" t="s">
        <v>487</v>
      </c>
      <c r="D51" s="254"/>
      <c r="E51" s="437">
        <v>148817</v>
      </c>
      <c r="F51" s="427">
        <v>91191</v>
      </c>
      <c r="G51" s="560">
        <v>27494</v>
      </c>
      <c r="H51" s="438">
        <f t="shared" si="1"/>
        <v>-63697</v>
      </c>
      <c r="I51" s="1162"/>
    </row>
    <row r="52" spans="1:9" ht="14.25" customHeight="1" x14ac:dyDescent="0.2">
      <c r="A52" s="1198"/>
      <c r="B52" s="56"/>
      <c r="C52" s="60" t="s">
        <v>480</v>
      </c>
      <c r="D52" s="88" t="s">
        <v>488</v>
      </c>
      <c r="E52" s="289">
        <v>148817</v>
      </c>
      <c r="F52" s="290">
        <v>62800</v>
      </c>
      <c r="G52" s="566">
        <v>27494</v>
      </c>
      <c r="H52" s="432">
        <f>G52-F52</f>
        <v>-35306</v>
      </c>
      <c r="I52" s="1162"/>
    </row>
    <row r="53" spans="1:9" ht="14.25" customHeight="1" x14ac:dyDescent="0.2">
      <c r="A53" s="1198"/>
      <c r="B53" s="55"/>
      <c r="C53" s="61" t="s">
        <v>485</v>
      </c>
      <c r="D53" s="89" t="s">
        <v>489</v>
      </c>
      <c r="E53" s="294">
        <v>0</v>
      </c>
      <c r="F53" s="295">
        <v>28391</v>
      </c>
      <c r="G53" s="567">
        <v>0</v>
      </c>
      <c r="H53" s="442">
        <f>G53-F53</f>
        <v>-28391</v>
      </c>
      <c r="I53" s="1162"/>
    </row>
    <row r="54" spans="1:9" ht="14.25" customHeight="1" x14ac:dyDescent="0.2">
      <c r="A54" s="1198"/>
      <c r="B54" s="1167" t="s">
        <v>490</v>
      </c>
      <c r="C54" s="1168"/>
      <c r="D54" s="1169"/>
      <c r="E54" s="297">
        <v>-111890</v>
      </c>
      <c r="F54" s="385">
        <v>-71311</v>
      </c>
      <c r="G54" s="568">
        <v>62361</v>
      </c>
      <c r="H54" s="438">
        <f>G54-F54</f>
        <v>133672</v>
      </c>
      <c r="I54" s="1162"/>
    </row>
    <row r="55" spans="1:9" ht="14.25" customHeight="1" x14ac:dyDescent="0.2">
      <c r="A55" s="1198"/>
      <c r="B55" s="62"/>
      <c r="C55" s="57" t="s">
        <v>491</v>
      </c>
      <c r="D55" s="254"/>
      <c r="E55" s="297">
        <v>233</v>
      </c>
      <c r="F55" s="298">
        <v>220</v>
      </c>
      <c r="G55" s="299">
        <v>220</v>
      </c>
      <c r="H55" s="288">
        <f>G55-F55</f>
        <v>0</v>
      </c>
      <c r="I55" s="1162"/>
    </row>
    <row r="56" spans="1:9" ht="14.25" customHeight="1" thickBot="1" x14ac:dyDescent="0.25">
      <c r="A56" s="1198"/>
      <c r="B56" s="1178" t="s">
        <v>492</v>
      </c>
      <c r="C56" s="1179"/>
      <c r="D56" s="1180"/>
      <c r="E56" s="445">
        <v>119925</v>
      </c>
      <c r="F56" s="446">
        <v>218925</v>
      </c>
      <c r="G56" s="447">
        <v>-238354</v>
      </c>
      <c r="H56" s="448">
        <f>G56-F56</f>
        <v>-457279</v>
      </c>
      <c r="I56" s="1162"/>
    </row>
    <row r="57" spans="1:9" ht="14.25" customHeight="1" x14ac:dyDescent="0.2">
      <c r="A57" s="1198"/>
      <c r="B57" s="1208" t="s">
        <v>493</v>
      </c>
      <c r="C57" s="1201"/>
      <c r="D57" s="1201"/>
      <c r="E57" s="1201"/>
      <c r="F57" s="1201"/>
      <c r="G57" s="1201"/>
      <c r="H57" s="1201"/>
      <c r="I57" s="1162"/>
    </row>
    <row r="58" spans="1:9" ht="14.25" customHeight="1" x14ac:dyDescent="0.2">
      <c r="A58" s="1198"/>
      <c r="B58" s="63"/>
      <c r="C58" s="47" t="s">
        <v>480</v>
      </c>
      <c r="D58" s="300" t="s">
        <v>494</v>
      </c>
      <c r="E58" s="449">
        <v>-118321</v>
      </c>
      <c r="F58" s="391">
        <v>-134219</v>
      </c>
      <c r="G58" s="569">
        <v>-129635</v>
      </c>
      <c r="H58" s="392">
        <f t="shared" ref="H58:H60" si="2">G58-F58</f>
        <v>4584</v>
      </c>
      <c r="I58" s="1162"/>
    </row>
    <row r="59" spans="1:9" ht="14.25" customHeight="1" thickBot="1" x14ac:dyDescent="0.25">
      <c r="A59" s="1198"/>
      <c r="B59" s="1178" t="s">
        <v>495</v>
      </c>
      <c r="C59" s="1179"/>
      <c r="D59" s="1180"/>
      <c r="E59" s="445">
        <v>-118321</v>
      </c>
      <c r="F59" s="446">
        <v>-134219</v>
      </c>
      <c r="G59" s="447">
        <v>-129635</v>
      </c>
      <c r="H59" s="450">
        <f t="shared" si="2"/>
        <v>4584</v>
      </c>
      <c r="I59" s="1162"/>
    </row>
    <row r="60" spans="1:9" ht="14.25" customHeight="1" thickBot="1" x14ac:dyDescent="0.25">
      <c r="A60" s="1199"/>
      <c r="B60" s="1209" t="s">
        <v>496</v>
      </c>
      <c r="C60" s="1209"/>
      <c r="D60" s="1209"/>
      <c r="E60" s="451">
        <v>32701243</v>
      </c>
      <c r="F60" s="452">
        <v>32785949</v>
      </c>
      <c r="G60" s="453">
        <v>32417960</v>
      </c>
      <c r="H60" s="454">
        <f t="shared" si="2"/>
        <v>-367989</v>
      </c>
      <c r="I60" s="1163"/>
    </row>
    <row r="61" spans="1:9" ht="4.5" customHeight="1" x14ac:dyDescent="0.2">
      <c r="A61" s="43"/>
      <c r="B61" s="44"/>
      <c r="C61" s="44"/>
      <c r="D61" s="45"/>
      <c r="E61" s="424"/>
      <c r="F61" s="424"/>
      <c r="G61" s="424"/>
      <c r="H61" s="425"/>
    </row>
    <row r="62" spans="1:9" ht="15" customHeight="1" x14ac:dyDescent="0.2">
      <c r="A62" s="90" t="s">
        <v>138</v>
      </c>
      <c r="E62" s="424"/>
      <c r="F62" s="424"/>
      <c r="G62" s="424"/>
      <c r="H62" s="425"/>
    </row>
    <row r="63" spans="1:9" x14ac:dyDescent="0.2">
      <c r="E63" s="424"/>
      <c r="F63" s="424"/>
      <c r="G63" s="424"/>
      <c r="H63" s="425"/>
      <c r="I63" s="50" t="s">
        <v>656</v>
      </c>
    </row>
    <row r="64" spans="1:9" ht="9.9" customHeight="1" x14ac:dyDescent="0.2">
      <c r="E64" s="424"/>
      <c r="F64" s="424"/>
      <c r="G64" s="424"/>
      <c r="H64" s="425"/>
    </row>
    <row r="65" spans="1:9" ht="13.8" thickBot="1" x14ac:dyDescent="0.2">
      <c r="A65" s="43"/>
      <c r="B65" s="44"/>
      <c r="C65" s="44"/>
      <c r="D65" s="45"/>
      <c r="E65" s="424"/>
      <c r="F65" s="424"/>
      <c r="G65" s="424"/>
      <c r="H65" s="426" t="s">
        <v>434</v>
      </c>
      <c r="I65" s="65"/>
    </row>
    <row r="66" spans="1:9" s="25" customFormat="1" ht="18" customHeight="1" x14ac:dyDescent="0.2">
      <c r="A66" s="1188" t="s">
        <v>497</v>
      </c>
      <c r="B66" s="1189"/>
      <c r="C66" s="1190"/>
      <c r="D66" s="128" t="s">
        <v>498</v>
      </c>
      <c r="E66" s="1156" t="s">
        <v>499</v>
      </c>
      <c r="F66" s="1156"/>
      <c r="G66" s="1156" t="s">
        <v>500</v>
      </c>
      <c r="H66" s="1187"/>
      <c r="I66" s="129" t="s">
        <v>501</v>
      </c>
    </row>
    <row r="67" spans="1:9" ht="18" customHeight="1" thickBot="1" x14ac:dyDescent="0.25">
      <c r="A67" s="1191"/>
      <c r="B67" s="1192"/>
      <c r="C67" s="1193"/>
      <c r="D67" s="455">
        <v>3610000</v>
      </c>
      <c r="E67" s="1155">
        <v>4100000</v>
      </c>
      <c r="F67" s="1155">
        <v>5808426</v>
      </c>
      <c r="G67" s="1173">
        <v>4080086</v>
      </c>
      <c r="H67" s="1174"/>
      <c r="I67" s="183">
        <v>-19914</v>
      </c>
    </row>
    <row r="68" spans="1:9" ht="18" customHeight="1" thickBot="1" x14ac:dyDescent="0.25">
      <c r="A68" s="20"/>
      <c r="B68" s="20"/>
      <c r="C68" s="20"/>
      <c r="D68" s="20"/>
      <c r="E68" s="424"/>
      <c r="F68" s="424"/>
      <c r="G68" s="424"/>
      <c r="H68" s="425"/>
    </row>
    <row r="69" spans="1:9" ht="18" customHeight="1" thickBot="1" x14ac:dyDescent="0.25">
      <c r="A69" s="1184" t="s">
        <v>502</v>
      </c>
      <c r="B69" s="1185"/>
      <c r="C69" s="1185"/>
      <c r="D69" s="1186"/>
      <c r="E69" s="377" t="s">
        <v>435</v>
      </c>
      <c r="F69" s="378" t="s">
        <v>436</v>
      </c>
      <c r="G69" s="378" t="s">
        <v>437</v>
      </c>
      <c r="H69" s="456" t="s">
        <v>438</v>
      </c>
      <c r="I69" s="46" t="s">
        <v>464</v>
      </c>
    </row>
    <row r="70" spans="1:9" ht="18" customHeight="1" x14ac:dyDescent="0.2">
      <c r="A70" s="1157" t="s">
        <v>503</v>
      </c>
      <c r="B70" s="1158"/>
      <c r="C70" s="1158"/>
      <c r="D70" s="1159"/>
      <c r="E70" s="184">
        <v>31591</v>
      </c>
      <c r="F70" s="185">
        <v>29416</v>
      </c>
      <c r="G70" s="459">
        <v>37761</v>
      </c>
      <c r="H70" s="457">
        <v>8345</v>
      </c>
      <c r="I70" s="1175"/>
    </row>
    <row r="71" spans="1:9" ht="18" customHeight="1" x14ac:dyDescent="0.2">
      <c r="A71" s="1164" t="s">
        <v>504</v>
      </c>
      <c r="B71" s="1165"/>
      <c r="C71" s="1165"/>
      <c r="D71" s="1166"/>
      <c r="E71" s="186">
        <v>636602</v>
      </c>
      <c r="F71" s="187">
        <v>621324</v>
      </c>
      <c r="G71" s="460">
        <v>663544</v>
      </c>
      <c r="H71" s="395">
        <v>42220</v>
      </c>
      <c r="I71" s="1176"/>
    </row>
    <row r="72" spans="1:9" ht="18" customHeight="1" x14ac:dyDescent="0.2">
      <c r="A72" s="1164" t="s">
        <v>505</v>
      </c>
      <c r="B72" s="1165"/>
      <c r="C72" s="1165"/>
      <c r="D72" s="1166"/>
      <c r="E72" s="186">
        <v>20279</v>
      </c>
      <c r="F72" s="187">
        <v>7824</v>
      </c>
      <c r="G72" s="460">
        <v>7176</v>
      </c>
      <c r="H72" s="395">
        <v>-648</v>
      </c>
      <c r="I72" s="1176"/>
    </row>
    <row r="73" spans="1:9" ht="18" customHeight="1" thickBot="1" x14ac:dyDescent="0.25">
      <c r="A73" s="1181" t="s">
        <v>506</v>
      </c>
      <c r="B73" s="1182"/>
      <c r="C73" s="1182"/>
      <c r="D73" s="1183"/>
      <c r="E73" s="188">
        <v>270580</v>
      </c>
      <c r="F73" s="189">
        <v>283620</v>
      </c>
      <c r="G73" s="190">
        <v>322090</v>
      </c>
      <c r="H73" s="413">
        <v>38470</v>
      </c>
      <c r="I73" s="1177"/>
    </row>
    <row r="74" spans="1:9" ht="18" customHeight="1" thickBot="1" x14ac:dyDescent="0.25">
      <c r="A74" s="20"/>
      <c r="B74" s="20"/>
      <c r="C74" s="20"/>
      <c r="D74" s="23"/>
      <c r="E74" s="21"/>
      <c r="F74" s="21"/>
      <c r="G74" s="21"/>
      <c r="H74" s="191"/>
    </row>
    <row r="75" spans="1:9" ht="18" customHeight="1" thickBot="1" x14ac:dyDescent="0.25">
      <c r="A75" s="1184" t="s">
        <v>507</v>
      </c>
      <c r="B75" s="1185"/>
      <c r="C75" s="1185"/>
      <c r="D75" s="1186"/>
      <c r="E75" s="377" t="s">
        <v>435</v>
      </c>
      <c r="F75" s="378" t="s">
        <v>436</v>
      </c>
      <c r="G75" s="378" t="s">
        <v>437</v>
      </c>
      <c r="H75" s="379" t="s">
        <v>438</v>
      </c>
      <c r="I75" s="46" t="s">
        <v>464</v>
      </c>
    </row>
    <row r="76" spans="1:9" ht="18" customHeight="1" x14ac:dyDescent="0.2">
      <c r="A76" s="1124" t="s">
        <v>508</v>
      </c>
      <c r="B76" s="1125"/>
      <c r="C76" s="1160"/>
      <c r="D76" s="19" t="s">
        <v>509</v>
      </c>
      <c r="E76" s="192">
        <v>0.67100000000000004</v>
      </c>
      <c r="F76" s="193">
        <v>0.70799999999999996</v>
      </c>
      <c r="G76" s="192">
        <v>0.73599999999999999</v>
      </c>
      <c r="H76" s="194">
        <v>2.8000000000000025E-2</v>
      </c>
      <c r="I76" s="1170"/>
    </row>
    <row r="77" spans="1:9" ht="18" customHeight="1" x14ac:dyDescent="0.2">
      <c r="A77" s="1152" t="s">
        <v>510</v>
      </c>
      <c r="B77" s="1153"/>
      <c r="C77" s="1154"/>
      <c r="D77" s="38" t="s">
        <v>511</v>
      </c>
      <c r="E77" s="195">
        <v>0.26800000000000002</v>
      </c>
      <c r="F77" s="196">
        <v>0.22800000000000001</v>
      </c>
      <c r="G77" s="197">
        <v>0.192</v>
      </c>
      <c r="H77" s="198">
        <v>-3.6000000000000004E-2</v>
      </c>
      <c r="I77" s="1171"/>
    </row>
    <row r="78" spans="1:9" ht="18" customHeight="1" x14ac:dyDescent="0.2">
      <c r="A78" s="1152" t="s">
        <v>512</v>
      </c>
      <c r="B78" s="1153"/>
      <c r="C78" s="1154"/>
      <c r="D78" s="38" t="s">
        <v>513</v>
      </c>
      <c r="E78" s="195">
        <v>0.997</v>
      </c>
      <c r="F78" s="196">
        <v>0.997</v>
      </c>
      <c r="G78" s="197">
        <v>0.91700000000000004</v>
      </c>
      <c r="H78" s="198">
        <v>-7.999999999999996E-2</v>
      </c>
      <c r="I78" s="1171"/>
    </row>
    <row r="79" spans="1:9" ht="18" customHeight="1" x14ac:dyDescent="0.2">
      <c r="A79" s="1152" t="s">
        <v>514</v>
      </c>
      <c r="B79" s="1153"/>
      <c r="C79" s="1154"/>
      <c r="D79" s="38" t="s">
        <v>515</v>
      </c>
      <c r="E79" s="199">
        <v>4.0490000000000004</v>
      </c>
      <c r="F79" s="196">
        <v>3.1840000000000002</v>
      </c>
      <c r="G79" s="200">
        <v>2.8959999999999999</v>
      </c>
      <c r="H79" s="198">
        <v>-0.28800000000000026</v>
      </c>
      <c r="I79" s="1171"/>
    </row>
    <row r="80" spans="1:9" ht="18" customHeight="1" thickBot="1" x14ac:dyDescent="0.25">
      <c r="A80" s="1194" t="s">
        <v>516</v>
      </c>
      <c r="B80" s="1195"/>
      <c r="C80" s="1196"/>
      <c r="D80" s="201" t="s">
        <v>517</v>
      </c>
      <c r="E80" s="202">
        <v>0</v>
      </c>
      <c r="F80" s="203">
        <v>0</v>
      </c>
      <c r="G80" s="204">
        <v>0</v>
      </c>
      <c r="H80" s="205">
        <v>0</v>
      </c>
      <c r="I80" s="1172"/>
    </row>
    <row r="81" spans="3:16" x14ac:dyDescent="0.2">
      <c r="E81" s="27" t="s">
        <v>4</v>
      </c>
      <c r="F81" s="28"/>
      <c r="G81" s="28"/>
      <c r="H81" s="28"/>
      <c r="M81" s="48" t="s">
        <v>4</v>
      </c>
      <c r="N81" s="64"/>
      <c r="O81" s="64"/>
      <c r="P81" s="64"/>
    </row>
    <row r="83" spans="3:16" x14ac:dyDescent="0.2">
      <c r="C83" s="70"/>
      <c r="D83" s="70"/>
      <c r="E83" s="70"/>
      <c r="F83" s="70"/>
      <c r="G83" s="70"/>
      <c r="H83" s="70"/>
      <c r="I83" s="70"/>
      <c r="J83" s="70"/>
    </row>
    <row r="84" spans="3:16" x14ac:dyDescent="0.2">
      <c r="C84" s="70"/>
      <c r="D84" s="70"/>
      <c r="E84" s="70"/>
      <c r="F84" s="70"/>
      <c r="G84" s="70"/>
      <c r="H84" s="70"/>
      <c r="I84" s="70"/>
      <c r="J84" s="70"/>
    </row>
    <row r="85" spans="3:16" x14ac:dyDescent="0.2">
      <c r="C85" s="70"/>
      <c r="D85" s="70"/>
      <c r="E85" s="70"/>
      <c r="F85" s="70"/>
      <c r="G85" s="70"/>
      <c r="H85" s="70"/>
      <c r="I85" s="70"/>
      <c r="J85" s="70"/>
    </row>
    <row r="86" spans="3:16" x14ac:dyDescent="0.2">
      <c r="C86" s="70"/>
      <c r="D86" s="70"/>
      <c r="E86" s="70"/>
      <c r="F86" s="70"/>
      <c r="G86" s="70"/>
      <c r="H86" s="70"/>
      <c r="I86" s="70"/>
      <c r="J86" s="70"/>
    </row>
    <row r="87" spans="3:16" x14ac:dyDescent="0.2">
      <c r="C87" s="70"/>
      <c r="D87" s="70"/>
      <c r="E87" s="70"/>
      <c r="F87" s="70"/>
      <c r="G87" s="70"/>
      <c r="H87" s="70"/>
      <c r="I87" s="70"/>
      <c r="J87" s="70"/>
    </row>
    <row r="88" spans="3:16" x14ac:dyDescent="0.2">
      <c r="C88" s="70"/>
      <c r="D88" s="70"/>
      <c r="E88" s="70"/>
      <c r="F88" s="70"/>
      <c r="G88" s="70"/>
      <c r="H88" s="70"/>
      <c r="I88" s="70"/>
      <c r="J88" s="70"/>
    </row>
    <row r="89" spans="3:16" x14ac:dyDescent="0.2">
      <c r="C89" s="70"/>
      <c r="D89" s="70"/>
      <c r="E89" s="70"/>
      <c r="F89" s="70"/>
      <c r="G89" s="70"/>
      <c r="H89" s="70"/>
      <c r="I89" s="70"/>
      <c r="J89" s="70"/>
    </row>
    <row r="90" spans="3:16" x14ac:dyDescent="0.2">
      <c r="C90" s="70"/>
      <c r="D90" s="70"/>
      <c r="E90" s="70"/>
      <c r="F90" s="70"/>
      <c r="G90" s="70"/>
      <c r="H90" s="70"/>
      <c r="I90" s="70"/>
      <c r="J90" s="70"/>
    </row>
    <row r="91" spans="3:16" x14ac:dyDescent="0.2">
      <c r="C91" s="70"/>
      <c r="D91" s="70"/>
      <c r="E91" s="70"/>
      <c r="F91" s="70"/>
      <c r="G91" s="70"/>
      <c r="H91" s="70"/>
      <c r="I91" s="70"/>
      <c r="J91" s="70"/>
    </row>
    <row r="92" spans="3:16" x14ac:dyDescent="0.2">
      <c r="C92" s="70"/>
      <c r="D92" s="70"/>
      <c r="E92" s="70"/>
      <c r="F92" s="70"/>
      <c r="G92" s="70"/>
      <c r="H92" s="70"/>
      <c r="I92" s="70"/>
      <c r="J92" s="70"/>
    </row>
    <row r="93" spans="3:16" x14ac:dyDescent="0.2">
      <c r="C93" s="70"/>
      <c r="D93" s="70"/>
      <c r="E93" s="70"/>
      <c r="F93" s="70"/>
      <c r="G93" s="70"/>
      <c r="H93" s="70"/>
      <c r="I93" s="70"/>
      <c r="J93" s="70"/>
    </row>
    <row r="94" spans="3:16" x14ac:dyDescent="0.2">
      <c r="C94" s="70"/>
      <c r="D94" s="70"/>
      <c r="E94" s="70"/>
      <c r="F94" s="70"/>
      <c r="G94" s="70"/>
      <c r="H94" s="70"/>
      <c r="I94" s="70"/>
      <c r="J94" s="70"/>
    </row>
    <row r="95" spans="3:16" x14ac:dyDescent="0.2">
      <c r="C95" s="70"/>
      <c r="D95" s="70"/>
      <c r="E95" s="70"/>
      <c r="F95" s="70"/>
      <c r="G95" s="70"/>
      <c r="H95" s="70"/>
      <c r="I95" s="70"/>
      <c r="J95" s="70"/>
    </row>
    <row r="96" spans="3:16" x14ac:dyDescent="0.2">
      <c r="C96" s="70"/>
      <c r="D96" s="70"/>
      <c r="E96" s="70"/>
      <c r="F96" s="70"/>
      <c r="G96" s="70"/>
      <c r="H96" s="70"/>
      <c r="I96" s="70"/>
      <c r="J96" s="70"/>
    </row>
    <row r="97" spans="3:10" x14ac:dyDescent="0.2">
      <c r="C97" s="70"/>
      <c r="D97" s="70"/>
      <c r="E97" s="70"/>
      <c r="F97" s="70"/>
      <c r="G97" s="70"/>
      <c r="H97" s="70"/>
      <c r="I97" s="70"/>
      <c r="J97" s="70"/>
    </row>
    <row r="98" spans="3:10" x14ac:dyDescent="0.2">
      <c r="C98" s="70"/>
      <c r="D98" s="70"/>
      <c r="E98" s="70"/>
      <c r="F98" s="70"/>
      <c r="G98" s="70"/>
      <c r="H98" s="70"/>
      <c r="I98" s="70"/>
      <c r="J98" s="70"/>
    </row>
    <row r="99" spans="3:10" x14ac:dyDescent="0.2">
      <c r="C99" s="70"/>
      <c r="D99" s="70"/>
      <c r="E99" s="70"/>
      <c r="F99" s="70"/>
      <c r="G99" s="70"/>
      <c r="H99" s="70"/>
      <c r="I99" s="70"/>
      <c r="J99" s="70"/>
    </row>
    <row r="100" spans="3:10" x14ac:dyDescent="0.2">
      <c r="C100" s="70"/>
      <c r="D100" s="70"/>
      <c r="E100" s="70"/>
      <c r="F100" s="70"/>
      <c r="G100" s="70"/>
      <c r="H100" s="70"/>
      <c r="I100" s="70"/>
      <c r="J100" s="70"/>
    </row>
    <row r="101" spans="3:10" x14ac:dyDescent="0.2">
      <c r="C101" s="70"/>
      <c r="D101" s="70"/>
      <c r="E101" s="70"/>
      <c r="F101" s="70"/>
      <c r="G101" s="70"/>
      <c r="H101" s="70"/>
      <c r="I101" s="70"/>
      <c r="J101" s="70"/>
    </row>
    <row r="102" spans="3:10" x14ac:dyDescent="0.2">
      <c r="C102" s="70"/>
      <c r="D102" s="70"/>
      <c r="E102" s="70"/>
      <c r="F102" s="70"/>
      <c r="G102" s="70"/>
      <c r="H102" s="70"/>
      <c r="I102" s="70"/>
      <c r="J102" s="70"/>
    </row>
    <row r="103" spans="3:10" x14ac:dyDescent="0.2">
      <c r="C103" s="70"/>
      <c r="D103" s="70"/>
      <c r="E103" s="70"/>
      <c r="F103" s="70"/>
      <c r="G103" s="70"/>
      <c r="H103" s="70"/>
      <c r="I103" s="70"/>
      <c r="J103" s="70"/>
    </row>
    <row r="104" spans="3:10" x14ac:dyDescent="0.2">
      <c r="C104" s="70"/>
      <c r="D104" s="70"/>
      <c r="E104" s="70"/>
      <c r="F104" s="70"/>
      <c r="G104" s="70"/>
      <c r="H104" s="70"/>
      <c r="I104" s="70"/>
      <c r="J104" s="70"/>
    </row>
    <row r="105" spans="3:10" x14ac:dyDescent="0.2">
      <c r="C105" s="70"/>
      <c r="D105" s="70"/>
      <c r="E105" s="70"/>
      <c r="F105" s="70"/>
      <c r="G105" s="70"/>
      <c r="H105" s="70"/>
      <c r="I105" s="70"/>
      <c r="J105" s="70"/>
    </row>
    <row r="106" spans="3:10" x14ac:dyDescent="0.2">
      <c r="C106" s="70"/>
      <c r="D106" s="70"/>
      <c r="E106" s="70"/>
      <c r="F106" s="70"/>
      <c r="G106" s="70"/>
      <c r="H106" s="70"/>
      <c r="I106" s="70"/>
      <c r="J106" s="70"/>
    </row>
    <row r="107" spans="3:10" x14ac:dyDescent="0.2">
      <c r="C107" s="70"/>
      <c r="D107" s="70"/>
      <c r="E107" s="70"/>
      <c r="F107" s="70"/>
      <c r="G107" s="70"/>
      <c r="H107" s="70"/>
      <c r="I107" s="70"/>
      <c r="J107" s="70"/>
    </row>
    <row r="108" spans="3:10" x14ac:dyDescent="0.2">
      <c r="C108" s="70"/>
      <c r="D108" s="70"/>
      <c r="E108" s="70"/>
      <c r="F108" s="70"/>
      <c r="G108" s="70"/>
      <c r="H108" s="70"/>
      <c r="I108" s="70"/>
      <c r="J108" s="70"/>
    </row>
    <row r="109" spans="3:10" x14ac:dyDescent="0.2">
      <c r="C109" s="70"/>
      <c r="D109" s="70"/>
      <c r="E109" s="70"/>
      <c r="F109" s="70"/>
      <c r="G109" s="70"/>
      <c r="H109" s="70"/>
      <c r="I109" s="70"/>
      <c r="J109" s="70"/>
    </row>
    <row r="110" spans="3:10" x14ac:dyDescent="0.2">
      <c r="C110" s="70"/>
      <c r="D110" s="70"/>
      <c r="E110" s="70"/>
      <c r="F110" s="70"/>
      <c r="G110" s="70"/>
      <c r="H110" s="70"/>
      <c r="I110" s="70"/>
      <c r="J110" s="70"/>
    </row>
  </sheetData>
  <sheetProtection formatCells="0"/>
  <protectedRanges>
    <protectedRange sqref="E68:G68 E26:G30 E61:G65" name="範囲1_3"/>
    <protectedRange sqref="F43:F44 E34:G41" name="範囲1_1_1"/>
    <protectedRange sqref="E10:G13" name="範囲2_2"/>
    <protectedRange sqref="E14:G22" name="範囲2_1_1"/>
    <protectedRange sqref="E70:G74" name="範囲1_2_1"/>
  </protectedRanges>
  <mergeCells count="41">
    <mergeCell ref="I5:I25"/>
    <mergeCell ref="C6:D6"/>
    <mergeCell ref="C10:D10"/>
    <mergeCell ref="B14:D14"/>
    <mergeCell ref="C15:D15"/>
    <mergeCell ref="C19:D19"/>
    <mergeCell ref="B23:D23"/>
    <mergeCell ref="C24:D24"/>
    <mergeCell ref="C25:D25"/>
    <mergeCell ref="A31:D31"/>
    <mergeCell ref="A32:A60"/>
    <mergeCell ref="B32:H32"/>
    <mergeCell ref="A4:D4"/>
    <mergeCell ref="A5:A25"/>
    <mergeCell ref="B5:D5"/>
    <mergeCell ref="B57:H57"/>
    <mergeCell ref="B60:D60"/>
    <mergeCell ref="B59:D59"/>
    <mergeCell ref="B45:D45"/>
    <mergeCell ref="I32:I60"/>
    <mergeCell ref="A72:D72"/>
    <mergeCell ref="B47:D47"/>
    <mergeCell ref="I76:I80"/>
    <mergeCell ref="G67:H67"/>
    <mergeCell ref="I70:I73"/>
    <mergeCell ref="B54:D54"/>
    <mergeCell ref="B56:D56"/>
    <mergeCell ref="A73:D73"/>
    <mergeCell ref="A75:D75"/>
    <mergeCell ref="A78:C78"/>
    <mergeCell ref="A71:D71"/>
    <mergeCell ref="G66:H66"/>
    <mergeCell ref="A66:C67"/>
    <mergeCell ref="A80:C80"/>
    <mergeCell ref="A69:D69"/>
    <mergeCell ref="A79:C79"/>
    <mergeCell ref="E67:F67"/>
    <mergeCell ref="E66:F66"/>
    <mergeCell ref="A70:D70"/>
    <mergeCell ref="A76:C76"/>
    <mergeCell ref="A77:C77"/>
  </mergeCells>
  <phoneticPr fontId="2"/>
  <printOptions horizontalCentered="1"/>
  <pageMargins left="0.59055118110236227" right="0.59055118110236227" top="0.98425196850393704" bottom="0.59055118110236227" header="0.19685039370078741" footer="0.23622047244094491"/>
  <pageSetup paperSize="9" scale="95" orientation="landscape" cellComments="asDisplayed" useFirstPageNumber="1" errors="blank" r:id="rId1"/>
  <headerFooter alignWithMargins="0"/>
  <rowBreaks count="2" manualBreakCount="2">
    <brk id="27" max="8" man="1"/>
    <brk id="6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46"/>
  <sheetViews>
    <sheetView view="pageBreakPreview" zoomScale="80" zoomScaleNormal="100" zoomScaleSheetLayoutView="8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5"/>
      <c r="J1" s="1222" t="s">
        <v>656</v>
      </c>
      <c r="K1" s="1223"/>
      <c r="L1" s="1224"/>
    </row>
    <row r="2" spans="1:12" ht="21" customHeight="1" thickBot="1" x14ac:dyDescent="0.25">
      <c r="A2" s="1321" t="s">
        <v>518</v>
      </c>
      <c r="B2" s="1321"/>
      <c r="C2" s="1321"/>
      <c r="D2" s="1321"/>
      <c r="E2" s="1321"/>
      <c r="F2" s="1321"/>
      <c r="G2" s="6"/>
      <c r="H2" s="6"/>
      <c r="J2" s="13"/>
    </row>
    <row r="3" spans="1:12" ht="30" customHeight="1" thickBot="1" x14ac:dyDescent="0.25">
      <c r="A3" s="17" t="s">
        <v>519</v>
      </c>
      <c r="B3" s="255"/>
      <c r="C3" s="255"/>
      <c r="D3" s="255"/>
      <c r="E3" s="255"/>
      <c r="F3" s="255"/>
      <c r="G3" s="255"/>
      <c r="H3" s="255"/>
      <c r="I3" s="255"/>
      <c r="J3" s="255"/>
      <c r="K3" s="255"/>
      <c r="L3" s="256"/>
    </row>
    <row r="4" spans="1:12" ht="39.9" customHeight="1" x14ac:dyDescent="0.2">
      <c r="A4" s="1318"/>
      <c r="B4" s="1322" t="s">
        <v>520</v>
      </c>
      <c r="C4" s="1323"/>
      <c r="D4" s="1324" t="s">
        <v>521</v>
      </c>
      <c r="E4" s="1325"/>
      <c r="F4" s="133" t="s">
        <v>522</v>
      </c>
      <c r="G4" s="132" t="s">
        <v>523</v>
      </c>
      <c r="H4" s="130" t="s">
        <v>524</v>
      </c>
      <c r="I4" s="131" t="s">
        <v>525</v>
      </c>
      <c r="J4" s="130" t="s">
        <v>526</v>
      </c>
      <c r="K4" s="134" t="s">
        <v>527</v>
      </c>
      <c r="L4" s="91" t="s">
        <v>528</v>
      </c>
    </row>
    <row r="5" spans="1:12" ht="30" customHeight="1" x14ac:dyDescent="0.2">
      <c r="A5" s="1318"/>
      <c r="B5" s="1326" t="s">
        <v>118</v>
      </c>
      <c r="C5" s="1328" t="s">
        <v>529</v>
      </c>
      <c r="D5" s="1330" t="s">
        <v>530</v>
      </c>
      <c r="E5" s="1331"/>
      <c r="F5" s="1332" t="s">
        <v>531</v>
      </c>
      <c r="G5" s="1333">
        <v>60</v>
      </c>
      <c r="H5" s="1338">
        <v>60</v>
      </c>
      <c r="I5" s="1334">
        <v>62</v>
      </c>
      <c r="J5" s="1335">
        <v>30</v>
      </c>
      <c r="K5" s="1336">
        <v>30</v>
      </c>
      <c r="L5" s="1337" t="s">
        <v>532</v>
      </c>
    </row>
    <row r="6" spans="1:12" ht="30" customHeight="1" thickBot="1" x14ac:dyDescent="0.25">
      <c r="A6" s="1319"/>
      <c r="B6" s="1327"/>
      <c r="C6" s="1329"/>
      <c r="D6" s="1328"/>
      <c r="E6" s="1331"/>
      <c r="F6" s="1332"/>
      <c r="G6" s="1333"/>
      <c r="H6" s="1338"/>
      <c r="I6" s="1334"/>
      <c r="J6" s="1335"/>
      <c r="K6" s="1336"/>
      <c r="L6" s="1337"/>
    </row>
    <row r="7" spans="1:12" ht="26.25" customHeight="1" thickBot="1" x14ac:dyDescent="0.25">
      <c r="A7" s="1320" t="s">
        <v>533</v>
      </c>
      <c r="B7" s="1272"/>
      <c r="C7" s="1272"/>
      <c r="D7" s="1272"/>
      <c r="E7" s="1272"/>
      <c r="F7" s="1272"/>
      <c r="G7" s="1272"/>
      <c r="H7" s="1272"/>
      <c r="I7" s="1272"/>
      <c r="J7" s="1272"/>
      <c r="K7" s="1272"/>
      <c r="L7" s="1273"/>
    </row>
    <row r="8" spans="1:12" ht="30" customHeight="1" x14ac:dyDescent="0.2">
      <c r="A8" s="1274"/>
      <c r="B8" s="1276" t="s">
        <v>118</v>
      </c>
      <c r="C8" s="1249" t="s">
        <v>534</v>
      </c>
      <c r="D8" s="1248" t="s">
        <v>535</v>
      </c>
      <c r="E8" s="1249"/>
      <c r="F8" s="1250" t="s">
        <v>536</v>
      </c>
      <c r="G8" s="1251">
        <v>21</v>
      </c>
      <c r="H8" s="1252">
        <v>17</v>
      </c>
      <c r="I8" s="1253">
        <v>17</v>
      </c>
      <c r="J8" s="1246">
        <v>5</v>
      </c>
      <c r="K8" s="1247">
        <v>5</v>
      </c>
      <c r="L8" s="1284" t="s">
        <v>537</v>
      </c>
    </row>
    <row r="9" spans="1:12" ht="21" customHeight="1" x14ac:dyDescent="0.2">
      <c r="A9" s="1274"/>
      <c r="B9" s="1288"/>
      <c r="C9" s="1289"/>
      <c r="D9" s="1241"/>
      <c r="E9" s="1230"/>
      <c r="F9" s="1242"/>
      <c r="G9" s="1243"/>
      <c r="H9" s="1244"/>
      <c r="I9" s="1245"/>
      <c r="J9" s="1225"/>
      <c r="K9" s="1226"/>
      <c r="L9" s="1285"/>
    </row>
    <row r="10" spans="1:12" ht="24" customHeight="1" x14ac:dyDescent="0.2">
      <c r="A10" s="1274"/>
      <c r="B10" s="1288"/>
      <c r="C10" s="1289"/>
      <c r="D10" s="1227" t="s">
        <v>538</v>
      </c>
      <c r="E10" s="1228"/>
      <c r="F10" s="1242" t="s">
        <v>539</v>
      </c>
      <c r="G10" s="1243" t="s">
        <v>540</v>
      </c>
      <c r="H10" s="1244" t="s">
        <v>541</v>
      </c>
      <c r="I10" s="1244" t="s">
        <v>542</v>
      </c>
      <c r="J10" s="1225">
        <v>5</v>
      </c>
      <c r="K10" s="1226">
        <v>0</v>
      </c>
      <c r="L10" s="1285"/>
    </row>
    <row r="11" spans="1:12" ht="30" customHeight="1" x14ac:dyDescent="0.2">
      <c r="A11" s="1274"/>
      <c r="B11" s="1288"/>
      <c r="C11" s="1289"/>
      <c r="D11" s="1241"/>
      <c r="E11" s="1230"/>
      <c r="F11" s="1242"/>
      <c r="G11" s="1243"/>
      <c r="H11" s="1244"/>
      <c r="I11" s="1244"/>
      <c r="J11" s="1225"/>
      <c r="K11" s="1226"/>
      <c r="L11" s="1285"/>
    </row>
    <row r="12" spans="1:12" ht="30" customHeight="1" x14ac:dyDescent="0.2">
      <c r="A12" s="1274"/>
      <c r="B12" s="1288"/>
      <c r="C12" s="1289"/>
      <c r="D12" s="1227" t="s">
        <v>543</v>
      </c>
      <c r="E12" s="1228"/>
      <c r="F12" s="1242" t="s">
        <v>544</v>
      </c>
      <c r="G12" s="1243">
        <v>304</v>
      </c>
      <c r="H12" s="1244">
        <v>348</v>
      </c>
      <c r="I12" s="1245">
        <v>374</v>
      </c>
      <c r="J12" s="1225">
        <v>5</v>
      </c>
      <c r="K12" s="1226">
        <v>5</v>
      </c>
      <c r="L12" s="1285"/>
    </row>
    <row r="13" spans="1:12" ht="14.4" customHeight="1" x14ac:dyDescent="0.2">
      <c r="A13" s="1274"/>
      <c r="B13" s="1277"/>
      <c r="C13" s="1230"/>
      <c r="D13" s="1241"/>
      <c r="E13" s="1230"/>
      <c r="F13" s="1242"/>
      <c r="G13" s="1243"/>
      <c r="H13" s="1244"/>
      <c r="I13" s="1245"/>
      <c r="J13" s="1225"/>
      <c r="K13" s="1226"/>
      <c r="L13" s="1285"/>
    </row>
    <row r="14" spans="1:12" ht="9.9" customHeight="1" x14ac:dyDescent="0.2">
      <c r="A14" s="1274"/>
      <c r="B14" s="1287" t="s">
        <v>122</v>
      </c>
      <c r="C14" s="1303" t="s">
        <v>545</v>
      </c>
      <c r="D14" s="1227" t="s">
        <v>546</v>
      </c>
      <c r="E14" s="1228"/>
      <c r="F14" s="1231"/>
      <c r="G14" s="1233"/>
      <c r="H14" s="1235"/>
      <c r="I14" s="1235"/>
      <c r="J14" s="1237"/>
      <c r="K14" s="1239"/>
      <c r="L14" s="1285"/>
    </row>
    <row r="15" spans="1:12" ht="9.9" customHeight="1" x14ac:dyDescent="0.2">
      <c r="A15" s="1274"/>
      <c r="B15" s="1288"/>
      <c r="C15" s="1303"/>
      <c r="D15" s="1229"/>
      <c r="E15" s="1230"/>
      <c r="F15" s="1232"/>
      <c r="G15" s="1234"/>
      <c r="H15" s="1236"/>
      <c r="I15" s="1236"/>
      <c r="J15" s="1238"/>
      <c r="K15" s="1240"/>
      <c r="L15" s="1285"/>
    </row>
    <row r="16" spans="1:12" ht="30" customHeight="1" x14ac:dyDescent="0.2">
      <c r="A16" s="1274"/>
      <c r="B16" s="1288"/>
      <c r="C16" s="1303"/>
      <c r="D16" s="1305"/>
      <c r="E16" s="1306" t="s">
        <v>547</v>
      </c>
      <c r="F16" s="1242" t="s">
        <v>548</v>
      </c>
      <c r="G16" s="1243">
        <v>541</v>
      </c>
      <c r="H16" s="1244">
        <v>331</v>
      </c>
      <c r="I16" s="1245">
        <v>397</v>
      </c>
      <c r="J16" s="1225">
        <v>5</v>
      </c>
      <c r="K16" s="1291">
        <v>5</v>
      </c>
      <c r="L16" s="1285"/>
    </row>
    <row r="17" spans="1:12" ht="21.6" customHeight="1" x14ac:dyDescent="0.2">
      <c r="A17" s="1274"/>
      <c r="B17" s="1288"/>
      <c r="C17" s="1303"/>
      <c r="D17" s="1305"/>
      <c r="E17" s="1307"/>
      <c r="F17" s="1242"/>
      <c r="G17" s="1243"/>
      <c r="H17" s="1244"/>
      <c r="I17" s="1245"/>
      <c r="J17" s="1225"/>
      <c r="K17" s="1291"/>
      <c r="L17" s="1285"/>
    </row>
    <row r="18" spans="1:12" ht="30" customHeight="1" x14ac:dyDescent="0.2">
      <c r="A18" s="1274"/>
      <c r="B18" s="1288"/>
      <c r="C18" s="1303"/>
      <c r="D18" s="1305"/>
      <c r="E18" s="1306" t="s">
        <v>549</v>
      </c>
      <c r="F18" s="1242" t="s">
        <v>548</v>
      </c>
      <c r="G18" s="1243">
        <v>290</v>
      </c>
      <c r="H18" s="1244">
        <v>210</v>
      </c>
      <c r="I18" s="1245">
        <v>275</v>
      </c>
      <c r="J18" s="1225">
        <v>5</v>
      </c>
      <c r="K18" s="1291">
        <v>5</v>
      </c>
      <c r="L18" s="1285"/>
    </row>
    <row r="19" spans="1:12" ht="12.6" customHeight="1" x14ac:dyDescent="0.2">
      <c r="A19" s="1274"/>
      <c r="B19" s="1288"/>
      <c r="C19" s="1303"/>
      <c r="D19" s="1305"/>
      <c r="E19" s="1307"/>
      <c r="F19" s="1242"/>
      <c r="G19" s="1243"/>
      <c r="H19" s="1244"/>
      <c r="I19" s="1245"/>
      <c r="J19" s="1225"/>
      <c r="K19" s="1291"/>
      <c r="L19" s="1285"/>
    </row>
    <row r="20" spans="1:12" ht="30" customHeight="1" x14ac:dyDescent="0.2">
      <c r="A20" s="1274"/>
      <c r="B20" s="1288"/>
      <c r="C20" s="1303"/>
      <c r="D20" s="1305"/>
      <c r="E20" s="1306" t="s">
        <v>550</v>
      </c>
      <c r="F20" s="1242" t="s">
        <v>551</v>
      </c>
      <c r="G20" s="1243">
        <v>38</v>
      </c>
      <c r="H20" s="1244">
        <v>42</v>
      </c>
      <c r="I20" s="1245">
        <v>42</v>
      </c>
      <c r="J20" s="1225">
        <v>5</v>
      </c>
      <c r="K20" s="1291">
        <v>5</v>
      </c>
      <c r="L20" s="1285"/>
    </row>
    <row r="21" spans="1:12" ht="14.4" customHeight="1" x14ac:dyDescent="0.2">
      <c r="A21" s="1274"/>
      <c r="B21" s="1288"/>
      <c r="C21" s="1303"/>
      <c r="D21" s="1308"/>
      <c r="E21" s="1307"/>
      <c r="F21" s="1242"/>
      <c r="G21" s="1243"/>
      <c r="H21" s="1244"/>
      <c r="I21" s="1245"/>
      <c r="J21" s="1225"/>
      <c r="K21" s="1291"/>
      <c r="L21" s="1285"/>
    </row>
    <row r="22" spans="1:12" ht="30" customHeight="1" x14ac:dyDescent="0.2">
      <c r="A22" s="1274"/>
      <c r="B22" s="1288"/>
      <c r="C22" s="1303"/>
      <c r="D22" s="1300" t="s">
        <v>552</v>
      </c>
      <c r="E22" s="1300"/>
      <c r="F22" s="1242" t="s">
        <v>553</v>
      </c>
      <c r="G22" s="1243">
        <v>11</v>
      </c>
      <c r="H22" s="1244">
        <v>10</v>
      </c>
      <c r="I22" s="1301">
        <v>10</v>
      </c>
      <c r="J22" s="1225">
        <v>5</v>
      </c>
      <c r="K22" s="1291">
        <v>5</v>
      </c>
      <c r="L22" s="1285"/>
    </row>
    <row r="23" spans="1:12" ht="7.2" customHeight="1" x14ac:dyDescent="0.2">
      <c r="A23" s="1274"/>
      <c r="B23" s="1288"/>
      <c r="C23" s="1303"/>
      <c r="D23" s="1300"/>
      <c r="E23" s="1300"/>
      <c r="F23" s="1242"/>
      <c r="G23" s="1243"/>
      <c r="H23" s="1244"/>
      <c r="I23" s="1302"/>
      <c r="J23" s="1225"/>
      <c r="K23" s="1291"/>
      <c r="L23" s="1285"/>
    </row>
    <row r="24" spans="1:12" ht="30" customHeight="1" x14ac:dyDescent="0.2">
      <c r="A24" s="1274"/>
      <c r="B24" s="1288"/>
      <c r="C24" s="1303"/>
      <c r="D24" s="1292" t="s">
        <v>554</v>
      </c>
      <c r="E24" s="1292"/>
      <c r="F24" s="1232" t="s">
        <v>555</v>
      </c>
      <c r="G24" s="1294" t="s">
        <v>556</v>
      </c>
      <c r="H24" s="1296" t="s">
        <v>557</v>
      </c>
      <c r="I24" s="1298" t="s">
        <v>558</v>
      </c>
      <c r="J24" s="1238">
        <v>15</v>
      </c>
      <c r="K24" s="1265">
        <v>15</v>
      </c>
      <c r="L24" s="1285"/>
    </row>
    <row r="25" spans="1:12" ht="58.95" customHeight="1" thickBot="1" x14ac:dyDescent="0.25">
      <c r="A25" s="1275"/>
      <c r="B25" s="1290"/>
      <c r="C25" s="1304"/>
      <c r="D25" s="1293"/>
      <c r="E25" s="1293"/>
      <c r="F25" s="1257"/>
      <c r="G25" s="1295"/>
      <c r="H25" s="1297"/>
      <c r="I25" s="1299"/>
      <c r="J25" s="1264"/>
      <c r="K25" s="1266"/>
      <c r="L25" s="1286"/>
    </row>
    <row r="26" spans="1:12" s="584" customFormat="1" ht="23.1" customHeight="1" x14ac:dyDescent="0.2">
      <c r="I26" s="15"/>
      <c r="J26" s="1222" t="s">
        <v>656</v>
      </c>
      <c r="K26" s="1223"/>
      <c r="L26" s="1224"/>
    </row>
    <row r="27" spans="1:12" s="584" customFormat="1" ht="21" customHeight="1" thickBot="1" x14ac:dyDescent="0.25">
      <c r="A27" s="587"/>
      <c r="B27" s="587"/>
      <c r="C27" s="587"/>
      <c r="D27" s="587"/>
      <c r="E27" s="587"/>
      <c r="F27" s="587"/>
      <c r="G27" s="6"/>
      <c r="H27" s="6"/>
      <c r="J27" s="586"/>
    </row>
    <row r="28" spans="1:12" ht="26.25" customHeight="1" thickBot="1" x14ac:dyDescent="0.25">
      <c r="A28" s="1271" t="s">
        <v>559</v>
      </c>
      <c r="B28" s="1272"/>
      <c r="C28" s="1272"/>
      <c r="D28" s="1272"/>
      <c r="E28" s="1272"/>
      <c r="F28" s="1272"/>
      <c r="G28" s="1272"/>
      <c r="H28" s="1272"/>
      <c r="I28" s="1272"/>
      <c r="J28" s="1272"/>
      <c r="K28" s="1272"/>
      <c r="L28" s="1273"/>
    </row>
    <row r="29" spans="1:12" ht="30" customHeight="1" x14ac:dyDescent="0.2">
      <c r="A29" s="1274"/>
      <c r="B29" s="1276" t="s">
        <v>125</v>
      </c>
      <c r="C29" s="1278" t="s">
        <v>560</v>
      </c>
      <c r="D29" s="1280" t="s">
        <v>561</v>
      </c>
      <c r="E29" s="1280"/>
      <c r="F29" s="1250" t="s">
        <v>562</v>
      </c>
      <c r="G29" s="1281">
        <v>32573</v>
      </c>
      <c r="H29" s="1282">
        <v>32407</v>
      </c>
      <c r="I29" s="1283">
        <v>32632</v>
      </c>
      <c r="J29" s="1246">
        <v>5</v>
      </c>
      <c r="K29" s="1247">
        <v>5</v>
      </c>
      <c r="L29" s="1284" t="s">
        <v>563</v>
      </c>
    </row>
    <row r="30" spans="1:12" ht="30" customHeight="1" x14ac:dyDescent="0.2">
      <c r="A30" s="1274"/>
      <c r="B30" s="1277"/>
      <c r="C30" s="1279"/>
      <c r="D30" s="1267"/>
      <c r="E30" s="1267"/>
      <c r="F30" s="1242"/>
      <c r="G30" s="1268"/>
      <c r="H30" s="1269"/>
      <c r="I30" s="1270"/>
      <c r="J30" s="1225"/>
      <c r="K30" s="1226"/>
      <c r="L30" s="1285"/>
    </row>
    <row r="31" spans="1:12" ht="30" customHeight="1" x14ac:dyDescent="0.2">
      <c r="A31" s="1274"/>
      <c r="B31" s="1287" t="s">
        <v>128</v>
      </c>
      <c r="C31" s="1228" t="s">
        <v>564</v>
      </c>
      <c r="D31" s="1267" t="s">
        <v>565</v>
      </c>
      <c r="E31" s="1267"/>
      <c r="F31" s="1242" t="s">
        <v>566</v>
      </c>
      <c r="G31" s="1268">
        <v>207917</v>
      </c>
      <c r="H31" s="1269">
        <v>226790</v>
      </c>
      <c r="I31" s="1270">
        <v>222822</v>
      </c>
      <c r="J31" s="1225">
        <v>5</v>
      </c>
      <c r="K31" s="1226">
        <v>5</v>
      </c>
      <c r="L31" s="1285"/>
    </row>
    <row r="32" spans="1:12" ht="30" customHeight="1" x14ac:dyDescent="0.2">
      <c r="A32" s="1274"/>
      <c r="B32" s="1288"/>
      <c r="C32" s="1289"/>
      <c r="D32" s="1267"/>
      <c r="E32" s="1267"/>
      <c r="F32" s="1242"/>
      <c r="G32" s="1268"/>
      <c r="H32" s="1269"/>
      <c r="I32" s="1270"/>
      <c r="J32" s="1225"/>
      <c r="K32" s="1226"/>
      <c r="L32" s="1285"/>
    </row>
    <row r="33" spans="1:12" ht="30" customHeight="1" x14ac:dyDescent="0.2">
      <c r="A33" s="1274"/>
      <c r="B33" s="1288"/>
      <c r="C33" s="1289"/>
      <c r="D33" s="1267" t="s">
        <v>567</v>
      </c>
      <c r="E33" s="1267"/>
      <c r="F33" s="1242" t="s">
        <v>562</v>
      </c>
      <c r="G33" s="1268">
        <v>531</v>
      </c>
      <c r="H33" s="1269">
        <v>531</v>
      </c>
      <c r="I33" s="1270">
        <v>532</v>
      </c>
      <c r="J33" s="1225">
        <v>5</v>
      </c>
      <c r="K33" s="1226">
        <v>5</v>
      </c>
      <c r="L33" s="1285"/>
    </row>
    <row r="34" spans="1:12" ht="30" customHeight="1" x14ac:dyDescent="0.2">
      <c r="A34" s="1274"/>
      <c r="B34" s="1277"/>
      <c r="C34" s="1230"/>
      <c r="D34" s="1267"/>
      <c r="E34" s="1267"/>
      <c r="F34" s="1242"/>
      <c r="G34" s="1268"/>
      <c r="H34" s="1269"/>
      <c r="I34" s="1270"/>
      <c r="J34" s="1225"/>
      <c r="K34" s="1226"/>
      <c r="L34" s="1285"/>
    </row>
    <row r="35" spans="1:12" ht="30" customHeight="1" x14ac:dyDescent="0.2">
      <c r="A35" s="1274"/>
      <c r="B35" s="1288" t="s">
        <v>131</v>
      </c>
      <c r="C35" s="1230" t="s">
        <v>568</v>
      </c>
      <c r="D35" s="1255" t="s">
        <v>569</v>
      </c>
      <c r="E35" s="1255"/>
      <c r="F35" s="1232" t="s">
        <v>566</v>
      </c>
      <c r="G35" s="1258">
        <v>0</v>
      </c>
      <c r="H35" s="1260">
        <v>0</v>
      </c>
      <c r="I35" s="1262">
        <v>0</v>
      </c>
      <c r="J35" s="1238">
        <v>5</v>
      </c>
      <c r="K35" s="1265">
        <v>5</v>
      </c>
      <c r="L35" s="1285"/>
    </row>
    <row r="36" spans="1:12" ht="30" customHeight="1" thickBot="1" x14ac:dyDescent="0.25">
      <c r="A36" s="1275"/>
      <c r="B36" s="1290"/>
      <c r="C36" s="1254"/>
      <c r="D36" s="1256"/>
      <c r="E36" s="1256"/>
      <c r="F36" s="1257"/>
      <c r="G36" s="1259"/>
      <c r="H36" s="1261"/>
      <c r="I36" s="1263"/>
      <c r="J36" s="1264"/>
      <c r="K36" s="1266"/>
      <c r="L36" s="1286"/>
    </row>
    <row r="37" spans="1:12" ht="18" customHeight="1" x14ac:dyDescent="0.2">
      <c r="A37" s="1317" t="s">
        <v>570</v>
      </c>
      <c r="B37" s="1317"/>
      <c r="C37" s="1317"/>
      <c r="D37" s="1317"/>
      <c r="E37" s="1317"/>
      <c r="F37" s="1317"/>
      <c r="G37" s="1317"/>
      <c r="H37" s="1317"/>
      <c r="I37" s="1317"/>
      <c r="J37" s="1317"/>
      <c r="K37" s="1317"/>
    </row>
    <row r="38" spans="1:12" ht="18" customHeight="1" x14ac:dyDescent="0.2">
      <c r="A38" s="1316" t="s">
        <v>571</v>
      </c>
      <c r="B38" s="1316"/>
      <c r="C38" s="1316"/>
      <c r="D38" s="1316"/>
      <c r="E38" s="1316"/>
      <c r="F38" s="1316"/>
      <c r="G38" s="1316"/>
      <c r="H38" s="1316"/>
      <c r="I38" s="1316"/>
      <c r="J38" s="1316"/>
      <c r="K38" s="1316"/>
    </row>
    <row r="39" spans="1:12" ht="18" customHeight="1" x14ac:dyDescent="0.2">
      <c r="A39" s="1316" t="s">
        <v>572</v>
      </c>
      <c r="B39" s="1316"/>
      <c r="C39" s="1316"/>
      <c r="D39" s="1316"/>
      <c r="E39" s="1316"/>
      <c r="F39" s="1316"/>
      <c r="G39" s="1316"/>
      <c r="H39" s="1316"/>
      <c r="I39" s="1316"/>
      <c r="J39" s="1316"/>
      <c r="K39" s="1316"/>
    </row>
    <row r="40" spans="1:12" ht="30" customHeight="1" x14ac:dyDescent="0.2"/>
    <row r="41" spans="1:12" ht="30" customHeight="1" thickBot="1" x14ac:dyDescent="0.25">
      <c r="A41" s="1309" t="s">
        <v>8</v>
      </c>
      <c r="B41" s="1309"/>
      <c r="C41" s="1309"/>
      <c r="D41" s="1309"/>
      <c r="E41" s="1309"/>
      <c r="F41" s="1309"/>
      <c r="G41" s="6"/>
      <c r="H41" s="6"/>
      <c r="J41" s="13"/>
    </row>
    <row r="42" spans="1:12" s="1" customFormat="1" ht="26.25" customHeight="1" thickBot="1" x14ac:dyDescent="0.25">
      <c r="A42" s="1310" t="s">
        <v>573</v>
      </c>
      <c r="B42" s="1311"/>
      <c r="C42" s="1311"/>
      <c r="D42" s="1311"/>
      <c r="E42" s="1311"/>
      <c r="F42" s="1311"/>
      <c r="G42" s="1311"/>
      <c r="H42" s="1311"/>
      <c r="I42" s="1311"/>
      <c r="J42" s="1311"/>
      <c r="K42" s="1312"/>
      <c r="L42" s="16" t="s">
        <v>574</v>
      </c>
    </row>
    <row r="43" spans="1:12" s="1" customFormat="1" ht="355.95" customHeight="1" thickBot="1" x14ac:dyDescent="0.25">
      <c r="A43" s="1313" t="s">
        <v>644</v>
      </c>
      <c r="B43" s="1314"/>
      <c r="C43" s="1314"/>
      <c r="D43" s="1314"/>
      <c r="E43" s="1314"/>
      <c r="F43" s="1314"/>
      <c r="G43" s="1314"/>
      <c r="H43" s="1314"/>
      <c r="I43" s="1314"/>
      <c r="J43" s="1314"/>
      <c r="K43" s="1315"/>
      <c r="L43" s="570">
        <v>95</v>
      </c>
    </row>
    <row r="44" spans="1:12" ht="30" customHeight="1" x14ac:dyDescent="0.2">
      <c r="A44" s="1"/>
    </row>
    <row r="45" spans="1:12" ht="30" customHeight="1" x14ac:dyDescent="0.2"/>
    <row r="46" spans="1:12" ht="30" customHeight="1" x14ac:dyDescent="0.2"/>
  </sheetData>
  <mergeCells count="132">
    <mergeCell ref="A41:F41"/>
    <mergeCell ref="A42:K42"/>
    <mergeCell ref="A43:K43"/>
    <mergeCell ref="A38:K38"/>
    <mergeCell ref="A37:K37"/>
    <mergeCell ref="A39:K39"/>
    <mergeCell ref="A4:A6"/>
    <mergeCell ref="A7:L7"/>
    <mergeCell ref="J1:L1"/>
    <mergeCell ref="A2:F2"/>
    <mergeCell ref="B4:C4"/>
    <mergeCell ref="D4:E4"/>
    <mergeCell ref="B5:B6"/>
    <mergeCell ref="C5:C6"/>
    <mergeCell ref="D5:E6"/>
    <mergeCell ref="F5:F6"/>
    <mergeCell ref="G5:G6"/>
    <mergeCell ref="I5:I6"/>
    <mergeCell ref="J5:J6"/>
    <mergeCell ref="K5:K6"/>
    <mergeCell ref="L5:L6"/>
    <mergeCell ref="H5:H6"/>
    <mergeCell ref="A8:A25"/>
    <mergeCell ref="B8:B13"/>
    <mergeCell ref="C8:C13"/>
    <mergeCell ref="L8:L25"/>
    <mergeCell ref="B14:B25"/>
    <mergeCell ref="C14:C25"/>
    <mergeCell ref="D16:D17"/>
    <mergeCell ref="E16:E17"/>
    <mergeCell ref="F16:F17"/>
    <mergeCell ref="G16:G17"/>
    <mergeCell ref="H16:H17"/>
    <mergeCell ref="I16:I17"/>
    <mergeCell ref="J16:J17"/>
    <mergeCell ref="K16:K17"/>
    <mergeCell ref="D18:D19"/>
    <mergeCell ref="E18:E19"/>
    <mergeCell ref="K18:K19"/>
    <mergeCell ref="D20:D21"/>
    <mergeCell ref="E20:E21"/>
    <mergeCell ref="F20:F21"/>
    <mergeCell ref="G20:G21"/>
    <mergeCell ref="H20:H21"/>
    <mergeCell ref="I20:I21"/>
    <mergeCell ref="J20:J21"/>
    <mergeCell ref="K20:K21"/>
    <mergeCell ref="F18:F19"/>
    <mergeCell ref="H24:H25"/>
    <mergeCell ref="I24:I25"/>
    <mergeCell ref="J24:J25"/>
    <mergeCell ref="K24:K25"/>
    <mergeCell ref="D22:E23"/>
    <mergeCell ref="F22:F23"/>
    <mergeCell ref="G22:G23"/>
    <mergeCell ref="H22:H23"/>
    <mergeCell ref="I22:I23"/>
    <mergeCell ref="G31:G32"/>
    <mergeCell ref="H31:H32"/>
    <mergeCell ref="I31:I32"/>
    <mergeCell ref="J31:J32"/>
    <mergeCell ref="K31:K32"/>
    <mergeCell ref="A28:L28"/>
    <mergeCell ref="A29:A36"/>
    <mergeCell ref="B29:B30"/>
    <mergeCell ref="C29:C30"/>
    <mergeCell ref="D29:E30"/>
    <mergeCell ref="F29:F30"/>
    <mergeCell ref="G29:G30"/>
    <mergeCell ref="H29:H30"/>
    <mergeCell ref="I29:I30"/>
    <mergeCell ref="J29:J30"/>
    <mergeCell ref="K29:K30"/>
    <mergeCell ref="L29:L36"/>
    <mergeCell ref="B31:B34"/>
    <mergeCell ref="C31:C34"/>
    <mergeCell ref="D31:E32"/>
    <mergeCell ref="F31:F32"/>
    <mergeCell ref="J33:J34"/>
    <mergeCell ref="K33:K34"/>
    <mergeCell ref="B35:B36"/>
    <mergeCell ref="C35:C36"/>
    <mergeCell ref="D35:E36"/>
    <mergeCell ref="F35:F36"/>
    <mergeCell ref="G35:G36"/>
    <mergeCell ref="H35:H36"/>
    <mergeCell ref="I35:I36"/>
    <mergeCell ref="J35:J36"/>
    <mergeCell ref="K35:K36"/>
    <mergeCell ref="D33:E34"/>
    <mergeCell ref="F33:F34"/>
    <mergeCell ref="G33:G34"/>
    <mergeCell ref="H33:H34"/>
    <mergeCell ref="I33:I34"/>
    <mergeCell ref="J8:J9"/>
    <mergeCell ref="K8:K9"/>
    <mergeCell ref="D10:E11"/>
    <mergeCell ref="F10:F11"/>
    <mergeCell ref="G10:G11"/>
    <mergeCell ref="H10:H11"/>
    <mergeCell ref="I10:I11"/>
    <mergeCell ref="J10:J11"/>
    <mergeCell ref="K10:K11"/>
    <mergeCell ref="D8:E9"/>
    <mergeCell ref="F8:F9"/>
    <mergeCell ref="G8:G9"/>
    <mergeCell ref="H8:H9"/>
    <mergeCell ref="I8:I9"/>
    <mergeCell ref="J26:L26"/>
    <mergeCell ref="J12:J13"/>
    <mergeCell ref="K12:K13"/>
    <mergeCell ref="D14:E15"/>
    <mergeCell ref="F14:F15"/>
    <mergeCell ref="G14:G15"/>
    <mergeCell ref="H14:H15"/>
    <mergeCell ref="I14:I15"/>
    <mergeCell ref="J14:J15"/>
    <mergeCell ref="K14:K15"/>
    <mergeCell ref="D12:E13"/>
    <mergeCell ref="F12:F13"/>
    <mergeCell ref="G12:G13"/>
    <mergeCell ref="H12:H13"/>
    <mergeCell ref="I12:I13"/>
    <mergeCell ref="G18:G19"/>
    <mergeCell ref="H18:H19"/>
    <mergeCell ref="I18:I19"/>
    <mergeCell ref="J18:J19"/>
    <mergeCell ref="J22:J23"/>
    <mergeCell ref="K22:K23"/>
    <mergeCell ref="D24:E25"/>
    <mergeCell ref="F24:F25"/>
    <mergeCell ref="G24:G25"/>
  </mergeCells>
  <phoneticPr fontId="2"/>
  <dataValidations count="1">
    <dataValidation allowBlank="1" showErrorMessage="1" sqref="A40 A44" xr:uid="{00000000-0002-0000-0400-00000000000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2" manualBreakCount="2">
    <brk id="25" max="11" man="1"/>
    <brk id="39"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339" t="s">
        <v>4</v>
      </c>
      <c r="B1" s="1339"/>
      <c r="C1" s="1339"/>
      <c r="D1" s="1339"/>
      <c r="E1" s="1339"/>
      <c r="F1" s="1339"/>
      <c r="G1" s="1339"/>
      <c r="H1" s="1339"/>
      <c r="I1" s="1339"/>
      <c r="J1" s="1339"/>
      <c r="L1" s="49"/>
      <c r="M1" s="49"/>
      <c r="N1" s="49"/>
      <c r="O1" s="1222" t="s">
        <v>656</v>
      </c>
      <c r="P1" s="1224"/>
    </row>
    <row r="2" spans="1:18" ht="14.25" customHeight="1" x14ac:dyDescent="0.2">
      <c r="A2" s="11"/>
      <c r="B2" s="11"/>
      <c r="C2" s="11"/>
      <c r="D2" s="2"/>
      <c r="E2" s="2"/>
      <c r="F2" s="11"/>
      <c r="G2" s="11"/>
      <c r="N2" s="2"/>
      <c r="Q2" s="2"/>
    </row>
    <row r="3" spans="1:18" ht="22.5" customHeight="1" x14ac:dyDescent="0.2">
      <c r="A3" s="135" t="s">
        <v>9</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1343" t="s">
        <v>575</v>
      </c>
      <c r="B5" s="1344"/>
      <c r="C5" s="1344"/>
      <c r="D5" s="1345"/>
      <c r="E5" s="12"/>
      <c r="F5" s="1348" t="s">
        <v>576</v>
      </c>
      <c r="G5" s="1349"/>
      <c r="H5" s="1349"/>
      <c r="I5" s="1349"/>
      <c r="J5" s="1349"/>
      <c r="K5" s="1349"/>
      <c r="L5" s="1349"/>
      <c r="M5" s="1350"/>
      <c r="N5" s="116"/>
      <c r="O5" s="117" t="s">
        <v>577</v>
      </c>
      <c r="P5" s="257" t="s">
        <v>578</v>
      </c>
      <c r="Q5" s="113"/>
    </row>
    <row r="6" spans="1:18" ht="409.2" customHeight="1" thickBot="1" x14ac:dyDescent="0.25">
      <c r="A6" s="1346" t="s">
        <v>579</v>
      </c>
      <c r="B6" s="1347"/>
      <c r="C6" s="1347"/>
      <c r="D6" s="1347"/>
      <c r="E6" s="206"/>
      <c r="F6" s="1351" t="s">
        <v>645</v>
      </c>
      <c r="G6" s="1352"/>
      <c r="H6" s="1352"/>
      <c r="I6" s="1352"/>
      <c r="J6" s="1352"/>
      <c r="K6" s="1352"/>
      <c r="L6" s="1352"/>
      <c r="M6" s="1353"/>
      <c r="N6" s="207"/>
      <c r="O6" s="118">
        <f>'６、７　R5達成状況'!L43</f>
        <v>95</v>
      </c>
      <c r="P6" s="571" t="s">
        <v>580</v>
      </c>
      <c r="Q6" s="114"/>
    </row>
    <row r="7" spans="1:18" ht="33.75" customHeight="1" x14ac:dyDescent="0.2">
      <c r="A7" s="115"/>
      <c r="B7" s="10"/>
      <c r="C7" s="10"/>
      <c r="D7" s="10"/>
      <c r="E7" s="10"/>
      <c r="F7" s="10"/>
      <c r="G7" s="10"/>
      <c r="H7" s="10"/>
      <c r="N7" s="10"/>
      <c r="Q7" s="10"/>
    </row>
    <row r="8" spans="1:18" ht="16.2" x14ac:dyDescent="0.2">
      <c r="A8" s="135" t="s">
        <v>581</v>
      </c>
      <c r="B8" s="135"/>
      <c r="C8" s="135"/>
      <c r="D8" s="135"/>
      <c r="E8" s="135"/>
      <c r="F8" s="135"/>
      <c r="G8" s="135"/>
      <c r="H8" s="135"/>
      <c r="O8" s="1" t="s">
        <v>582</v>
      </c>
      <c r="P8" s="1" t="s">
        <v>582</v>
      </c>
    </row>
    <row r="9" spans="1:18" ht="13.8" thickBot="1" x14ac:dyDescent="0.25"/>
    <row r="10" spans="1:18" ht="83.25" customHeight="1" thickBot="1" x14ac:dyDescent="0.25">
      <c r="A10" s="1340" t="s">
        <v>583</v>
      </c>
      <c r="B10" s="1341"/>
      <c r="C10" s="1341"/>
      <c r="D10" s="1341"/>
      <c r="E10" s="1341"/>
      <c r="F10" s="1341"/>
      <c r="G10" s="1341"/>
      <c r="H10" s="1341"/>
      <c r="I10" s="1341"/>
      <c r="J10" s="1341"/>
      <c r="K10" s="1341"/>
      <c r="L10" s="1341"/>
      <c r="M10" s="1341"/>
      <c r="N10" s="1341"/>
      <c r="O10" s="1341"/>
      <c r="P10" s="1342"/>
      <c r="Q10" s="114"/>
      <c r="R10" s="70"/>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5"/>
  <sheetViews>
    <sheetView view="pageBreakPreview" zoomScale="80" zoomScaleNormal="100" zoomScaleSheetLayoutView="80" workbookViewId="0">
      <selection activeCell="D1" sqref="D1"/>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6.88671875" customWidth="1"/>
    <col min="12" max="12" width="23.77734375" customWidth="1"/>
  </cols>
  <sheetData>
    <row r="1" spans="1:12" ht="16.2" x14ac:dyDescent="0.2">
      <c r="A1" s="18"/>
      <c r="J1" s="1354" t="s">
        <v>656</v>
      </c>
      <c r="K1" s="1355"/>
      <c r="L1" s="1356"/>
    </row>
    <row r="4" spans="1:12" ht="6" customHeight="1" x14ac:dyDescent="0.2"/>
    <row r="5" spans="1:12" x14ac:dyDescent="0.2">
      <c r="B5" s="1357" t="s">
        <v>584</v>
      </c>
      <c r="C5" s="1357"/>
      <c r="D5" s="1357"/>
      <c r="F5" s="1358" t="s">
        <v>585</v>
      </c>
      <c r="G5" s="1358"/>
      <c r="H5" s="1358"/>
      <c r="J5" s="1359" t="s">
        <v>586</v>
      </c>
      <c r="K5" s="1359"/>
      <c r="L5" s="1359"/>
    </row>
    <row r="6" spans="1:12" x14ac:dyDescent="0.2">
      <c r="B6" s="1357"/>
      <c r="C6" s="1357"/>
      <c r="D6" s="1357"/>
      <c r="F6" s="1358"/>
      <c r="G6" s="1358"/>
      <c r="H6" s="1358"/>
      <c r="J6" s="1359"/>
      <c r="K6" s="1359"/>
      <c r="L6" s="1359"/>
    </row>
    <row r="7" spans="1:12" s="1" customFormat="1" x14ac:dyDescent="0.2">
      <c r="B7" s="301"/>
      <c r="C7" s="301"/>
      <c r="D7" s="301"/>
      <c r="F7" s="301"/>
      <c r="G7" s="301"/>
      <c r="H7" s="301"/>
      <c r="J7" s="26"/>
      <c r="K7" s="26"/>
      <c r="L7" s="26"/>
    </row>
    <row r="8" spans="1:12" s="1" customFormat="1" x14ac:dyDescent="0.2">
      <c r="B8" s="301"/>
      <c r="C8" s="301"/>
      <c r="D8" s="301"/>
      <c r="F8" s="301"/>
      <c r="G8" s="301"/>
      <c r="H8" s="301"/>
      <c r="J8" s="26"/>
      <c r="K8" s="26"/>
      <c r="L8" s="26"/>
    </row>
    <row r="9" spans="1:12" s="1" customFormat="1" x14ac:dyDescent="0.2">
      <c r="B9" s="301"/>
      <c r="C9" s="301"/>
      <c r="D9" s="301"/>
      <c r="F9" s="301"/>
      <c r="G9" s="301"/>
      <c r="H9" s="301"/>
      <c r="J9" s="26"/>
      <c r="K9" s="26"/>
      <c r="L9" s="26"/>
    </row>
    <row r="10" spans="1:12" s="1" customFormat="1" x14ac:dyDescent="0.2">
      <c r="B10" s="301"/>
      <c r="C10" s="301"/>
      <c r="D10" s="301"/>
      <c r="F10" s="301"/>
      <c r="G10" s="301"/>
      <c r="H10" s="301"/>
      <c r="J10" s="26"/>
      <c r="K10" s="26"/>
      <c r="L10" s="26"/>
    </row>
    <row r="11" spans="1:12" s="1" customFormat="1" x14ac:dyDescent="0.2">
      <c r="B11" s="301"/>
      <c r="C11" s="301"/>
      <c r="D11" s="301"/>
      <c r="F11" s="301"/>
      <c r="G11" s="301"/>
      <c r="H11" s="301"/>
      <c r="J11" s="26"/>
      <c r="K11" s="26"/>
      <c r="L11" s="26"/>
    </row>
    <row r="12" spans="1:12" s="1" customFormat="1" x14ac:dyDescent="0.2">
      <c r="B12" s="301"/>
      <c r="C12" s="301"/>
      <c r="D12" s="301"/>
      <c r="F12" s="301"/>
      <c r="G12" s="301"/>
      <c r="H12" s="301"/>
      <c r="J12" s="26"/>
      <c r="K12" s="26"/>
      <c r="L12" s="26"/>
    </row>
    <row r="13" spans="1:12" s="1" customFormat="1" x14ac:dyDescent="0.2">
      <c r="B13" s="301"/>
      <c r="C13" s="301"/>
      <c r="D13" s="301"/>
      <c r="F13" s="301"/>
      <c r="G13" s="301"/>
      <c r="H13" s="301"/>
      <c r="J13" s="26"/>
      <c r="K13" s="26"/>
      <c r="L13" s="26"/>
    </row>
    <row r="14" spans="1:12" s="1" customFormat="1" x14ac:dyDescent="0.2">
      <c r="B14" s="301"/>
      <c r="C14" s="301"/>
      <c r="D14" s="301"/>
      <c r="F14" s="301"/>
      <c r="G14" s="301"/>
      <c r="H14" s="301"/>
      <c r="J14" s="26"/>
      <c r="K14" s="26"/>
      <c r="L14" s="26"/>
    </row>
    <row r="15" spans="1:12" s="1" customFormat="1" x14ac:dyDescent="0.2">
      <c r="B15" s="301"/>
      <c r="C15" s="301"/>
      <c r="D15" s="301"/>
      <c r="F15" s="301"/>
      <c r="G15" s="301"/>
      <c r="H15" s="301"/>
      <c r="J15" s="26"/>
      <c r="K15" s="26"/>
      <c r="L15" s="26"/>
    </row>
    <row r="16" spans="1:12" s="1" customFormat="1" x14ac:dyDescent="0.2">
      <c r="B16" s="301"/>
      <c r="C16" s="301"/>
      <c r="D16" s="301"/>
      <c r="F16" s="301"/>
      <c r="G16" s="301"/>
      <c r="H16" s="301"/>
      <c r="J16" s="26"/>
      <c r="K16" s="26"/>
      <c r="L16" s="26"/>
    </row>
    <row r="17" spans="2:12" s="1" customFormat="1" x14ac:dyDescent="0.2">
      <c r="B17" s="301"/>
      <c r="C17" s="301"/>
      <c r="D17" s="301"/>
      <c r="F17" s="301"/>
      <c r="G17" s="301"/>
      <c r="H17" s="301"/>
      <c r="J17" s="26"/>
      <c r="K17" s="26"/>
      <c r="L17" s="26"/>
    </row>
    <row r="18" spans="2:12" s="1" customFormat="1" x14ac:dyDescent="0.2">
      <c r="B18" s="301"/>
      <c r="C18" s="301"/>
      <c r="D18" s="301"/>
      <c r="F18" s="301"/>
      <c r="G18" s="301"/>
      <c r="H18" s="301"/>
      <c r="J18" s="26"/>
      <c r="K18" s="26"/>
      <c r="L18" s="26"/>
    </row>
    <row r="19" spans="2:12" s="1" customFormat="1" x14ac:dyDescent="0.2">
      <c r="B19" s="301"/>
      <c r="C19" s="301"/>
      <c r="D19" s="301"/>
      <c r="F19" s="301"/>
      <c r="G19" s="301"/>
      <c r="H19" s="301"/>
      <c r="J19" s="26"/>
      <c r="K19" s="26"/>
      <c r="L19" s="26"/>
    </row>
    <row r="20" spans="2:12" s="1" customFormat="1" x14ac:dyDescent="0.2">
      <c r="B20" s="301"/>
      <c r="C20" s="301"/>
      <c r="D20" s="301"/>
      <c r="F20" s="301"/>
      <c r="G20" s="301"/>
      <c r="H20" s="301"/>
      <c r="J20" s="26"/>
      <c r="K20" s="26"/>
      <c r="L20" s="26"/>
    </row>
    <row r="21" spans="2:12" s="1" customFormat="1" x14ac:dyDescent="0.2">
      <c r="B21" s="301"/>
      <c r="C21" s="301"/>
      <c r="D21" s="301"/>
      <c r="F21" s="301"/>
      <c r="G21" s="301"/>
      <c r="H21" s="301"/>
      <c r="J21" s="26"/>
      <c r="K21" s="26"/>
      <c r="L21" s="26"/>
    </row>
    <row r="22" spans="2:12" s="1" customFormat="1" x14ac:dyDescent="0.2">
      <c r="B22" s="301"/>
      <c r="C22" s="301"/>
      <c r="D22" s="301"/>
      <c r="F22" s="301"/>
      <c r="G22" s="301"/>
      <c r="H22" s="301"/>
      <c r="J22" s="26"/>
      <c r="K22" s="26"/>
      <c r="L22" s="26"/>
    </row>
    <row r="23" spans="2:12" s="1" customFormat="1" x14ac:dyDescent="0.2">
      <c r="B23" s="301"/>
      <c r="C23" s="301"/>
      <c r="D23" s="301"/>
      <c r="F23" s="301"/>
      <c r="G23" s="301"/>
      <c r="H23" s="301"/>
      <c r="J23" s="26"/>
      <c r="K23" s="26"/>
      <c r="L23" s="26"/>
    </row>
    <row r="24" spans="2:12" s="1" customFormat="1" x14ac:dyDescent="0.2">
      <c r="B24" s="301"/>
      <c r="C24" s="301"/>
      <c r="D24" s="301"/>
      <c r="F24" s="301"/>
      <c r="G24" s="301"/>
      <c r="H24" s="301"/>
      <c r="J24" s="26"/>
      <c r="K24" s="26"/>
      <c r="L24" s="26"/>
    </row>
    <row r="25" spans="2:12" s="1" customFormat="1" x14ac:dyDescent="0.2">
      <c r="B25" s="301"/>
      <c r="C25" s="301"/>
      <c r="D25" s="301"/>
      <c r="F25" s="301"/>
      <c r="G25" s="301"/>
      <c r="H25" s="301"/>
      <c r="J25" s="26"/>
      <c r="K25" s="26"/>
      <c r="L25" s="26"/>
    </row>
    <row r="26" spans="2:12" s="1" customFormat="1" x14ac:dyDescent="0.2">
      <c r="B26" s="301"/>
      <c r="C26" s="301"/>
      <c r="D26" s="301"/>
      <c r="F26" s="301"/>
      <c r="G26" s="301"/>
      <c r="H26" s="301"/>
      <c r="J26" s="26"/>
      <c r="K26" s="26"/>
      <c r="L26" s="26"/>
    </row>
    <row r="27" spans="2:12" s="1" customFormat="1" x14ac:dyDescent="0.2">
      <c r="B27" s="301"/>
      <c r="C27" s="301"/>
      <c r="D27" s="301"/>
      <c r="F27" s="301"/>
      <c r="G27" s="301"/>
      <c r="H27" s="301"/>
      <c r="J27" s="26"/>
      <c r="K27" s="26"/>
      <c r="L27" s="26"/>
    </row>
    <row r="28" spans="2:12" s="1" customFormat="1" x14ac:dyDescent="0.2">
      <c r="B28" s="301"/>
      <c r="C28" s="301"/>
      <c r="D28" s="301"/>
      <c r="F28" s="301"/>
      <c r="G28" s="301"/>
      <c r="H28" s="301"/>
      <c r="J28" s="26"/>
      <c r="K28" s="26"/>
      <c r="L28" s="26"/>
    </row>
    <row r="29" spans="2:12" s="1" customFormat="1" x14ac:dyDescent="0.2">
      <c r="B29" s="301"/>
      <c r="C29" s="301"/>
      <c r="D29" s="301"/>
      <c r="F29" s="301"/>
      <c r="G29" s="301"/>
      <c r="H29" s="301"/>
      <c r="J29" s="26"/>
      <c r="K29" s="26"/>
      <c r="L29" s="26"/>
    </row>
    <row r="30" spans="2:12" s="1" customFormat="1" x14ac:dyDescent="0.2">
      <c r="B30" s="301"/>
      <c r="C30" s="301"/>
      <c r="D30" s="301"/>
      <c r="F30" s="301"/>
      <c r="G30" s="301"/>
      <c r="H30" s="301"/>
      <c r="J30" s="26"/>
      <c r="K30" s="26"/>
      <c r="L30" s="26"/>
    </row>
    <row r="31" spans="2:12" s="1" customFormat="1" x14ac:dyDescent="0.2">
      <c r="B31" s="301"/>
      <c r="C31" s="301"/>
      <c r="D31" s="301"/>
      <c r="F31" s="301"/>
      <c r="G31" s="301"/>
      <c r="H31" s="301"/>
      <c r="J31" s="26"/>
      <c r="K31" s="26"/>
      <c r="L31" s="26"/>
    </row>
    <row r="32" spans="2:12" s="1" customFormat="1" x14ac:dyDescent="0.2">
      <c r="B32" s="301"/>
      <c r="C32" s="301"/>
      <c r="D32" s="301"/>
      <c r="F32" s="301"/>
      <c r="G32" s="301"/>
      <c r="H32" s="301"/>
      <c r="J32" s="26"/>
      <c r="K32" s="26"/>
      <c r="L32" s="26"/>
    </row>
    <row r="33" spans="2:12" s="1" customFormat="1" x14ac:dyDescent="0.2">
      <c r="B33" s="301"/>
      <c r="C33" s="301"/>
      <c r="D33" s="301"/>
      <c r="F33" s="301"/>
      <c r="G33" s="301"/>
      <c r="H33" s="301"/>
      <c r="J33" s="26"/>
      <c r="K33" s="26"/>
      <c r="L33" s="26"/>
    </row>
    <row r="34" spans="2:12" s="1" customFormat="1" x14ac:dyDescent="0.2">
      <c r="B34" s="301"/>
      <c r="C34" s="301"/>
      <c r="D34" s="301"/>
      <c r="F34" s="301"/>
      <c r="G34" s="301"/>
      <c r="H34" s="301"/>
      <c r="J34" s="26"/>
      <c r="K34" s="26"/>
      <c r="L34" s="26"/>
    </row>
    <row r="35" spans="2:12" s="1" customFormat="1" x14ac:dyDescent="0.2">
      <c r="B35" s="301"/>
      <c r="C35" s="301"/>
      <c r="D35" s="301"/>
      <c r="F35" s="301"/>
      <c r="G35" s="301"/>
      <c r="H35" s="301"/>
      <c r="J35" s="26"/>
      <c r="K35" s="26"/>
      <c r="L35" s="26"/>
    </row>
    <row r="36" spans="2:12" s="1" customFormat="1" x14ac:dyDescent="0.2">
      <c r="B36" s="301"/>
      <c r="C36" s="301"/>
      <c r="D36" s="301"/>
      <c r="F36" s="301"/>
      <c r="G36" s="301"/>
      <c r="H36" s="301"/>
      <c r="J36" s="26"/>
      <c r="K36" s="26"/>
      <c r="L36" s="26"/>
    </row>
    <row r="37" spans="2:12" s="1" customFormat="1" x14ac:dyDescent="0.2">
      <c r="B37" s="301"/>
      <c r="C37" s="301"/>
      <c r="D37" s="301"/>
      <c r="F37" s="301"/>
      <c r="G37" s="301"/>
      <c r="H37" s="301"/>
      <c r="J37" s="26"/>
      <c r="K37" s="26"/>
      <c r="L37" s="26"/>
    </row>
    <row r="38" spans="2:12" s="1" customFormat="1" x14ac:dyDescent="0.2">
      <c r="B38" s="301"/>
      <c r="C38" s="301"/>
      <c r="D38" s="301"/>
      <c r="F38" s="301"/>
      <c r="G38" s="301"/>
      <c r="H38" s="301"/>
      <c r="J38" s="26"/>
      <c r="K38" s="26"/>
      <c r="L38" s="26"/>
    </row>
    <row r="39" spans="2:12" s="1" customFormat="1" x14ac:dyDescent="0.2">
      <c r="B39" s="301"/>
      <c r="C39" s="301"/>
      <c r="D39" s="301"/>
      <c r="F39" s="301"/>
      <c r="G39" s="301"/>
      <c r="H39" s="301"/>
      <c r="J39" s="26"/>
      <c r="K39" s="26"/>
      <c r="L39" s="26"/>
    </row>
    <row r="40" spans="2:12" s="1" customFormat="1" x14ac:dyDescent="0.2">
      <c r="B40" s="301"/>
      <c r="C40" s="301"/>
      <c r="D40" s="301"/>
      <c r="F40" s="301"/>
      <c r="G40" s="301"/>
      <c r="H40" s="301"/>
      <c r="J40" s="26"/>
      <c r="K40" s="26"/>
      <c r="L40" s="26"/>
    </row>
    <row r="41" spans="2:12" s="1" customFormat="1" x14ac:dyDescent="0.2">
      <c r="B41" s="301"/>
      <c r="C41" s="301"/>
      <c r="D41" s="301"/>
      <c r="F41" s="301"/>
      <c r="G41" s="301"/>
      <c r="H41" s="301"/>
      <c r="J41" s="26"/>
      <c r="K41" s="26"/>
      <c r="L41" s="26"/>
    </row>
    <row r="42" spans="2:12" s="1" customFormat="1" x14ac:dyDescent="0.2">
      <c r="B42" s="301"/>
      <c r="C42" s="301"/>
      <c r="D42" s="301"/>
      <c r="F42" s="301"/>
      <c r="G42" s="301"/>
      <c r="H42" s="301"/>
      <c r="J42" s="26"/>
      <c r="K42" s="26"/>
      <c r="L42" s="26"/>
    </row>
    <row r="43" spans="2:12" s="1" customFormat="1" x14ac:dyDescent="0.2">
      <c r="B43" s="301"/>
      <c r="C43" s="301"/>
      <c r="D43" s="301"/>
      <c r="F43" s="301"/>
      <c r="G43" s="301"/>
      <c r="H43" s="301"/>
      <c r="J43" s="26"/>
      <c r="K43" s="26"/>
      <c r="L43" s="26"/>
    </row>
    <row r="44" spans="2:12" s="1" customFormat="1" x14ac:dyDescent="0.2">
      <c r="B44" s="301"/>
      <c r="C44" s="301"/>
      <c r="D44" s="301"/>
      <c r="F44" s="301"/>
      <c r="G44" s="301"/>
      <c r="H44" s="301"/>
      <c r="J44" s="26"/>
      <c r="K44" s="26"/>
      <c r="L44" s="26"/>
    </row>
    <row r="45" spans="2:12" s="1" customFormat="1" x14ac:dyDescent="0.2">
      <c r="B45" s="301"/>
      <c r="C45" s="301"/>
      <c r="D45" s="301"/>
      <c r="F45" s="301"/>
      <c r="G45" s="301"/>
      <c r="H45" s="301"/>
      <c r="J45" s="26"/>
      <c r="K45" s="26"/>
      <c r="L45" s="26"/>
    </row>
    <row r="46" spans="2:12" s="1" customFormat="1" x14ac:dyDescent="0.2">
      <c r="B46" s="301"/>
      <c r="C46" s="301"/>
      <c r="D46" s="301"/>
      <c r="F46" s="301"/>
      <c r="G46" s="301"/>
      <c r="H46" s="301"/>
      <c r="J46" s="26"/>
      <c r="K46" s="26"/>
      <c r="L46" s="26"/>
    </row>
    <row r="47" spans="2:12" s="1" customFormat="1" x14ac:dyDescent="0.2">
      <c r="B47" s="301"/>
      <c r="C47" s="301"/>
      <c r="D47" s="301"/>
      <c r="F47" s="301"/>
      <c r="G47" s="301"/>
      <c r="H47" s="301"/>
      <c r="J47" s="26"/>
      <c r="K47" s="26"/>
      <c r="L47" s="26"/>
    </row>
    <row r="48" spans="2:12" s="1" customFormat="1" x14ac:dyDescent="0.2">
      <c r="B48" s="301"/>
      <c r="C48" s="301"/>
      <c r="D48" s="301"/>
      <c r="F48" s="301"/>
      <c r="G48" s="301"/>
      <c r="H48" s="301"/>
      <c r="J48" s="26"/>
      <c r="K48" s="26"/>
      <c r="L48" s="26"/>
    </row>
    <row r="49" spans="2:12" s="1" customFormat="1" x14ac:dyDescent="0.2">
      <c r="B49" s="301"/>
      <c r="C49" s="301"/>
      <c r="D49" s="301"/>
      <c r="F49" s="301"/>
      <c r="G49" s="301"/>
      <c r="H49" s="301"/>
      <c r="J49" s="26"/>
      <c r="K49" s="26"/>
      <c r="L49" s="26"/>
    </row>
    <row r="50" spans="2:12" s="1" customFormat="1" x14ac:dyDescent="0.2">
      <c r="B50" s="301"/>
      <c r="C50" s="301"/>
      <c r="D50" s="301"/>
      <c r="F50" s="301"/>
      <c r="G50" s="301"/>
      <c r="H50" s="301"/>
      <c r="J50" s="26"/>
      <c r="K50" s="26"/>
      <c r="L50" s="26"/>
    </row>
    <row r="51" spans="2:12" s="1" customFormat="1" x14ac:dyDescent="0.2">
      <c r="B51" s="301"/>
      <c r="C51" s="301"/>
      <c r="D51" s="301"/>
      <c r="F51" s="301"/>
      <c r="G51" s="301"/>
      <c r="H51" s="301"/>
      <c r="J51" s="26"/>
      <c r="K51" s="26"/>
      <c r="L51" s="26"/>
    </row>
    <row r="52" spans="2:12" s="1" customFormat="1" x14ac:dyDescent="0.2">
      <c r="B52" s="26"/>
      <c r="C52" s="26"/>
      <c r="D52" s="26"/>
      <c r="F52" s="26"/>
      <c r="G52" s="26"/>
      <c r="H52" s="26"/>
      <c r="J52" s="26"/>
      <c r="K52" s="26"/>
      <c r="L52" s="26"/>
    </row>
    <row r="53" spans="2:12" x14ac:dyDescent="0.2">
      <c r="B53" s="208"/>
      <c r="C53" s="208"/>
      <c r="D53" s="208"/>
      <c r="F53" s="208"/>
      <c r="G53" s="208"/>
      <c r="H53" s="208"/>
      <c r="J53" s="209"/>
      <c r="K53" s="209"/>
      <c r="L53" s="209"/>
    </row>
    <row r="54" spans="2:12" x14ac:dyDescent="0.2">
      <c r="B54" s="209"/>
      <c r="C54" s="209"/>
      <c r="D54" s="209"/>
      <c r="F54" s="209"/>
      <c r="G54" s="209"/>
      <c r="H54" s="209"/>
      <c r="J54" s="209"/>
      <c r="K54" s="209"/>
      <c r="L54" s="209"/>
    </row>
    <row r="55" spans="2:12" x14ac:dyDescent="0.2">
      <c r="B55" s="209"/>
      <c r="C55" s="209"/>
      <c r="D55" s="209"/>
      <c r="F55" s="209"/>
      <c r="G55" s="209"/>
      <c r="H55" s="209"/>
      <c r="J55" s="209"/>
      <c r="K55" s="209"/>
      <c r="L55" s="209"/>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48"/>
  <sheetViews>
    <sheetView view="pageBreakPreview" zoomScale="80" zoomScaleNormal="100" zoomScaleSheetLayoutView="80" workbookViewId="0"/>
  </sheetViews>
  <sheetFormatPr defaultColWidth="9" defaultRowHeight="13.2" x14ac:dyDescent="0.2"/>
  <cols>
    <col min="1" max="1" width="2.33203125" style="210" customWidth="1"/>
    <col min="2" max="2" width="3.109375" style="210" customWidth="1"/>
    <col min="3" max="3" width="40.6640625" style="210" customWidth="1"/>
    <col min="4" max="4" width="5.6640625" style="210" customWidth="1"/>
    <col min="5" max="5" width="40.6640625" style="210" customWidth="1"/>
    <col min="6" max="6" width="7.6640625" style="210" customWidth="1"/>
    <col min="7" max="10" width="15.6640625" style="210" customWidth="1"/>
    <col min="11" max="11" width="15.6640625" style="216" customWidth="1"/>
    <col min="12" max="12" width="65.6640625" style="210" customWidth="1"/>
    <col min="13" max="16384" width="9" style="210"/>
  </cols>
  <sheetData>
    <row r="1" spans="1:12" ht="23.1" customHeight="1" x14ac:dyDescent="0.2">
      <c r="C1" s="211"/>
      <c r="D1" s="211"/>
      <c r="J1" s="212"/>
      <c r="K1" s="119"/>
      <c r="L1" s="126" t="s">
        <v>0</v>
      </c>
    </row>
    <row r="2" spans="1:12" ht="50.1" customHeight="1" thickBot="1" x14ac:dyDescent="0.35">
      <c r="A2" s="1514" t="s">
        <v>587</v>
      </c>
      <c r="B2" s="1514"/>
      <c r="C2" s="1514"/>
      <c r="D2" s="1514"/>
      <c r="E2" s="1514"/>
      <c r="F2" s="1514"/>
      <c r="G2" s="1514"/>
      <c r="H2" s="120"/>
      <c r="I2" s="120"/>
      <c r="J2" s="120"/>
      <c r="K2" s="121"/>
    </row>
    <row r="3" spans="1:12" ht="39.9" customHeight="1" thickBot="1" x14ac:dyDescent="0.25">
      <c r="A3" s="1490" t="s">
        <v>519</v>
      </c>
      <c r="B3" s="1491"/>
      <c r="C3" s="1491"/>
      <c r="D3" s="1491"/>
      <c r="E3" s="1491"/>
      <c r="F3" s="1491"/>
      <c r="G3" s="1491"/>
      <c r="H3" s="1491"/>
      <c r="I3" s="1491"/>
      <c r="J3" s="1491"/>
      <c r="K3" s="1491"/>
      <c r="L3" s="1492"/>
    </row>
    <row r="4" spans="1:12" ht="39.9" customHeight="1" x14ac:dyDescent="0.2">
      <c r="A4" s="1493"/>
      <c r="B4" s="1390" t="s">
        <v>520</v>
      </c>
      <c r="C4" s="1391"/>
      <c r="D4" s="1391" t="s">
        <v>588</v>
      </c>
      <c r="E4" s="1391"/>
      <c r="F4" s="1515" t="s">
        <v>522</v>
      </c>
      <c r="G4" s="1396" t="s">
        <v>589</v>
      </c>
      <c r="H4" s="1398" t="s">
        <v>590</v>
      </c>
      <c r="I4" s="1398" t="s">
        <v>591</v>
      </c>
      <c r="J4" s="1398" t="s">
        <v>592</v>
      </c>
      <c r="K4" s="1400" t="s">
        <v>593</v>
      </c>
      <c r="L4" s="1517"/>
    </row>
    <row r="5" spans="1:12" ht="39.9" customHeight="1" x14ac:dyDescent="0.2">
      <c r="A5" s="1493"/>
      <c r="B5" s="1392"/>
      <c r="C5" s="1393"/>
      <c r="D5" s="1393"/>
      <c r="E5" s="1393"/>
      <c r="F5" s="1516"/>
      <c r="G5" s="1397"/>
      <c r="H5" s="1399"/>
      <c r="I5" s="1399"/>
      <c r="J5" s="1399"/>
      <c r="K5" s="1401"/>
      <c r="L5" s="1518"/>
    </row>
    <row r="6" spans="1:12" ht="39.9" customHeight="1" x14ac:dyDescent="0.2">
      <c r="A6" s="1493"/>
      <c r="B6" s="1519" t="s">
        <v>118</v>
      </c>
      <c r="C6" s="1520" t="s">
        <v>534</v>
      </c>
      <c r="D6" s="1522" t="s">
        <v>530</v>
      </c>
      <c r="E6" s="1523"/>
      <c r="F6" s="1526" t="s">
        <v>553</v>
      </c>
      <c r="G6" s="1527">
        <v>60</v>
      </c>
      <c r="H6" s="1338">
        <v>62</v>
      </c>
      <c r="I6" s="1334">
        <v>60</v>
      </c>
      <c r="J6" s="1528">
        <v>30</v>
      </c>
      <c r="K6" s="1529" t="s">
        <v>594</v>
      </c>
      <c r="L6" s="1518"/>
    </row>
    <row r="7" spans="1:12" ht="39.9" customHeight="1" thickBot="1" x14ac:dyDescent="0.25">
      <c r="A7" s="1493"/>
      <c r="B7" s="1519"/>
      <c r="C7" s="1521"/>
      <c r="D7" s="1524"/>
      <c r="E7" s="1525"/>
      <c r="F7" s="1526"/>
      <c r="G7" s="1527"/>
      <c r="H7" s="1338"/>
      <c r="I7" s="1334"/>
      <c r="J7" s="1528"/>
      <c r="K7" s="1529"/>
      <c r="L7" s="1518"/>
    </row>
    <row r="8" spans="1:12" ht="60" customHeight="1" thickBot="1" x14ac:dyDescent="0.25">
      <c r="A8" s="1493"/>
      <c r="B8" s="1495" t="s">
        <v>595</v>
      </c>
      <c r="C8" s="1496"/>
      <c r="D8" s="1496"/>
      <c r="E8" s="1496"/>
      <c r="F8" s="1496"/>
      <c r="G8" s="1496"/>
      <c r="H8" s="1496"/>
      <c r="I8" s="1496"/>
      <c r="J8" s="1497"/>
      <c r="K8" s="1495" t="s">
        <v>596</v>
      </c>
      <c r="L8" s="1497"/>
    </row>
    <row r="9" spans="1:12" ht="200.1" customHeight="1" x14ac:dyDescent="0.2">
      <c r="A9" s="1493"/>
      <c r="B9" s="1498" t="s">
        <v>597</v>
      </c>
      <c r="C9" s="1499"/>
      <c r="D9" s="1500" t="s">
        <v>598</v>
      </c>
      <c r="E9" s="1501"/>
      <c r="F9" s="1501"/>
      <c r="G9" s="1501"/>
      <c r="H9" s="1501"/>
      <c r="I9" s="1501"/>
      <c r="J9" s="1502"/>
      <c r="K9" s="1503" t="s">
        <v>599</v>
      </c>
      <c r="L9" s="1504"/>
    </row>
    <row r="10" spans="1:12" ht="200.1" customHeight="1" x14ac:dyDescent="0.2">
      <c r="A10" s="1493"/>
      <c r="B10" s="1485" t="s">
        <v>600</v>
      </c>
      <c r="C10" s="1486"/>
      <c r="D10" s="1509" t="s">
        <v>601</v>
      </c>
      <c r="E10" s="1510"/>
      <c r="F10" s="1510"/>
      <c r="G10" s="1510"/>
      <c r="H10" s="1510"/>
      <c r="I10" s="1510"/>
      <c r="J10" s="1511"/>
      <c r="K10" s="1505"/>
      <c r="L10" s="1506"/>
    </row>
    <row r="11" spans="1:12" ht="200.1" customHeight="1" thickBot="1" x14ac:dyDescent="0.25">
      <c r="A11" s="1494"/>
      <c r="B11" s="1512" t="s">
        <v>602</v>
      </c>
      <c r="C11" s="1513"/>
      <c r="D11" s="1487" t="s">
        <v>603</v>
      </c>
      <c r="E11" s="1488"/>
      <c r="F11" s="1488"/>
      <c r="G11" s="1488"/>
      <c r="H11" s="1488"/>
      <c r="I11" s="1488"/>
      <c r="J11" s="1489"/>
      <c r="K11" s="1507"/>
      <c r="L11" s="1508"/>
    </row>
    <row r="12" spans="1:12" ht="16.5" customHeight="1" x14ac:dyDescent="0.2">
      <c r="A12" s="213"/>
      <c r="B12" s="122"/>
      <c r="C12" s="122"/>
      <c r="D12" s="123"/>
      <c r="E12" s="123"/>
      <c r="F12" s="52"/>
      <c r="G12" s="53"/>
      <c r="H12" s="53"/>
      <c r="I12" s="124"/>
      <c r="J12" s="53"/>
      <c r="K12" s="214"/>
      <c r="L12" s="125"/>
    </row>
    <row r="13" spans="1:12" ht="28.5" customHeight="1" x14ac:dyDescent="0.2">
      <c r="A13" s="213"/>
      <c r="B13" s="122"/>
      <c r="C13" s="122"/>
      <c r="D13" s="123"/>
      <c r="E13" s="123"/>
      <c r="F13" s="52"/>
      <c r="G13" s="53"/>
      <c r="H13" s="53"/>
      <c r="I13" s="124"/>
      <c r="J13" s="53"/>
      <c r="K13" s="215"/>
      <c r="L13" s="585" t="s">
        <v>656</v>
      </c>
    </row>
    <row r="14" spans="1:12" ht="7.5" customHeight="1" thickBot="1" x14ac:dyDescent="0.25">
      <c r="A14" s="213"/>
      <c r="B14" s="122"/>
      <c r="C14" s="122"/>
      <c r="D14" s="123"/>
      <c r="E14" s="123"/>
      <c r="F14" s="52"/>
      <c r="G14" s="53"/>
      <c r="H14" s="53"/>
      <c r="I14" s="124"/>
      <c r="J14" s="53"/>
      <c r="K14" s="214"/>
    </row>
    <row r="15" spans="1:12" ht="39.9" customHeight="1" thickBot="1" x14ac:dyDescent="0.25">
      <c r="A15" s="1490" t="s">
        <v>604</v>
      </c>
      <c r="B15" s="1491"/>
      <c r="C15" s="1491"/>
      <c r="D15" s="1491"/>
      <c r="E15" s="1491"/>
      <c r="F15" s="1491"/>
      <c r="G15" s="1491"/>
      <c r="H15" s="1491"/>
      <c r="I15" s="1491"/>
      <c r="J15" s="1491"/>
      <c r="K15" s="1491"/>
      <c r="L15" s="1492"/>
    </row>
    <row r="16" spans="1:12" ht="39.9" customHeight="1" x14ac:dyDescent="0.2">
      <c r="A16" s="1493"/>
      <c r="B16" s="1390" t="s">
        <v>605</v>
      </c>
      <c r="C16" s="1391"/>
      <c r="D16" s="1391" t="s">
        <v>588</v>
      </c>
      <c r="E16" s="1391"/>
      <c r="F16" s="1394" t="s">
        <v>522</v>
      </c>
      <c r="G16" s="1396" t="s">
        <v>589</v>
      </c>
      <c r="H16" s="1398" t="s">
        <v>590</v>
      </c>
      <c r="I16" s="1398" t="s">
        <v>591</v>
      </c>
      <c r="J16" s="1398" t="s">
        <v>592</v>
      </c>
      <c r="K16" s="1400" t="s">
        <v>593</v>
      </c>
      <c r="L16" s="1402" t="s">
        <v>606</v>
      </c>
    </row>
    <row r="17" spans="1:12" ht="39.9" customHeight="1" x14ac:dyDescent="0.2">
      <c r="A17" s="1493"/>
      <c r="B17" s="1392"/>
      <c r="C17" s="1393"/>
      <c r="D17" s="1393"/>
      <c r="E17" s="1393"/>
      <c r="F17" s="1395"/>
      <c r="G17" s="1397"/>
      <c r="H17" s="1399"/>
      <c r="I17" s="1399"/>
      <c r="J17" s="1399"/>
      <c r="K17" s="1401"/>
      <c r="L17" s="1403"/>
    </row>
    <row r="18" spans="1:12" s="302" customFormat="1" ht="48" customHeight="1" x14ac:dyDescent="0.2">
      <c r="A18" s="1493"/>
      <c r="B18" s="1469" t="s">
        <v>607</v>
      </c>
      <c r="C18" s="1373" t="s">
        <v>534</v>
      </c>
      <c r="D18" s="1461" t="s">
        <v>608</v>
      </c>
      <c r="E18" s="1373"/>
      <c r="F18" s="1376" t="s">
        <v>536</v>
      </c>
      <c r="G18" s="1378">
        <v>21</v>
      </c>
      <c r="H18" s="1467">
        <v>17</v>
      </c>
      <c r="I18" s="1382">
        <v>18</v>
      </c>
      <c r="J18" s="1384">
        <v>5</v>
      </c>
      <c r="K18" s="1386" t="s">
        <v>555</v>
      </c>
      <c r="L18" s="1388" t="s">
        <v>609</v>
      </c>
    </row>
    <row r="19" spans="1:12" s="302" customFormat="1" ht="48" customHeight="1" x14ac:dyDescent="0.2">
      <c r="A19" s="1493"/>
      <c r="B19" s="1459"/>
      <c r="C19" s="1375"/>
      <c r="D19" s="1472"/>
      <c r="E19" s="1471"/>
      <c r="F19" s="1377"/>
      <c r="G19" s="1379"/>
      <c r="H19" s="1484"/>
      <c r="I19" s="1383"/>
      <c r="J19" s="1385"/>
      <c r="K19" s="1387"/>
      <c r="L19" s="1389"/>
    </row>
    <row r="20" spans="1:12" s="302" customFormat="1" ht="48" customHeight="1" x14ac:dyDescent="0.2">
      <c r="A20" s="1493"/>
      <c r="B20" s="1459"/>
      <c r="C20" s="1375"/>
      <c r="D20" s="1461" t="s">
        <v>538</v>
      </c>
      <c r="E20" s="1373"/>
      <c r="F20" s="1376" t="s">
        <v>539</v>
      </c>
      <c r="G20" s="1480" t="s">
        <v>540</v>
      </c>
      <c r="H20" s="1448" t="s">
        <v>542</v>
      </c>
      <c r="I20" s="1450" t="s">
        <v>610</v>
      </c>
      <c r="J20" s="1384">
        <v>5</v>
      </c>
      <c r="K20" s="1386" t="s">
        <v>611</v>
      </c>
      <c r="L20" s="1388" t="s">
        <v>612</v>
      </c>
    </row>
    <row r="21" spans="1:12" s="302" customFormat="1" ht="48" customHeight="1" x14ac:dyDescent="0.2">
      <c r="A21" s="1493"/>
      <c r="B21" s="1459"/>
      <c r="C21" s="1375"/>
      <c r="D21" s="1479"/>
      <c r="E21" s="1471"/>
      <c r="F21" s="1377"/>
      <c r="G21" s="1481"/>
      <c r="H21" s="1482"/>
      <c r="I21" s="1483"/>
      <c r="J21" s="1385"/>
      <c r="K21" s="1387"/>
      <c r="L21" s="1389"/>
    </row>
    <row r="22" spans="1:12" s="302" customFormat="1" ht="48" customHeight="1" x14ac:dyDescent="0.2">
      <c r="A22" s="1493"/>
      <c r="B22" s="1459"/>
      <c r="C22" s="1375"/>
      <c r="D22" s="1461" t="s">
        <v>613</v>
      </c>
      <c r="E22" s="1373"/>
      <c r="F22" s="1376" t="s">
        <v>544</v>
      </c>
      <c r="G22" s="1378">
        <v>304</v>
      </c>
      <c r="H22" s="1467">
        <v>374</v>
      </c>
      <c r="I22" s="1382">
        <v>375</v>
      </c>
      <c r="J22" s="1384">
        <v>5</v>
      </c>
      <c r="K22" s="1386" t="s">
        <v>555</v>
      </c>
      <c r="L22" s="1388" t="s">
        <v>614</v>
      </c>
    </row>
    <row r="23" spans="1:12" s="302" customFormat="1" ht="48" customHeight="1" x14ac:dyDescent="0.2">
      <c r="A23" s="1493"/>
      <c r="B23" s="1470"/>
      <c r="C23" s="1471"/>
      <c r="D23" s="1472"/>
      <c r="E23" s="1471"/>
      <c r="F23" s="1377"/>
      <c r="G23" s="1379"/>
      <c r="H23" s="1484"/>
      <c r="I23" s="1383"/>
      <c r="J23" s="1385"/>
      <c r="K23" s="1387"/>
      <c r="L23" s="1389"/>
    </row>
    <row r="24" spans="1:12" s="302" customFormat="1" ht="26.25" customHeight="1" x14ac:dyDescent="0.2">
      <c r="A24" s="1493"/>
      <c r="B24" s="1459" t="s">
        <v>122</v>
      </c>
      <c r="C24" s="1461" t="s">
        <v>615</v>
      </c>
      <c r="D24" s="1366" t="s">
        <v>546</v>
      </c>
      <c r="E24" s="1367"/>
      <c r="F24" s="1367"/>
      <c r="G24" s="1367"/>
      <c r="H24" s="1367"/>
      <c r="I24" s="1367"/>
      <c r="J24" s="1367"/>
      <c r="K24" s="1367"/>
      <c r="L24" s="1368"/>
    </row>
    <row r="25" spans="1:12" s="302" customFormat="1" ht="26.25" customHeight="1" x14ac:dyDescent="0.2">
      <c r="A25" s="1493"/>
      <c r="B25" s="1459"/>
      <c r="C25" s="1462"/>
      <c r="D25" s="1369"/>
      <c r="E25" s="1370"/>
      <c r="F25" s="1370"/>
      <c r="G25" s="1370"/>
      <c r="H25" s="1370"/>
      <c r="I25" s="1370"/>
      <c r="J25" s="1370"/>
      <c r="K25" s="1370"/>
      <c r="L25" s="1371"/>
    </row>
    <row r="26" spans="1:12" s="302" customFormat="1" ht="39.9" customHeight="1" x14ac:dyDescent="0.2">
      <c r="A26" s="1493"/>
      <c r="B26" s="1459"/>
      <c r="C26" s="1462"/>
      <c r="D26" s="1464"/>
      <c r="E26" s="1465" t="s">
        <v>547</v>
      </c>
      <c r="F26" s="1376" t="s">
        <v>548</v>
      </c>
      <c r="G26" s="1378">
        <v>541</v>
      </c>
      <c r="H26" s="1467">
        <v>397</v>
      </c>
      <c r="I26" s="1382">
        <v>407</v>
      </c>
      <c r="J26" s="1384">
        <v>5</v>
      </c>
      <c r="K26" s="1386" t="s">
        <v>555</v>
      </c>
      <c r="L26" s="1388" t="s">
        <v>616</v>
      </c>
    </row>
    <row r="27" spans="1:12" s="302" customFormat="1" ht="39.9" customHeight="1" x14ac:dyDescent="0.2">
      <c r="A27" s="1493"/>
      <c r="B27" s="1459"/>
      <c r="C27" s="1462"/>
      <c r="D27" s="1464"/>
      <c r="E27" s="1466"/>
      <c r="F27" s="1377"/>
      <c r="G27" s="1379"/>
      <c r="H27" s="1468"/>
      <c r="I27" s="1383"/>
      <c r="J27" s="1385"/>
      <c r="K27" s="1387"/>
      <c r="L27" s="1389"/>
    </row>
    <row r="28" spans="1:12" s="302" customFormat="1" ht="39.9" customHeight="1" x14ac:dyDescent="0.2">
      <c r="A28" s="1493"/>
      <c r="B28" s="1459"/>
      <c r="C28" s="1462"/>
      <c r="D28" s="1464"/>
      <c r="E28" s="1465" t="s">
        <v>549</v>
      </c>
      <c r="F28" s="1376" t="s">
        <v>548</v>
      </c>
      <c r="G28" s="1378">
        <v>290</v>
      </c>
      <c r="H28" s="1467">
        <v>275</v>
      </c>
      <c r="I28" s="1382">
        <v>253</v>
      </c>
      <c r="J28" s="1384">
        <v>5</v>
      </c>
      <c r="K28" s="1386" t="s">
        <v>555</v>
      </c>
      <c r="L28" s="1388" t="s">
        <v>617</v>
      </c>
    </row>
    <row r="29" spans="1:12" s="302" customFormat="1" ht="39.9" customHeight="1" x14ac:dyDescent="0.2">
      <c r="A29" s="1493"/>
      <c r="B29" s="1459"/>
      <c r="C29" s="1462"/>
      <c r="D29" s="1464"/>
      <c r="E29" s="1466"/>
      <c r="F29" s="1377"/>
      <c r="G29" s="1379"/>
      <c r="H29" s="1468"/>
      <c r="I29" s="1383"/>
      <c r="J29" s="1385"/>
      <c r="K29" s="1387"/>
      <c r="L29" s="1389"/>
    </row>
    <row r="30" spans="1:12" s="302" customFormat="1" ht="39.9" customHeight="1" x14ac:dyDescent="0.2">
      <c r="A30" s="1493"/>
      <c r="B30" s="1459"/>
      <c r="C30" s="1462"/>
      <c r="D30" s="1372" t="s">
        <v>552</v>
      </c>
      <c r="E30" s="1373"/>
      <c r="F30" s="1376" t="s">
        <v>553</v>
      </c>
      <c r="G30" s="1378">
        <v>11</v>
      </c>
      <c r="H30" s="1380">
        <v>10</v>
      </c>
      <c r="I30" s="1382">
        <v>10</v>
      </c>
      <c r="J30" s="1384">
        <v>5</v>
      </c>
      <c r="K30" s="1386" t="s">
        <v>555</v>
      </c>
      <c r="L30" s="1388" t="s">
        <v>618</v>
      </c>
    </row>
    <row r="31" spans="1:12" s="302" customFormat="1" ht="39.9" customHeight="1" x14ac:dyDescent="0.2">
      <c r="A31" s="1493"/>
      <c r="B31" s="1459"/>
      <c r="C31" s="1462"/>
      <c r="D31" s="1374"/>
      <c r="E31" s="1375"/>
      <c r="F31" s="1377"/>
      <c r="G31" s="1379"/>
      <c r="H31" s="1381"/>
      <c r="I31" s="1383"/>
      <c r="J31" s="1385"/>
      <c r="K31" s="1387"/>
      <c r="L31" s="1389"/>
    </row>
    <row r="32" spans="1:12" s="302" customFormat="1" ht="49.95" customHeight="1" x14ac:dyDescent="0.2">
      <c r="A32" s="1493"/>
      <c r="B32" s="1459"/>
      <c r="C32" s="1462"/>
      <c r="D32" s="1372" t="s">
        <v>619</v>
      </c>
      <c r="E32" s="1373"/>
      <c r="F32" s="1376" t="s">
        <v>620</v>
      </c>
      <c r="G32" s="1439" t="s">
        <v>621</v>
      </c>
      <c r="H32" s="1380" t="s">
        <v>558</v>
      </c>
      <c r="I32" s="1441" t="s">
        <v>622</v>
      </c>
      <c r="J32" s="1384">
        <v>15</v>
      </c>
      <c r="K32" s="1386" t="s">
        <v>555</v>
      </c>
      <c r="L32" s="1388" t="s">
        <v>623</v>
      </c>
    </row>
    <row r="33" spans="1:12" s="302" customFormat="1" ht="49.95" customHeight="1" x14ac:dyDescent="0.2">
      <c r="A33" s="1493"/>
      <c r="B33" s="1459"/>
      <c r="C33" s="1462"/>
      <c r="D33" s="1374"/>
      <c r="E33" s="1375"/>
      <c r="F33" s="1377"/>
      <c r="G33" s="1440"/>
      <c r="H33" s="1381"/>
      <c r="I33" s="1442"/>
      <c r="J33" s="1385"/>
      <c r="K33" s="1387"/>
      <c r="L33" s="1389"/>
    </row>
    <row r="34" spans="1:12" s="302" customFormat="1" ht="39.6" customHeight="1" x14ac:dyDescent="0.2">
      <c r="A34" s="1493"/>
      <c r="B34" s="1459"/>
      <c r="C34" s="1462"/>
      <c r="D34" s="1372" t="s">
        <v>624</v>
      </c>
      <c r="E34" s="1373"/>
      <c r="F34" s="1376" t="s">
        <v>620</v>
      </c>
      <c r="G34" s="1446" t="s">
        <v>620</v>
      </c>
      <c r="H34" s="1448" t="s">
        <v>620</v>
      </c>
      <c r="I34" s="1450" t="s">
        <v>625</v>
      </c>
      <c r="J34" s="1452">
        <v>5</v>
      </c>
      <c r="K34" s="1386" t="s">
        <v>626</v>
      </c>
      <c r="L34" s="1388" t="s">
        <v>627</v>
      </c>
    </row>
    <row r="35" spans="1:12" s="302" customFormat="1" ht="39.9" customHeight="1" thickBot="1" x14ac:dyDescent="0.25">
      <c r="A35" s="1494"/>
      <c r="B35" s="1460"/>
      <c r="C35" s="1463"/>
      <c r="D35" s="1443"/>
      <c r="E35" s="1444"/>
      <c r="F35" s="1445"/>
      <c r="G35" s="1447"/>
      <c r="H35" s="1449"/>
      <c r="I35" s="1451"/>
      <c r="J35" s="1453"/>
      <c r="K35" s="1454"/>
      <c r="L35" s="1455"/>
    </row>
    <row r="36" spans="1:12" ht="28.5" customHeight="1" x14ac:dyDescent="0.2">
      <c r="A36" s="213"/>
      <c r="B36" s="122"/>
      <c r="C36" s="122"/>
      <c r="D36" s="123"/>
      <c r="E36" s="123"/>
      <c r="F36" s="52"/>
      <c r="G36" s="53"/>
      <c r="H36" s="53"/>
      <c r="I36" s="124"/>
      <c r="J36" s="53"/>
      <c r="K36" s="215"/>
      <c r="L36" s="585" t="s">
        <v>656</v>
      </c>
    </row>
    <row r="37" spans="1:12" ht="7.5" customHeight="1" thickBot="1" x14ac:dyDescent="0.25">
      <c r="A37" s="213"/>
      <c r="B37" s="122"/>
      <c r="C37" s="122"/>
      <c r="D37" s="123"/>
      <c r="E37" s="123"/>
      <c r="F37" s="52"/>
      <c r="G37" s="53"/>
      <c r="H37" s="53"/>
      <c r="I37" s="124"/>
      <c r="J37" s="53"/>
      <c r="K37" s="214"/>
    </row>
    <row r="38" spans="1:12" ht="39.9" customHeight="1" thickBot="1" x14ac:dyDescent="0.25">
      <c r="A38" s="1456" t="s">
        <v>628</v>
      </c>
      <c r="B38" s="1457"/>
      <c r="C38" s="1457"/>
      <c r="D38" s="1457"/>
      <c r="E38" s="1457"/>
      <c r="F38" s="1457"/>
      <c r="G38" s="1457"/>
      <c r="H38" s="1457"/>
      <c r="I38" s="1457"/>
      <c r="J38" s="1457"/>
      <c r="K38" s="1457"/>
      <c r="L38" s="1458"/>
    </row>
    <row r="39" spans="1:12" ht="39.9" customHeight="1" x14ac:dyDescent="0.2">
      <c r="A39" s="303"/>
      <c r="B39" s="1390" t="s">
        <v>605</v>
      </c>
      <c r="C39" s="1391"/>
      <c r="D39" s="1391" t="s">
        <v>588</v>
      </c>
      <c r="E39" s="1391"/>
      <c r="F39" s="1394" t="s">
        <v>522</v>
      </c>
      <c r="G39" s="1396" t="s">
        <v>589</v>
      </c>
      <c r="H39" s="1398" t="s">
        <v>590</v>
      </c>
      <c r="I39" s="1398" t="s">
        <v>591</v>
      </c>
      <c r="J39" s="1398" t="s">
        <v>592</v>
      </c>
      <c r="K39" s="1400" t="s">
        <v>593</v>
      </c>
      <c r="L39" s="1402" t="s">
        <v>606</v>
      </c>
    </row>
    <row r="40" spans="1:12" ht="39.9" customHeight="1" thickBot="1" x14ac:dyDescent="0.25">
      <c r="A40" s="303"/>
      <c r="B40" s="1392"/>
      <c r="C40" s="1393"/>
      <c r="D40" s="1393"/>
      <c r="E40" s="1393"/>
      <c r="F40" s="1395"/>
      <c r="G40" s="1397"/>
      <c r="H40" s="1399"/>
      <c r="I40" s="1399"/>
      <c r="J40" s="1399"/>
      <c r="K40" s="1401"/>
      <c r="L40" s="1403"/>
    </row>
    <row r="41" spans="1:12" s="302" customFormat="1" ht="39.9" customHeight="1" x14ac:dyDescent="0.2">
      <c r="A41" s="304"/>
      <c r="B41" s="1473" t="s">
        <v>629</v>
      </c>
      <c r="C41" s="1475" t="s">
        <v>630</v>
      </c>
      <c r="D41" s="1477" t="s">
        <v>631</v>
      </c>
      <c r="E41" s="1478"/>
      <c r="F41" s="1432" t="s">
        <v>632</v>
      </c>
      <c r="G41" s="1433">
        <v>32573</v>
      </c>
      <c r="H41" s="1435">
        <v>32632</v>
      </c>
      <c r="I41" s="1436">
        <v>32602</v>
      </c>
      <c r="J41" s="1436">
        <v>5</v>
      </c>
      <c r="K41" s="1437">
        <v>32700</v>
      </c>
      <c r="L41" s="1438" t="s">
        <v>633</v>
      </c>
    </row>
    <row r="42" spans="1:12" s="302" customFormat="1" ht="39.9" customHeight="1" x14ac:dyDescent="0.2">
      <c r="A42" s="304"/>
      <c r="B42" s="1474"/>
      <c r="C42" s="1476"/>
      <c r="D42" s="1421"/>
      <c r="E42" s="1422"/>
      <c r="F42" s="1376"/>
      <c r="G42" s="1434"/>
      <c r="H42" s="1414"/>
      <c r="I42" s="1430"/>
      <c r="J42" s="1430"/>
      <c r="K42" s="1404"/>
      <c r="L42" s="1406"/>
    </row>
    <row r="43" spans="1:12" s="302" customFormat="1" ht="39.9" customHeight="1" x14ac:dyDescent="0.2">
      <c r="A43" s="304"/>
      <c r="B43" s="1360" t="s">
        <v>634</v>
      </c>
      <c r="C43" s="1363" t="s">
        <v>635</v>
      </c>
      <c r="D43" s="1408" t="s">
        <v>636</v>
      </c>
      <c r="E43" s="1409"/>
      <c r="F43" s="1376" t="s">
        <v>562</v>
      </c>
      <c r="G43" s="1412" t="s">
        <v>637</v>
      </c>
      <c r="H43" s="1414" t="s">
        <v>638</v>
      </c>
      <c r="I43" s="1415">
        <v>179</v>
      </c>
      <c r="J43" s="1415">
        <v>10</v>
      </c>
      <c r="K43" s="1417">
        <v>179</v>
      </c>
      <c r="L43" s="1419" t="s">
        <v>639</v>
      </c>
    </row>
    <row r="44" spans="1:12" s="302" customFormat="1" ht="39.9" customHeight="1" x14ac:dyDescent="0.2">
      <c r="A44" s="304"/>
      <c r="B44" s="1361"/>
      <c r="C44" s="1364"/>
      <c r="D44" s="1410"/>
      <c r="E44" s="1411"/>
      <c r="F44" s="1377"/>
      <c r="G44" s="1413"/>
      <c r="H44" s="1414"/>
      <c r="I44" s="1416"/>
      <c r="J44" s="1416"/>
      <c r="K44" s="1418"/>
      <c r="L44" s="1420"/>
    </row>
    <row r="45" spans="1:12" s="302" customFormat="1" ht="39.9" customHeight="1" x14ac:dyDescent="0.2">
      <c r="A45" s="304"/>
      <c r="B45" s="1361"/>
      <c r="C45" s="1364"/>
      <c r="D45" s="1421" t="s">
        <v>640</v>
      </c>
      <c r="E45" s="1422"/>
      <c r="F45" s="1377" t="s">
        <v>562</v>
      </c>
      <c r="G45" s="1426">
        <v>531</v>
      </c>
      <c r="H45" s="1428">
        <v>532</v>
      </c>
      <c r="I45" s="1430">
        <v>532</v>
      </c>
      <c r="J45" s="1430">
        <v>5</v>
      </c>
      <c r="K45" s="1404" t="s">
        <v>555</v>
      </c>
      <c r="L45" s="1406" t="s">
        <v>641</v>
      </c>
    </row>
    <row r="46" spans="1:12" s="302" customFormat="1" ht="39.9" customHeight="1" thickBot="1" x14ac:dyDescent="0.25">
      <c r="A46" s="581"/>
      <c r="B46" s="1362"/>
      <c r="C46" s="1365"/>
      <c r="D46" s="1423"/>
      <c r="E46" s="1424"/>
      <c r="F46" s="1425"/>
      <c r="G46" s="1427"/>
      <c r="H46" s="1429"/>
      <c r="I46" s="1431"/>
      <c r="J46" s="1431"/>
      <c r="K46" s="1405"/>
      <c r="L46" s="1407"/>
    </row>
    <row r="47" spans="1:12" ht="13.5" customHeight="1" x14ac:dyDescent="0.2"/>
    <row r="48" spans="1:12" ht="28.5" customHeight="1" x14ac:dyDescent="0.2">
      <c r="A48" s="24" t="s">
        <v>642</v>
      </c>
      <c r="B48" s="217"/>
      <c r="C48" s="217"/>
      <c r="D48" s="217"/>
      <c r="E48" s="217"/>
      <c r="F48" s="217"/>
      <c r="G48" s="217"/>
      <c r="H48" s="217"/>
      <c r="I48" s="217"/>
      <c r="J48" s="217"/>
      <c r="K48" s="217"/>
    </row>
  </sheetData>
  <sheetProtection insertHyperlinks="0" sort="0" autoFilter="0" pivotTables="0"/>
  <mergeCells count="150">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10:C10"/>
    <mergeCell ref="D11:J11"/>
    <mergeCell ref="A15:L15"/>
    <mergeCell ref="B16:C17"/>
    <mergeCell ref="D16:E17"/>
    <mergeCell ref="F16:F17"/>
    <mergeCell ref="G16:G17"/>
    <mergeCell ref="H16:H17"/>
    <mergeCell ref="A4:A11"/>
    <mergeCell ref="A16:A35"/>
    <mergeCell ref="I16:I17"/>
    <mergeCell ref="K16:K17"/>
    <mergeCell ref="B8:J8"/>
    <mergeCell ref="K8:L8"/>
    <mergeCell ref="B9:C9"/>
    <mergeCell ref="D9:J9"/>
    <mergeCell ref="K9:L11"/>
    <mergeCell ref="L16:L17"/>
    <mergeCell ref="D10:J10"/>
    <mergeCell ref="B11:C11"/>
    <mergeCell ref="J16:J17"/>
    <mergeCell ref="F22:F23"/>
    <mergeCell ref="G22:G23"/>
    <mergeCell ref="H22:H23"/>
    <mergeCell ref="B41:B42"/>
    <mergeCell ref="C41:C42"/>
    <mergeCell ref="D41:E42"/>
    <mergeCell ref="L18:L19"/>
    <mergeCell ref="D20:E21"/>
    <mergeCell ref="F20:F21"/>
    <mergeCell ref="G20:G21"/>
    <mergeCell ref="H20:H21"/>
    <mergeCell ref="I20:I21"/>
    <mergeCell ref="J20:J21"/>
    <mergeCell ref="K20:K21"/>
    <mergeCell ref="L20:L21"/>
    <mergeCell ref="D18:E19"/>
    <mergeCell ref="F18:F19"/>
    <mergeCell ref="G18:G19"/>
    <mergeCell ref="H18:H19"/>
    <mergeCell ref="I18:I19"/>
    <mergeCell ref="J18:J19"/>
    <mergeCell ref="K18:K19"/>
    <mergeCell ref="H28:H29"/>
    <mergeCell ref="I28:I29"/>
    <mergeCell ref="J28:J29"/>
    <mergeCell ref="K28:K29"/>
    <mergeCell ref="L28:L29"/>
    <mergeCell ref="L22:L23"/>
    <mergeCell ref="B24:B35"/>
    <mergeCell ref="C24:C35"/>
    <mergeCell ref="D26:D27"/>
    <mergeCell ref="E26:E27"/>
    <mergeCell ref="F26:F27"/>
    <mergeCell ref="G26:G27"/>
    <mergeCell ref="H26:H27"/>
    <mergeCell ref="I26:I27"/>
    <mergeCell ref="J26:J27"/>
    <mergeCell ref="K26:K27"/>
    <mergeCell ref="L26:L27"/>
    <mergeCell ref="D28:D29"/>
    <mergeCell ref="E28:E29"/>
    <mergeCell ref="F28:F29"/>
    <mergeCell ref="G28:G29"/>
    <mergeCell ref="B18:B23"/>
    <mergeCell ref="C18:C23"/>
    <mergeCell ref="D22:E23"/>
    <mergeCell ref="I22:I23"/>
    <mergeCell ref="J22:J23"/>
    <mergeCell ref="K22:K23"/>
    <mergeCell ref="F41:F42"/>
    <mergeCell ref="G41:G42"/>
    <mergeCell ref="H41:H42"/>
    <mergeCell ref="I41:I42"/>
    <mergeCell ref="J41:J42"/>
    <mergeCell ref="K41:K42"/>
    <mergeCell ref="L41:L42"/>
    <mergeCell ref="D32:E33"/>
    <mergeCell ref="F32:F33"/>
    <mergeCell ref="G32:G33"/>
    <mergeCell ref="H32:H33"/>
    <mergeCell ref="I32:I33"/>
    <mergeCell ref="J32:J33"/>
    <mergeCell ref="K32:K33"/>
    <mergeCell ref="L32:L33"/>
    <mergeCell ref="D34:E35"/>
    <mergeCell ref="F34:F35"/>
    <mergeCell ref="G34:G35"/>
    <mergeCell ref="H34:H35"/>
    <mergeCell ref="I34:I35"/>
    <mergeCell ref="J34:J35"/>
    <mergeCell ref="K34:K35"/>
    <mergeCell ref="L34:L35"/>
    <mergeCell ref="A38:L38"/>
    <mergeCell ref="G43:G44"/>
    <mergeCell ref="H43:H44"/>
    <mergeCell ref="I43:I44"/>
    <mergeCell ref="J43:J44"/>
    <mergeCell ref="K43:K44"/>
    <mergeCell ref="L43:L44"/>
    <mergeCell ref="D45:E46"/>
    <mergeCell ref="F45:F46"/>
    <mergeCell ref="G45:G46"/>
    <mergeCell ref="H45:H46"/>
    <mergeCell ref="I45:I46"/>
    <mergeCell ref="J45:J46"/>
    <mergeCell ref="B43:B46"/>
    <mergeCell ref="C43:C46"/>
    <mergeCell ref="D24:L25"/>
    <mergeCell ref="D30:E31"/>
    <mergeCell ref="F30:F31"/>
    <mergeCell ref="G30:G31"/>
    <mergeCell ref="H30:H31"/>
    <mergeCell ref="I30:I31"/>
    <mergeCell ref="J30:J31"/>
    <mergeCell ref="K30:K31"/>
    <mergeCell ref="L30:L31"/>
    <mergeCell ref="B39:C40"/>
    <mergeCell ref="D39:E40"/>
    <mergeCell ref="F39:F40"/>
    <mergeCell ref="G39:G40"/>
    <mergeCell ref="H39:H40"/>
    <mergeCell ref="I39:I40"/>
    <mergeCell ref="J39:J40"/>
    <mergeCell ref="K39:K40"/>
    <mergeCell ref="L39:L40"/>
    <mergeCell ref="K45:K46"/>
    <mergeCell ref="L45:L46"/>
    <mergeCell ref="D43:E44"/>
    <mergeCell ref="F43:F44"/>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2" manualBreakCount="2">
    <brk id="12" max="12" man="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2024-08-06T04:16:56Z</dcterms:created>
  <dcterms:modified xsi:type="dcterms:W3CDTF">2024-08-09T02:32:57Z</dcterms:modified>
  <cp:category/>
  <cp:contentStatus/>
</cp:coreProperties>
</file>