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66593DFA-1DAF-43DD-B47A-1CC211B76626}"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'１、２法人概要'!$A$1:$V$32</definedName>
    <definedName name="_xlnm.Print_Area" localSheetId="6">'10　経営目標設定の考え方'!$A$1:$L$52</definedName>
    <definedName name="_xlnm.Print_Area" localSheetId="7">'11　R６目標'!$A$1:$L$48</definedName>
    <definedName name="_xlnm.Print_Area" localSheetId="1">'３ 主要事業の概要'!$A$1:$T$293</definedName>
    <definedName name="_xlnm.Print_Area" localSheetId="2">'４ 財政的関与'!$A$1:$N$21</definedName>
    <definedName name="_xlnm.Print_Area" localSheetId="3">'５　財務'!$A$1:$I$80</definedName>
    <definedName name="_xlnm.Print_Area" localSheetId="4">'６、７　R5達成状況'!$A$1:$L$44</definedName>
    <definedName name="_xlnm.Print_Area" localSheetId="5">'８、９評価'!$A$1:$Q$11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04" l="1"/>
  <c r="H17" i="104" l="1"/>
  <c r="N16" i="104"/>
  <c r="N17" i="104" s="1"/>
  <c r="L17" i="104"/>
  <c r="J16" i="104"/>
  <c r="J17" i="104" s="1"/>
  <c r="F16" i="104"/>
  <c r="F17" i="104" s="1"/>
  <c r="N15" i="104"/>
  <c r="L15" i="104"/>
  <c r="J15" i="104"/>
  <c r="H15" i="104"/>
  <c r="F15" i="104"/>
  <c r="N13" i="104"/>
  <c r="L13" i="104"/>
  <c r="J13" i="104"/>
  <c r="H13" i="104"/>
  <c r="F13" i="104"/>
  <c r="N11" i="104"/>
  <c r="L11" i="104"/>
  <c r="J11" i="104"/>
  <c r="H11" i="104"/>
  <c r="F11" i="104"/>
  <c r="N9" i="104"/>
  <c r="L9" i="104"/>
  <c r="J9" i="104"/>
  <c r="H9" i="104"/>
  <c r="F9" i="104"/>
  <c r="N7" i="104"/>
  <c r="L7" i="104"/>
  <c r="J7" i="104"/>
  <c r="H7" i="104"/>
  <c r="F7" i="104"/>
  <c r="H60" i="89" l="1"/>
  <c r="H59" i="89"/>
  <c r="H58" i="89"/>
  <c r="H56" i="89"/>
  <c r="H55" i="89"/>
  <c r="H54" i="89"/>
  <c r="H53" i="89"/>
  <c r="H52" i="89"/>
  <c r="H51" i="89"/>
  <c r="G50" i="89"/>
  <c r="H50" i="89" s="1"/>
  <c r="H49" i="89"/>
  <c r="H48" i="89"/>
  <c r="H47" i="89"/>
  <c r="H46" i="89"/>
  <c r="H45" i="89"/>
  <c r="H44" i="89"/>
  <c r="H43" i="89"/>
  <c r="H42" i="89"/>
  <c r="G41" i="89"/>
  <c r="H41" i="89" s="1"/>
  <c r="H40" i="89"/>
  <c r="H39" i="89"/>
  <c r="H38" i="89"/>
  <c r="G37" i="89"/>
  <c r="H37" i="89" s="1"/>
  <c r="H36" i="89"/>
  <c r="H35" i="89"/>
  <c r="H34" i="89"/>
  <c r="H33" i="89"/>
  <c r="H25" i="89"/>
  <c r="H24" i="89"/>
  <c r="H23" i="89"/>
  <c r="G21" i="89"/>
  <c r="G22" i="89" s="1"/>
  <c r="H22" i="89" s="1"/>
  <c r="H20" i="89"/>
  <c r="H19" i="89"/>
  <c r="G18" i="89"/>
  <c r="H18" i="89" s="1"/>
  <c r="H17" i="89"/>
  <c r="H16" i="89"/>
  <c r="H15" i="89"/>
  <c r="H14" i="89"/>
  <c r="G13" i="89"/>
  <c r="H13" i="89" s="1"/>
  <c r="H12" i="89"/>
  <c r="H11" i="89"/>
  <c r="H10" i="89"/>
  <c r="G9" i="89"/>
  <c r="H9" i="89" s="1"/>
  <c r="H8" i="89"/>
  <c r="H7" i="89"/>
  <c r="H6" i="89"/>
  <c r="H5" i="89"/>
  <c r="J10" i="103"/>
  <c r="I10" i="103"/>
  <c r="H10" i="103"/>
  <c r="G10" i="103"/>
  <c r="F10" i="103"/>
  <c r="J6" i="103"/>
  <c r="I6" i="103"/>
  <c r="H6" i="103"/>
  <c r="G6" i="103"/>
  <c r="G16" i="103" s="1"/>
  <c r="F6" i="103"/>
  <c r="H16" i="103" l="1"/>
  <c r="F16" i="103"/>
  <c r="H21" i="89"/>
  <c r="I16" i="103"/>
  <c r="J16" i="103"/>
  <c r="F16" i="23" l="1"/>
  <c r="O6" i="9" l="1"/>
  <c r="M17" i="23"/>
  <c r="M15" i="23"/>
  <c r="M14" i="23"/>
  <c r="M13" i="23"/>
  <c r="M12" i="23"/>
  <c r="M11" i="23"/>
</calcChain>
</file>

<file path=xl/sharedStrings.xml><?xml version="1.0" encoding="utf-8"?>
<sst xmlns="http://schemas.openxmlformats.org/spreadsheetml/2006/main" count="970" uniqueCount="657">
  <si>
    <t>公益財団法人　大阪府都市整備推進センター</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</si>
  <si>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</si>
  <si>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</si>
  <si>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</si>
  <si>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</si>
  <si>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</si>
  <si>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</si>
  <si>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</si>
  <si>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</si>
  <si>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</si>
  <si>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</si>
  <si>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</si>
  <si>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</si>
  <si>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田中　一史</t>
    <rPh sb="0" eb="3">
      <t>リジチョウ</t>
    </rPh>
    <rPh sb="5" eb="7">
      <t>タナカ</t>
    </rPh>
    <rPh sb="8" eb="10">
      <t>カズフミ</t>
    </rPh>
    <phoneticPr fontId="1"/>
  </si>
  <si>
    <t>設立年月日</t>
    <rPh sb="0" eb="2">
      <t>セツリツ</t>
    </rPh>
    <rPh sb="2" eb="5">
      <t>ネンガッピ</t>
    </rPh>
    <phoneticPr fontId="2"/>
  </si>
  <si>
    <t>昭和３４年９月７日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</si>
  <si>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</si>
  <si>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</si>
  <si>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</si>
  <si>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０６（６２６２）７７１１</t>
  </si>
  <si>
    <t>法人所管課</t>
    <rPh sb="0" eb="2">
      <t>ホウジン</t>
    </rPh>
    <rPh sb="2" eb="4">
      <t>ショカン</t>
    </rPh>
    <rPh sb="4" eb="5">
      <t>カ</t>
    </rPh>
    <phoneticPr fontId="2"/>
  </si>
  <si>
    <t>都市整備部事業調整室事業企画課</t>
  </si>
  <si>
    <t>理事長</t>
    <rPh sb="0" eb="3">
      <t>リジチョウ</t>
    </rPh>
    <phoneticPr fontId="2"/>
  </si>
  <si>
    <t>田中　一史</t>
    <rPh sb="0" eb="2">
      <t>タナカ</t>
    </rPh>
    <rPh sb="3" eb="5">
      <t>カズフミ</t>
    </rPh>
    <phoneticPr fontId="2"/>
  </si>
  <si>
    <t>大阪府都市整備部理事</t>
    <phoneticPr fontId="2"/>
  </si>
  <si>
    <t>R8.6</t>
    <phoneticPr fontId="2"/>
  </si>
  <si>
    <t>常勤</t>
    <rPh sb="0" eb="2">
      <t>ジョウキン</t>
    </rPh>
    <phoneticPr fontId="2"/>
  </si>
  <si>
    <t>所在地</t>
    <rPh sb="0" eb="3">
      <t>ショザイチ</t>
    </rPh>
    <phoneticPr fontId="2"/>
  </si>
  <si>
    <t>大阪市中央区本町１－８－１２</t>
  </si>
  <si>
    <t>ＨＰアドレス　</t>
    <phoneticPr fontId="2"/>
  </si>
  <si>
    <t>https://www.toshiseibi.org/</t>
  </si>
  <si>
    <t>常務理事</t>
    <rPh sb="0" eb="2">
      <t>ジョウム</t>
    </rPh>
    <rPh sb="2" eb="4">
      <t>リジ</t>
    </rPh>
    <phoneticPr fontId="2"/>
  </si>
  <si>
    <t>楠本　忠範</t>
    <rPh sb="0" eb="2">
      <t>クスモト</t>
    </rPh>
    <rPh sb="3" eb="5">
      <t>タダノリ</t>
    </rPh>
    <phoneticPr fontId="2"/>
  </si>
  <si>
    <t>大阪府都市整備部副理事</t>
    <phoneticPr fontId="2"/>
  </si>
  <si>
    <t>設立目的</t>
    <rPh sb="0" eb="2">
      <t>セツリツ</t>
    </rPh>
    <rPh sb="2" eb="4">
      <t>モクテキ</t>
    </rPh>
    <phoneticPr fontId="2"/>
  </si>
  <si>
    <t>市街地の整備・開発・保全に係るまちづくりの推進、公共用地の有効活用による都市環境の改善及び建設発生土等を活用した環境共生型のまちづくりを行うことにより、大阪府域における秩序ある良好な市街地の形成に寄与するとともに千里丘陵地区及び泉北丘陵地区における居住者等の利便性を確保することを目的とする。</t>
    <rPh sb="108" eb="112">
      <t>キュウリョウチク</t>
    </rPh>
    <rPh sb="112" eb="113">
      <t>オヨ</t>
    </rPh>
    <rPh sb="114" eb="116">
      <t>センボク</t>
    </rPh>
    <rPh sb="116" eb="120">
      <t>キュウリョウチク</t>
    </rPh>
    <rPh sb="124" eb="127">
      <t>キョジュウシャ</t>
    </rPh>
    <rPh sb="127" eb="128">
      <t>トウ</t>
    </rPh>
    <rPh sb="129" eb="132">
      <t>リベンセイ</t>
    </rPh>
    <rPh sb="133" eb="135">
      <t>カクホ</t>
    </rPh>
    <phoneticPr fontId="1"/>
  </si>
  <si>
    <t>三崎　信顕</t>
    <rPh sb="0" eb="2">
      <t>ミサキ</t>
    </rPh>
    <rPh sb="3" eb="4">
      <t>シン</t>
    </rPh>
    <rPh sb="4" eb="5">
      <t>アキラ</t>
    </rPh>
    <phoneticPr fontId="2"/>
  </si>
  <si>
    <t>R7.6</t>
    <phoneticPr fontId="2"/>
  </si>
  <si>
    <t>理事</t>
    <rPh sb="0" eb="2">
      <t>リジ</t>
    </rPh>
    <phoneticPr fontId="2"/>
  </si>
  <si>
    <t>丸橋　尚司</t>
    <rPh sb="0" eb="2">
      <t>マルハシ</t>
    </rPh>
    <rPh sb="3" eb="4">
      <t>ナオ</t>
    </rPh>
    <rPh sb="4" eb="5">
      <t>ツカサ</t>
    </rPh>
    <phoneticPr fontId="2"/>
  </si>
  <si>
    <t>大阪府都市整備部事業調整室事業企画課長</t>
    <rPh sb="0" eb="3">
      <t>オオサカフ</t>
    </rPh>
    <rPh sb="3" eb="5">
      <t>トシ</t>
    </rPh>
    <rPh sb="5" eb="7">
      <t>セイビ</t>
    </rPh>
    <rPh sb="7" eb="8">
      <t>ブ</t>
    </rPh>
    <rPh sb="8" eb="10">
      <t>ジギョウ</t>
    </rPh>
    <rPh sb="10" eb="13">
      <t>チョウセイシツ</t>
    </rPh>
    <rPh sb="13" eb="15">
      <t>ジギョウ</t>
    </rPh>
    <rPh sb="15" eb="19">
      <t>キカクカチョウ</t>
    </rPh>
    <phoneticPr fontId="2"/>
  </si>
  <si>
    <t>船橋　恵子</t>
    <rPh sb="0" eb="2">
      <t>フナバシ</t>
    </rPh>
    <rPh sb="3" eb="5">
      <t>ケイコ</t>
    </rPh>
    <phoneticPr fontId="2"/>
  </si>
  <si>
    <t>岸和田市魅力創造部長</t>
    <rPh sb="0" eb="4">
      <t>キシワダシ</t>
    </rPh>
    <rPh sb="4" eb="6">
      <t>ミリョク</t>
    </rPh>
    <rPh sb="6" eb="8">
      <t>ソウゾウ</t>
    </rPh>
    <rPh sb="8" eb="10">
      <t>ブチョウ</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</si>
  <si>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</si>
  <si>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</si>
  <si>
    <t>清山　昌俊</t>
    <rPh sb="0" eb="2">
      <t>キヨヤマ</t>
    </rPh>
    <rPh sb="3" eb="5">
      <t>マサトシ</t>
    </rPh>
    <phoneticPr fontId="2"/>
  </si>
  <si>
    <t>寝屋川市まちづくり推進部長
兼２軸化事業本部副本部長</t>
    <rPh sb="0" eb="4">
      <t>ネヤガワシ</t>
    </rPh>
    <rPh sb="9" eb="11">
      <t>スイシン</t>
    </rPh>
    <rPh sb="11" eb="13">
      <t>ブチョウ</t>
    </rPh>
    <rPh sb="14" eb="15">
      <t>ケン</t>
    </rPh>
    <rPh sb="16" eb="17">
      <t>ジク</t>
    </rPh>
    <rPh sb="17" eb="18">
      <t>カ</t>
    </rPh>
    <rPh sb="18" eb="20">
      <t>ジギョウ</t>
    </rPh>
    <rPh sb="20" eb="22">
      <t>ホンブ</t>
    </rPh>
    <rPh sb="22" eb="23">
      <t>フク</t>
    </rPh>
    <rPh sb="23" eb="26">
      <t>ホンブチョウ</t>
    </rPh>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</si>
  <si>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</si>
  <si>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</si>
  <si>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</si>
  <si>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艮　 　義浩</t>
    <rPh sb="0" eb="1">
      <t>ウシトラ</t>
    </rPh>
    <rPh sb="4" eb="5">
      <t>ギ</t>
    </rPh>
    <rPh sb="5" eb="6">
      <t>ヒロシ</t>
    </rPh>
    <phoneticPr fontId="2"/>
  </si>
  <si>
    <t>門真市まちづくり部長</t>
    <rPh sb="0" eb="3">
      <t>カドマシ</t>
    </rPh>
    <rPh sb="8" eb="9">
      <t>ブ</t>
    </rPh>
    <phoneticPr fontId="2"/>
  </si>
  <si>
    <t>旧(財)大阪府有料道路協会</t>
  </si>
  <si>
    <t>上野山　雅也</t>
    <rPh sb="0" eb="3">
      <t>ウエノヤマ</t>
    </rPh>
    <rPh sb="4" eb="6">
      <t>マサヤ</t>
    </rPh>
    <phoneticPr fontId="2"/>
  </si>
  <si>
    <t>豊中市都市計画推進部長</t>
    <rPh sb="0" eb="3">
      <t>トヨナカシ</t>
    </rPh>
    <rPh sb="3" eb="5">
      <t>トシ</t>
    </rPh>
    <rPh sb="5" eb="7">
      <t>ケイカク</t>
    </rPh>
    <rPh sb="7" eb="9">
      <t>スイシン</t>
    </rPh>
    <rPh sb="9" eb="11">
      <t>ブチョウ</t>
    </rPh>
    <phoneticPr fontId="2"/>
  </si>
  <si>
    <t>旧(財)大阪府まちづくり推進機構</t>
  </si>
  <si>
    <t>金子　秀行</t>
    <rPh sb="0" eb="2">
      <t>カネコ</t>
    </rPh>
    <rPh sb="3" eb="5">
      <t>ヒデユキ</t>
    </rPh>
    <phoneticPr fontId="2"/>
  </si>
  <si>
    <t>八尾市都市整備部長</t>
    <rPh sb="0" eb="3">
      <t>ヤオシ</t>
    </rPh>
    <rPh sb="3" eb="5">
      <t>トシ</t>
    </rPh>
    <rPh sb="5" eb="7">
      <t>セイビ</t>
    </rPh>
    <rPh sb="7" eb="9">
      <t>ブチョウ</t>
    </rPh>
    <phoneticPr fontId="2"/>
  </si>
  <si>
    <t>小川 　　勉</t>
    <rPh sb="0" eb="2">
      <t>オガワ</t>
    </rPh>
    <rPh sb="5" eb="6">
      <t>ツトム</t>
    </rPh>
    <phoneticPr fontId="2"/>
  </si>
  <si>
    <t>淀川ヒューテック(株)取締役会長</t>
    <rPh sb="0" eb="2">
      <t>ヨドガワ</t>
    </rPh>
    <rPh sb="8" eb="11">
      <t>カブ</t>
    </rPh>
    <rPh sb="11" eb="14">
      <t>トリシマリヤク</t>
    </rPh>
    <rPh sb="14" eb="16">
      <t>カイチョウ</t>
    </rPh>
    <phoneticPr fontId="2"/>
  </si>
  <si>
    <t>その他の団体</t>
    <rPh sb="2" eb="3">
      <t>タ</t>
    </rPh>
    <rPh sb="4" eb="6">
      <t>ダンタイ</t>
    </rPh>
    <phoneticPr fontId="2"/>
  </si>
  <si>
    <t>比嘉　邦子</t>
    <rPh sb="0" eb="2">
      <t>ヒガ</t>
    </rPh>
    <rPh sb="3" eb="5">
      <t>クニコ</t>
    </rPh>
    <phoneticPr fontId="2"/>
  </si>
  <si>
    <t>弁護士</t>
    <rPh sb="0" eb="3">
      <t>ベンゴシ</t>
    </rPh>
    <phoneticPr fontId="2"/>
  </si>
  <si>
    <t>　</t>
  </si>
  <si>
    <t>出捐総額</t>
    <rPh sb="2" eb="3">
      <t>ソウ</t>
    </rPh>
    <rPh sb="3" eb="4">
      <t>ガク</t>
    </rPh>
    <phoneticPr fontId="2"/>
  </si>
  <si>
    <t>清水　康司</t>
    <phoneticPr fontId="2"/>
  </si>
  <si>
    <t>吹田市都市計画部長</t>
    <rPh sb="0" eb="2">
      <t>スイタ</t>
    </rPh>
    <rPh sb="2" eb="3">
      <t>シ</t>
    </rPh>
    <rPh sb="3" eb="5">
      <t>トシ</t>
    </rPh>
    <rPh sb="5" eb="7">
      <t>ケイカク</t>
    </rPh>
    <rPh sb="7" eb="9">
      <t>ブチョウ</t>
    </rPh>
    <phoneticPr fontId="2"/>
  </si>
  <si>
    <t>　大阪府の実質的な出捐</t>
    <rPh sb="1" eb="3">
      <t>オオサカ</t>
    </rPh>
    <rPh sb="3" eb="4">
      <t>フ</t>
    </rPh>
    <rPh sb="5" eb="8">
      <t>ジッシツテキ</t>
    </rPh>
    <phoneticPr fontId="2"/>
  </si>
  <si>
    <t>監事</t>
    <rPh sb="0" eb="2">
      <t>カンジ</t>
    </rPh>
    <phoneticPr fontId="2"/>
  </si>
  <si>
    <t>門間　秀夫</t>
    <rPh sb="0" eb="2">
      <t>カドマ</t>
    </rPh>
    <rPh sb="3" eb="5">
      <t>ヒデオ</t>
    </rPh>
    <phoneticPr fontId="2"/>
  </si>
  <si>
    <t>R8.6</t>
  </si>
  <si>
    <t>（基本財産）</t>
    <rPh sb="1" eb="3">
      <t>キホン</t>
    </rPh>
    <rPh sb="3" eb="5">
      <t>ザイサン</t>
    </rPh>
    <phoneticPr fontId="2"/>
  </si>
  <si>
    <t>渡邉　尚資</t>
    <rPh sb="3" eb="5">
      <t>ナオスケ</t>
    </rPh>
    <phoneticPr fontId="2"/>
  </si>
  <si>
    <t>公認会計士</t>
    <rPh sb="0" eb="2">
      <t>コウニン</t>
    </rPh>
    <rPh sb="2" eb="4">
      <t>カイケイ</t>
    </rPh>
    <rPh sb="4" eb="5">
      <t>シ</t>
    </rPh>
    <phoneticPr fontId="2"/>
  </si>
  <si>
    <t>R10.6</t>
  </si>
  <si>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</si>
  <si>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</si>
  <si>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</si>
  <si>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</si>
  <si>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</si>
  <si>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</si>
  <si>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</si>
  <si>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</si>
  <si>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</si>
  <si>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</si>
  <si>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</si>
  <si>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</si>
  <si>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</si>
  <si>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</si>
  <si>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</si>
  <si>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</si>
  <si>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名以上15名以内</t>
    <rPh sb="0" eb="3">
      <t>メイイジョウ</t>
    </rPh>
    <rPh sb="5" eb="6">
      <t>メイ</t>
    </rPh>
    <rPh sb="6" eb="8">
      <t>イナイ</t>
    </rPh>
    <phoneticPr fontId="2"/>
  </si>
  <si>
    <t>一般職</t>
    <rPh sb="0" eb="2">
      <t>イッパン</t>
    </rPh>
    <rPh sb="2" eb="3">
      <t>ショク</t>
    </rPh>
    <phoneticPr fontId="2"/>
  </si>
  <si>
    <t>名以内</t>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</si>
  <si>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</si>
  <si>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</si>
  <si>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</si>
  <si>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</si>
  <si>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</si>
  <si>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理事長及び常務理事は、理事会の決議により理事
の中から選定する</t>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</si>
  <si>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</si>
  <si>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</si>
  <si>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</si>
  <si>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</si>
  <si>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</si>
  <si>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</si>
  <si>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</si>
  <si>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</si>
  <si>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</si>
  <si>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</si>
  <si>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</si>
  <si>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</si>
  <si>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</si>
  <si>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</si>
  <si>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</si>
  <si>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</si>
  <si>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</si>
  <si>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</si>
  <si>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</si>
  <si>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環境共生型まちづくり事業</t>
  </si>
  <si>
    <t>（公益目的事業：環境共生型まちづくり事業）
建設発生残土及び浚渫土砂の再利用による阪南２区（ちきりアイランド）の埋立造成及び阪南2区のまちづくり業務</t>
    <phoneticPr fontId="2"/>
  </si>
  <si>
    <t>全事業合計に占める割合</t>
    <rPh sb="0" eb="1">
      <t>ゼン</t>
    </rPh>
    <rPh sb="1" eb="3">
      <t>ジギョウ</t>
    </rPh>
    <rPh sb="3" eb="5">
      <t>ゴウケイ</t>
    </rPh>
    <rPh sb="6" eb="7">
      <t>シ</t>
    </rPh>
    <rPh sb="9" eb="11">
      <t>ワリアイ</t>
    </rPh>
    <phoneticPr fontId="2"/>
  </si>
  <si>
    <t>②</t>
    <phoneticPr fontId="2"/>
  </si>
  <si>
    <t>まちづくりコーディネート事業</t>
    <phoneticPr fontId="2"/>
  </si>
  <si>
    <t>（公益目的事業：まちづくりコーディネート事業）
密集市街地のまちづくり活動支援事業、市町村道路施設点検等の支援、土地区画整理・沿道まちづくりその他の都市基盤に関する調査等</t>
    <phoneticPr fontId="2"/>
  </si>
  <si>
    <t>③</t>
    <phoneticPr fontId="2"/>
  </si>
  <si>
    <t>大阪北摂霊園事業</t>
  </si>
  <si>
    <t>（公益目的事業：大阪北摂霊園事業）
大阪北摂霊園の墓所の貸付、施設の管理運営</t>
    <phoneticPr fontId="2"/>
  </si>
  <si>
    <t>④</t>
    <phoneticPr fontId="2"/>
  </si>
  <si>
    <t>不動産賃貸管理事業</t>
    <phoneticPr fontId="2"/>
  </si>
  <si>
    <t>（収益事業：不動産賃貸管理事業）
財団所有の土地の貸付、建物の運営管理</t>
    <phoneticPr fontId="2"/>
  </si>
  <si>
    <t>⑤</t>
    <phoneticPr fontId="2"/>
  </si>
  <si>
    <t>駐車場運営事業</t>
  </si>
  <si>
    <t>（収益事業：駐車場運営事業）
道路、河川等の公共用地を活用した駐車場（時間制・月極他）の管理運営</t>
    <phoneticPr fontId="2"/>
  </si>
  <si>
    <t>⑥</t>
    <phoneticPr fontId="2"/>
  </si>
  <si>
    <t>①～⑤以外の事業</t>
    <rPh sb="3" eb="5">
      <t>イガイ</t>
    </rPh>
    <rPh sb="6" eb="8">
      <t>ジギョウ</t>
    </rPh>
    <phoneticPr fontId="2"/>
  </si>
  <si>
    <t>（その他の事業１：河川敷の環境保全・魅力向上事業）
水都大阪の再生に向けた河川賑わい空間創出事業への参画
（その他の事業２：近隣センター事業）
近隣センターオープンスペース等の維持管理</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</si>
  <si>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</si>
  <si>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</si>
  <si>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</si>
  <si>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</si>
  <si>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</si>
  <si>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</si>
  <si>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</si>
  <si>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</si>
  <si>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</si>
  <si>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</si>
  <si>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　公益目的事業　】</t>
    <rPh sb="2" eb="4">
      <t>コウエキ</t>
    </rPh>
    <rPh sb="4" eb="6">
      <t>モクテキ</t>
    </rPh>
    <rPh sb="6" eb="8">
      <t>ジギョウ</t>
    </rPh>
    <phoneticPr fontId="2"/>
  </si>
  <si>
    <t>①　環境共生型まちづくり事業</t>
    <phoneticPr fontId="2"/>
  </si>
  <si>
    <t>(１) 阪南２区埋立造成事業</t>
    <phoneticPr fontId="2"/>
  </si>
  <si>
    <t>　阪南港阪南２区において、港湾物流機能を強化し、既成市街地の住工混在を解消するための工場移転用地を確保するとともに、干潟や緑地豊かな自然環境を形成する海浜空間の創出を推進する。</t>
    <rPh sb="13" eb="15">
      <t>コウワン</t>
    </rPh>
    <rPh sb="15" eb="17">
      <t>ブツリュウ</t>
    </rPh>
    <rPh sb="17" eb="19">
      <t>キノウ</t>
    </rPh>
    <rPh sb="20" eb="22">
      <t>キョウカ</t>
    </rPh>
    <rPh sb="24" eb="26">
      <t>キセイ</t>
    </rPh>
    <rPh sb="26" eb="29">
      <t>シガイチ</t>
    </rPh>
    <rPh sb="42" eb="44">
      <t>コウジョウ</t>
    </rPh>
    <rPh sb="49" eb="51">
      <t>カクホ</t>
    </rPh>
    <rPh sb="58" eb="60">
      <t>ヒガタ</t>
    </rPh>
    <rPh sb="61" eb="63">
      <t>リョクチ</t>
    </rPh>
    <rPh sb="63" eb="64">
      <t>ユタ</t>
    </rPh>
    <rPh sb="66" eb="70">
      <t>シゼンカンキョウ</t>
    </rPh>
    <rPh sb="71" eb="73">
      <t>ケイセイ</t>
    </rPh>
    <rPh sb="75" eb="77">
      <t>カイヒン</t>
    </rPh>
    <rPh sb="77" eb="79">
      <t>クウカン</t>
    </rPh>
    <rPh sb="80" eb="82">
      <t>ソウシュツ</t>
    </rPh>
    <rPh sb="83" eb="85">
      <t>スイシン</t>
    </rPh>
    <phoneticPr fontId="2"/>
  </si>
  <si>
    <t>１ 建設発生土、浚渫土砂による埋立造成</t>
    <phoneticPr fontId="2"/>
  </si>
  <si>
    <t>建設発生土</t>
    <phoneticPr fontId="2"/>
  </si>
  <si>
    <t>50.0万トン</t>
    <phoneticPr fontId="2"/>
  </si>
  <si>
    <t>49.8万トン</t>
    <phoneticPr fontId="2"/>
  </si>
  <si>
    <t>浚渫土砂（海域）</t>
    <phoneticPr fontId="2"/>
  </si>
  <si>
    <t xml:space="preserve">  1.0万㎥ </t>
    <phoneticPr fontId="2"/>
  </si>
  <si>
    <t xml:space="preserve">  1.5万㎥ </t>
    <phoneticPr fontId="2"/>
  </si>
  <si>
    <t xml:space="preserve">  3.0万㎥ </t>
    <phoneticPr fontId="2"/>
  </si>
  <si>
    <t>浚渫土砂（河川）</t>
    <phoneticPr fontId="2"/>
  </si>
  <si>
    <t xml:space="preserve">  2.4万㎥ </t>
    <phoneticPr fontId="2"/>
  </si>
  <si>
    <t xml:space="preserve">  2.9万㎥ </t>
    <phoneticPr fontId="2"/>
  </si>
  <si>
    <t xml:space="preserve">  2.0万㎥ </t>
    <phoneticPr fontId="2"/>
  </si>
  <si>
    <t>(２) 阪南２区まちづくり事業</t>
    <phoneticPr fontId="2"/>
  </si>
  <si>
    <t>１ 阪南２区まちづくり業務</t>
    <phoneticPr fontId="2"/>
  </si>
  <si>
    <t>・ちきりアイランドまちづくり会の運営、各種の調査、計画等の検討</t>
    <phoneticPr fontId="2"/>
  </si>
  <si>
    <t>②　まちづくりコーディネート事業</t>
    <phoneticPr fontId="2"/>
  </si>
  <si>
    <t>１　まちづくり活動支援事業</t>
    <rPh sb="7" eb="9">
      <t>カツドウ</t>
    </rPh>
    <rPh sb="9" eb="11">
      <t>シエン</t>
    </rPh>
    <rPh sb="11" eb="13">
      <t>ジギョウ</t>
    </rPh>
    <phoneticPr fontId="2"/>
  </si>
  <si>
    <t>(１)密集市街地まちづくり活動支援事業</t>
    <phoneticPr fontId="2"/>
  </si>
  <si>
    <t xml:space="preserve"> 1 密集市街地サポート助成</t>
    <phoneticPr fontId="2"/>
  </si>
  <si>
    <t>　密集市街地の防災性の向上と住環境の改善に向けた老朽建築物の建替え等を支援する。</t>
    <phoneticPr fontId="2"/>
  </si>
  <si>
    <t>　ア　建替え等相談支援</t>
    <phoneticPr fontId="2"/>
  </si>
  <si>
    <t>　60件</t>
    <phoneticPr fontId="2"/>
  </si>
  <si>
    <t>　62件</t>
    <phoneticPr fontId="2"/>
  </si>
  <si>
    <t>　イ　建替え検討支援</t>
    <phoneticPr fontId="2"/>
  </si>
  <si>
    <t>　必要に応じて支援を行う</t>
    <phoneticPr fontId="2"/>
  </si>
  <si>
    <t>　  1件</t>
    <phoneticPr fontId="2"/>
  </si>
  <si>
    <t>　ウ　地元組織検討支援</t>
    <phoneticPr fontId="2"/>
  </si>
  <si>
    <t>　必要に応じて支援を行う</t>
  </si>
  <si>
    <t>　  0件</t>
    <rPh sb="4" eb="5">
      <t>ケン</t>
    </rPh>
    <phoneticPr fontId="2"/>
  </si>
  <si>
    <t>　エ　除却促進関連支援</t>
    <phoneticPr fontId="2"/>
  </si>
  <si>
    <t>30件</t>
    <rPh sb="2" eb="3">
      <t>ケン</t>
    </rPh>
    <phoneticPr fontId="2"/>
  </si>
  <si>
    <t>24,000千円</t>
    <phoneticPr fontId="2"/>
  </si>
  <si>
    <t>　 10件</t>
    <rPh sb="4" eb="5">
      <t>ケン</t>
    </rPh>
    <phoneticPr fontId="2"/>
  </si>
  <si>
    <t>4,651千円</t>
    <phoneticPr fontId="2"/>
  </si>
  <si>
    <t>37件</t>
    <rPh sb="2" eb="3">
      <t>ケン</t>
    </rPh>
    <phoneticPr fontId="2"/>
  </si>
  <si>
    <t>(R４まで文化住宅等売却支援）</t>
    <phoneticPr fontId="2"/>
  </si>
  <si>
    <t>　オ　隣地統合支援</t>
    <phoneticPr fontId="2"/>
  </si>
  <si>
    <t>　  5件</t>
    <rPh sb="4" eb="5">
      <t>ケン</t>
    </rPh>
    <phoneticPr fontId="2"/>
  </si>
  <si>
    <t>2,500千円</t>
    <phoneticPr fontId="2"/>
  </si>
  <si>
    <t>　カ　空き地コモンズ整備支援</t>
    <phoneticPr fontId="2"/>
  </si>
  <si>
    <t>　 3件</t>
    <rPh sb="3" eb="4">
      <t>ケン</t>
    </rPh>
    <phoneticPr fontId="2"/>
  </si>
  <si>
    <t>4,500千円</t>
    <phoneticPr fontId="2"/>
  </si>
  <si>
    <t>　 1件</t>
    <rPh sb="3" eb="4">
      <t>ケン</t>
    </rPh>
    <phoneticPr fontId="2"/>
  </si>
  <si>
    <t>20千円</t>
    <phoneticPr fontId="2"/>
  </si>
  <si>
    <t>　キ　密集市街地地域活動支援</t>
    <phoneticPr fontId="2"/>
  </si>
  <si>
    <t>　　　　まちづくり活動支援</t>
    <phoneticPr fontId="2"/>
  </si>
  <si>
    <t>　 5件</t>
    <rPh sb="3" eb="4">
      <t>ケン</t>
    </rPh>
    <phoneticPr fontId="2"/>
  </si>
  <si>
    <t>1,000千円</t>
    <phoneticPr fontId="2"/>
  </si>
  <si>
    <t>1,169千円</t>
    <phoneticPr fontId="2"/>
  </si>
  <si>
    <t>　　　　感震ブレーカー設置支援</t>
    <phoneticPr fontId="2"/>
  </si>
  <si>
    <t>1,000戸</t>
    <rPh sb="5" eb="6">
      <t>コ</t>
    </rPh>
    <phoneticPr fontId="2"/>
  </si>
  <si>
    <t>2,000千円</t>
    <phoneticPr fontId="2"/>
  </si>
  <si>
    <t>807戸</t>
    <rPh sb="3" eb="4">
      <t>コ</t>
    </rPh>
    <phoneticPr fontId="2"/>
  </si>
  <si>
    <t>1,614千円</t>
    <phoneticPr fontId="2"/>
  </si>
  <si>
    <t>２ 密集市街地整備支援調査</t>
    <phoneticPr fontId="2"/>
  </si>
  <si>
    <t>　ア　まちづくり支援調査</t>
    <rPh sb="8" eb="10">
      <t>シエン</t>
    </rPh>
    <rPh sb="10" eb="12">
      <t>チョウサ</t>
    </rPh>
    <phoneticPr fontId="2"/>
  </si>
  <si>
    <t xml:space="preserve"> 　(ア)　市街地整備等支援調査</t>
    <phoneticPr fontId="2"/>
  </si>
  <si>
    <t>5件</t>
    <rPh sb="1" eb="2">
      <t>ケン</t>
    </rPh>
    <phoneticPr fontId="2"/>
  </si>
  <si>
    <t>22,730千円</t>
    <phoneticPr fontId="2"/>
  </si>
  <si>
    <t>25,718千円</t>
    <phoneticPr fontId="2"/>
  </si>
  <si>
    <t>　(イ)　空き家・空き地等活用支援調査</t>
    <rPh sb="12" eb="13">
      <t>トウ</t>
    </rPh>
    <phoneticPr fontId="2"/>
  </si>
  <si>
    <t>2,275千円</t>
    <phoneticPr fontId="2"/>
  </si>
  <si>
    <t>0件</t>
    <rPh sb="1" eb="2">
      <t>ケン</t>
    </rPh>
    <phoneticPr fontId="2"/>
  </si>
  <si>
    <t>　イ　老朽建築物の除却・建替え
　　及び公共施設整備を促進する
　　ための支援</t>
    <rPh sb="3" eb="5">
      <t>ロウキュウ</t>
    </rPh>
    <rPh sb="5" eb="8">
      <t>ケンチクブツ</t>
    </rPh>
    <rPh sb="9" eb="11">
      <t>ジョキャク</t>
    </rPh>
    <rPh sb="12" eb="14">
      <t>タテカ</t>
    </rPh>
    <rPh sb="18" eb="19">
      <t>オヨ</t>
    </rPh>
    <rPh sb="20" eb="22">
      <t>コウキョウ</t>
    </rPh>
    <rPh sb="22" eb="24">
      <t>シセツ</t>
    </rPh>
    <rPh sb="24" eb="26">
      <t>セイビ</t>
    </rPh>
    <phoneticPr fontId="2"/>
  </si>
  <si>
    <t>　 (ア)　技術者派遣</t>
    <rPh sb="6" eb="9">
      <t>ギジュツシャ</t>
    </rPh>
    <rPh sb="9" eb="11">
      <t>ハケン</t>
    </rPh>
    <phoneticPr fontId="2"/>
  </si>
  <si>
    <t>8名</t>
    <rPh sb="1" eb="2">
      <t>メイ</t>
    </rPh>
    <phoneticPr fontId="2"/>
  </si>
  <si>
    <t>　 (イ)　専門家支援</t>
    <phoneticPr fontId="2"/>
  </si>
  <si>
    <t>20件</t>
    <rPh sb="2" eb="3">
      <t>ケン</t>
    </rPh>
    <phoneticPr fontId="2"/>
  </si>
  <si>
    <t>9,100千円</t>
    <rPh sb="5" eb="7">
      <t>センエン</t>
    </rPh>
    <phoneticPr fontId="2"/>
  </si>
  <si>
    <t>(2)まちづくり初動期活動支援事業</t>
    <phoneticPr fontId="2"/>
  </si>
  <si>
    <t>１ まちづくり初動期活動支援事業</t>
    <phoneticPr fontId="2"/>
  </si>
  <si>
    <t>　地域住民の発意及び主体によるまちづくり活動に対する意見啓発やまちづくり基本構想等の作成などの初動期活動を支援する。</t>
    <rPh sb="6" eb="8">
      <t>ハツイ</t>
    </rPh>
    <rPh sb="8" eb="9">
      <t>オヨ</t>
    </rPh>
    <rPh sb="10" eb="12">
      <t>シュタイ</t>
    </rPh>
    <rPh sb="23" eb="24">
      <t>タイ</t>
    </rPh>
    <rPh sb="26" eb="28">
      <t>イケン</t>
    </rPh>
    <rPh sb="28" eb="30">
      <t>ケイハツ</t>
    </rPh>
    <rPh sb="36" eb="38">
      <t>キホン</t>
    </rPh>
    <rPh sb="38" eb="40">
      <t>コウソウ</t>
    </rPh>
    <rPh sb="40" eb="41">
      <t>トウ</t>
    </rPh>
    <rPh sb="42" eb="44">
      <t>サクセイ</t>
    </rPh>
    <rPh sb="53" eb="55">
      <t>シエン</t>
    </rPh>
    <phoneticPr fontId="2"/>
  </si>
  <si>
    <t>　ア　はじめの一歩助成</t>
    <phoneticPr fontId="2"/>
  </si>
  <si>
    <t>500千円</t>
    <phoneticPr fontId="2"/>
  </si>
  <si>
    <t>1件</t>
    <rPh sb="1" eb="2">
      <t>ケン</t>
    </rPh>
    <phoneticPr fontId="2"/>
  </si>
  <si>
    <t>98千円</t>
    <phoneticPr fontId="2"/>
  </si>
  <si>
    <t xml:space="preserve">  イ　初動期活動助成</t>
    <phoneticPr fontId="2"/>
  </si>
  <si>
    <t>10件</t>
    <rPh sb="2" eb="3">
      <t>ケン</t>
    </rPh>
    <phoneticPr fontId="2"/>
  </si>
  <si>
    <t>5,000千円</t>
    <phoneticPr fontId="2"/>
  </si>
  <si>
    <t>9件</t>
    <rPh sb="1" eb="2">
      <t>ケン</t>
    </rPh>
    <phoneticPr fontId="2"/>
  </si>
  <si>
    <t>4,481千円</t>
    <phoneticPr fontId="2"/>
  </si>
  <si>
    <t>　ウ　まちづくりアドバイザーの派遣</t>
    <phoneticPr fontId="2"/>
  </si>
  <si>
    <t>2件</t>
    <rPh sb="1" eb="2">
      <t>ケン</t>
    </rPh>
    <phoneticPr fontId="2"/>
  </si>
  <si>
    <t>164千円</t>
    <rPh sb="3" eb="5">
      <t>センエン</t>
    </rPh>
    <phoneticPr fontId="2"/>
  </si>
  <si>
    <t>(3)まちづくりの普及啓発事業</t>
    <phoneticPr fontId="2"/>
  </si>
  <si>
    <t>１ まちづくりの普及啓発事業</t>
    <phoneticPr fontId="2"/>
  </si>
  <si>
    <t>・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phoneticPr fontId="2"/>
  </si>
  <si>
    <t>・まちづくりアドバイザー19名、賛助会員47社を登録し、地域住民等のまちづくり活動を支援した。</t>
    <phoneticPr fontId="2"/>
  </si>
  <si>
    <t>　ア　専門家等の登録と活用</t>
    <phoneticPr fontId="2"/>
  </si>
  <si>
    <t>　イ　情報の発信</t>
    <phoneticPr fontId="2"/>
  </si>
  <si>
    <t>・機関誌「大阪のまちづくり28号」</t>
    <phoneticPr fontId="2"/>
  </si>
  <si>
    <t>・機関誌「大阪のまちづくり29号」</t>
    <phoneticPr fontId="2"/>
  </si>
  <si>
    <t>・まちづくりニュースレター（年2回発行）</t>
    <phoneticPr fontId="2"/>
  </si>
  <si>
    <t>２　まちづくり技術支援事業</t>
    <phoneticPr fontId="2"/>
  </si>
  <si>
    <t>(1) 土地区画整理事業等支援事業</t>
    <phoneticPr fontId="2"/>
  </si>
  <si>
    <t>１ 都市整備調査計画支援事業</t>
    <phoneticPr fontId="2"/>
  </si>
  <si>
    <t>　幹線道路沿道や鉄道駅周辺・既成市街地等における土地区画整理事業の準備組合を立ち上げるなど、まちづくりを具体化するまでの間、調査、計画立案をはじめ、まちづくりの合意形成や事業化の検討について専門的・技術的な立場から行政、地元まちづくり組織等を支援する。</t>
    <phoneticPr fontId="2"/>
  </si>
  <si>
    <t>　ア　幹線道路沿道のまちづくり</t>
    <phoneticPr fontId="2"/>
  </si>
  <si>
    <t>4地区（寝屋川市寝屋2丁目地区等）</t>
    <phoneticPr fontId="2"/>
  </si>
  <si>
    <t>1地区（高槻市前島地区）</t>
    <rPh sb="4" eb="7">
      <t>タカツキシ</t>
    </rPh>
    <rPh sb="7" eb="9">
      <t>マエシマ</t>
    </rPh>
    <rPh sb="9" eb="11">
      <t>チク</t>
    </rPh>
    <phoneticPr fontId="2"/>
  </si>
  <si>
    <t>　イ　鉄道駅周辺・既成市街地のまちづくり</t>
    <phoneticPr fontId="2"/>
  </si>
  <si>
    <t>4地区（貝塚市和泉橋本駅山側地区等）</t>
    <phoneticPr fontId="2"/>
  </si>
  <si>
    <t>7地区（貝塚市和泉橋本駅山側地区等）</t>
    <phoneticPr fontId="2"/>
  </si>
  <si>
    <t>２  土地区画整理支援事業</t>
    <phoneticPr fontId="2"/>
  </si>
  <si>
    <t>　ア　幹線道路沿道の土地区画整理事業</t>
    <phoneticPr fontId="2"/>
  </si>
  <si>
    <t>6地区（河内長野市上原高向地区）</t>
    <phoneticPr fontId="2"/>
  </si>
  <si>
    <t>8地区（河内長野市上原高向地区）</t>
    <phoneticPr fontId="2"/>
  </si>
  <si>
    <t>　イ　鉄道駅周辺・既成市街地の
　　　土地区画整理事業</t>
  </si>
  <si>
    <t>3地区（交野市星田駅北地区等）</t>
    <phoneticPr fontId="2"/>
  </si>
  <si>
    <t>2地区（交野市星田駅北地区等）</t>
    <phoneticPr fontId="2"/>
  </si>
  <si>
    <t>(２) 市町村道路施設点検等支援事業</t>
    <phoneticPr fontId="2"/>
  </si>
  <si>
    <t>１ 道路施設点検</t>
    <phoneticPr fontId="2"/>
  </si>
  <si>
    <t>茨木市など19自治体</t>
    <phoneticPr fontId="2"/>
  </si>
  <si>
    <t>茨木市など21自治体</t>
    <phoneticPr fontId="2"/>
  </si>
  <si>
    <t>茨木市など16自治体</t>
    <phoneticPr fontId="2"/>
  </si>
  <si>
    <t>　大阪府と連名で各市町村と締結した「市町村道施設の維持管理業務の支援に関する基本協定書」に基づき、市町村の道路施設点検業務等の一括発注や長寿命化計画の策定支援など、市町村を技術的、人的に支援する。</t>
    <phoneticPr fontId="2"/>
  </si>
  <si>
    <t>２ 長寿命化修繕計画策定</t>
    <phoneticPr fontId="2"/>
  </si>
  <si>
    <t>和泉市など6自治体</t>
    <phoneticPr fontId="2"/>
  </si>
  <si>
    <t>和泉市など5自治体</t>
    <phoneticPr fontId="2"/>
  </si>
  <si>
    <t>岸和田市など6自治体</t>
    <rPh sb="0" eb="4">
      <t>キシワダシ</t>
    </rPh>
    <phoneticPr fontId="2"/>
  </si>
  <si>
    <t>(３) 市町村職員技術研修事業</t>
    <phoneticPr fontId="2"/>
  </si>
  <si>
    <t>１ 基礎的技術研修</t>
    <phoneticPr fontId="2"/>
  </si>
  <si>
    <t>計10回</t>
    <phoneticPr fontId="2"/>
  </si>
  <si>
    <t>受講者348名</t>
    <phoneticPr fontId="2"/>
  </si>
  <si>
    <t>受講者374名</t>
    <phoneticPr fontId="2"/>
  </si>
  <si>
    <t>受講者375名</t>
    <phoneticPr fontId="2"/>
  </si>
  <si>
    <t>　市町村職員を対象に、土木に係る調査、設計、施工、維持管理などの基礎的な技術研修並びに市町村職員の専門知識及び技術力の向上を支援する。</t>
    <rPh sb="1" eb="4">
      <t>シチョウソン</t>
    </rPh>
    <rPh sb="4" eb="6">
      <t>ショクイン</t>
    </rPh>
    <rPh sb="7" eb="9">
      <t>タイショウ</t>
    </rPh>
    <rPh sb="11" eb="13">
      <t>ドボク</t>
    </rPh>
    <rPh sb="14" eb="15">
      <t>カカ</t>
    </rPh>
    <rPh sb="16" eb="18">
      <t>チョウサ</t>
    </rPh>
    <rPh sb="19" eb="21">
      <t>セッケイ</t>
    </rPh>
    <rPh sb="22" eb="24">
      <t>セコウ</t>
    </rPh>
    <rPh sb="25" eb="27">
      <t>イジ</t>
    </rPh>
    <rPh sb="27" eb="29">
      <t>カンリ</t>
    </rPh>
    <rPh sb="32" eb="34">
      <t>キソ</t>
    </rPh>
    <rPh sb="34" eb="35">
      <t>テキ</t>
    </rPh>
    <rPh sb="36" eb="38">
      <t>ギジュツ</t>
    </rPh>
    <rPh sb="38" eb="40">
      <t>ケンシュウ</t>
    </rPh>
    <rPh sb="40" eb="41">
      <t>ナラ</t>
    </rPh>
    <rPh sb="43" eb="46">
      <t>シチョウソン</t>
    </rPh>
    <rPh sb="46" eb="48">
      <t>ショクイン</t>
    </rPh>
    <rPh sb="49" eb="51">
      <t>センモン</t>
    </rPh>
    <rPh sb="51" eb="53">
      <t>チシキ</t>
    </rPh>
    <rPh sb="53" eb="54">
      <t>オヨ</t>
    </rPh>
    <rPh sb="55" eb="58">
      <t>ギジュツリョク</t>
    </rPh>
    <rPh sb="59" eb="61">
      <t>コウジョウ</t>
    </rPh>
    <rPh sb="62" eb="64">
      <t>シエン</t>
    </rPh>
    <phoneticPr fontId="2"/>
  </si>
  <si>
    <t>２ 道路施設点検研修</t>
    <phoneticPr fontId="2"/>
  </si>
  <si>
    <t>計  3回</t>
    <phoneticPr fontId="2"/>
  </si>
  <si>
    <t>受講者　90名</t>
    <phoneticPr fontId="2"/>
  </si>
  <si>
    <t>計  4回</t>
    <phoneticPr fontId="2"/>
  </si>
  <si>
    <t>受講者　73名</t>
    <phoneticPr fontId="2"/>
  </si>
  <si>
    <t>③　大阪北摂霊園事業</t>
    <phoneticPr fontId="2"/>
  </si>
  <si>
    <t>１ 一般墓地</t>
  </si>
  <si>
    <t>　豊かな自然に恵まれた立地を活かし、多様な墓所ニーズに対応する霊園に向けて取り組む。</t>
    <rPh sb="18" eb="20">
      <t>タヨウ</t>
    </rPh>
    <rPh sb="21" eb="23">
      <t>ボショ</t>
    </rPh>
    <rPh sb="27" eb="29">
      <t>タイオウ</t>
    </rPh>
    <rPh sb="31" eb="33">
      <t>レイエン</t>
    </rPh>
    <rPh sb="34" eb="35">
      <t>ム</t>
    </rPh>
    <rPh sb="37" eb="38">
      <t>ト</t>
    </rPh>
    <rPh sb="39" eb="40">
      <t>ク</t>
    </rPh>
    <phoneticPr fontId="2"/>
  </si>
  <si>
    <t>　墓所整備区画数　24,623区画</t>
    <phoneticPr fontId="2"/>
  </si>
  <si>
    <t>　墓地の利用促進を図り、新規貸付けを進めていく。</t>
    <phoneticPr fontId="2"/>
  </si>
  <si>
    <t>　貸付区画数　　　　21,296区画</t>
    <phoneticPr fontId="2"/>
  </si>
  <si>
    <t>　当年度新規貸付区画数</t>
    <phoneticPr fontId="2"/>
  </si>
  <si>
    <t>【貸付目標】</t>
    <phoneticPr fontId="2"/>
  </si>
  <si>
    <t>【貸付状況】</t>
    <rPh sb="3" eb="5">
      <t>ジョウキョウ</t>
    </rPh>
    <phoneticPr fontId="2"/>
  </si>
  <si>
    <t>　　永代使用型</t>
    <phoneticPr fontId="2"/>
  </si>
  <si>
    <t>30区画</t>
    <rPh sb="2" eb="4">
      <t>クカク</t>
    </rPh>
    <phoneticPr fontId="2"/>
  </si>
  <si>
    <t>31区画</t>
    <rPh sb="2" eb="4">
      <t>クカク</t>
    </rPh>
    <phoneticPr fontId="2"/>
  </si>
  <si>
    <t>　　区割墓所　</t>
    <phoneticPr fontId="2"/>
  </si>
  <si>
    <t>20区画</t>
    <rPh sb="2" eb="4">
      <t>クカク</t>
    </rPh>
    <phoneticPr fontId="2"/>
  </si>
  <si>
    <t>12区画</t>
    <rPh sb="2" eb="4">
      <t>クカク</t>
    </rPh>
    <phoneticPr fontId="2"/>
  </si>
  <si>
    <t>　当年度返還区画数</t>
    <phoneticPr fontId="2"/>
  </si>
  <si>
    <t>255区画</t>
    <rPh sb="3" eb="5">
      <t>クカク</t>
    </rPh>
    <phoneticPr fontId="2"/>
  </si>
  <si>
    <t>２ 合葬式墓地</t>
    <phoneticPr fontId="2"/>
  </si>
  <si>
    <t>　総使用数　1,620体（令和6年3月31日現在）</t>
  </si>
  <si>
    <t>　当年度新規使用数　</t>
    <phoneticPr fontId="2"/>
  </si>
  <si>
    <t>210体</t>
    <rPh sb="3" eb="4">
      <t>タイ</t>
    </rPh>
    <phoneticPr fontId="2"/>
  </si>
  <si>
    <t>275体</t>
    <rPh sb="3" eb="4">
      <t>タイ</t>
    </rPh>
    <phoneticPr fontId="2"/>
  </si>
  <si>
    <t>253体</t>
    <rPh sb="3" eb="4">
      <t>タイ</t>
    </rPh>
    <phoneticPr fontId="2"/>
  </si>
  <si>
    <t>《内訳》直接合葬（合葬室）　</t>
    <phoneticPr fontId="2"/>
  </si>
  <si>
    <t>252体</t>
    <rPh sb="3" eb="4">
      <t>タイ</t>
    </rPh>
    <phoneticPr fontId="2"/>
  </si>
  <si>
    <t>（総使用数1,436体）</t>
    <phoneticPr fontId="2"/>
  </si>
  <si>
    <t>　5年間安置後合葬（個別安置）</t>
    <phoneticPr fontId="2"/>
  </si>
  <si>
    <t>16体</t>
    <rPh sb="2" eb="3">
      <t>タイ</t>
    </rPh>
    <phoneticPr fontId="2"/>
  </si>
  <si>
    <t>（総使用数   112体）</t>
    <phoneticPr fontId="2"/>
  </si>
  <si>
    <t>10年間安置後合葬（個別安置）</t>
    <phoneticPr fontId="2"/>
  </si>
  <si>
    <t>7体</t>
    <rPh sb="1" eb="2">
      <t>タイ</t>
    </rPh>
    <phoneticPr fontId="2"/>
  </si>
  <si>
    <t>（総使用数     72体）</t>
    <phoneticPr fontId="2"/>
  </si>
  <si>
    <t>令和５年度実績</t>
    <rPh sb="0" eb="2">
      <t>レイワ</t>
    </rPh>
    <rPh sb="3" eb="5">
      <t>ネンド</t>
    </rPh>
    <rPh sb="4" eb="5">
      <t>ガンネン</t>
    </rPh>
    <rPh sb="5" eb="7">
      <t>ジッセキ</t>
    </rPh>
    <phoneticPr fontId="2"/>
  </si>
  <si>
    <t>令和６年度計画</t>
    <rPh sb="0" eb="1">
      <t>レイ</t>
    </rPh>
    <rPh sb="1" eb="2">
      <t>カズ</t>
    </rPh>
    <rPh sb="3" eb="5">
      <t>ネンド</t>
    </rPh>
    <rPh sb="4" eb="5">
      <t>ガンネン</t>
    </rPh>
    <rPh sb="5" eb="7">
      <t>ケイカク</t>
    </rPh>
    <phoneticPr fontId="2"/>
  </si>
  <si>
    <t>３ 樹木葬墓地</t>
    <phoneticPr fontId="2"/>
  </si>
  <si>
    <t>　木だち（占用型）（総募集数　136本）</t>
    <phoneticPr fontId="2"/>
  </si>
  <si>
    <t>40本</t>
    <rPh sb="2" eb="3">
      <t>ホン</t>
    </rPh>
    <phoneticPr fontId="2"/>
  </si>
  <si>
    <t>（264体）</t>
    <phoneticPr fontId="2"/>
  </si>
  <si>
    <t>16本</t>
    <rPh sb="2" eb="3">
      <t>ホン</t>
    </rPh>
    <phoneticPr fontId="2"/>
  </si>
  <si>
    <t>　木もれび（共用型）（総募集数　136体）</t>
    <phoneticPr fontId="2"/>
  </si>
  <si>
    <t>　45体</t>
    <phoneticPr fontId="2"/>
  </si>
  <si>
    <t>　天の川（集合型）（総募集数　2,000体）</t>
    <phoneticPr fontId="2"/>
  </si>
  <si>
    <t>22体</t>
    <rPh sb="2" eb="3">
      <t>タイ</t>
    </rPh>
    <phoneticPr fontId="2"/>
  </si>
  <si>
    <t>30体</t>
    <rPh sb="2" eb="3">
      <t>タイ</t>
    </rPh>
    <phoneticPr fontId="2"/>
  </si>
  <si>
    <t>　木々の風（ペット共葬専用型）（総募集数　18本）</t>
    <rPh sb="1" eb="3">
      <t>キギ</t>
    </rPh>
    <rPh sb="4" eb="5">
      <t>カゼ</t>
    </rPh>
    <rPh sb="9" eb="10">
      <t>キョウ</t>
    </rPh>
    <rPh sb="10" eb="11">
      <t>ソウ</t>
    </rPh>
    <rPh sb="11" eb="13">
      <t>センヨウ</t>
    </rPh>
    <rPh sb="13" eb="14">
      <t>カタ</t>
    </rPh>
    <rPh sb="23" eb="24">
      <t>ホン</t>
    </rPh>
    <phoneticPr fontId="2"/>
  </si>
  <si>
    <t>４ 施設の管理</t>
    <phoneticPr fontId="2"/>
  </si>
  <si>
    <t>・施設の日常的な維持管理及び階段墓所の転落防止柵や手摺の設置、墓域内の案内看板更新等の工事を行う。また、幹線道路舗装改修工事、橋梁の補修・耐震補強設計業務及び工事を進め、安全・安心な環境づくりを行う。</t>
    <phoneticPr fontId="2"/>
  </si>
  <si>
    <t>・施設の日常的な維持管理及び階段墓所の手摺設置工事、幹線道路補修工事とともに橋梁補修、耐震補強設計業務委託など実施した。</t>
    <rPh sb="1" eb="3">
      <t>シセツ</t>
    </rPh>
    <rPh sb="8" eb="10">
      <t>イジ</t>
    </rPh>
    <rPh sb="10" eb="12">
      <t>カンリ</t>
    </rPh>
    <rPh sb="12" eb="13">
      <t>オヨ</t>
    </rPh>
    <rPh sb="14" eb="16">
      <t>カイダン</t>
    </rPh>
    <rPh sb="16" eb="18">
      <t>ボショ</t>
    </rPh>
    <rPh sb="19" eb="21">
      <t>テスリ</t>
    </rPh>
    <rPh sb="21" eb="23">
      <t>セッチ</t>
    </rPh>
    <rPh sb="23" eb="25">
      <t>コウジ</t>
    </rPh>
    <rPh sb="26" eb="28">
      <t>カンセン</t>
    </rPh>
    <rPh sb="28" eb="30">
      <t>ドウロ</t>
    </rPh>
    <rPh sb="30" eb="32">
      <t>ホシュウ</t>
    </rPh>
    <rPh sb="32" eb="34">
      <t>コウジ</t>
    </rPh>
    <rPh sb="38" eb="40">
      <t>キョウリョウ</t>
    </rPh>
    <rPh sb="40" eb="42">
      <t>ホシュウ</t>
    </rPh>
    <rPh sb="43" eb="45">
      <t>タイシン</t>
    </rPh>
    <rPh sb="45" eb="47">
      <t>ホキョウ</t>
    </rPh>
    <rPh sb="47" eb="49">
      <t>セッケイ</t>
    </rPh>
    <rPh sb="49" eb="51">
      <t>ギョウム</t>
    </rPh>
    <rPh sb="51" eb="53">
      <t>イタク</t>
    </rPh>
    <rPh sb="55" eb="57">
      <t>ジッシ</t>
    </rPh>
    <phoneticPr fontId="2"/>
  </si>
  <si>
    <t>・施設の日常的な維持管理及び階段墓所の転落防止柵や手摺の設置、墓域内の案内看板更新、幹線道路舗装改修工事等を行うとともに、橋梁の補修・耐震補強設計業務及び工事を進め、安全・安心な環境づくりを行う。また、長期修繕計画の見直しを行う。</t>
    <rPh sb="52" eb="53">
      <t>トウ</t>
    </rPh>
    <rPh sb="54" eb="55">
      <t>オコナ</t>
    </rPh>
    <rPh sb="101" eb="103">
      <t>チョウキ</t>
    </rPh>
    <rPh sb="103" eb="105">
      <t>シュウゼン</t>
    </rPh>
    <rPh sb="105" eb="107">
      <t>ケイカク</t>
    </rPh>
    <rPh sb="108" eb="110">
      <t>ミナオ</t>
    </rPh>
    <rPh sb="112" eb="113">
      <t>オコナ</t>
    </rPh>
    <phoneticPr fontId="2"/>
  </si>
  <si>
    <t>【　収益事業　】</t>
    <rPh sb="2" eb="4">
      <t>シュウエキ</t>
    </rPh>
    <rPh sb="4" eb="6">
      <t>ジギョウ</t>
    </rPh>
    <phoneticPr fontId="2"/>
  </si>
  <si>
    <t>④　不動産賃貸管理事業</t>
    <phoneticPr fontId="2"/>
  </si>
  <si>
    <t>　千里北地区及び千里中央地区に所有する土地の貸付けや建物の管理運営を行うとともに、法人運営を支える重要な経営資源として最大限に有効活用できるよう地元市等関係者と協議・調整を行う。</t>
    <phoneticPr fontId="2"/>
  </si>
  <si>
    <t>１ 千里北地区センター</t>
    <phoneticPr fontId="2"/>
  </si>
  <si>
    <t>〔土地の貸付〕</t>
    <phoneticPr fontId="2"/>
  </si>
  <si>
    <t>・ディオス北千里2～8番館等敷地を千里北センター(株)に、立体駐輪場敷地を吹田市に貸し付ける。</t>
    <phoneticPr fontId="2"/>
  </si>
  <si>
    <t xml:space="preserve">・ディオス北千里2～8番館等敷地
　　（17,487.68㎡）
　賃借人：千里北センター（株）
　　　　　　　140,789,800円／年
</t>
    <rPh sb="5" eb="8">
      <t>キタセンリ</t>
    </rPh>
    <rPh sb="11" eb="13">
      <t>バンカン</t>
    </rPh>
    <rPh sb="13" eb="14">
      <t>トウ</t>
    </rPh>
    <rPh sb="14" eb="16">
      <t>シキチ</t>
    </rPh>
    <rPh sb="33" eb="36">
      <t>チンシャクニン</t>
    </rPh>
    <rPh sb="37" eb="39">
      <t>センリ</t>
    </rPh>
    <rPh sb="39" eb="40">
      <t>キタ</t>
    </rPh>
    <phoneticPr fontId="2"/>
  </si>
  <si>
    <t>・立体駐輪場敷地（368.89㎡）
　賃借人：吹田市
　　　　　　　2,389,300円／年</t>
    <phoneticPr fontId="2"/>
  </si>
  <si>
    <t>〔建物の管理・運営〕</t>
    <rPh sb="4" eb="6">
      <t>カンリ</t>
    </rPh>
    <phoneticPr fontId="2"/>
  </si>
  <si>
    <t>・千里北センタービルにおいて、テナント事業及び貸会議室事業を実施するとともに、計画修繕等を実施する。</t>
    <phoneticPr fontId="2"/>
  </si>
  <si>
    <t>・千里北センタービル（ディオス１番館・延べ面積　7,280㎡）において、テナント事業及び貸会議室事業を実施するとともに計画修繕等を実施した。</t>
    <rPh sb="59" eb="63">
      <t>ケイカクシュウゼン</t>
    </rPh>
    <rPh sb="63" eb="64">
      <t>トウ</t>
    </rPh>
    <rPh sb="65" eb="67">
      <t>ジッシ</t>
    </rPh>
    <phoneticPr fontId="2"/>
  </si>
  <si>
    <t>〔再開発事業への参画〕</t>
    <rPh sb="8" eb="10">
      <t>サンカク</t>
    </rPh>
    <phoneticPr fontId="2"/>
  </si>
  <si>
    <t>・再開発準備組合に参画し、基本計画（概略の施設計画など）の作成等都市計画決定に向けた作業を進める。</t>
    <phoneticPr fontId="2"/>
  </si>
  <si>
    <t xml:space="preserve">・令和4年4月に設立した「北千里駅前地区市街地再開発準備組合」に大規模地権者として参画し、基本計画（概略の施設計画など）の作成等今後予定される都市計画決定に向けた作業を進めた。
・再開発準備組合総会(3回開催)
・理事会（11回開催）
</t>
    <phoneticPr fontId="2"/>
  </si>
  <si>
    <t>・再開発準備組合に引き続き参画し、都市計画決定の実現に向け、地元市等と協議を進める。</t>
    <phoneticPr fontId="2"/>
  </si>
  <si>
    <t>２ 千里中央地区センター</t>
    <phoneticPr fontId="2"/>
  </si>
  <si>
    <t>・当法人が所有する土地を商業施設敷地及び鉄道駅舎･軌道敷・延伸部敷地として北大阪急行電鉄（株）他１者に貸し付ける。</t>
    <phoneticPr fontId="2"/>
  </si>
  <si>
    <t>・商業施設敷地　（13,032.99㎡）
　賃借人：ファースト信託(株)
・鉄道駅舎・軌道敷（1,439.49㎡）
・鉄道延伸部敷地　（214.04㎡）
  賃借人：北大阪急行電鉄（株）</t>
    <rPh sb="1" eb="3">
      <t>ショウギョウ</t>
    </rPh>
    <rPh sb="3" eb="5">
      <t>シセツ</t>
    </rPh>
    <rPh sb="5" eb="7">
      <t>シキチ</t>
    </rPh>
    <rPh sb="22" eb="25">
      <t>チンシャクニン</t>
    </rPh>
    <rPh sb="31" eb="33">
      <t>シンタク</t>
    </rPh>
    <rPh sb="33" eb="36">
      <t>カブ</t>
    </rPh>
    <rPh sb="39" eb="41">
      <t>テツドウ</t>
    </rPh>
    <rPh sb="41" eb="43">
      <t>エキシャ</t>
    </rPh>
    <rPh sb="44" eb="47">
      <t>キドウジ</t>
    </rPh>
    <rPh sb="56" eb="58">
      <t>テツドウ</t>
    </rPh>
    <rPh sb="60" eb="62">
      <t>テツドウ</t>
    </rPh>
    <rPh sb="62" eb="64">
      <t>シキチ</t>
    </rPh>
    <rPh sb="80" eb="82">
      <t>チンシャク</t>
    </rPh>
    <rPh sb="81" eb="84">
      <t>キタオオサカ</t>
    </rPh>
    <rPh sb="84" eb="86">
      <t>キュウコウ</t>
    </rPh>
    <rPh sb="86" eb="88">
      <t>デンテツ</t>
    </rPh>
    <rPh sb="88" eb="91">
      <t>カブ</t>
    </rPh>
    <phoneticPr fontId="2"/>
  </si>
  <si>
    <t>⑤　駐車場運営事業</t>
    <phoneticPr fontId="2"/>
  </si>
  <si>
    <t>　高架道路下や河川敷等の公共空地を有効活用し、違法駐車の防止と地域住民等の利便性の向上を図るため、占用許可等を受けて駐車場を整備・運営する。</t>
    <rPh sb="1" eb="3">
      <t>コウカ</t>
    </rPh>
    <rPh sb="3" eb="5">
      <t>ドウロ</t>
    </rPh>
    <rPh sb="5" eb="6">
      <t>シタ</t>
    </rPh>
    <rPh sb="7" eb="10">
      <t>カセンジキ</t>
    </rPh>
    <rPh sb="10" eb="11">
      <t>トウ</t>
    </rPh>
    <rPh sb="12" eb="14">
      <t>コウキョウ</t>
    </rPh>
    <rPh sb="14" eb="16">
      <t>アキチ</t>
    </rPh>
    <rPh sb="17" eb="19">
      <t>ユウコウ</t>
    </rPh>
    <rPh sb="19" eb="21">
      <t>カツヨウ</t>
    </rPh>
    <rPh sb="23" eb="25">
      <t>イホウ</t>
    </rPh>
    <rPh sb="25" eb="27">
      <t>チュウシャ</t>
    </rPh>
    <rPh sb="28" eb="30">
      <t>ボウシ</t>
    </rPh>
    <rPh sb="31" eb="33">
      <t>チイキ</t>
    </rPh>
    <rPh sb="33" eb="35">
      <t>ジュウミン</t>
    </rPh>
    <rPh sb="35" eb="36">
      <t>トウ</t>
    </rPh>
    <rPh sb="37" eb="39">
      <t>リベン</t>
    </rPh>
    <rPh sb="39" eb="40">
      <t>セイ</t>
    </rPh>
    <rPh sb="41" eb="43">
      <t>コウジョウ</t>
    </rPh>
    <rPh sb="44" eb="45">
      <t>ハカ</t>
    </rPh>
    <rPh sb="49" eb="51">
      <t>センヨウ</t>
    </rPh>
    <rPh sb="51" eb="53">
      <t>キョカ</t>
    </rPh>
    <rPh sb="53" eb="54">
      <t>トウ</t>
    </rPh>
    <rPh sb="55" eb="56">
      <t>ウ</t>
    </rPh>
    <rPh sb="58" eb="61">
      <t>チュウシャジョウ</t>
    </rPh>
    <rPh sb="62" eb="64">
      <t>セイビ</t>
    </rPh>
    <rPh sb="65" eb="67">
      <t>ウンエイ</t>
    </rPh>
    <phoneticPr fontId="2"/>
  </si>
  <si>
    <t>高架道路下や河川敷等を活用した駐車場の管理運営</t>
    <phoneticPr fontId="2"/>
  </si>
  <si>
    <t>時間制　</t>
    <phoneticPr fontId="2"/>
  </si>
  <si>
    <t xml:space="preserve"> 自動車　 　 14か所       579台</t>
    <phoneticPr fontId="2"/>
  </si>
  <si>
    <t xml:space="preserve"> 自動車　    14か所       579台</t>
    <phoneticPr fontId="2"/>
  </si>
  <si>
    <t xml:space="preserve"> 自動車　 　 13か所       636台</t>
    <phoneticPr fontId="2"/>
  </si>
  <si>
    <t xml:space="preserve"> 自動二輪車  2か所        87台</t>
    <phoneticPr fontId="2"/>
  </si>
  <si>
    <t xml:space="preserve"> 自動二輪車  3か所       121台</t>
    <phoneticPr fontId="2"/>
  </si>
  <si>
    <t>月極</t>
    <phoneticPr fontId="2"/>
  </si>
  <si>
    <t xml:space="preserve"> 自動車　     21か所   1,215台</t>
    <phoneticPr fontId="2"/>
  </si>
  <si>
    <t xml:space="preserve"> 自動車　     20か所   1,206台</t>
    <phoneticPr fontId="2"/>
  </si>
  <si>
    <t xml:space="preserve"> 自動車　     25か所   1,269台</t>
    <phoneticPr fontId="2"/>
  </si>
  <si>
    <t>　※令和６年度当初より、事業再編に
　　より、河川敷の環境保全・魅力向上
　　事業の天満八軒家駐車場を統合して
　　いる。</t>
    <rPh sb="12" eb="14">
      <t>ジギョウ</t>
    </rPh>
    <rPh sb="14" eb="16">
      <t>サイヘン</t>
    </rPh>
    <rPh sb="42" eb="44">
      <t>テンマ</t>
    </rPh>
    <rPh sb="47" eb="49">
      <t>チュウシャ</t>
    </rPh>
    <rPh sb="49" eb="50">
      <t>ジョウ</t>
    </rPh>
    <phoneticPr fontId="2"/>
  </si>
  <si>
    <t xml:space="preserve"> 自動二輪車 11か所     160台</t>
    <phoneticPr fontId="2"/>
  </si>
  <si>
    <t xml:space="preserve"> 自動二輪車 12か所     166台</t>
    <phoneticPr fontId="2"/>
  </si>
  <si>
    <t>※江坂南、桧尾に定期制を導入し時間制駐車場の利用の促進を行う。
太子田、寺池台でakippaと業務提携し月極の空枠を活用する。
（akippa：月極駐車場の空き区画をWeb運営会社に貸し出し、ネットサイトに掲載し予約して駐車できるサービス）</t>
    <phoneticPr fontId="2"/>
  </si>
  <si>
    <t>※天満八軒家、江坂南、桧尾に定期制を導入し時間制駐車場の利用の促進を行う。
太子田でakippaと業務提携し月極の空枠を活用する。
（akippa：月極駐車場の空き区画をWeb運営会社に貸し出し、ネットサイトに掲載し予約して駐車できるサービス）</t>
    <rPh sb="1" eb="3">
      <t>テンマ</t>
    </rPh>
    <rPh sb="3" eb="6">
      <t>ハチケンヤ</t>
    </rPh>
    <phoneticPr fontId="2"/>
  </si>
  <si>
    <t>⑥【　その他事業　】</t>
    <rPh sb="5" eb="6">
      <t>タ</t>
    </rPh>
    <rPh sb="6" eb="8">
      <t>ジギョウ</t>
    </rPh>
    <phoneticPr fontId="2"/>
  </si>
  <si>
    <t>１　近隣センター事業</t>
    <phoneticPr fontId="2"/>
  </si>
  <si>
    <t>［千里地区］</t>
    <phoneticPr fontId="2"/>
  </si>
  <si>
    <t>　千里・泉北地区近隣センターの公共公益施設等の管理運営と貸付けを行うとともに、地元市へのオープンスペースの引継ぎ協議と貸付施設の譲渡協議を行う。</t>
    <phoneticPr fontId="2"/>
  </si>
  <si>
    <t>オープンスペースの地元市引継ぎ</t>
    <phoneticPr fontId="2"/>
  </si>
  <si>
    <t>・基本協定に基づいて引続き協議を行うとともに、引継ぎ時期など協定内容の変更についても協議を行う。</t>
    <phoneticPr fontId="2"/>
  </si>
  <si>
    <t>・豊中市及び吹田市と既に締結済みの基本協定に基づき引継ぎ協議を進めるとともに、引継ぎ時期など協定内容の変更について協議を進めた。</t>
    <rPh sb="1" eb="4">
      <t>トヨナカシ</t>
    </rPh>
    <rPh sb="4" eb="5">
      <t>オヨ</t>
    </rPh>
    <rPh sb="6" eb="8">
      <t>スイタ</t>
    </rPh>
    <rPh sb="60" eb="61">
      <t>スス</t>
    </rPh>
    <phoneticPr fontId="2"/>
  </si>
  <si>
    <t>・基本協定に基づいて引続き協議を行うとともに、地権者等の意向や周辺状況を踏まえ、まちづくりへの適切な活用に取り組んでいく。</t>
    <rPh sb="23" eb="27">
      <t>チケンシャトウ</t>
    </rPh>
    <rPh sb="28" eb="30">
      <t>イコウ</t>
    </rPh>
    <rPh sb="31" eb="33">
      <t>シュウヘン</t>
    </rPh>
    <rPh sb="33" eb="35">
      <t>ジョウキョウ</t>
    </rPh>
    <rPh sb="36" eb="37">
      <t>フ</t>
    </rPh>
    <rPh sb="47" eb="49">
      <t>テキセツ</t>
    </rPh>
    <rPh sb="50" eb="52">
      <t>カツヨウ</t>
    </rPh>
    <rPh sb="53" eb="54">
      <t>ト</t>
    </rPh>
    <rPh sb="55" eb="56">
      <t>ク</t>
    </rPh>
    <phoneticPr fontId="2"/>
  </si>
  <si>
    <t xml:space="preserve">　※　令和６年度当初より、「近隣センター事
　　業」の名称を「近隣センターまちづくり事
　　業」　に改称している。
</t>
    <rPh sb="14" eb="16">
      <t>キンリン</t>
    </rPh>
    <rPh sb="27" eb="29">
      <t>メイショウ</t>
    </rPh>
    <rPh sb="31" eb="33">
      <t>キンリン</t>
    </rPh>
    <rPh sb="42" eb="43">
      <t>ジ</t>
    </rPh>
    <rPh sb="46" eb="47">
      <t>ギョウ</t>
    </rPh>
    <rPh sb="50" eb="52">
      <t>カイショウ</t>
    </rPh>
    <phoneticPr fontId="2"/>
  </si>
  <si>
    <t>民間駐車場事業者への土地貸付</t>
    <phoneticPr fontId="2"/>
  </si>
  <si>
    <t>・時間制駐車場（運営は民間事業者）を継続するとともに、未実施地区での実施について管理組合や地元市と協議を行う。</t>
    <phoneticPr fontId="2"/>
  </si>
  <si>
    <t>・民間駐車場事業者に時間制駐車場事業実施のため土地を貸付けた。
　駐車場利用状況（年間延べ利用台数）
　佐竹台近隣センター　51,264台
　高野台近隣センター　11,098台
　津雲台近隣センター　47,324台
　古江台近隣センター　12,827台</t>
    <phoneticPr fontId="2"/>
  </si>
  <si>
    <t>施設の貸付</t>
    <phoneticPr fontId="2"/>
  </si>
  <si>
    <t>・引き続き、各近隣センターにおいて公共公益施設等の管理運営と貸付けを実施する。</t>
    <phoneticPr fontId="2"/>
  </si>
  <si>
    <t>〔豊中市〕
　新千里北町　２（郵便局、事務所）
　新千里南町　２（郵便局、保育所）
　新千里西町　４（郵便局、店舗、
　　　　　　　　　　　倉庫２）</t>
    <rPh sb="1" eb="3">
      <t>トヨナカ</t>
    </rPh>
    <rPh sb="3" eb="4">
      <t>シ</t>
    </rPh>
    <rPh sb="7" eb="10">
      <t>シンセンリ</t>
    </rPh>
    <rPh sb="10" eb="12">
      <t>キタマチ</t>
    </rPh>
    <rPh sb="15" eb="18">
      <t>ユウビンキョク</t>
    </rPh>
    <rPh sb="19" eb="22">
      <t>ジムショ</t>
    </rPh>
    <rPh sb="25" eb="28">
      <t>シンセンリ</t>
    </rPh>
    <rPh sb="28" eb="29">
      <t>ミナミ</t>
    </rPh>
    <rPh sb="29" eb="30">
      <t>マチ</t>
    </rPh>
    <rPh sb="33" eb="36">
      <t>ユウビンキョク</t>
    </rPh>
    <rPh sb="37" eb="39">
      <t>ホイク</t>
    </rPh>
    <rPh sb="39" eb="40">
      <t>ジョ</t>
    </rPh>
    <rPh sb="43" eb="48">
      <t>シンセンリニシマチ</t>
    </rPh>
    <rPh sb="51" eb="54">
      <t>ユウビンキョク</t>
    </rPh>
    <rPh sb="55" eb="57">
      <t>テンポ</t>
    </rPh>
    <rPh sb="70" eb="72">
      <t>ソウコ</t>
    </rPh>
    <phoneticPr fontId="2"/>
  </si>
  <si>
    <t>［泉北地区］</t>
    <phoneticPr fontId="2"/>
  </si>
  <si>
    <t>・引き続き、地元関係者及び堺市と協議を行う。</t>
    <phoneticPr fontId="2"/>
  </si>
  <si>
    <t>・引き続き地元関係者及び堺市と協議を行う。</t>
    <rPh sb="1" eb="2">
      <t>ヒ</t>
    </rPh>
    <rPh sb="3" eb="4">
      <t>ツヅ</t>
    </rPh>
    <rPh sb="18" eb="19">
      <t>オコナ</t>
    </rPh>
    <phoneticPr fontId="2"/>
  </si>
  <si>
    <t>・引き続き、貸付けを行う。</t>
    <phoneticPr fontId="2"/>
  </si>
  <si>
    <t>・施設の貸付の状況
　桃山台　１（郵便局）</t>
    <rPh sb="1" eb="3">
      <t>シセツ</t>
    </rPh>
    <rPh sb="4" eb="6">
      <t>カシツケ</t>
    </rPh>
    <rPh sb="7" eb="9">
      <t>ジョウキョウ</t>
    </rPh>
    <rPh sb="11" eb="14">
      <t>モモヤマダイ</t>
    </rPh>
    <rPh sb="17" eb="20">
      <t>ユウビンキョク</t>
    </rPh>
    <phoneticPr fontId="2"/>
  </si>
  <si>
    <t>２　河川敷の環境保全・魅力向上事業</t>
    <phoneticPr fontId="2"/>
  </si>
  <si>
    <t>１ 堂島川賑わい空間創出事業</t>
    <phoneticPr fontId="2"/>
  </si>
  <si>
    <t>《中之島バンクス》</t>
    <phoneticPr fontId="2"/>
  </si>
  <si>
    <t>　　（河川賑わい空間創出事業）</t>
    <phoneticPr fontId="2"/>
  </si>
  <si>
    <t>　大阪府から河川占用許可を受け、中之島バンクスの占用者として参画
（堂島川の堂島大橋から玉江橋間の左岸延長400ｍ）</t>
    <phoneticPr fontId="2"/>
  </si>
  <si>
    <t>　大阪府が推進する水都大阪の再生に向けた河川賑わい空間創出事業に協力する。</t>
    <rPh sb="1" eb="4">
      <t>オオサカフ</t>
    </rPh>
    <rPh sb="5" eb="7">
      <t>スイシン</t>
    </rPh>
    <rPh sb="9" eb="10">
      <t>ミズ</t>
    </rPh>
    <rPh sb="10" eb="11">
      <t>ミヤコ</t>
    </rPh>
    <rPh sb="11" eb="13">
      <t>オオサカ</t>
    </rPh>
    <rPh sb="14" eb="16">
      <t>サイセイ</t>
    </rPh>
    <rPh sb="17" eb="18">
      <t>ム</t>
    </rPh>
    <rPh sb="20" eb="22">
      <t>カセン</t>
    </rPh>
    <rPh sb="22" eb="23">
      <t>ニギ</t>
    </rPh>
    <rPh sb="25" eb="27">
      <t>クウカン</t>
    </rPh>
    <rPh sb="27" eb="29">
      <t>ソウシュツ</t>
    </rPh>
    <rPh sb="29" eb="31">
      <t>ジギョウ</t>
    </rPh>
    <rPh sb="32" eb="34">
      <t>キョウリョク</t>
    </rPh>
    <phoneticPr fontId="2"/>
  </si>
  <si>
    <t>　※　令和６年度当初より、「河川敷の環境
　　保全・魅力向上事業」の各事業を次のよ
　　うに再編している。
　〔再編後〕
　　公益目的事業
　　　公共空間まちづくり活用支援事業
　　　・堂島川賑わい空間創出事業
　　　・此花西部臨港緑地エリア水辺賑わい
　　　　づくり事業
　　収益事業
　　　・駐車場運営事業
　　　　（八軒家浜賑わい空間創出事業を統合）</t>
    <rPh sb="3" eb="5">
      <t>レイワ</t>
    </rPh>
    <rPh sb="6" eb="8">
      <t>ネンド</t>
    </rPh>
    <rPh sb="8" eb="10">
      <t>トウショ</t>
    </rPh>
    <rPh sb="34" eb="37">
      <t>カクジギョウ</t>
    </rPh>
    <rPh sb="56" eb="59">
      <t>サイヘンゴ</t>
    </rPh>
    <rPh sb="63" eb="65">
      <t>コウエキ</t>
    </rPh>
    <rPh sb="65" eb="67">
      <t>モクテキ</t>
    </rPh>
    <rPh sb="67" eb="69">
      <t>ジギョウ</t>
    </rPh>
    <rPh sb="73" eb="77">
      <t>コウキョウクウカン</t>
    </rPh>
    <rPh sb="82" eb="84">
      <t>カツヨウ</t>
    </rPh>
    <rPh sb="84" eb="86">
      <t>シエン</t>
    </rPh>
    <rPh sb="86" eb="88">
      <t>ジギョウ</t>
    </rPh>
    <rPh sb="140" eb="142">
      <t>シュウエキ</t>
    </rPh>
    <rPh sb="142" eb="144">
      <t>ジギョウ</t>
    </rPh>
    <rPh sb="149" eb="152">
      <t>チュウシャジョウ</t>
    </rPh>
    <rPh sb="152" eb="154">
      <t>ウンエイ</t>
    </rPh>
    <rPh sb="154" eb="156">
      <t>ジギョウ</t>
    </rPh>
    <phoneticPr fontId="2"/>
  </si>
  <si>
    <t>２ 八軒家浜賑わい空間創出事業</t>
    <phoneticPr fontId="2"/>
  </si>
  <si>
    <t>天満八軒家駐車場</t>
    <phoneticPr fontId="2"/>
  </si>
  <si>
    <t>時間制駐車場</t>
    <phoneticPr fontId="2"/>
  </si>
  <si>
    <t>132台</t>
    <phoneticPr fontId="2"/>
  </si>
  <si>
    <t>　月極駐車場</t>
    <phoneticPr fontId="2"/>
  </si>
  <si>
    <t>16台</t>
    <phoneticPr fontId="2"/>
  </si>
  <si>
    <t>＊時間制枠を利用した定期制を導入し、利用の促進を行う。
また、上部公園（八軒家浜）の環境維持に協力する。（清掃、除草等）</t>
    <phoneticPr fontId="2"/>
  </si>
  <si>
    <t>３ 此花西部臨港緑地エリア水辺賑わいづくり事業</t>
    <phoneticPr fontId="2"/>
  </si>
  <si>
    <t>安治川右岸（桜島入堀上流）の此花西部臨港緑地エリアにおいて、大阪市此花区役所、大阪港湾局、地元地域団体や地先の民間企業等と連携し水辺賑わいづくりの実現をめざした取組みを進めた。
地域の合意形成の場として関係者で設立した「此花西部臨港緑地エリア水辺賑わいづくり協議会」（R3.12設立）の事務局を担うとともに、事業予定者と港湾管理者や河川管理者等の関係機関協議において調整役を担った。</t>
    <rPh sb="154" eb="156">
      <t>ジギョウ</t>
    </rPh>
    <rPh sb="156" eb="159">
      <t>ヨテイシャ</t>
    </rPh>
    <rPh sb="160" eb="162">
      <t>コウワン</t>
    </rPh>
    <rPh sb="162" eb="165">
      <t>カンリシャ</t>
    </rPh>
    <rPh sb="166" eb="171">
      <t>カセンカンリシャ</t>
    </rPh>
    <rPh sb="171" eb="172">
      <t>トウ</t>
    </rPh>
    <rPh sb="173" eb="175">
      <t>カンケイ</t>
    </rPh>
    <rPh sb="175" eb="177">
      <t>キカン</t>
    </rPh>
    <rPh sb="177" eb="179">
      <t>キョウギ</t>
    </rPh>
    <rPh sb="183" eb="185">
      <t>チョウセイ</t>
    </rPh>
    <rPh sb="185" eb="186">
      <t>ヤク</t>
    </rPh>
    <rPh sb="187" eb="188">
      <t>ニナ</t>
    </rPh>
    <phoneticPr fontId="2"/>
  </si>
  <si>
    <r>
      <t>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とともに、事業者からの提案内容の事業化に向け、事業着手となる確認書の締結をめざす。</t>
    </r>
    <r>
      <rPr>
        <strike/>
        <sz val="9"/>
        <rFont val="ＭＳ Ｐゴシック"/>
        <family val="3"/>
        <charset val="128"/>
      </rPr>
      <t/>
    </r>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</si>
  <si>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</si>
  <si>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</si>
  <si>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</si>
  <si>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</si>
  <si>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</si>
  <si>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</si>
  <si>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</si>
  <si>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</si>
  <si>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</si>
  <si>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泉佐野丘陵緑地産業用地化
概算事業費算出業務委託</t>
    <phoneticPr fontId="2"/>
  </si>
  <si>
    <t>（随契）</t>
    <rPh sb="1" eb="3">
      <t>ズイケイ</t>
    </rPh>
    <phoneticPr fontId="2"/>
  </si>
  <si>
    <t>概算数量に基づく概算事業費算出業務</t>
    <phoneticPr fontId="2"/>
  </si>
  <si>
    <t>泉佐野丘陵緑地西地区産業用地化
概算事業費算出業務委託</t>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</si>
  <si>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</si>
  <si>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</si>
  <si>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光熱水費負担金</t>
    <rPh sb="0" eb="2">
      <t>コウネツ</t>
    </rPh>
    <rPh sb="4" eb="7">
      <t>フタンキン</t>
    </rPh>
    <phoneticPr fontId="1"/>
  </si>
  <si>
    <t>（負担金）</t>
    <rPh sb="1" eb="4">
      <t>フタンキン</t>
    </rPh>
    <phoneticPr fontId="1"/>
  </si>
  <si>
    <t>交番光熱水費</t>
    <rPh sb="0" eb="2">
      <t>コウバン</t>
    </rPh>
    <rPh sb="2" eb="6">
      <t>コウネツスイヒ</t>
    </rPh>
    <phoneticPr fontId="1"/>
  </si>
  <si>
    <t>その他使用料</t>
    <rPh sb="2" eb="3">
      <t>タ</t>
    </rPh>
    <rPh sb="3" eb="6">
      <t>シヨウリョウ</t>
    </rPh>
    <phoneticPr fontId="1"/>
  </si>
  <si>
    <t>（賃借料）</t>
    <rPh sb="1" eb="4">
      <t>チンシャクリョウ</t>
    </rPh>
    <phoneticPr fontId="1"/>
  </si>
  <si>
    <t>交番建物賃借料</t>
    <rPh sb="0" eb="2">
      <t>コウバン</t>
    </rPh>
    <rPh sb="2" eb="4">
      <t>タテモノ</t>
    </rPh>
    <rPh sb="4" eb="7">
      <t>チンシャクリョウ</t>
    </rPh>
    <phoneticPr fontId="1"/>
  </si>
  <si>
    <t>（使用料）</t>
    <rPh sb="1" eb="4">
      <t>シヨウリョウ</t>
    </rPh>
    <phoneticPr fontId="1"/>
  </si>
  <si>
    <t>集会室使用料</t>
    <rPh sb="0" eb="3">
      <t>シュウカイシツ</t>
    </rPh>
    <rPh sb="3" eb="6">
      <t>シヨウリョウ</t>
    </rPh>
    <phoneticPr fontId="2"/>
  </si>
  <si>
    <t>府営住宅耐震改修工事に伴う所有財産借受</t>
    <rPh sb="0" eb="4">
      <t>フエイジュウタク</t>
    </rPh>
    <rPh sb="4" eb="6">
      <t>タイシン</t>
    </rPh>
    <rPh sb="6" eb="8">
      <t>カイシュウ</t>
    </rPh>
    <rPh sb="8" eb="10">
      <t>コウジ</t>
    </rPh>
    <rPh sb="11" eb="12">
      <t>トモナ</t>
    </rPh>
    <rPh sb="13" eb="15">
      <t>ショユウ</t>
    </rPh>
    <rPh sb="15" eb="17">
      <t>ザイサン</t>
    </rPh>
    <rPh sb="17" eb="19">
      <t>カリウケ</t>
    </rPh>
    <phoneticPr fontId="2"/>
  </si>
  <si>
    <t>阪南2区A1護岸裏込め雑石工事負担金</t>
  </si>
  <si>
    <t>阪南2区A1護岸裏込め雑石工事</t>
    <rPh sb="0" eb="2">
      <t>ハンナン</t>
    </rPh>
    <rPh sb="3" eb="4">
      <t>ク</t>
    </rPh>
    <rPh sb="6" eb="8">
      <t>ゴガン</t>
    </rPh>
    <rPh sb="8" eb="10">
      <t>ウラゴ</t>
    </rPh>
    <rPh sb="11" eb="15">
      <t>ザッセキコウジ</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</si>
  <si>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</si>
  <si>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</si>
  <si>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</si>
  <si>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</si>
  <si>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</si>
  <si>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</si>
  <si>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</si>
  <si>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</si>
  <si>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</si>
  <si>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</si>
  <si>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</si>
  <si>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(現金預金）
現金預金の増加は、特定資産取崩による増（615,280千円）が主な要因である。
（基本財産）
基本財産の減少は、密集市街地整備支援拡充事業の財源として取崩し（177,335千円）を行ったことによるものである。
（特定資産）
特定資産の減少は、阪南2区埋立造成に係る濁り流出防止のための仮締切提の築造（460,000千円）、並びに大阪北摂霊園橋梁補修及び耐震補強工事実施（308,723千円）のため取崩しを行ったことが主な要因である。
（その他固定資産）
その他固定資産の増加は、大阪北摂霊園3号橋梁補修及び耐震補強工事の完了による構築物の増（187,530千円）が主な要因である。
（その他流動負債）（各種引当金）
その他流動負債の減少及び各種引当金の増加は、令和5年度に地元市へ近隣センターの引継ぎが行えなかったため、ニュータウン引継負担引当金（127,314千円）を流動負債から固定負債へ振り替えたことが主な要因である。</t>
    <rPh sb="25" eb="26">
      <t>ゾウ</t>
    </rPh>
    <rPh sb="94" eb="96">
      <t>センエン</t>
    </rPh>
    <rPh sb="166" eb="168">
      <t>センエン</t>
    </rPh>
    <rPh sb="201" eb="203">
      <t>センエン</t>
    </rPh>
    <rPh sb="217" eb="218">
      <t>オモ</t>
    </rPh>
    <rPh sb="219" eb="221">
      <t>ヨウイン</t>
    </rPh>
    <rPh sb="288" eb="289">
      <t>セン</t>
    </rPh>
    <rPh sb="292" eb="293">
      <t>オモ</t>
    </rPh>
    <rPh sb="294" eb="296">
      <t>ヨウイン</t>
    </rPh>
    <rPh sb="329" eb="330">
      <t>オヨ</t>
    </rPh>
    <rPh sb="331" eb="333">
      <t>カクシュ</t>
    </rPh>
    <rPh sb="333" eb="336">
      <t>ヒキアテキン</t>
    </rPh>
    <rPh sb="337" eb="339">
      <t>ゾウカ</t>
    </rPh>
    <rPh sb="396" eb="398">
      <t>リュウドウ</t>
    </rPh>
    <rPh sb="398" eb="400">
      <t>フサイ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</si>
  <si>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</si>
  <si>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</si>
  <si>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</si>
  <si>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</si>
  <si>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</si>
  <si>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</si>
  <si>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</si>
  <si>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</si>
  <si>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</si>
  <si>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</si>
  <si>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</si>
  <si>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</si>
  <si>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</si>
  <si>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</si>
  <si>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</si>
  <si>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</si>
  <si>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</si>
  <si>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</si>
  <si>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</si>
  <si>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</si>
  <si>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</si>
  <si>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</si>
  <si>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</si>
  <si>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</si>
  <si>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</si>
  <si>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</si>
  <si>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</si>
  <si>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</si>
  <si>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</si>
  <si>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</si>
  <si>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</si>
  <si>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</si>
  <si>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</si>
  <si>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</si>
  <si>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</si>
  <si>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</si>
  <si>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</si>
  <si>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phoneticPr fontId="2"/>
  </si>
  <si>
    <t>基本財産評価損益等</t>
    <rPh sb="4" eb="6">
      <t>ヒョウカ</t>
    </rPh>
    <rPh sb="6" eb="8">
      <t>ソンエキ</t>
    </rPh>
    <rPh sb="8" eb="9">
      <t>トウ</t>
    </rPh>
    <phoneticPr fontId="2"/>
  </si>
  <si>
    <t>当期経常増減額</t>
    <rPh sb="0" eb="2">
      <t>トウキ</t>
    </rPh>
    <rPh sb="2" eb="4">
      <t>ケイジョウ</t>
    </rPh>
    <rPh sb="4" eb="7">
      <t>ゾウゲンガク</t>
    </rPh>
    <phoneticPr fontId="2"/>
  </si>
  <si>
    <t>経常外収益</t>
    <phoneticPr fontId="2"/>
  </si>
  <si>
    <t>固定資産売却益</t>
    <rPh sb="0" eb="2">
      <t>コテイ</t>
    </rPh>
    <rPh sb="2" eb="4">
      <t>シサン</t>
    </rPh>
    <rPh sb="4" eb="6">
      <t>バイキャク</t>
    </rPh>
    <rPh sb="6" eb="7">
      <t>エキ</t>
    </rPh>
    <phoneticPr fontId="3"/>
  </si>
  <si>
    <t>　　　　</t>
    <phoneticPr fontId="2"/>
  </si>
  <si>
    <t>その他の収益</t>
    <rPh sb="4" eb="6">
      <t>シュウエキ</t>
    </rPh>
    <phoneticPr fontId="2"/>
  </si>
  <si>
    <t>経常外費用</t>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</si>
  <si>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</si>
  <si>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</si>
  <si>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当期経常外増減額</t>
    <rPh sb="0" eb="2">
      <t>トウキ</t>
    </rPh>
    <rPh sb="2" eb="4">
      <t>ケイジョウ</t>
    </rPh>
    <rPh sb="4" eb="5">
      <t>ガイ</t>
    </rPh>
    <rPh sb="5" eb="8">
      <t>ゾウゲンガク</t>
    </rPh>
    <phoneticPr fontId="2"/>
  </si>
  <si>
    <t>法人税、住民税及び事業税</t>
    <rPh sb="0" eb="2">
      <t>ホウジン</t>
    </rPh>
    <rPh sb="2" eb="3">
      <t>ゼイ</t>
    </rPh>
    <rPh sb="4" eb="7">
      <t>ジュウミンゼイ</t>
    </rPh>
    <rPh sb="7" eb="8">
      <t>オヨ</t>
    </rPh>
    <rPh sb="9" eb="12">
      <t>ジギョウゼイ</t>
    </rPh>
    <phoneticPr fontId="3"/>
  </si>
  <si>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</si>
  <si>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</si>
  <si>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0" eb="2">
      <t>イッパン</t>
    </rPh>
    <rPh sb="2" eb="4">
      <t>ショウミ</t>
    </rPh>
    <rPh sb="4" eb="6">
      <t>ザイサン</t>
    </rPh>
    <rPh sb="8" eb="10">
      <t>フリカエ</t>
    </rPh>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</si>
  <si>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</si>
  <si>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</si>
  <si>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</si>
  <si>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</si>
  <si>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</si>
  <si>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</si>
  <si>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</si>
  <si>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</si>
  <si>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</si>
  <si>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</si>
  <si>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</si>
  <si>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</si>
  <si>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</si>
  <si>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</si>
  <si>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</si>
  <si>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</si>
  <si>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</si>
  <si>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</si>
  <si>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</si>
  <si>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</si>
  <si>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</si>
  <si>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</si>
  <si>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</si>
  <si>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</si>
  <si>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</si>
  <si>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</si>
  <si>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</si>
  <si>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</si>
  <si>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</si>
  <si>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</si>
  <si>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</si>
  <si>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</si>
  <si>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</si>
  <si>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</si>
  <si>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法人のミッションに適った公共的サービスが提供されていること</t>
    <phoneticPr fontId="2"/>
  </si>
  <si>
    <t>密集市街地まちづくり活動の支援実績
（老朽建築物除却への支援件数）</t>
    <phoneticPr fontId="2"/>
  </si>
  <si>
    <t>件</t>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</si>
  <si>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</si>
  <si>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</si>
  <si>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法人のミッションに適った公共的サービスが提供されていること</t>
  </si>
  <si>
    <t>土地区画整理等の地元支援地区数</t>
  </si>
  <si>
    <t>地区</t>
  </si>
  <si>
    <t>45/50　
【90％】</t>
    <phoneticPr fontId="2"/>
  </si>
  <si>
    <t>市町村道路施設点検等の支援団体数
（支援に関する基本協定締結団体数）</t>
    <phoneticPr fontId="2"/>
  </si>
  <si>
    <t>団体</t>
  </si>
  <si>
    <t>37
（累計）</t>
  </si>
  <si>
    <t>38
（累計）</t>
    <phoneticPr fontId="2"/>
  </si>
  <si>
    <t>37
（累計）</t>
    <phoneticPr fontId="2"/>
  </si>
  <si>
    <t>市町村職員技術研修の受講者数</t>
  </si>
  <si>
    <t>人</t>
  </si>
  <si>
    <t>法人が提供するサービスが期待される効果を発揮し府民（利用者）から評価されていること</t>
  </si>
  <si>
    <t>大阪北摂霊園の運営</t>
    <phoneticPr fontId="2"/>
  </si>
  <si>
    <t>樹木葬墓地の新規契約(体)数</t>
    <rPh sb="8" eb="10">
      <t>ケイヤク</t>
    </rPh>
    <rPh sb="11" eb="12">
      <t>タイ</t>
    </rPh>
    <phoneticPr fontId="1"/>
  </si>
  <si>
    <t>体</t>
    <rPh sb="0" eb="1">
      <t>タイ</t>
    </rPh>
    <phoneticPr fontId="1"/>
  </si>
  <si>
    <t>合葬式墓地の新規契約(体)数</t>
  </si>
  <si>
    <t>長期修繕工事等の件数</t>
  </si>
  <si>
    <t>件</t>
    <rPh sb="0" eb="1">
      <t>ケン</t>
    </rPh>
    <phoneticPr fontId="1"/>
  </si>
  <si>
    <t>まちづくり初動期活動に対する助成件数</t>
  </si>
  <si>
    <t>件</t>
  </si>
  <si>
    <t>北千里再開発事業への参画</t>
    <rPh sb="6" eb="8">
      <t>ジギョウ</t>
    </rPh>
    <phoneticPr fontId="1"/>
  </si>
  <si>
    <t>－</t>
  </si>
  <si>
    <t>準備組合事務局業務を担い、基本計画案（A街区）を作成</t>
    <rPh sb="0" eb="4">
      <t>ジュンビクミアイ</t>
    </rPh>
    <rPh sb="4" eb="7">
      <t>ジムキョク</t>
    </rPh>
    <rPh sb="7" eb="9">
      <t>ギョウム</t>
    </rPh>
    <rPh sb="10" eb="11">
      <t>ニナ</t>
    </rPh>
    <rPh sb="13" eb="17">
      <t>キホンケイカク</t>
    </rPh>
    <rPh sb="17" eb="18">
      <t>アン</t>
    </rPh>
    <rPh sb="20" eb="22">
      <t>ガイク</t>
    </rPh>
    <rPh sb="24" eb="26">
      <t>サクセイ</t>
    </rPh>
    <phoneticPr fontId="1"/>
  </si>
  <si>
    <t>引き続き事務局業務を担うとともに、全体の基本計画をまとめる</t>
    <rPh sb="0" eb="1">
      <t>ヒ</t>
    </rPh>
    <rPh sb="2" eb="3">
      <t>ツヅ</t>
    </rPh>
    <rPh sb="4" eb="7">
      <t>ジムキョク</t>
    </rPh>
    <rPh sb="7" eb="9">
      <t>ギョウム</t>
    </rPh>
    <rPh sb="10" eb="11">
      <t>ニナ</t>
    </rPh>
    <rPh sb="17" eb="19">
      <t>ゼンタイ</t>
    </rPh>
    <rPh sb="20" eb="22">
      <t>キホン</t>
    </rPh>
    <rPh sb="22" eb="24">
      <t>ケイカク</t>
    </rPh>
    <phoneticPr fontId="2"/>
  </si>
  <si>
    <t>事務局業務を担うとともに、全体の基本計画をまとめた</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</si>
  <si>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</si>
  <si>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財務体質の健全性が確保されていること及び収支状況が適正に推移していること</t>
  </si>
  <si>
    <t>公益目的事業に資する正味財産の維持
（R2年度決算額の維持）</t>
  </si>
  <si>
    <t>百万円</t>
  </si>
  <si>
    <t>20/20
【100％】</t>
    <phoneticPr fontId="2"/>
  </si>
  <si>
    <t>人件費やその他の経費に関するコスト抑制努力と経営資源の有効活用等による収入確保努力を通じ、効率性を確保されていること</t>
  </si>
  <si>
    <t>管理経費（法人管理部門）の抑制
（R2年度決算額の維持・削減）</t>
  </si>
  <si>
    <t>千円</t>
  </si>
  <si>
    <t>不動産賃貸事業（土地貸付）における収益確保</t>
  </si>
  <si>
    <t>府財政への依存が抑制され、法人の経営の自立性が向上していること</t>
  </si>
  <si>
    <t>府からの財政支援額</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</si>
  <si>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</si>
  <si>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</si>
  <si>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</si>
  <si>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</si>
  <si>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</si>
  <si>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</si>
  <si>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</si>
  <si>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</si>
  <si>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</si>
  <si>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○最重点目標
　「密集市街地まちづくり活動の支援実績」については、大阪府、市と連携を図りながら老朽建築物の所有者への個別訪問や出前相談会等、きめ細やかでかつ攻めの働きかけを行ったことで目標が達成され、府施策の補完・代行的役割を発揮した。
○事業効果（設立目的と事業内容の整合性）
　「市町村道路施設点検等の支援団体数」については、基本協定締結に至っていない団体に、法人を活用することのメリットに関して理解が得られず、目標達成に至らなかった。
　「市町村職員技術研修の受講者数」については、市町村職員のニーズにあった研修の実施に努め、公共団体等への技術支援を図った。
　「大阪北摂霊園の運営」については、Web広告を活用するなど積極的なPRに努めた結果、樹木葬墓地や合葬式墓地の新規契約数の目標を上回り、住民ニーズに対応したサービスの提供を図った。
　「北千里再開発への参画」については、建設費高騰など基本計画作成にあたっての前提条件が大きく変わる状況であったが、事業採算性の再検証を行い、全体の基本計画をまとめた。
○財務（健全性・採算性）及び効率性（コスト抑制と経営資源の有効活用、自立性の向上）
　「公益目的事業に資する正味財産の維持」については、密集市街地まちづくり活動支援事業等の事業費として正味財産を取崩したものの、樹木葬墓地及び阪南２区の埋立造成事業の収入増により、目標を達成し、財務基盤の安定性の確保に努めた。
　「管理経費（法人管理部門）の抑制」については、会議会場の借上料の削減や消耗品費の減少など、経費抑制に努めた。
　引き続き、安定的かつ着実に事業を推進するとともに、事業収支のバランスを確保し、公益目的事業の実施に必要な正味財産を維持することが必要である。</t>
  </si>
  <si>
    <t>A</t>
    <phoneticPr fontId="2"/>
  </si>
  <si>
    <t>９．「令和６年度大阪府行政経営の取組み」における方向性（令和６年２月）</t>
    <phoneticPr fontId="2"/>
  </si>
  <si>
    <t xml:space="preserve"> </t>
    <phoneticPr fontId="2"/>
  </si>
  <si>
    <t>○存続
・府や市町村との連携により様々な都市的課題の解決に貢献する「まちづくりの総合コーディネート財団」として事業を継続する</t>
    <rPh sb="1" eb="3">
      <t>ソンゾク</t>
    </rPh>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</si>
  <si>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</si>
  <si>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</si>
  <si>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</si>
  <si>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</si>
  <si>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</si>
  <si>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</si>
  <si>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</si>
  <si>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</si>
  <si>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</si>
  <si>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目標値（R７）</t>
    <rPh sb="0" eb="2">
      <t>チュウキ</t>
    </rPh>
    <rPh sb="2" eb="4">
      <t>ケイエイ</t>
    </rPh>
    <rPh sb="4" eb="6">
      <t>ケイカク</t>
    </rPh>
    <rPh sb="14" eb="15">
      <t>チ</t>
    </rPh>
    <phoneticPr fontId="2"/>
  </si>
  <si>
    <t>―</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</si>
  <si>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</si>
  <si>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</si>
  <si>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</si>
  <si>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2"/>
  </si>
  <si>
    <t>&lt;老朽建築物除却への支援件数の増加に向けた取組み&gt;
○きめ細かな個別訪問
　センター本部職員と市への派遣職員が中心となって、文化住宅等所有者を戸別に訪問し、市やセンターの助成制度などを紹介し除却等を働きかける。建築物の老朽度や延焼危険性の低減効果等を考慮して、緊急性の高い物件に対象を絞り込み重点的に働きかけを行うとともに、令和６年度においては、戸別訪問時等に所有者へ提供する市の補助制度とセンターの助成制度を一元化した資料をわかりやすく更新し、目標支援件数を確保する。
　また、大阪府・地元市と連携し不動産業者・関係業界団体へ支援制度の説明を強化し、業者を通じ所有者の制度活用を促進。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＊年3回実施（6月、10月、2月）、1回あたり約1,300者に送付
○地域に近い出前相談会の開催
　文化住宅等所有者に来てもらいやすくするため、地元市と連携して密集市街地に近い場所で相談会を実施。
　＊大規模な密集市街地を対象に計6回程度を実施
〈効果的な支援の実施〉
・文化住宅等所有者が建替えを検討する場合には、センター賛助会員のハウスメーカー等と連携し建替え案の作成など所有者の検討を支援。</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</si>
  <si>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</si>
  <si>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2"/>
  </si>
  <si>
    <t>活動方針</t>
    <rPh sb="0" eb="2">
      <t>カツドウ</t>
    </rPh>
    <rPh sb="2" eb="4">
      <t>ホウシン</t>
    </rPh>
    <phoneticPr fontId="2"/>
  </si>
  <si>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</si>
  <si>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</si>
  <si>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</si>
  <si>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</si>
  <si>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①</t>
  </si>
  <si>
    <t>土地区画整理等の地元支援地区数</t>
    <phoneticPr fontId="2"/>
  </si>
  <si>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</si>
  <si>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40
（累計）</t>
    <rPh sb="4" eb="6">
      <t>ルイケイ</t>
    </rPh>
    <phoneticPr fontId="1"/>
  </si>
  <si>
    <t>41
（累計）</t>
  </si>
  <si>
    <t>基本協定は、大阪府、市町村、当センターの三者で締結することから、大阪府主催の市町村維持管理担当者会議等で大阪府と連携し、協定締結（道路施設点検等の支援）の必要性を訴え、支援団体数の拡大を図る</t>
    <rPh sb="0" eb="4">
      <t>キホンキョウテイ</t>
    </rPh>
    <rPh sb="6" eb="9">
      <t>オオサカフ</t>
    </rPh>
    <rPh sb="10" eb="13">
      <t>シチョウソン</t>
    </rPh>
    <rPh sb="14" eb="15">
      <t>トウ</t>
    </rPh>
    <rPh sb="20" eb="22">
      <t>サンシャ</t>
    </rPh>
    <rPh sb="23" eb="25">
      <t>テイケツ</t>
    </rPh>
    <rPh sb="32" eb="35">
      <t>オオサカフ</t>
    </rPh>
    <rPh sb="35" eb="37">
      <t>シュサイ</t>
    </rPh>
    <rPh sb="38" eb="41">
      <t>シチョウソン</t>
    </rPh>
    <rPh sb="41" eb="45">
      <t>イジカンリ</t>
    </rPh>
    <rPh sb="45" eb="50">
      <t>タントウシャカイギ</t>
    </rPh>
    <rPh sb="50" eb="51">
      <t>トウ</t>
    </rPh>
    <rPh sb="52" eb="55">
      <t>オオサカフ</t>
    </rPh>
    <rPh sb="56" eb="58">
      <t>レンケイ</t>
    </rPh>
    <rPh sb="60" eb="64">
      <t>キョウテイテイケツ</t>
    </rPh>
    <rPh sb="65" eb="71">
      <t>ドウロシセツテンケン</t>
    </rPh>
    <rPh sb="71" eb="72">
      <t>トウ</t>
    </rPh>
    <rPh sb="73" eb="75">
      <t>シエン</t>
    </rPh>
    <rPh sb="77" eb="80">
      <t>ヒツヨウセイ</t>
    </rPh>
    <rPh sb="81" eb="82">
      <t>ウッタ</t>
    </rPh>
    <rPh sb="84" eb="88">
      <t>シエンダンタイ</t>
    </rPh>
    <rPh sb="88" eb="89">
      <t>スウ</t>
    </rPh>
    <rPh sb="90" eb="92">
      <t>カクダイ</t>
    </rPh>
    <rPh sb="93" eb="94">
      <t>ハカ</t>
    </rPh>
    <phoneticPr fontId="1"/>
  </si>
  <si>
    <t>市町村職員技術研修の受講者数</t>
    <phoneticPr fontId="2"/>
  </si>
  <si>
    <t>市町村職員のニーズにあった研修になるよう、研修後に毎回アンケートを実施し講義内容に反映する。
また、出席する職員の負担を軽減するため年度初めや年度末を避けるとともに、開催頻度も考慮し研修を実施する。
コロナ禍により、会場が人数制限や使用中止となった場合には、Web配信による研修を実施し受講者の確保に努める。</t>
  </si>
  <si>
    <t>法人が提供するサービスが期待される効果を発揮し府民（利用者）から評価されていること</t>
    <phoneticPr fontId="2"/>
  </si>
  <si>
    <t>令和6年度に実施する樹木葬墓地の木だち（占有型）等の販売数をベースとした数値を設定</t>
    <rPh sb="0" eb="2">
      <t>レイワ</t>
    </rPh>
    <rPh sb="3" eb="5">
      <t>ネンド</t>
    </rPh>
    <rPh sb="6" eb="8">
      <t>ジッシ</t>
    </rPh>
    <rPh sb="10" eb="15">
      <t>ジュモクソウボチ</t>
    </rPh>
    <rPh sb="16" eb="17">
      <t>キ</t>
    </rPh>
    <rPh sb="20" eb="23">
      <t>センユウガタ</t>
    </rPh>
    <rPh sb="24" eb="25">
      <t>トウ</t>
    </rPh>
    <rPh sb="36" eb="38">
      <t>スウチ</t>
    </rPh>
    <phoneticPr fontId="1"/>
  </si>
  <si>
    <t>一般墓地の墓じまいの受け皿になっているが、樹木葬墓地なども園内改葬の受け皿を目指すため、過去３年間の貸付数の平均値である253体を目標値に設定</t>
  </si>
  <si>
    <t>センターのホームページ、機関誌やニュースレターによる広報とともに、地域のまちづくり活動に詳しい市町村や府土木事務所に関係する団体への本制度の周知の協力をお願いし助成応募の掘り起こしを図る。</t>
  </si>
  <si>
    <t>北千里再開発事業への参画</t>
    <phoneticPr fontId="2"/>
  </si>
  <si>
    <t>－</t>
    <phoneticPr fontId="2"/>
  </si>
  <si>
    <t>準備組合事務局業務を担い基本計画案（A街区）を作成</t>
    <rPh sb="0" eb="4">
      <t>ジュンビクミアイ</t>
    </rPh>
    <rPh sb="4" eb="7">
      <t>ジムキョク</t>
    </rPh>
    <rPh sb="7" eb="9">
      <t>ギョウム</t>
    </rPh>
    <rPh sb="10" eb="11">
      <t>ニナ</t>
    </rPh>
    <rPh sb="12" eb="16">
      <t>キホンケイカク</t>
    </rPh>
    <rPh sb="16" eb="17">
      <t>アン</t>
    </rPh>
    <rPh sb="19" eb="21">
      <t>ガイク</t>
    </rPh>
    <rPh sb="23" eb="25">
      <t>サクセイ</t>
    </rPh>
    <phoneticPr fontId="5"/>
  </si>
  <si>
    <t>引続き事務局業務を担うとともに、地権者の合意形成を図り、都市計画決定に向けた市との協議に着手する</t>
    <rPh sb="0" eb="1">
      <t>ヒ</t>
    </rPh>
    <rPh sb="1" eb="2">
      <t>ツヅ</t>
    </rPh>
    <rPh sb="3" eb="6">
      <t>ジムキョク</t>
    </rPh>
    <rPh sb="6" eb="8">
      <t>ギョウム</t>
    </rPh>
    <rPh sb="9" eb="10">
      <t>ニナ</t>
    </rPh>
    <rPh sb="16" eb="19">
      <t>チケンシャ</t>
    </rPh>
    <rPh sb="20" eb="22">
      <t>ゴウイ</t>
    </rPh>
    <rPh sb="22" eb="24">
      <t>ケイセイ</t>
    </rPh>
    <rPh sb="25" eb="26">
      <t>ハカ</t>
    </rPh>
    <rPh sb="28" eb="32">
      <t>トシケイカク</t>
    </rPh>
    <rPh sb="32" eb="34">
      <t>ケッテイ</t>
    </rPh>
    <rPh sb="35" eb="36">
      <t>ム</t>
    </rPh>
    <rPh sb="38" eb="39">
      <t>シ</t>
    </rPh>
    <rPh sb="41" eb="43">
      <t>キョウギ</t>
    </rPh>
    <rPh sb="44" eb="46">
      <t>チャクシュ</t>
    </rPh>
    <phoneticPr fontId="1"/>
  </si>
  <si>
    <t>準備組合を機動的に運営し、合意形成を図るため、準備組合の事務局業務を担い積極的に関与する。</t>
  </si>
  <si>
    <t>此花西部臨港緑地エリアの賑わいづくり</t>
    <phoneticPr fontId="2"/>
  </si>
  <si>
    <t>事業着手となる確認書を締結</t>
  </si>
  <si>
    <t>令和７年度
一部供用
（令和10年度
全体供用）</t>
    <phoneticPr fontId="2"/>
  </si>
  <si>
    <t>事業者及び港湾、河川管理者との積極的な協議。
地域協議会の運営。</t>
  </si>
  <si>
    <t>Ⅲ．健全性・採算性（財務）、　コスト抑制と経営資源の有効活用・自立性の向上（効率性）</t>
    <rPh sb="2" eb="4">
      <t>ケンゼン</t>
    </rPh>
    <rPh sb="10" eb="12">
      <t>ザイム</t>
    </rPh>
    <rPh sb="38" eb="41">
      <t>コウリツセイ</t>
    </rPh>
    <phoneticPr fontId="2"/>
  </si>
  <si>
    <t>③</t>
  </si>
  <si>
    <t>財務体質の健全性が確保されていること及び収支状況が適正に推移していること</t>
    <phoneticPr fontId="2"/>
  </si>
  <si>
    <t>公益目的事業に資する正味財産の維持
（R2年度決算額の維持）</t>
    <phoneticPr fontId="2"/>
  </si>
  <si>
    <t>百万円</t>
    <phoneticPr fontId="2"/>
  </si>
  <si>
    <t>収益事業における収益の安定的確保・拡大と公益目的事業及びその他事業における赤字額の縮減に努める。</t>
  </si>
  <si>
    <t>④</t>
  </si>
  <si>
    <t>経営資源の有効活用等による収入確保努力を通じ、効率性を確保されていること</t>
    <phoneticPr fontId="2"/>
  </si>
  <si>
    <t>運用利息の確保</t>
    <phoneticPr fontId="2"/>
  </si>
  <si>
    <t>（105）</t>
    <phoneticPr fontId="2"/>
  </si>
  <si>
    <t xml:space="preserve"> （174）</t>
    <phoneticPr fontId="2"/>
  </si>
  <si>
    <t>資産運用により運用利息の確保に努める。</t>
    <rPh sb="0" eb="4">
      <t>シサンウンヨウ</t>
    </rPh>
    <rPh sb="7" eb="11">
      <t>ウンヨウリソク</t>
    </rPh>
    <rPh sb="12" eb="14">
      <t>カクホ</t>
    </rPh>
    <rPh sb="15" eb="16">
      <t>ツト</t>
    </rPh>
    <phoneticPr fontId="1"/>
  </si>
  <si>
    <t>不動産賃貸事業（土地貸付）における収益確保</t>
    <phoneticPr fontId="2"/>
  </si>
  <si>
    <t>契約の確実な履行に向けたフォローを行う。</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</si>
  <si>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</si>
  <si>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安治川右岸（桜島入堀上流）の此花西部臨港緑地エリアにおいて、大阪市此花区役所、大阪港湾局、地元地域団体や地先の民間企業等と連携し水辺賑わいづくりの実現をめざした取組みを進める。
地域の合意形成の場として関係者で設立した「此花西部臨港緑地エリア水辺賑わいづくり協議会」（R3.12設立）の事務局を担うとともに、河川区域の占用主体として賑わいづくり事業者と連携し、賑わい空間の創出に取り組む。</t>
    <rPh sb="159" eb="161">
      <t>センヨウ</t>
    </rPh>
    <phoneticPr fontId="2"/>
  </si>
  <si>
    <r>
      <t>・府域の市街地の整備・開発・保全に係るまちづくりの専門機関である公益法人として、ミッションに掲げるまちづくりのコーディネーターの役割を府及び市と連携して果たした。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として、市への職員派遣を引き続き行うとともに財政的支援を強化するなど、大阪府、市と連携を図りながら効果的な取組みを推進した結果、目標を上回る６２件を達成した。
・戦略目標「法人のミッションに適った公共的サービスが提供されていること」の成果測定指標のうち「市町村道路施設点検等の支援団体数（支援に関する基本協定締結団体数）」については、市町村の人的負担を軽減できることや多くの点検データの共有による劣化予測の精度向上等をＰＲしたものの、職員数も不足はなく専門知識も有していることより、現在のところ技術支援の必要はない自治体もあり、目標を達成することは出来なかった。
・戦略目標「法人が提供するサービスが期待される効果を発揮し府民（利用者）から評価されていること」の成果測定指標のうち「大阪北摂霊園の運営」については、Web広告を活用するなど積極的なPRに努めた結果、令和３年６月新規に募集を開始した樹木葬墓地の貸付数及び合葬式墓地の新規使用数の目標を達成した。
　成果測定指標の「</t>
    </r>
    <r>
      <rPr>
        <sz val="11"/>
        <rFont val="ＭＳ Ｐゴシック"/>
        <family val="3"/>
        <charset val="128"/>
      </rPr>
      <t xml:space="preserve">北千里再開発事業への参画」については、北千里再開発の大規模地権者として再開発準備組合に参画し、他の地権者や吹田市と協議・検討を進め、国庫補助制度の変更、急激な物価・建設費高騰等、基本計画作成にあたっての前提条件が大きく変わる状況であったが、建物ボリュームの検討を含めた事業採算性の再検証を行い、目標の全体の基本計画をまとめることが出来た。
　成果測定指標の「まちづくり初動期活動に対する助成件数」については、新型コロナウイルス禍以降地域住民の集会開催等が困難となり、まちづくり活動に関する検討、意思決定が進みにくい状況であったが、市との連携を図りながら効果的な取組みを推進した結果目標を達成した。
・戦略目標「財務体質の健全性が確保されていること及び収支状況が適正に推移していること」については、樹木葬墓地が好評であったことによる収益が増したこと、また阪南２区（ちきりアイランド）の埋立造成事業において、阪神高速淀川左岸線工事などの土砂受入量の増加による受入料金の増加等で収入が増加したことから一般正味財産が増加し、密集市街地まちづくり活動支援事業等の事業費としての特定正味財産からの取崩額を上回ったため、目標を達成することができた。
・戦略目標「人件費やその他の経費に関するコスト抑制努力と経営資源の有効活用等による収入確保努力を通じ、効率性を確保されていること」については、「管理経費（法人管理部門）の抑制」を成果測定指標とし、事務所の移転に伴う引越経費が増加したが、会議会場の借上料や消耗品費の削減等により、管理部門の経費を抑制したため目標を達成できた。
</t>
    </r>
    <phoneticPr fontId="2"/>
  </si>
  <si>
    <t>(評価）
・「市町村道路施設点検等の支援団体数」については未達成となったが、最重点目標である「密集市街地まちづくり活動の支援実績（老朽建築物除却への支援件数）」をはじめ、前年度未達成であった「北千里再開発事業への参画」など、その他の目標について達成している点は評価できる。
（指導・助言）
・最重点目標の「密集市街地まちづくり活動の支援実績」については、「大阪府密集市街地整備方針」に掲げた地震時等に著しく危険な密集市街地の解消に向け、引き続き府や関係市と連携し、効果的な取組みを進めること。
・「市町村道路施設点検等の支援団体数」については、目標達成に向け、基本協定締結に至っていない団体から、人的負担を軽減できるだけでなく、多くの点検データを共有することでより適切な修繕計画の立案にもつながるといった法人を活用することのメリットについて理解を得られるように努めること。</t>
    <rPh sb="196" eb="200">
      <t>ジシンジトウ</t>
    </rPh>
    <phoneticPr fontId="2"/>
  </si>
  <si>
    <t>・施設の貸付の状況
〔吹田市〕
　佐竹台　１（倉庫）
　津雲台　２（警ら連絡所、
                 郵便局）
　古江台　１（郵便局）
　青山台　４（公共利便施設、
　　　　　　　　郵便局、店舗２）
　桃山台　２（店舗２）</t>
    <rPh sb="1" eb="3">
      <t>シセツ</t>
    </rPh>
    <rPh sb="4" eb="6">
      <t>カシツケ</t>
    </rPh>
    <rPh sb="7" eb="9">
      <t>ジョウキョウ</t>
    </rPh>
    <rPh sb="11" eb="14">
      <t>スイタシ</t>
    </rPh>
    <rPh sb="17" eb="20">
      <t>サタケダイ</t>
    </rPh>
    <rPh sb="23" eb="25">
      <t>ソウコ</t>
    </rPh>
    <rPh sb="28" eb="31">
      <t>ツクモダイ</t>
    </rPh>
    <rPh sb="34" eb="35">
      <t>ケイ</t>
    </rPh>
    <rPh sb="36" eb="39">
      <t>レンラクショ</t>
    </rPh>
    <rPh sb="58" eb="61">
      <t>ユウビンキョク</t>
    </rPh>
    <rPh sb="64" eb="67">
      <t>フルエダイ</t>
    </rPh>
    <rPh sb="70" eb="73">
      <t>ユウビンキョク</t>
    </rPh>
    <rPh sb="76" eb="79">
      <t>アオヤマダイ</t>
    </rPh>
    <rPh sb="82" eb="84">
      <t>コウキョウ</t>
    </rPh>
    <rPh sb="84" eb="88">
      <t>リベンシセツ</t>
    </rPh>
    <rPh sb="98" eb="101">
      <t>ユウビンキョク</t>
    </rPh>
    <rPh sb="102" eb="104">
      <t>テンポ</t>
    </rPh>
    <rPh sb="108" eb="111">
      <t>モモヤマダイ</t>
    </rPh>
    <rPh sb="114" eb="116">
      <t>テンポ</t>
    </rPh>
    <phoneticPr fontId="2"/>
  </si>
  <si>
    <t>（397体）</t>
  </si>
  <si>
    <t>　63体</t>
  </si>
  <si>
    <t>17本</t>
    <rPh sb="2" eb="3">
      <t>ホン</t>
    </rPh>
    <phoneticPr fontId="2"/>
  </si>
  <si>
    <t>33本</t>
    <rPh sb="2" eb="3">
      <t>ホン</t>
    </rPh>
    <phoneticPr fontId="2"/>
  </si>
  <si>
    <t>（407体）</t>
    <phoneticPr fontId="2"/>
  </si>
  <si>
    <t>76体</t>
    <rPh sb="2" eb="3">
      <t>タイ</t>
    </rPh>
    <phoneticPr fontId="2"/>
  </si>
  <si>
    <t>36体</t>
    <rPh sb="2" eb="3">
      <t>タイ</t>
    </rPh>
    <phoneticPr fontId="2"/>
  </si>
  <si>
    <t>7本</t>
    <rPh sb="1" eb="2">
      <t>ホン</t>
    </rPh>
    <phoneticPr fontId="2"/>
  </si>
  <si>
    <t xml:space="preserve">
（事業収益）
事業収益の減少については、橋梁等点検の受託業務量の減（304,471千円）、また阪南2区の陸上建設残土の受入量の減（135,718千円）が主な要因である。
（受取負担金）
受取負担金の増加については、大阪港湾局からの阪南2区Ａ１護岸裏込め雑石工事に係る負担金の増（272,727千円）が主な要因である。
（事業費）
事業費の増加については、阪南2区埋立造成に係る濁り流出防止のため築造した仮締切提を大阪港湾局へ寄附したことによる増（443,811千円）が主な要因である。
（その他の収益）
その他の収益については、千里北地区センターのテナント退店に伴う原状回復免除に係る解決金（64,335千円）が主な要因である。
（売却減耗除却損）
売却減耗除却損については、大阪北摂霊園3号橋梁補修及び耐震補強工事の実施に伴い既存資産を除却したことによる除却損（22,609千円）が主な要因である。</t>
    <rPh sb="2" eb="4">
      <t>ジギョウ</t>
    </rPh>
    <rPh sb="4" eb="6">
      <t>シュウエキ</t>
    </rPh>
    <rPh sb="8" eb="10">
      <t>ジギョウ</t>
    </rPh>
    <rPh sb="10" eb="12">
      <t>シュウエキ</t>
    </rPh>
    <rPh sb="13" eb="15">
      <t>ゲンショウ</t>
    </rPh>
    <rPh sb="21" eb="23">
      <t>キョウリョウ</t>
    </rPh>
    <rPh sb="23" eb="24">
      <t>トウ</t>
    </rPh>
    <rPh sb="24" eb="26">
      <t>テンケン</t>
    </rPh>
    <rPh sb="27" eb="32">
      <t>ジュタクギョウムリョウ</t>
    </rPh>
    <rPh sb="42" eb="44">
      <t>センエン</t>
    </rPh>
    <rPh sb="48" eb="50">
      <t>ハンナン</t>
    </rPh>
    <rPh sb="51" eb="52">
      <t>ク</t>
    </rPh>
    <rPh sb="53" eb="55">
      <t>リクジョウ</t>
    </rPh>
    <rPh sb="55" eb="59">
      <t>ケンセツザンド</t>
    </rPh>
    <rPh sb="60" eb="62">
      <t>ウケイレ</t>
    </rPh>
    <rPh sb="62" eb="63">
      <t>リョウ</t>
    </rPh>
    <rPh sb="73" eb="75">
      <t>センエン</t>
    </rPh>
    <rPh sb="77" eb="78">
      <t>オモ</t>
    </rPh>
    <rPh sb="79" eb="81">
      <t>ヨウイン</t>
    </rPh>
    <rPh sb="89" eb="90">
      <t>ウ</t>
    </rPh>
    <rPh sb="90" eb="91">
      <t>ト</t>
    </rPh>
    <rPh sb="91" eb="94">
      <t>フタンキン</t>
    </rPh>
    <rPh sb="96" eb="97">
      <t>ウ</t>
    </rPh>
    <rPh sb="97" eb="98">
      <t>ト</t>
    </rPh>
    <rPh sb="98" eb="101">
      <t>フタンキン</t>
    </rPh>
    <rPh sb="102" eb="104">
      <t>ゾウカ</t>
    </rPh>
    <rPh sb="110" eb="112">
      <t>オオサカ</t>
    </rPh>
    <rPh sb="112" eb="114">
      <t>コウワン</t>
    </rPh>
    <rPh sb="114" eb="115">
      <t>キョク</t>
    </rPh>
    <rPh sb="118" eb="120">
      <t>ハンナン</t>
    </rPh>
    <rPh sb="121" eb="122">
      <t>ク</t>
    </rPh>
    <rPh sb="124" eb="126">
      <t>ゴガン</t>
    </rPh>
    <rPh sb="126" eb="128">
      <t>ウラゴ</t>
    </rPh>
    <rPh sb="134" eb="135">
      <t>カカ</t>
    </rPh>
    <rPh sb="136" eb="139">
      <t>フタンキン</t>
    </rPh>
    <rPh sb="140" eb="141">
      <t>ゾウ</t>
    </rPh>
    <rPh sb="153" eb="154">
      <t>オモ</t>
    </rPh>
    <rPh sb="155" eb="157">
      <t>ヨウイン</t>
    </rPh>
    <rPh sb="165" eb="168">
      <t>ジギョウヒ</t>
    </rPh>
    <rPh sb="170" eb="172">
      <t>ジギョウ</t>
    </rPh>
    <rPh sb="172" eb="173">
      <t>ヒ</t>
    </rPh>
    <rPh sb="174" eb="176">
      <t>ゾウカ</t>
    </rPh>
    <rPh sb="182" eb="184">
      <t>ハンナン</t>
    </rPh>
    <rPh sb="185" eb="186">
      <t>ク</t>
    </rPh>
    <rPh sb="186" eb="188">
      <t>ウメタテ</t>
    </rPh>
    <rPh sb="188" eb="190">
      <t>ゾウセイ</t>
    </rPh>
    <rPh sb="191" eb="192">
      <t>カカ</t>
    </rPh>
    <rPh sb="193" eb="194">
      <t>ニゴ</t>
    </rPh>
    <rPh sb="195" eb="197">
      <t>リュウシュツ</t>
    </rPh>
    <rPh sb="197" eb="199">
      <t>ボウシ</t>
    </rPh>
    <rPh sb="202" eb="204">
      <t>チクゾウ</t>
    </rPh>
    <rPh sb="206" eb="210">
      <t>カリシメキリテイ</t>
    </rPh>
    <rPh sb="211" eb="213">
      <t>オオサカ</t>
    </rPh>
    <rPh sb="213" eb="216">
      <t>コウワンキョク</t>
    </rPh>
    <rPh sb="217" eb="219">
      <t>キフ</t>
    </rPh>
    <rPh sb="226" eb="227">
      <t>ゾウ</t>
    </rPh>
    <rPh sb="235" eb="237">
      <t>センエン</t>
    </rPh>
    <rPh sb="239" eb="240">
      <t>オモ</t>
    </rPh>
    <rPh sb="241" eb="243">
      <t>ヨウイン</t>
    </rPh>
    <rPh sb="253" eb="254">
      <t>タ</t>
    </rPh>
    <rPh sb="255" eb="257">
      <t>シュウエキ</t>
    </rPh>
    <rPh sb="261" eb="262">
      <t>タ</t>
    </rPh>
    <rPh sb="263" eb="265">
      <t>シュウエキ</t>
    </rPh>
    <rPh sb="271" eb="273">
      <t>センリ</t>
    </rPh>
    <rPh sb="273" eb="274">
      <t>キタ</t>
    </rPh>
    <rPh sb="274" eb="276">
      <t>チク</t>
    </rPh>
    <rPh sb="285" eb="287">
      <t>タイテン</t>
    </rPh>
    <rPh sb="288" eb="289">
      <t>トモナ</t>
    </rPh>
    <rPh sb="290" eb="294">
      <t>ゲンジョウカイフク</t>
    </rPh>
    <rPh sb="294" eb="296">
      <t>メンジョ</t>
    </rPh>
    <rPh sb="297" eb="298">
      <t>カカ</t>
    </rPh>
    <rPh sb="299" eb="302">
      <t>カイケツキン</t>
    </rPh>
    <rPh sb="309" eb="311">
      <t>センエン</t>
    </rPh>
    <rPh sb="313" eb="314">
      <t>オモ</t>
    </rPh>
    <rPh sb="315" eb="317">
      <t>ヨウイン</t>
    </rPh>
    <rPh sb="324" eb="326">
      <t>バイキャク</t>
    </rPh>
    <rPh sb="326" eb="328">
      <t>ゲンモウ</t>
    </rPh>
    <rPh sb="328" eb="331">
      <t>ジョキャクソン</t>
    </rPh>
    <rPh sb="333" eb="335">
      <t>バイキャク</t>
    </rPh>
    <rPh sb="335" eb="337">
      <t>ゲンモウ</t>
    </rPh>
    <rPh sb="337" eb="340">
      <t>ジョキャクソン</t>
    </rPh>
    <rPh sb="346" eb="348">
      <t>オオサカ</t>
    </rPh>
    <rPh sb="348" eb="350">
      <t>ホクセツ</t>
    </rPh>
    <rPh sb="350" eb="352">
      <t>レイエン</t>
    </rPh>
    <rPh sb="353" eb="354">
      <t>ゴウ</t>
    </rPh>
    <rPh sb="354" eb="356">
      <t>キョウリョウ</t>
    </rPh>
    <rPh sb="356" eb="358">
      <t>ホシュウ</t>
    </rPh>
    <rPh sb="358" eb="359">
      <t>オヨ</t>
    </rPh>
    <rPh sb="360" eb="362">
      <t>タイシン</t>
    </rPh>
    <rPh sb="362" eb="364">
      <t>ホキョウ</t>
    </rPh>
    <rPh sb="364" eb="366">
      <t>コウジ</t>
    </rPh>
    <rPh sb="367" eb="369">
      <t>ジッシ</t>
    </rPh>
    <rPh sb="370" eb="371">
      <t>トモナ</t>
    </rPh>
    <rPh sb="372" eb="374">
      <t>キゾン</t>
    </rPh>
    <rPh sb="377" eb="379">
      <t>ジョキャク</t>
    </rPh>
    <rPh sb="386" eb="388">
      <t>ジョキャク</t>
    </rPh>
    <rPh sb="388" eb="389">
      <t>ゾン</t>
    </rPh>
    <rPh sb="396" eb="398">
      <t>センエン</t>
    </rPh>
    <rPh sb="400" eb="401">
      <t>オモ</t>
    </rPh>
    <rPh sb="402" eb="404">
      <t>ヨウイン</t>
    </rPh>
    <phoneticPr fontId="2"/>
  </si>
  <si>
    <t>公益財団法人　大阪府都市整備推進センター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</si>
</sst>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b/>
      <sz val="20"/>
      <name val="ＭＳ Ｐゴシック"/>
      <family val="3"/>
      <charset val="128"/>
    </font>
    <font>
      <sz val="11"/>
      <color rgb="FFFF0000"/>
      <name val="ＭＳ Ｐゴシック"/>
      <family val="3"/>
      <charset val="128"/>
    </font>
    <font>
      <strike/>
      <sz val="11"/>
      <name val="ＭＳ Ｐゴシック"/>
      <family val="3"/>
      <charset val="128"/>
    </font>
    <font>
      <sz val="11"/>
      <color theme="1"/>
      <name val="ＭＳ Ｐゴシック"/>
      <family val="3"/>
      <charset val="128"/>
    </font>
    <font>
      <sz val="11"/>
      <color rgb="FF002060"/>
      <name val="ＭＳ Ｐゴシック"/>
      <family val="3"/>
      <charset val="128"/>
    </font>
    <font>
      <sz val="12"/>
      <color theme="1"/>
      <name val="ＭＳ Ｐゴシック"/>
      <family val="3"/>
      <charset val="128"/>
    </font>
    <font>
      <sz val="12"/>
      <color indexed="8"/>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strike/>
      <sz val="10"/>
      <name val="ＭＳ Ｐゴシック"/>
      <family val="3"/>
      <charset val="128"/>
    </font>
    <font>
      <b/>
      <sz val="10"/>
      <name val="ＭＳ Ｐゴシック"/>
      <family val="3"/>
      <charset val="128"/>
    </font>
    <font>
      <strike/>
      <sz val="9"/>
      <name val="ＭＳ Ｐゴシック"/>
      <family val="3"/>
      <charset val="128"/>
    </font>
    <font>
      <sz val="8.5"/>
      <name val="ＭＳ Ｐゴシック"/>
      <family val="3"/>
      <charset val="128"/>
    </font>
    <font>
      <sz val="7.8"/>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92">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53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8"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2" fontId="0" fillId="5" borderId="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8" fillId="9" borderId="21" xfId="0" applyFont="1" applyFill="1" applyBorder="1" applyAlignment="1">
      <alignment vertical="center"/>
    </xf>
    <xf numFmtId="0" fontId="8" fillId="9" borderId="54"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41" xfId="0" applyBorder="1" applyAlignment="1">
      <alignment vertical="center"/>
    </xf>
    <xf numFmtId="0" fontId="0" fillId="0" borderId="12"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182" fontId="0" fillId="0" borderId="0" xfId="5" applyNumberFormat="1" applyFont="1" applyAlignment="1">
      <alignment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63" xfId="0" applyFont="1" applyBorder="1" applyAlignment="1">
      <alignment horizontal="left" vertical="center"/>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0" fillId="0" borderId="62" xfId="0" applyBorder="1" applyAlignment="1">
      <alignment horizontal="left" vertical="center"/>
    </xf>
    <xf numFmtId="0" fontId="0" fillId="0" borderId="73" xfId="0" applyBorder="1" applyAlignment="1">
      <alignment vertical="center"/>
    </xf>
    <xf numFmtId="0" fontId="4" fillId="0" borderId="0" xfId="0" applyFont="1" applyAlignment="1">
      <alignment horizontal="left" vertical="center"/>
    </xf>
    <xf numFmtId="0" fontId="3" fillId="11" borderId="85"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5"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104"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82"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12" borderId="109"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12" borderId="79" xfId="0" applyNumberFormat="1" applyFont="1" applyFill="1" applyBorder="1" applyAlignment="1">
      <alignment vertical="center" shrinkToFit="1"/>
    </xf>
    <xf numFmtId="182" fontId="6" fillId="12" borderId="80" xfId="0" applyNumberFormat="1" applyFont="1" applyFill="1" applyBorder="1" applyAlignment="1">
      <alignment vertical="center" shrinkToFit="1"/>
    </xf>
    <xf numFmtId="182" fontId="0" fillId="12" borderId="90" xfId="0" applyNumberFormat="1" applyFill="1" applyBorder="1" applyAlignment="1">
      <alignment vertical="center"/>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82"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81"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6" fontId="0" fillId="5" borderId="85"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6" fontId="0" fillId="5" borderId="86"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7" xfId="0" applyFill="1" applyBorder="1" applyAlignment="1">
      <alignment vertical="center" shrinkToFit="1"/>
    </xf>
    <xf numFmtId="176" fontId="0" fillId="5" borderId="82"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6" fontId="0" fillId="5" borderId="90" xfId="1" applyNumberFormat="1" applyFont="1" applyFill="1" applyBorder="1" applyAlignment="1">
      <alignment vertical="center"/>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3" borderId="0" xfId="0" applyFill="1"/>
    <xf numFmtId="0" fontId="0" fillId="8"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10"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60" xfId="0" applyNumberFormat="1" applyFont="1" applyFill="1" applyBorder="1" applyAlignment="1">
      <alignment vertical="center" shrinkToFit="1"/>
    </xf>
    <xf numFmtId="182" fontId="6" fillId="2" borderId="78" xfId="0" applyNumberFormat="1" applyFont="1" applyFill="1" applyBorder="1" applyAlignment="1">
      <alignment vertical="center" shrinkToFit="1"/>
    </xf>
    <xf numFmtId="182" fontId="6" fillId="2" borderId="15" xfId="0" applyNumberFormat="1" applyFont="1" applyFill="1" applyBorder="1" applyAlignment="1">
      <alignment vertical="center" shrinkToFit="1"/>
    </xf>
    <xf numFmtId="182" fontId="4" fillId="15" borderId="21" xfId="0" applyNumberFormat="1" applyFont="1" applyFill="1" applyBorder="1" applyAlignment="1" applyProtection="1">
      <alignment vertical="center" shrinkToFit="1"/>
      <protection locked="0"/>
    </xf>
    <xf numFmtId="182" fontId="4" fillId="15" borderId="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12" borderId="157"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2" borderId="164" xfId="0" applyNumberFormat="1" applyFont="1" applyFill="1" applyBorder="1" applyAlignment="1">
      <alignment vertical="center" shrinkToFit="1"/>
    </xf>
    <xf numFmtId="182" fontId="6" fillId="12" borderId="169" xfId="0" applyNumberFormat="1" applyFont="1" applyFill="1" applyBorder="1" applyAlignment="1">
      <alignment vertical="center" shrinkToFit="1"/>
    </xf>
    <xf numFmtId="182" fontId="6" fillId="2" borderId="85" xfId="0" applyNumberFormat="1" applyFont="1" applyFill="1" applyBorder="1" applyAlignment="1">
      <alignment vertical="center" shrinkToFit="1"/>
    </xf>
    <xf numFmtId="38" fontId="4" fillId="0" borderId="170" xfId="4" applyFont="1" applyFill="1" applyBorder="1" applyAlignment="1" applyProtection="1">
      <alignment vertical="center" shrinkToFit="1"/>
      <protection locked="0"/>
    </xf>
    <xf numFmtId="182" fontId="4" fillId="10" borderId="83" xfId="0" applyNumberFormat="1" applyFont="1" applyFill="1" applyBorder="1" applyAlignment="1" applyProtection="1">
      <alignment vertical="center" shrinkToFit="1"/>
      <protection locked="0"/>
    </xf>
    <xf numFmtId="182" fontId="6" fillId="12" borderId="171" xfId="0" applyNumberFormat="1" applyFont="1" applyFill="1" applyBorder="1" applyAlignment="1">
      <alignment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9" xfId="0" applyFill="1" applyBorder="1" applyAlignment="1">
      <alignment horizontal="center" vertical="center" shrinkToFit="1"/>
    </xf>
    <xf numFmtId="0" fontId="0" fillId="2" borderId="163" xfId="0"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7" xfId="0" applyNumberFormat="1" applyFont="1" applyFill="1" applyBorder="1" applyAlignment="1">
      <alignment vertical="center"/>
    </xf>
    <xf numFmtId="179" fontId="6" fillId="12" borderId="108" xfId="0" applyNumberFormat="1" applyFont="1" applyFill="1" applyBorder="1" applyAlignment="1">
      <alignment vertical="center"/>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6" xfId="0" applyFon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1"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15" borderId="118" xfId="0" applyFill="1" applyBorder="1" applyAlignment="1">
      <alignment horizontal="right" vertical="center" shrinkToFit="1"/>
    </xf>
    <xf numFmtId="0" fontId="0" fillId="15" borderId="7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30"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38" fontId="0" fillId="0" borderId="115" xfId="0" applyNumberFormat="1" applyBorder="1" applyAlignment="1">
      <alignment vertical="center"/>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49" fontId="0" fillId="0" borderId="23" xfId="0" applyNumberForma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28"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22" fillId="0" borderId="0" xfId="0" applyFont="1" applyAlignment="1" applyProtection="1">
      <alignment horizontal="right" vertical="center" shrinkToFit="1"/>
      <protection locked="0"/>
    </xf>
    <xf numFmtId="0" fontId="22" fillId="0" borderId="0" xfId="0" applyFont="1" applyAlignment="1" applyProtection="1">
      <alignment vertical="center" shrinkToFit="1"/>
      <protection locked="0"/>
    </xf>
    <xf numFmtId="0" fontId="22" fillId="0" borderId="0" xfId="0" applyFont="1" applyAlignment="1" applyProtection="1">
      <alignment horizontal="right" vertical="center"/>
      <protection locked="0"/>
    </xf>
    <xf numFmtId="0" fontId="22" fillId="0" borderId="0" xfId="0" applyFont="1" applyAlignment="1">
      <alignment vertical="center"/>
    </xf>
    <xf numFmtId="0" fontId="0" fillId="10" borderId="91" xfId="0" applyFill="1" applyBorder="1" applyAlignment="1">
      <alignment horizontal="right" vertical="center" shrinkToFit="1"/>
    </xf>
    <xf numFmtId="182" fontId="1" fillId="9" borderId="52" xfId="7" applyNumberFormat="1" applyFont="1" applyFill="1" applyBorder="1" applyAlignment="1">
      <alignment vertical="center" shrinkToFit="1"/>
    </xf>
    <xf numFmtId="182" fontId="1" fillId="9" borderId="10" xfId="7" applyNumberFormat="1" applyFont="1" applyFill="1" applyBorder="1" applyAlignment="1">
      <alignment vertical="center" shrinkToFit="1"/>
    </xf>
    <xf numFmtId="182" fontId="1" fillId="12" borderId="16" xfId="7" applyNumberFormat="1" applyFont="1" applyFill="1" applyBorder="1" applyAlignment="1">
      <alignment vertical="center"/>
    </xf>
    <xf numFmtId="182" fontId="0" fillId="0" borderId="3" xfId="7" applyNumberFormat="1" applyFont="1" applyFill="1" applyBorder="1" applyAlignment="1">
      <alignment vertical="center" shrinkToFit="1"/>
    </xf>
    <xf numFmtId="182" fontId="0" fillId="0" borderId="44" xfId="7" applyNumberFormat="1" applyFont="1" applyFill="1" applyBorder="1" applyAlignment="1">
      <alignment vertical="center" shrinkToFit="1"/>
    </xf>
    <xf numFmtId="182" fontId="1" fillId="12" borderId="86" xfId="7" applyNumberFormat="1" applyFont="1" applyFill="1" applyBorder="1" applyAlignment="1">
      <alignment vertical="center"/>
    </xf>
    <xf numFmtId="0" fontId="0" fillId="0" borderId="63" xfId="0" applyBorder="1" applyAlignment="1">
      <alignment horizontal="left" vertical="center"/>
    </xf>
    <xf numFmtId="182" fontId="23" fillId="12" borderId="56" xfId="7" applyNumberFormat="1" applyFont="1" applyFill="1" applyBorder="1" applyAlignment="1">
      <alignment vertical="center"/>
    </xf>
    <xf numFmtId="182" fontId="0" fillId="0" borderId="74" xfId="7" applyNumberFormat="1" applyFont="1" applyFill="1" applyBorder="1" applyAlignment="1">
      <alignment vertical="center" shrinkToFit="1"/>
    </xf>
    <xf numFmtId="182" fontId="0" fillId="0" borderId="72" xfId="7" applyNumberFormat="1" applyFont="1" applyFill="1" applyBorder="1" applyAlignment="1">
      <alignment vertical="center" shrinkToFit="1"/>
    </xf>
    <xf numFmtId="182" fontId="23" fillId="12" borderId="84" xfId="7" applyNumberFormat="1" applyFont="1" applyFill="1" applyBorder="1" applyAlignment="1">
      <alignment vertical="center"/>
    </xf>
    <xf numFmtId="182" fontId="0" fillId="2" borderId="3" xfId="7" applyNumberFormat="1" applyFont="1" applyFill="1" applyBorder="1" applyAlignment="1">
      <alignment vertical="center" shrinkToFit="1"/>
    </xf>
    <xf numFmtId="182" fontId="0" fillId="2" borderId="44" xfId="7" applyNumberFormat="1" applyFont="1" applyFill="1" applyBorder="1" applyAlignment="1">
      <alignment vertical="center" shrinkToFit="1"/>
    </xf>
    <xf numFmtId="182" fontId="1" fillId="2" borderId="45" xfId="7" applyNumberFormat="1" applyFont="1" applyFill="1" applyBorder="1" applyAlignment="1">
      <alignment horizontal="right" vertical="center" shrinkToFit="1"/>
    </xf>
    <xf numFmtId="0" fontId="0" fillId="0" borderId="63" xfId="0" applyBorder="1" applyAlignment="1">
      <alignment horizontal="left" vertical="center" shrinkToFit="1"/>
    </xf>
    <xf numFmtId="0" fontId="0" fillId="13" borderId="0" xfId="0" applyFill="1" applyAlignment="1">
      <alignment vertical="center"/>
    </xf>
    <xf numFmtId="183" fontId="1" fillId="0" borderId="0" xfId="0" applyNumberFormat="1" applyFont="1" applyProtection="1">
      <protection locked="0"/>
    </xf>
    <xf numFmtId="183" fontId="17" fillId="4" borderId="4" xfId="0" applyNumberFormat="1" applyFont="1" applyFill="1" applyBorder="1" applyAlignment="1" applyProtection="1">
      <alignment horizontal="left" vertical="center"/>
      <protection locked="0"/>
    </xf>
    <xf numFmtId="183" fontId="1" fillId="4" borderId="14" xfId="0" applyNumberFormat="1" applyFont="1" applyFill="1" applyBorder="1" applyProtection="1">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42" xfId="0" applyBorder="1" applyAlignment="1">
      <alignment horizontal="left" vertical="center"/>
    </xf>
    <xf numFmtId="0" fontId="0" fillId="0" borderId="32" xfId="0" applyBorder="1" applyAlignment="1">
      <alignment horizontal="left" vertical="center"/>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4" fillId="0" borderId="32" xfId="0" applyFont="1" applyBorder="1" applyAlignment="1">
      <alignment vertical="center"/>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0" fillId="0" borderId="179" xfId="0" applyBorder="1" applyAlignment="1">
      <alignment horizontal="left" vertical="center"/>
    </xf>
    <xf numFmtId="0" fontId="4" fillId="0" borderId="4" xfId="0" applyFont="1" applyBorder="1" applyAlignment="1" applyProtection="1">
      <alignment vertical="center"/>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0" fillId="0" borderId="42" xfId="0" applyBorder="1" applyAlignment="1" applyProtection="1">
      <alignment horizontal="left" vertical="center" shrinkToFit="1"/>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2" fillId="0" borderId="42" xfId="0" applyFont="1" applyBorder="1" applyAlignment="1">
      <alignment vertical="top" wrapText="1"/>
    </xf>
    <xf numFmtId="0" fontId="12" fillId="0" borderId="179" xfId="0" applyFont="1" applyBorder="1" applyAlignment="1">
      <alignment vertical="top" wrapText="1"/>
    </xf>
    <xf numFmtId="0" fontId="5" fillId="0" borderId="42" xfId="0" applyFont="1" applyBorder="1" applyAlignment="1">
      <alignment vertical="top" wrapText="1"/>
    </xf>
    <xf numFmtId="0" fontId="5" fillId="0" borderId="179" xfId="0" applyFont="1" applyBorder="1" applyAlignment="1">
      <alignment vertical="top" wrapText="1"/>
    </xf>
    <xf numFmtId="0" fontId="4" fillId="0" borderId="179" xfId="0" applyFont="1" applyBorder="1" applyAlignment="1">
      <alignment horizontal="right" vertical="center" shrinkToFit="1"/>
    </xf>
    <xf numFmtId="0" fontId="27" fillId="0" borderId="0" xfId="0" applyFont="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5" fillId="0" borderId="0" xfId="0" applyFont="1" applyAlignment="1">
      <alignment vertical="top" wrapText="1"/>
    </xf>
    <xf numFmtId="0" fontId="12" fillId="0" borderId="0" xfId="0" applyFont="1" applyAlignment="1">
      <alignment vertical="top" wrapText="1"/>
    </xf>
    <xf numFmtId="0" fontId="4" fillId="0" borderId="8" xfId="0" applyFont="1" applyBorder="1" applyAlignment="1" applyProtection="1">
      <alignment horizontal="left" vertical="center"/>
      <protection locked="0"/>
    </xf>
    <xf numFmtId="0" fontId="4" fillId="0" borderId="42" xfId="0" applyFont="1" applyBorder="1" applyAlignment="1">
      <alignment horizontal="left" vertical="center"/>
    </xf>
    <xf numFmtId="0" fontId="4" fillId="0" borderId="32" xfId="0" applyFont="1" applyBorder="1" applyAlignment="1">
      <alignment horizontal="left" vertical="center"/>
    </xf>
    <xf numFmtId="0" fontId="4" fillId="0" borderId="17" xfId="0" applyFont="1" applyBorder="1" applyAlignment="1" applyProtection="1">
      <alignment vertical="center"/>
      <protection locked="0"/>
    </xf>
    <xf numFmtId="0" fontId="27"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9" fillId="0" borderId="17" xfId="0" applyFont="1" applyBorder="1" applyAlignment="1" applyProtection="1">
      <alignment vertical="center"/>
      <protection locked="0"/>
    </xf>
    <xf numFmtId="0" fontId="4" fillId="0" borderId="42" xfId="0" applyFont="1" applyBorder="1" applyAlignment="1">
      <alignment vertical="center"/>
    </xf>
    <xf numFmtId="0" fontId="4" fillId="0" borderId="179" xfId="0" applyFont="1" applyBorder="1" applyAlignment="1">
      <alignment vertical="center"/>
    </xf>
    <xf numFmtId="0" fontId="4" fillId="0" borderId="26" xfId="0" applyFont="1" applyBorder="1" applyAlignment="1" applyProtection="1">
      <alignment vertical="center"/>
      <protection locked="0"/>
    </xf>
    <xf numFmtId="0" fontId="4" fillId="0" borderId="42" xfId="0" applyFont="1" applyBorder="1" applyAlignment="1">
      <alignment horizontal="right" vertical="center" shrinkToFit="1"/>
    </xf>
    <xf numFmtId="0" fontId="4" fillId="0" borderId="179" xfId="0" applyFont="1" applyBorder="1" applyAlignment="1">
      <alignment horizontal="left" vertical="center"/>
    </xf>
    <xf numFmtId="0" fontId="27" fillId="0" borderId="0" xfId="0" applyFont="1" applyAlignment="1">
      <alignment horizontal="left" vertical="center"/>
    </xf>
    <xf numFmtId="0" fontId="4" fillId="0" borderId="0" xfId="0" applyFont="1" applyAlignment="1">
      <alignment horizontal="right" vertical="center" shrinkToFit="1"/>
    </xf>
    <xf numFmtId="0" fontId="4" fillId="0" borderId="0" xfId="0" applyFont="1" applyAlignment="1">
      <alignment vertical="top" wrapText="1"/>
    </xf>
    <xf numFmtId="0" fontId="30" fillId="0" borderId="0" xfId="0" applyFont="1" applyAlignment="1">
      <alignment vertical="center"/>
    </xf>
    <xf numFmtId="0" fontId="4" fillId="0" borderId="42" xfId="0" applyFont="1" applyBorder="1" applyAlignment="1">
      <alignment vertical="center" wrapText="1" shrinkToFit="1"/>
    </xf>
    <xf numFmtId="0" fontId="29" fillId="0" borderId="0" xfId="0" applyFont="1" applyAlignment="1" applyProtection="1">
      <alignment vertical="center"/>
      <protection locked="0"/>
    </xf>
    <xf numFmtId="0" fontId="4" fillId="0" borderId="50" xfId="0" applyFont="1" applyBorder="1" applyAlignment="1">
      <alignment vertical="top" wrapText="1"/>
    </xf>
    <xf numFmtId="0" fontId="4" fillId="0" borderId="19" xfId="0" applyFont="1" applyBorder="1" applyAlignment="1">
      <alignment vertical="top" wrapText="1"/>
    </xf>
    <xf numFmtId="0" fontId="29" fillId="0" borderId="26" xfId="0" applyFont="1" applyBorder="1" applyAlignment="1" applyProtection="1">
      <alignment vertical="center"/>
      <protection locked="0"/>
    </xf>
    <xf numFmtId="0" fontId="27" fillId="0" borderId="32" xfId="0" applyFont="1" applyBorder="1" applyAlignment="1">
      <alignment horizontal="left" vertical="center"/>
    </xf>
    <xf numFmtId="0" fontId="27" fillId="0" borderId="168" xfId="0" applyFont="1" applyBorder="1" applyAlignment="1">
      <alignment horizontal="left" vertical="center"/>
    </xf>
    <xf numFmtId="0" fontId="27" fillId="0" borderId="181"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95" xfId="0" applyFont="1" applyBorder="1" applyAlignment="1" applyProtection="1">
      <alignment horizontal="left" vertical="top" wrapText="1"/>
      <protection locked="0"/>
    </xf>
    <xf numFmtId="0" fontId="4" fillId="0" borderId="100" xfId="0" applyFont="1" applyBorder="1" applyAlignment="1">
      <alignment vertical="center"/>
    </xf>
    <xf numFmtId="182" fontId="1" fillId="9" borderId="53" xfId="7" applyNumberFormat="1" applyFont="1" applyFill="1" applyBorder="1" applyAlignment="1">
      <alignment horizontal="right" vertical="center" shrinkToFit="1"/>
    </xf>
    <xf numFmtId="182" fontId="0" fillId="3" borderId="39" xfId="7" applyNumberFormat="1" applyFont="1" applyFill="1" applyBorder="1" applyAlignment="1">
      <alignment horizontal="center" vertical="center" shrinkToFit="1"/>
    </xf>
    <xf numFmtId="182" fontId="0" fillId="3" borderId="7" xfId="7" applyNumberFormat="1" applyFont="1" applyFill="1" applyBorder="1" applyAlignment="1">
      <alignment horizontal="center" vertical="center" shrinkToFit="1"/>
    </xf>
    <xf numFmtId="182" fontId="0" fillId="3" borderId="58" xfId="7" applyNumberFormat="1" applyFont="1" applyFill="1" applyBorder="1" applyAlignment="1">
      <alignment horizontal="center" vertical="center" shrinkToFit="1"/>
    </xf>
    <xf numFmtId="182" fontId="0" fillId="2" borderId="22" xfId="7" applyNumberFormat="1" applyFont="1" applyFill="1" applyBorder="1" applyAlignment="1">
      <alignment vertical="center" shrinkToFit="1"/>
    </xf>
    <xf numFmtId="182" fontId="0" fillId="2" borderId="15" xfId="7" applyNumberFormat="1" applyFont="1" applyFill="1" applyBorder="1" applyAlignment="1">
      <alignment vertical="center" shrinkToFit="1"/>
    </xf>
    <xf numFmtId="182" fontId="0" fillId="2" borderId="15" xfId="7" applyNumberFormat="1" applyFont="1" applyFill="1" applyBorder="1" applyAlignment="1" applyProtection="1">
      <alignment vertical="center" shrinkToFit="1"/>
      <protection locked="0"/>
    </xf>
    <xf numFmtId="182" fontId="0" fillId="12" borderId="85" xfId="7" applyNumberFormat="1" applyFont="1" applyFill="1" applyBorder="1" applyAlignment="1">
      <alignment vertical="center" shrinkToFit="1"/>
    </xf>
    <xf numFmtId="182" fontId="0" fillId="2" borderId="16" xfId="7" applyNumberFormat="1" applyFont="1" applyFill="1" applyBorder="1" applyAlignment="1">
      <alignment vertical="center" shrinkToFit="1"/>
    </xf>
    <xf numFmtId="182" fontId="0" fillId="2" borderId="10" xfId="7" applyNumberFormat="1" applyFont="1" applyFill="1" applyBorder="1" applyAlignment="1">
      <alignment vertical="center" shrinkToFit="1"/>
    </xf>
    <xf numFmtId="182" fontId="0" fillId="2" borderId="24" xfId="7" applyNumberFormat="1" applyFont="1" applyFill="1" applyBorder="1" applyAlignment="1">
      <alignment vertical="center" shrinkToFit="1"/>
    </xf>
    <xf numFmtId="182" fontId="0" fillId="12" borderId="86" xfId="7" applyNumberFormat="1" applyFont="1" applyFill="1" applyBorder="1" applyAlignment="1">
      <alignment vertical="center"/>
    </xf>
    <xf numFmtId="182" fontId="0" fillId="0" borderId="56" xfId="7" applyNumberFormat="1" applyFont="1" applyFill="1" applyBorder="1" applyAlignment="1">
      <alignment vertical="center" shrinkToFit="1"/>
    </xf>
    <xf numFmtId="182" fontId="0" fillId="12" borderId="87" xfId="7" applyNumberFormat="1" applyFont="1" applyFill="1" applyBorder="1" applyAlignment="1">
      <alignment vertical="center"/>
    </xf>
    <xf numFmtId="182" fontId="0" fillId="0" borderId="64" xfId="7" applyNumberFormat="1" applyFont="1" applyFill="1" applyBorder="1" applyAlignment="1">
      <alignment vertical="center" shrinkToFit="1"/>
    </xf>
    <xf numFmtId="182" fontId="0" fillId="0" borderId="65" xfId="7" applyNumberFormat="1" applyFont="1" applyFill="1" applyBorder="1" applyAlignment="1">
      <alignment vertical="center" shrinkToFit="1"/>
    </xf>
    <xf numFmtId="182" fontId="0" fillId="12" borderId="83" xfId="7" applyNumberFormat="1" applyFont="1" applyFill="1" applyBorder="1" applyAlignment="1">
      <alignment vertical="center"/>
    </xf>
    <xf numFmtId="182" fontId="0" fillId="0" borderId="54" xfId="7" applyNumberFormat="1" applyFont="1" applyFill="1" applyBorder="1" applyAlignment="1">
      <alignment vertical="center" shrinkToFit="1"/>
    </xf>
    <xf numFmtId="182" fontId="0" fillId="0" borderId="12" xfId="7" applyNumberFormat="1" applyFont="1" applyFill="1" applyBorder="1" applyAlignment="1">
      <alignment vertical="center" shrinkToFit="1"/>
    </xf>
    <xf numFmtId="182" fontId="0" fillId="12" borderId="88" xfId="7" applyNumberFormat="1" applyFont="1" applyFill="1" applyBorder="1" applyAlignment="1">
      <alignment vertical="center"/>
    </xf>
    <xf numFmtId="182" fontId="0" fillId="2" borderId="16" xfId="7" applyNumberFormat="1" applyFont="1" applyFill="1" applyBorder="1" applyAlignment="1">
      <alignment vertical="center"/>
    </xf>
    <xf numFmtId="182" fontId="0" fillId="2" borderId="10" xfId="7" applyNumberFormat="1" applyFont="1" applyFill="1" applyBorder="1" applyAlignment="1">
      <alignment vertical="center"/>
    </xf>
    <xf numFmtId="182" fontId="0" fillId="12" borderId="86" xfId="7" applyNumberFormat="1" applyFont="1" applyFill="1" applyBorder="1" applyAlignment="1">
      <alignment vertical="center" shrinkToFit="1"/>
    </xf>
    <xf numFmtId="182" fontId="0" fillId="12" borderId="14" xfId="7" applyNumberFormat="1" applyFont="1" applyFill="1" applyBorder="1" applyAlignment="1">
      <alignment vertical="center"/>
    </xf>
    <xf numFmtId="182" fontId="0" fillId="0" borderId="68" xfId="7" applyNumberFormat="1" applyFont="1" applyFill="1" applyBorder="1" applyAlignment="1">
      <alignment vertical="center" shrinkToFit="1"/>
    </xf>
    <xf numFmtId="182" fontId="0" fillId="0" borderId="49" xfId="7" applyNumberFormat="1" applyFont="1" applyFill="1" applyBorder="1" applyAlignment="1">
      <alignment vertical="center" shrinkToFit="1"/>
    </xf>
    <xf numFmtId="182" fontId="0" fillId="12" borderId="89" xfId="7" applyNumberFormat="1" applyFont="1" applyFill="1" applyBorder="1" applyAlignment="1">
      <alignment vertical="center" shrinkToFit="1"/>
    </xf>
    <xf numFmtId="182" fontId="0" fillId="2" borderId="6" xfId="7" applyNumberFormat="1" applyFont="1" applyFill="1" applyBorder="1" applyAlignment="1">
      <alignment vertical="center" shrinkToFit="1"/>
    </xf>
    <xf numFmtId="182" fontId="0" fillId="2" borderId="12" xfId="7" applyNumberFormat="1" applyFont="1" applyFill="1" applyBorder="1" applyAlignment="1">
      <alignment vertical="center" shrinkToFit="1"/>
    </xf>
    <xf numFmtId="182" fontId="0" fillId="0" borderId="32" xfId="7" applyNumberFormat="1" applyFont="1" applyFill="1" applyBorder="1" applyAlignment="1">
      <alignment vertical="center" shrinkToFit="1"/>
    </xf>
    <xf numFmtId="182" fontId="0" fillId="0" borderId="41"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2" borderId="32" xfId="7" applyNumberFormat="1" applyFont="1" applyFill="1" applyBorder="1" applyAlignment="1">
      <alignment vertical="center" shrinkToFit="1"/>
    </xf>
    <xf numFmtId="182" fontId="0" fillId="2" borderId="41" xfId="7" applyNumberFormat="1" applyFont="1" applyFill="1" applyBorder="1" applyAlignment="1">
      <alignment vertical="center" shrinkToFit="1"/>
    </xf>
    <xf numFmtId="182" fontId="0" fillId="0" borderId="35" xfId="7" applyNumberFormat="1" applyFont="1" applyFill="1" applyBorder="1" applyAlignment="1">
      <alignment vertical="center" shrinkToFit="1"/>
    </xf>
    <xf numFmtId="182" fontId="0" fillId="12" borderId="87" xfId="7" applyNumberFormat="1" applyFont="1" applyFill="1" applyBorder="1" applyAlignment="1">
      <alignment vertical="center" shrinkToFit="1"/>
    </xf>
    <xf numFmtId="182" fontId="0" fillId="0" borderId="48" xfId="7" applyNumberFormat="1" applyFont="1" applyFill="1" applyBorder="1" applyAlignment="1">
      <alignment vertical="center" shrinkToFit="1"/>
    </xf>
    <xf numFmtId="182" fontId="0" fillId="12" borderId="89" xfId="7" applyNumberFormat="1" applyFont="1" applyFill="1" applyBorder="1" applyAlignment="1">
      <alignment vertical="center"/>
    </xf>
    <xf numFmtId="182" fontId="0" fillId="9" borderId="2" xfId="7" applyNumberFormat="1" applyFont="1" applyFill="1" applyBorder="1" applyAlignment="1">
      <alignment vertical="center" shrinkToFit="1"/>
    </xf>
    <xf numFmtId="182" fontId="0" fillId="9" borderId="15" xfId="7" applyNumberFormat="1" applyFont="1" applyFill="1" applyBorder="1" applyAlignment="1">
      <alignment vertical="center" shrinkToFit="1"/>
    </xf>
    <xf numFmtId="182" fontId="0" fillId="9" borderId="43" xfId="7" applyNumberFormat="1" applyFont="1" applyFill="1" applyBorder="1" applyAlignment="1">
      <alignment vertical="center" shrinkToFit="1"/>
    </xf>
    <xf numFmtId="182" fontId="0" fillId="9" borderId="3" xfId="7" applyNumberFormat="1" applyFont="1" applyFill="1" applyBorder="1" applyAlignment="1">
      <alignment vertical="center" shrinkToFit="1"/>
    </xf>
    <xf numFmtId="182" fontId="0" fillId="9" borderId="44" xfId="7" applyNumberFormat="1" applyFont="1" applyFill="1" applyBorder="1" applyAlignment="1">
      <alignment vertical="center" shrinkToFit="1"/>
    </xf>
    <xf numFmtId="182" fontId="0" fillId="9" borderId="45" xfId="7" applyNumberFormat="1" applyFont="1" applyFill="1" applyBorder="1" applyAlignment="1">
      <alignment vertical="center" shrinkToFit="1"/>
    </xf>
    <xf numFmtId="182" fontId="0" fillId="9" borderId="46" xfId="7" applyNumberFormat="1" applyFont="1" applyFill="1" applyBorder="1" applyAlignment="1">
      <alignment vertical="center" shrinkToFit="1"/>
    </xf>
    <xf numFmtId="182" fontId="0" fillId="9" borderId="13" xfId="7" applyNumberFormat="1" applyFont="1" applyFill="1" applyBorder="1" applyAlignment="1">
      <alignment vertical="center" shrinkToFit="1"/>
    </xf>
    <xf numFmtId="182" fontId="0" fillId="9" borderId="47" xfId="7" applyNumberFormat="1" applyFont="1" applyFill="1" applyBorder="1" applyAlignment="1">
      <alignment vertical="center" shrinkToFit="1"/>
    </xf>
    <xf numFmtId="182" fontId="0" fillId="12" borderId="90" xfId="7" applyNumberFormat="1" applyFont="1" applyFill="1" applyBorder="1" applyAlignment="1">
      <alignment vertical="center" shrinkToFit="1"/>
    </xf>
    <xf numFmtId="182" fontId="0" fillId="0" borderId="0" xfId="7" applyNumberFormat="1" applyFont="1" applyFill="1" applyBorder="1" applyAlignment="1">
      <alignment vertical="center" shrinkToFit="1"/>
    </xf>
    <xf numFmtId="182" fontId="0" fillId="0" borderId="0" xfId="7" applyNumberFormat="1" applyFont="1" applyBorder="1" applyAlignment="1">
      <alignment horizontal="center" vertical="center"/>
    </xf>
    <xf numFmtId="182" fontId="4" fillId="0" borderId="0" xfId="7" applyNumberFormat="1" applyFont="1" applyAlignment="1">
      <alignment horizontal="right"/>
    </xf>
    <xf numFmtId="182" fontId="0" fillId="9" borderId="10" xfId="7" applyNumberFormat="1" applyFont="1" applyFill="1" applyBorder="1" applyAlignment="1">
      <alignment vertical="center" shrinkToFit="1"/>
    </xf>
    <xf numFmtId="182" fontId="0" fillId="9" borderId="6" xfId="7" applyNumberFormat="1" applyFont="1" applyFill="1" applyBorder="1" applyAlignment="1">
      <alignment vertical="center" shrinkToFit="1"/>
    </xf>
    <xf numFmtId="182" fontId="0" fillId="12" borderId="54" xfId="7" applyNumberFormat="1" applyFont="1" applyFill="1" applyBorder="1" applyAlignment="1">
      <alignment vertical="center"/>
    </xf>
    <xf numFmtId="182" fontId="0" fillId="10" borderId="56" xfId="7" applyNumberFormat="1" applyFont="1" applyFill="1" applyBorder="1" applyAlignment="1">
      <alignment vertical="center"/>
    </xf>
    <xf numFmtId="182" fontId="0" fillId="10" borderId="44" xfId="7" applyNumberFormat="1" applyFont="1" applyFill="1" applyBorder="1" applyAlignment="1">
      <alignment vertical="center"/>
    </xf>
    <xf numFmtId="182" fontId="0" fillId="12" borderId="56" xfId="7" applyNumberFormat="1" applyFont="1" applyFill="1" applyBorder="1" applyAlignment="1">
      <alignment vertical="center"/>
    </xf>
    <xf numFmtId="182" fontId="0" fillId="10" borderId="64" xfId="7" applyNumberFormat="1" applyFont="1" applyFill="1" applyBorder="1" applyAlignment="1">
      <alignment vertical="center"/>
    </xf>
    <xf numFmtId="182" fontId="0" fillId="10" borderId="65" xfId="7" applyNumberFormat="1" applyFont="1" applyFill="1" applyBorder="1" applyAlignment="1">
      <alignment vertical="center"/>
    </xf>
    <xf numFmtId="182" fontId="0" fillId="10" borderId="54" xfId="7" applyNumberFormat="1" applyFont="1" applyFill="1" applyBorder="1" applyAlignment="1">
      <alignment vertical="center"/>
    </xf>
    <xf numFmtId="182" fontId="0" fillId="10" borderId="12" xfId="7" applyNumberFormat="1" applyFont="1" applyFill="1" applyBorder="1" applyAlignment="1">
      <alignment vertical="center"/>
    </xf>
    <xf numFmtId="182" fontId="0" fillId="9" borderId="52" xfId="7" applyNumberFormat="1" applyFont="1" applyFill="1" applyBorder="1" applyAlignment="1">
      <alignment vertical="center" shrinkToFit="1"/>
    </xf>
    <xf numFmtId="182" fontId="0" fillId="12" borderId="16" xfId="7" applyNumberFormat="1" applyFont="1" applyFill="1" applyBorder="1" applyAlignment="1">
      <alignment vertical="center"/>
    </xf>
    <xf numFmtId="182" fontId="0" fillId="10" borderId="56" xfId="7" applyNumberFormat="1" applyFont="1" applyFill="1" applyBorder="1" applyAlignment="1">
      <alignment vertical="center" shrinkToFit="1"/>
    </xf>
    <xf numFmtId="182" fontId="0" fillId="10" borderId="71" xfId="7" applyNumberFormat="1" applyFont="1" applyFill="1" applyBorder="1" applyAlignment="1">
      <alignment vertical="center" shrinkToFit="1"/>
    </xf>
    <xf numFmtId="182" fontId="0" fillId="10" borderId="72" xfId="7" applyNumberFormat="1" applyFont="1" applyFill="1" applyBorder="1" applyAlignment="1">
      <alignment vertical="center"/>
    </xf>
    <xf numFmtId="182" fontId="0" fillId="12" borderId="84" xfId="7" applyNumberFormat="1" applyFont="1" applyFill="1" applyBorder="1" applyAlignment="1">
      <alignment vertical="center"/>
    </xf>
    <xf numFmtId="182" fontId="0" fillId="9" borderId="5" xfId="7" applyNumberFormat="1" applyFont="1" applyFill="1" applyBorder="1" applyAlignment="1">
      <alignment vertical="center"/>
    </xf>
    <xf numFmtId="182" fontId="0" fillId="12" borderId="54" xfId="7" applyNumberFormat="1" applyFont="1" applyFill="1" applyBorder="1" applyAlignment="1">
      <alignment vertical="center" shrinkToFit="1"/>
    </xf>
    <xf numFmtId="182" fontId="0" fillId="2" borderId="46" xfId="7" applyNumberFormat="1" applyFont="1" applyFill="1" applyBorder="1" applyAlignment="1">
      <alignment vertical="center" shrinkToFit="1"/>
    </xf>
    <xf numFmtId="182" fontId="0" fillId="2" borderId="13" xfId="7" applyNumberFormat="1" applyFont="1" applyFill="1" applyBorder="1" applyAlignment="1">
      <alignment vertical="center" shrinkToFit="1"/>
    </xf>
    <xf numFmtId="182" fontId="0" fillId="2" borderId="47" xfId="7" applyNumberFormat="1" applyFont="1" applyFill="1" applyBorder="1" applyAlignment="1">
      <alignment vertical="center" shrinkToFit="1"/>
    </xf>
    <xf numFmtId="182" fontId="0" fillId="12" borderId="16" xfId="7" applyNumberFormat="1" applyFont="1" applyFill="1" applyBorder="1" applyAlignment="1">
      <alignment vertical="center" shrinkToFit="1"/>
    </xf>
    <xf numFmtId="182" fontId="0" fillId="0" borderId="59" xfId="7" applyNumberFormat="1" applyFont="1" applyFill="1" applyBorder="1" applyAlignment="1">
      <alignment vertical="center" shrinkToFit="1"/>
    </xf>
    <xf numFmtId="182" fontId="0" fillId="12" borderId="37" xfId="7" applyNumberFormat="1" applyFont="1" applyFill="1" applyBorder="1" applyAlignment="1">
      <alignment vertical="center"/>
    </xf>
    <xf numFmtId="182" fontId="0" fillId="9" borderId="31" xfId="7" applyNumberFormat="1" applyFont="1" applyFill="1" applyBorder="1" applyAlignment="1">
      <alignment vertical="center" shrinkToFit="1"/>
    </xf>
    <xf numFmtId="182" fontId="0" fillId="9" borderId="1" xfId="7" applyNumberFormat="1" applyFont="1" applyFill="1" applyBorder="1" applyAlignment="1">
      <alignment vertical="center" shrinkToFit="1"/>
    </xf>
    <xf numFmtId="182" fontId="0" fillId="9" borderId="9" xfId="7" applyNumberFormat="1" applyFont="1" applyFill="1" applyBorder="1" applyAlignment="1">
      <alignment vertical="center" shrinkToFit="1"/>
    </xf>
    <xf numFmtId="182" fontId="0" fillId="12" borderId="11" xfId="7" applyNumberFormat="1" applyFont="1" applyFill="1" applyBorder="1" applyAlignment="1">
      <alignment vertical="center" shrinkToFit="1"/>
    </xf>
    <xf numFmtId="182" fontId="0" fillId="0" borderId="47" xfId="7" applyNumberFormat="1" applyFont="1" applyBorder="1" applyAlignment="1">
      <alignment vertical="center"/>
    </xf>
    <xf numFmtId="182" fontId="0" fillId="3" borderId="38" xfId="7" applyNumberFormat="1" applyFont="1" applyFill="1" applyBorder="1" applyAlignment="1">
      <alignment horizontal="center" vertical="center" shrinkToFit="1"/>
    </xf>
    <xf numFmtId="182" fontId="0" fillId="12" borderId="85" xfId="7" applyNumberFormat="1" applyFont="1" applyFill="1" applyBorder="1" applyAlignment="1">
      <alignment vertical="center"/>
    </xf>
    <xf numFmtId="0" fontId="27" fillId="0" borderId="42" xfId="0" applyFont="1" applyBorder="1" applyAlignment="1">
      <alignment horizontal="left" vertical="center"/>
    </xf>
    <xf numFmtId="3" fontId="0" fillId="12" borderId="23"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182" fontId="4" fillId="10" borderId="87" xfId="0" applyNumberFormat="1" applyFont="1" applyFill="1" applyBorder="1" applyAlignment="1" applyProtection="1">
      <alignment vertical="center" shrinkToFit="1"/>
      <protection locked="0"/>
    </xf>
    <xf numFmtId="0" fontId="30" fillId="0" borderId="19" xfId="0" applyFont="1" applyBorder="1" applyAlignment="1">
      <alignment vertical="center"/>
    </xf>
    <xf numFmtId="179" fontId="6" fillId="12" borderId="48" xfId="0" applyNumberFormat="1" applyFont="1" applyFill="1" applyBorder="1" applyAlignment="1">
      <alignment horizontal="right" vertical="center"/>
    </xf>
    <xf numFmtId="0" fontId="27" fillId="0" borderId="50" xfId="0" applyFont="1" applyBorder="1" applyAlignment="1">
      <alignment vertical="top" wrapText="1"/>
    </xf>
    <xf numFmtId="0" fontId="27" fillId="0" borderId="19" xfId="0" applyFont="1" applyBorder="1" applyAlignment="1">
      <alignment vertical="top" wrapText="1"/>
    </xf>
    <xf numFmtId="0" fontId="27" fillId="0" borderId="48" xfId="0" applyFont="1" applyBorder="1" applyAlignment="1">
      <alignment vertical="top" wrapText="1"/>
    </xf>
    <xf numFmtId="179" fontId="6" fillId="12" borderId="95" xfId="0" applyNumberFormat="1" applyFont="1" applyFill="1" applyBorder="1" applyAlignment="1">
      <alignment horizontal="right" vertical="center"/>
    </xf>
    <xf numFmtId="179" fontId="6" fillId="12" borderId="47" xfId="0" applyNumberFormat="1" applyFont="1" applyFill="1" applyBorder="1" applyAlignment="1">
      <alignment horizontal="right" vertical="center"/>
    </xf>
    <xf numFmtId="179" fontId="6" fillId="12" borderId="51" xfId="0" applyNumberFormat="1" applyFont="1" applyFill="1" applyBorder="1" applyAlignment="1">
      <alignment horizontal="right" vertical="center"/>
    </xf>
    <xf numFmtId="179" fontId="6" fillId="12" borderId="5" xfId="0" applyNumberFormat="1" applyFont="1" applyFill="1" applyBorder="1" applyAlignment="1">
      <alignment horizontal="right" vertical="center"/>
    </xf>
    <xf numFmtId="179" fontId="6" fillId="12" borderId="103" xfId="0" applyNumberFormat="1" applyFont="1" applyFill="1" applyBorder="1" applyAlignment="1">
      <alignment horizontal="right" vertical="center"/>
    </xf>
    <xf numFmtId="179" fontId="6" fillId="12" borderId="99" xfId="0" applyNumberFormat="1" applyFont="1" applyFill="1" applyBorder="1" applyAlignment="1">
      <alignment horizontal="right" vertical="center"/>
    </xf>
    <xf numFmtId="0" fontId="20" fillId="0" borderId="168" xfId="0" applyFont="1" applyBorder="1" applyAlignment="1">
      <alignment horizontal="left" vertical="center"/>
    </xf>
    <xf numFmtId="0" fontId="20" fillId="0" borderId="32" xfId="0" applyFont="1" applyBorder="1" applyAlignment="1">
      <alignment horizontal="left" vertical="center"/>
    </xf>
    <xf numFmtId="0" fontId="20" fillId="0" borderId="42" xfId="0" applyFont="1" applyBorder="1" applyAlignment="1">
      <alignment horizontal="left" vertical="center"/>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32" xfId="0" applyFont="1" applyBorder="1" applyAlignment="1">
      <alignment vertical="center" shrinkToFit="1"/>
    </xf>
    <xf numFmtId="0" fontId="4" fillId="0" borderId="32" xfId="0" applyFont="1" applyBorder="1" applyAlignment="1" applyProtection="1">
      <alignment vertical="center" shrinkToFit="1"/>
      <protection locked="0"/>
    </xf>
    <xf numFmtId="0" fontId="4" fillId="0" borderId="42" xfId="0" applyFont="1" applyBorder="1" applyAlignment="1">
      <alignment vertical="top" wrapText="1"/>
    </xf>
    <xf numFmtId="0" fontId="4" fillId="0" borderId="179" xfId="0" applyFont="1" applyBorder="1" applyAlignment="1">
      <alignment vertical="top" wrapText="1"/>
    </xf>
    <xf numFmtId="0" fontId="4" fillId="0" borderId="4"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27" fillId="0" borderId="168" xfId="0" applyFont="1" applyBorder="1" applyAlignment="1" applyProtection="1">
      <alignment horizontal="left" vertical="top" wrapText="1"/>
      <protection locked="0"/>
    </xf>
    <xf numFmtId="0" fontId="4" fillId="0" borderId="42" xfId="0" applyFont="1" applyBorder="1" applyAlignment="1" applyProtection="1">
      <alignment horizontal="left" vertical="center"/>
      <protection locked="0"/>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180" xfId="0" applyFont="1" applyBorder="1" applyAlignment="1">
      <alignment horizontal="left" vertical="center"/>
    </xf>
    <xf numFmtId="0" fontId="27" fillId="0" borderId="142" xfId="0" applyFont="1" applyBorder="1" applyAlignment="1">
      <alignment horizontal="left" vertical="center"/>
    </xf>
    <xf numFmtId="0" fontId="27" fillId="0" borderId="19" xfId="0" applyFont="1" applyBorder="1" applyAlignment="1">
      <alignment horizontal="left" vertical="center"/>
    </xf>
    <xf numFmtId="0" fontId="27" fillId="0" borderId="48" xfId="0" applyFont="1" applyBorder="1" applyAlignment="1">
      <alignment horizontal="left" vertical="center"/>
    </xf>
    <xf numFmtId="0" fontId="27" fillId="0" borderId="50" xfId="0" applyFont="1" applyBorder="1" applyAlignment="1">
      <alignment horizontal="left" vertical="center"/>
    </xf>
    <xf numFmtId="0" fontId="4" fillId="0" borderId="0" xfId="0" applyFont="1" applyAlignment="1">
      <alignment vertical="center" wrapText="1"/>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27" fillId="0" borderId="32"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4" fillId="0" borderId="15" xfId="0"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0" fontId="4" fillId="0" borderId="0" xfId="0" applyFont="1" applyAlignment="1" applyProtection="1">
      <alignment horizontal="left" vertical="top" wrapText="1"/>
      <protection locked="0"/>
    </xf>
    <xf numFmtId="0" fontId="4" fillId="0" borderId="0" xfId="0" applyFont="1" applyAlignment="1">
      <alignment horizontal="right" vertical="center"/>
    </xf>
    <xf numFmtId="0" fontId="4" fillId="0" borderId="0" xfId="0" applyFont="1" applyAlignment="1" applyProtection="1">
      <alignment vertical="center" wrapText="1"/>
      <protection locked="0"/>
    </xf>
    <xf numFmtId="0" fontId="20" fillId="0" borderId="0" xfId="0" applyFont="1" applyAlignment="1">
      <alignment horizontal="left" vertical="center"/>
    </xf>
    <xf numFmtId="0" fontId="27" fillId="0" borderId="32" xfId="0" applyFont="1" applyBorder="1" applyAlignment="1" applyProtection="1">
      <alignment vertical="top" wrapText="1"/>
      <protection locked="0"/>
    </xf>
    <xf numFmtId="0" fontId="27" fillId="0" borderId="142" xfId="0" applyFont="1" applyBorder="1" applyAlignment="1" applyProtection="1">
      <alignment vertical="top" wrapText="1"/>
      <protection locked="0"/>
    </xf>
    <xf numFmtId="0" fontId="27" fillId="0" borderId="19" xfId="0" applyFont="1" applyBorder="1" applyAlignment="1" applyProtection="1">
      <alignment vertical="top" wrapText="1"/>
      <protection locked="0"/>
    </xf>
    <xf numFmtId="0" fontId="27" fillId="0" borderId="48"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32" xfId="0" applyFont="1" applyBorder="1" applyAlignment="1" applyProtection="1">
      <alignment vertical="top" wrapText="1"/>
      <protection locked="0"/>
    </xf>
    <xf numFmtId="0" fontId="27" fillId="0" borderId="4" xfId="0" applyFont="1" applyBorder="1" applyAlignment="1" applyProtection="1">
      <alignment vertical="top" wrapText="1"/>
      <protection locked="0"/>
    </xf>
    <xf numFmtId="0" fontId="27" fillId="0" borderId="32" xfId="0" applyFont="1" applyBorder="1" applyAlignment="1" applyProtection="1">
      <alignment vertical="top"/>
      <protection locked="0"/>
    </xf>
    <xf numFmtId="0" fontId="27" fillId="0" borderId="4" xfId="0" applyFont="1" applyBorder="1" applyAlignment="1" applyProtection="1">
      <alignment vertical="top"/>
      <protection locked="0"/>
    </xf>
    <xf numFmtId="0" fontId="27" fillId="0" borderId="18" xfId="0" applyFont="1" applyBorder="1" applyAlignment="1" applyProtection="1">
      <alignment vertical="top"/>
      <protection locked="0"/>
    </xf>
    <xf numFmtId="0" fontId="27" fillId="0" borderId="19" xfId="0" applyFont="1" applyBorder="1" applyAlignment="1" applyProtection="1">
      <alignment vertical="top"/>
      <protection locked="0"/>
    </xf>
    <xf numFmtId="0" fontId="27" fillId="0" borderId="48" xfId="0" applyFont="1" applyBorder="1" applyAlignment="1" applyProtection="1">
      <alignment vertical="top"/>
      <protection locked="0"/>
    </xf>
    <xf numFmtId="0" fontId="27" fillId="0" borderId="0" xfId="0" applyFont="1" applyAlignment="1" applyProtection="1">
      <alignment vertical="top" wrapText="1"/>
      <protection locked="0"/>
    </xf>
    <xf numFmtId="0" fontId="27" fillId="0" borderId="0" xfId="0" applyFont="1" applyAlignment="1" applyProtection="1">
      <alignment horizontal="left" vertical="top"/>
      <protection locked="0"/>
    </xf>
    <xf numFmtId="0" fontId="28" fillId="0" borderId="4" xfId="0" applyFont="1" applyBorder="1" applyAlignment="1" applyProtection="1">
      <alignment vertical="top" wrapText="1"/>
      <protection locked="0"/>
    </xf>
    <xf numFmtId="0" fontId="4" fillId="0" borderId="0" xfId="0" applyFont="1" applyAlignment="1">
      <alignment vertical="center" wrapText="1" shrinkToFit="1"/>
    </xf>
    <xf numFmtId="0" fontId="27" fillId="0" borderId="0" xfId="0" applyFont="1" applyAlignment="1" applyProtection="1">
      <alignment vertical="top"/>
      <protection locked="0"/>
    </xf>
    <xf numFmtId="0" fontId="4" fillId="0" borderId="168" xfId="0" applyFont="1" applyBorder="1" applyAlignment="1">
      <alignment horizontal="left" vertical="center"/>
    </xf>
    <xf numFmtId="0" fontId="4" fillId="0" borderId="32" xfId="0" applyFont="1" applyBorder="1" applyAlignment="1">
      <alignment horizontal="right" vertical="center" shrinkToFit="1"/>
    </xf>
    <xf numFmtId="0" fontId="4" fillId="0" borderId="32" xfId="0" applyFont="1" applyBorder="1" applyAlignment="1">
      <alignment horizontal="right" vertical="center"/>
    </xf>
    <xf numFmtId="0" fontId="4" fillId="0" borderId="168" xfId="0" applyFont="1" applyBorder="1" applyAlignment="1">
      <alignment horizontal="right" vertical="center" shrinkToFit="1"/>
    </xf>
    <xf numFmtId="0" fontId="5" fillId="0" borderId="32" xfId="0" applyFont="1" applyBorder="1" applyAlignment="1">
      <alignment vertical="top" wrapText="1"/>
    </xf>
    <xf numFmtId="0" fontId="4" fillId="0" borderId="168" xfId="0" applyFont="1" applyBorder="1" applyAlignment="1" applyProtection="1">
      <alignment horizontal="left" vertical="top" wrapText="1"/>
      <protection locked="0"/>
    </xf>
    <xf numFmtId="0" fontId="4" fillId="0" borderId="32" xfId="0" applyFont="1" applyBorder="1" applyAlignment="1">
      <alignment vertical="top" wrapText="1"/>
    </xf>
    <xf numFmtId="0" fontId="4" fillId="0" borderId="32" xfId="0" applyFont="1" applyBorder="1" applyAlignment="1">
      <alignment vertical="center" wrapText="1" shrinkToFit="1"/>
    </xf>
    <xf numFmtId="0" fontId="5" fillId="0" borderId="16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4" fillId="0" borderId="168" xfId="0" applyFont="1" applyBorder="1" applyAlignment="1" applyProtection="1">
      <alignment vertical="top" wrapText="1"/>
      <protection locked="0"/>
    </xf>
    <xf numFmtId="0" fontId="0" fillId="0" borderId="168" xfId="0" applyBorder="1" applyAlignment="1">
      <alignment horizontal="left" vertical="center"/>
    </xf>
    <xf numFmtId="0" fontId="12" fillId="0" borderId="32" xfId="0" applyFont="1" applyBorder="1" applyAlignment="1">
      <alignment vertical="top" wrapText="1"/>
    </xf>
    <xf numFmtId="0" fontId="5" fillId="0" borderId="168" xfId="0" applyFont="1" applyBorder="1" applyAlignment="1">
      <alignment vertical="top" wrapText="1"/>
    </xf>
    <xf numFmtId="0" fontId="0" fillId="10" borderId="17" xfId="0" applyFill="1" applyBorder="1" applyAlignment="1">
      <alignment horizontal="right" vertical="center" wrapText="1" shrinkToFit="1"/>
    </xf>
    <xf numFmtId="38" fontId="4" fillId="0" borderId="185" xfId="4" applyFont="1" applyFill="1" applyBorder="1" applyAlignment="1" applyProtection="1">
      <alignment vertical="center" wrapText="1" shrinkToFit="1"/>
      <protection locked="0"/>
    </xf>
    <xf numFmtId="38" fontId="4" fillId="0" borderId="183" xfId="4" applyFont="1" applyFill="1" applyBorder="1" applyAlignment="1" applyProtection="1">
      <alignment vertical="center" wrapText="1" shrinkToFit="1"/>
      <protection locked="0"/>
    </xf>
    <xf numFmtId="38" fontId="4" fillId="0" borderId="188" xfId="4" applyFont="1" applyFill="1" applyBorder="1" applyAlignment="1" applyProtection="1">
      <alignment vertical="center" wrapText="1" shrinkToFit="1"/>
      <protection locked="0"/>
    </xf>
    <xf numFmtId="182" fontId="6" fillId="2" borderId="31" xfId="0" applyNumberFormat="1" applyFont="1" applyFill="1" applyBorder="1" applyAlignment="1" applyProtection="1">
      <alignment vertical="center" shrinkToFit="1"/>
      <protection locked="0"/>
    </xf>
    <xf numFmtId="182" fontId="6" fillId="2" borderId="7" xfId="0" applyNumberFormat="1" applyFont="1" applyFill="1" applyBorder="1" applyAlignment="1" applyProtection="1">
      <alignment vertical="center" shrinkToFit="1"/>
      <protection locked="0"/>
    </xf>
    <xf numFmtId="182" fontId="6" fillId="2" borderId="190" xfId="0" applyNumberFormat="1" applyFont="1" applyFill="1" applyBorder="1" applyAlignment="1" applyProtection="1">
      <alignment vertical="center" shrinkToFit="1"/>
      <protection locked="0"/>
    </xf>
    <xf numFmtId="182" fontId="6" fillId="2" borderId="191" xfId="0" applyNumberFormat="1" applyFont="1" applyFill="1" applyBorder="1" applyAlignment="1" applyProtection="1">
      <alignment vertical="center" shrinkToFit="1"/>
      <protection locked="0"/>
    </xf>
    <xf numFmtId="182" fontId="6" fillId="2" borderId="38" xfId="0" applyNumberFormat="1" applyFont="1" applyFill="1" applyBorder="1" applyAlignment="1" applyProtection="1">
      <alignment vertical="center" shrinkToFit="1"/>
      <protection locked="0"/>
    </xf>
    <xf numFmtId="182" fontId="1" fillId="0" borderId="62" xfId="7" applyNumberFormat="1"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0" borderId="55" xfId="7" applyNumberFormat="1" applyFont="1" applyFill="1" applyBorder="1" applyAlignment="1">
      <alignment vertical="center" shrinkToFit="1"/>
    </xf>
    <xf numFmtId="182" fontId="1" fillId="2" borderId="24" xfId="7" applyNumberFormat="1" applyFont="1" applyFill="1" applyBorder="1" applyAlignment="1">
      <alignment vertical="center"/>
    </xf>
    <xf numFmtId="182" fontId="1" fillId="0" borderId="67" xfId="7" applyNumberFormat="1" applyFont="1" applyFill="1" applyBorder="1" applyAlignment="1">
      <alignment vertical="center" shrinkToFit="1"/>
    </xf>
    <xf numFmtId="182" fontId="1" fillId="2" borderId="23" xfId="7" applyNumberFormat="1" applyFont="1" applyFill="1" applyBorder="1" applyAlignment="1">
      <alignment vertical="center" shrinkToFit="1"/>
    </xf>
    <xf numFmtId="182" fontId="1" fillId="2" borderId="40" xfId="7" applyNumberFormat="1" applyFont="1" applyFill="1" applyBorder="1" applyAlignment="1">
      <alignment vertical="center" shrinkToFit="1"/>
    </xf>
    <xf numFmtId="182" fontId="1" fillId="0" borderId="42" xfId="7" applyNumberFormat="1" applyFont="1" applyFill="1" applyBorder="1" applyAlignment="1">
      <alignment vertical="center" shrinkToFit="1"/>
    </xf>
    <xf numFmtId="182" fontId="1" fillId="0" borderId="60" xfId="7" applyNumberFormat="1" applyFont="1" applyFill="1" applyBorder="1" applyAlignment="1">
      <alignment vertical="center" shrinkToFit="1"/>
    </xf>
    <xf numFmtId="182" fontId="1" fillId="2" borderId="42" xfId="7" applyNumberFormat="1" applyFont="1" applyFill="1" applyBorder="1" applyAlignment="1">
      <alignment vertical="center" shrinkToFit="1"/>
    </xf>
    <xf numFmtId="182" fontId="1" fillId="0" borderId="21" xfId="7" applyNumberFormat="1" applyFont="1" applyFill="1" applyBorder="1" applyAlignment="1">
      <alignment vertical="center" shrinkToFit="1"/>
    </xf>
    <xf numFmtId="182" fontId="1" fillId="0" borderId="50" xfId="7" applyNumberFormat="1" applyFont="1" applyFill="1" applyBorder="1" applyAlignment="1">
      <alignment vertical="center" shrinkToFit="1"/>
    </xf>
    <xf numFmtId="182" fontId="1" fillId="10" borderId="21" xfId="7" applyNumberFormat="1" applyFont="1" applyFill="1" applyBorder="1" applyAlignment="1">
      <alignment vertical="center"/>
    </xf>
    <xf numFmtId="182" fontId="1" fillId="10" borderId="60" xfId="7" applyNumberFormat="1" applyFont="1" applyFill="1" applyBorder="1" applyAlignment="1">
      <alignment vertical="center"/>
    </xf>
    <xf numFmtId="182" fontId="1" fillId="10" borderId="40" xfId="7" applyNumberFormat="1" applyFont="1" applyFill="1" applyBorder="1" applyAlignment="1">
      <alignment vertical="center"/>
    </xf>
    <xf numFmtId="182" fontId="1" fillId="9" borderId="53" xfId="7" applyNumberFormat="1" applyFont="1" applyFill="1" applyBorder="1" applyAlignment="1">
      <alignment vertical="center" shrinkToFit="1"/>
    </xf>
    <xf numFmtId="182" fontId="1" fillId="10" borderId="21" xfId="7" applyNumberFormat="1" applyFont="1" applyFill="1" applyBorder="1" applyAlignment="1">
      <alignment vertical="center" shrinkToFit="1"/>
    </xf>
    <xf numFmtId="182" fontId="1" fillId="10" borderId="70" xfId="7" applyNumberFormat="1" applyFont="1" applyFill="1" applyBorder="1" applyAlignment="1">
      <alignment vertical="center" shrinkToFit="1"/>
    </xf>
    <xf numFmtId="182" fontId="1" fillId="0" borderId="45" xfId="7" applyNumberFormat="1" applyFont="1" applyFill="1" applyBorder="1" applyAlignment="1">
      <alignment horizontal="right" vertical="center" shrinkToFit="1"/>
    </xf>
    <xf numFmtId="182" fontId="1" fillId="9" borderId="5" xfId="7" applyNumberFormat="1" applyFont="1" applyFill="1" applyBorder="1" applyAlignment="1">
      <alignment vertical="center"/>
    </xf>
    <xf numFmtId="182" fontId="1" fillId="9" borderId="6" xfId="7" applyNumberFormat="1" applyFont="1" applyFill="1" applyBorder="1" applyAlignment="1">
      <alignment vertical="center" shrinkToFit="1"/>
    </xf>
    <xf numFmtId="182" fontId="1" fillId="0" borderId="45" xfId="7" applyNumberFormat="1" applyFont="1" applyFill="1" applyBorder="1" applyAlignment="1">
      <alignment vertical="center" shrinkToFit="1"/>
    </xf>
    <xf numFmtId="182" fontId="1" fillId="0" borderId="75" xfId="7" applyNumberFormat="1" applyFont="1" applyFill="1" applyBorder="1" applyAlignment="1">
      <alignment vertical="center" shrinkToFit="1"/>
    </xf>
    <xf numFmtId="182" fontId="1" fillId="2" borderId="45" xfId="7" applyNumberFormat="1" applyFont="1" applyFill="1" applyBorder="1" applyAlignment="1">
      <alignment vertical="center" shrinkToFit="1"/>
    </xf>
    <xf numFmtId="182" fontId="1" fillId="0" borderId="77" xfId="7" applyNumberFormat="1" applyFont="1" applyFill="1" applyBorder="1" applyAlignment="1">
      <alignment vertical="center" shrinkToFit="1"/>
    </xf>
    <xf numFmtId="38" fontId="15" fillId="0" borderId="38" xfId="5" applyFont="1" applyFill="1" applyBorder="1" applyAlignment="1" applyProtection="1">
      <alignment horizontal="center" vertical="center" shrinkToFit="1"/>
      <protection locked="0"/>
    </xf>
    <xf numFmtId="0" fontId="17" fillId="0" borderId="106" xfId="0" applyFont="1" applyBorder="1" applyAlignment="1" applyProtection="1">
      <alignment horizontal="center" vertical="center" wrapText="1"/>
      <protection locked="0"/>
    </xf>
    <xf numFmtId="0" fontId="0" fillId="0" borderId="4" xfId="0" applyBorder="1" applyAlignment="1">
      <alignment horizontal="center" vertical="center" shrinkToFit="1"/>
    </xf>
    <xf numFmtId="38" fontId="4" fillId="0" borderId="152"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38" fontId="4" fillId="0" borderId="186" xfId="4" applyFont="1" applyFill="1" applyBorder="1" applyAlignment="1" applyProtection="1">
      <alignment vertical="center" wrapText="1" shrinkToFit="1"/>
      <protection locked="0"/>
    </xf>
    <xf numFmtId="38" fontId="4" fillId="0" borderId="187" xfId="4" applyFont="1" applyFill="1" applyBorder="1" applyAlignment="1" applyProtection="1">
      <alignment vertical="center" wrapText="1" shrinkToFit="1"/>
      <protection locked="0"/>
    </xf>
    <xf numFmtId="182" fontId="4" fillId="0" borderId="161" xfId="0" applyNumberFormat="1" applyFont="1" applyBorder="1" applyAlignment="1" applyProtection="1">
      <alignment vertical="center" shrinkToFit="1"/>
      <protection locked="0"/>
    </xf>
    <xf numFmtId="182" fontId="4" fillId="0" borderId="165" xfId="0" applyNumberFormat="1" applyFont="1" applyBorder="1" applyAlignment="1" applyProtection="1">
      <alignment vertical="center" shrinkToFit="1"/>
      <protection locked="0"/>
    </xf>
    <xf numFmtId="182" fontId="4" fillId="0" borderId="162" xfId="0" applyNumberFormat="1" applyFont="1" applyBorder="1" applyAlignment="1" applyProtection="1">
      <alignment vertical="center" shrinkToFit="1"/>
      <protection locked="0"/>
    </xf>
    <xf numFmtId="182" fontId="4" fillId="0" borderId="166" xfId="0" applyNumberFormat="1" applyFont="1" applyBorder="1" applyAlignment="1" applyProtection="1">
      <alignment vertical="center" shrinkToFit="1"/>
      <protection locked="0"/>
    </xf>
    <xf numFmtId="183" fontId="1" fillId="4" borderId="89" xfId="0" applyNumberFormat="1" applyFont="1" applyFill="1" applyBorder="1" applyProtection="1">
      <protection locked="0"/>
    </xf>
    <xf numFmtId="0" fontId="4" fillId="0" borderId="0" xfId="0" applyFont="1" applyAlignment="1">
      <alignment vertical="center"/>
    </xf>
    <xf numFmtId="0" fontId="4" fillId="0" borderId="32" xfId="0" applyFont="1" applyBorder="1" applyAlignment="1">
      <alignment vertical="center"/>
    </xf>
    <xf numFmtId="0" fontId="0" fillId="0" borderId="0" xfId="0"/>
    <xf numFmtId="183" fontId="6" fillId="0" borderId="10" xfId="0" applyNumberFormat="1" applyFont="1" applyBorder="1" applyAlignment="1" applyProtection="1">
      <alignment horizontal="center" vertical="center" wrapText="1" shrinkToFit="1"/>
      <protection locked="0"/>
    </xf>
    <xf numFmtId="0" fontId="8" fillId="0" borderId="0" xfId="0" applyFont="1" applyAlignment="1">
      <alignment horizontal="left"/>
    </xf>
    <xf numFmtId="0" fontId="15" fillId="0" borderId="0" xfId="0" applyFont="1" applyAlignment="1"/>
    <xf numFmtId="49" fontId="0" fillId="0" borderId="28" xfId="0" applyNumberFormat="1"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9" xfId="0" applyNumberFormat="1" applyFont="1" applyFill="1" applyBorder="1" applyAlignment="1">
      <alignment horizontal="right" vertical="center"/>
    </xf>
    <xf numFmtId="0" fontId="0" fillId="12" borderId="99" xfId="0" applyFill="1" applyBorder="1"/>
    <xf numFmtId="179" fontId="6" fillId="12" borderId="105" xfId="0" applyNumberFormat="1" applyFont="1" applyFill="1" applyBorder="1" applyAlignment="1">
      <alignment horizontal="right" vertical="center"/>
    </xf>
    <xf numFmtId="0" fontId="0" fillId="12" borderId="107"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8" xfId="0" applyNumberFormat="1"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14" xfId="0" applyFill="1" applyBorder="1" applyAlignment="1">
      <alignment horizontal="center" vertical="center"/>
    </xf>
    <xf numFmtId="0" fontId="0" fillId="2" borderId="115"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80" xfId="0" applyNumberFormat="1" applyFont="1" applyFill="1" applyBorder="1" applyAlignment="1">
      <alignment vertical="center"/>
    </xf>
    <xf numFmtId="179" fontId="6" fillId="12" borderId="116"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xf numFmtId="0" fontId="0" fillId="2" borderId="107" xfId="0" applyFill="1" applyBorder="1" applyAlignment="1">
      <alignment horizontal="center" vertical="center" shrinkToFit="1"/>
    </xf>
    <xf numFmtId="0" fontId="0" fillId="2" borderId="108"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7" xfId="0" applyNumberFormat="1" applyFont="1" applyFill="1" applyBorder="1" applyAlignment="1">
      <alignment vertical="center"/>
    </xf>
    <xf numFmtId="179" fontId="6" fillId="12" borderId="108"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5"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12" borderId="10" xfId="0" applyNumberFormat="1" applyFont="1" applyFill="1" applyBorder="1" applyAlignment="1">
      <alignment horizontal="center" vertical="center" shrinkToFit="1"/>
    </xf>
    <xf numFmtId="176" fontId="6" fillId="12" borderId="24" xfId="0" applyNumberFormat="1" applyFont="1" applyFill="1" applyBorder="1" applyAlignment="1">
      <alignment horizontal="center" vertical="center" shrinkToFit="1"/>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4" fillId="0" borderId="28"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106" xfId="0" applyBorder="1" applyAlignment="1">
      <alignment horizontal="center" vertical="center"/>
    </xf>
    <xf numFmtId="0" fontId="0" fillId="2" borderId="80"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116"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12" borderId="119"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176" fontId="6" fillId="12" borderId="120"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3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7" xfId="0" applyBorder="1" applyAlignment="1" applyProtection="1">
      <alignment vertical="center" shrinkToFit="1"/>
      <protection locked="0"/>
    </xf>
    <xf numFmtId="179" fontId="10" fillId="0" borderId="121" xfId="0" applyNumberFormat="1" applyFont="1" applyBorder="1" applyAlignment="1">
      <alignment horizontal="center" vertical="center" shrinkToFit="1"/>
    </xf>
    <xf numFmtId="180" fontId="6" fillId="0" borderId="117" xfId="0" applyNumberFormat="1" applyFont="1" applyBorder="1" applyAlignment="1" applyProtection="1">
      <alignment horizontal="right" vertical="center"/>
      <protection locked="0"/>
    </xf>
    <xf numFmtId="180" fontId="6" fillId="0" borderId="121" xfId="0" applyNumberFormat="1" applyFont="1" applyBorder="1" applyAlignment="1" applyProtection="1">
      <alignment horizontal="right" vertical="center"/>
      <protection locked="0"/>
    </xf>
    <xf numFmtId="0" fontId="0" fillId="0" borderId="53" xfId="0"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100"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0" borderId="100" xfId="0" applyBorder="1" applyAlignment="1">
      <alignment horizontal="center" vertical="center" justifyLastLine="1" shrinkToFit="1"/>
    </xf>
    <xf numFmtId="0" fontId="0" fillId="0" borderId="115"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53"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2"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12" borderId="123" xfId="0" applyNumberFormat="1" applyFont="1" applyFill="1" applyBorder="1" applyAlignment="1">
      <alignment horizontal="center" vertical="center"/>
    </xf>
    <xf numFmtId="176" fontId="6" fillId="12" borderId="121" xfId="0" applyNumberFormat="1" applyFont="1" applyFill="1" applyBorder="1" applyAlignment="1">
      <alignment horizontal="center" vertical="center"/>
    </xf>
    <xf numFmtId="176" fontId="6" fillId="12" borderId="124"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5"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0" fillId="0" borderId="53" xfId="0" applyNumberFormat="1" applyBorder="1" applyAlignment="1">
      <alignment vertical="center" shrinkToFit="1"/>
    </xf>
    <xf numFmtId="179" fontId="6" fillId="12" borderId="114" xfId="0" applyNumberFormat="1" applyFont="1" applyFill="1" applyBorder="1" applyAlignment="1">
      <alignment horizontal="right" vertical="center"/>
    </xf>
    <xf numFmtId="0" fontId="0" fillId="12" borderId="115" xfId="0"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5" xfId="0" applyFill="1" applyBorder="1"/>
    <xf numFmtId="3" fontId="6" fillId="0" borderId="28" xfId="0" applyNumberFormat="1" applyFont="1" applyBorder="1" applyAlignment="1">
      <alignment horizontal="right" vertical="center" shrinkToFit="1"/>
    </xf>
    <xf numFmtId="0" fontId="6" fillId="0" borderId="53" xfId="0" applyFont="1" applyBorder="1" applyAlignment="1">
      <alignment horizontal="right" vertical="center" shrinkToFit="1"/>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5" fillId="0" borderId="4"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6" borderId="3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48"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0" xfId="0" applyFont="1" applyFill="1" applyBorder="1" applyAlignment="1">
      <alignment horizontal="center" vertical="center"/>
    </xf>
    <xf numFmtId="0" fontId="4" fillId="0" borderId="32" xfId="0" applyFont="1" applyBorder="1" applyAlignment="1" applyProtection="1">
      <alignment horizontal="left" vertical="center" shrinkToFit="1"/>
      <protection locked="0"/>
    </xf>
    <xf numFmtId="0" fontId="4" fillId="0" borderId="168"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182" xfId="0" applyFont="1" applyBorder="1" applyAlignment="1">
      <alignment horizontal="left" vertical="center"/>
    </xf>
    <xf numFmtId="0" fontId="4" fillId="0" borderId="42" xfId="0" applyFont="1" applyBorder="1" applyAlignment="1">
      <alignment horizontal="left" vertical="center"/>
    </xf>
    <xf numFmtId="0" fontId="4" fillId="0" borderId="179" xfId="0" applyFont="1" applyBorder="1" applyAlignment="1">
      <alignment horizontal="left" vertical="center"/>
    </xf>
    <xf numFmtId="0" fontId="4" fillId="6" borderId="174" xfId="0" applyFont="1" applyFill="1" applyBorder="1" applyAlignment="1">
      <alignment horizontal="center" vertical="center"/>
    </xf>
    <xf numFmtId="0" fontId="4" fillId="6" borderId="175" xfId="0" applyFont="1" applyFill="1" applyBorder="1" applyAlignment="1">
      <alignment horizontal="center" vertical="center"/>
    </xf>
    <xf numFmtId="0" fontId="5" fillId="0" borderId="42"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27" fillId="0" borderId="42" xfId="0" applyFont="1" applyBorder="1" applyAlignment="1">
      <alignment horizontal="left" vertical="center"/>
    </xf>
    <xf numFmtId="0" fontId="27" fillId="0" borderId="0" xfId="0" applyFont="1" applyAlignment="1">
      <alignment horizontal="left" vertical="center"/>
    </xf>
    <xf numFmtId="0" fontId="27" fillId="0" borderId="32" xfId="0" applyFont="1" applyBorder="1" applyAlignment="1">
      <alignment horizontal="left" vertical="center"/>
    </xf>
    <xf numFmtId="0" fontId="4" fillId="0" borderId="28"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4" fillId="6" borderId="30" xfId="0" applyFont="1" applyFill="1" applyBorder="1" applyAlignment="1">
      <alignment horizontal="center" vertical="center"/>
    </xf>
    <xf numFmtId="0" fontId="4" fillId="6" borderId="81"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114" xfId="0" applyFont="1" applyFill="1" applyBorder="1" applyAlignment="1">
      <alignment horizontal="center" vertical="center"/>
    </xf>
    <xf numFmtId="0" fontId="4" fillId="6" borderId="100"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0" fillId="0" borderId="42" xfId="0" applyBorder="1" applyAlignment="1">
      <alignment horizontal="right" vertical="center" shrinkToFit="1"/>
    </xf>
    <xf numFmtId="0" fontId="0" fillId="0" borderId="0" xfId="0" applyAlignment="1">
      <alignment horizontal="right" vertical="center" shrinkToFit="1"/>
    </xf>
    <xf numFmtId="0" fontId="0" fillId="0" borderId="32" xfId="0" applyBorder="1" applyAlignment="1">
      <alignment horizontal="right" vertical="center" shrinkToFit="1"/>
    </xf>
    <xf numFmtId="0" fontId="0" fillId="0" borderId="179" xfId="0" applyBorder="1" applyAlignment="1">
      <alignment horizontal="right" vertical="center" shrinkToFit="1"/>
    </xf>
    <xf numFmtId="0" fontId="0" fillId="0" borderId="168" xfId="0" applyBorder="1" applyAlignment="1">
      <alignment horizontal="right" vertical="center" shrinkToFit="1"/>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32" xfId="0" applyFont="1" applyBorder="1" applyAlignment="1" applyProtection="1">
      <alignment vertical="center" shrinkToFit="1"/>
      <protection locked="0"/>
    </xf>
    <xf numFmtId="0" fontId="27" fillId="0" borderId="20" xfId="0" applyFont="1" applyBorder="1" applyAlignment="1">
      <alignment horizontal="left" vertical="center"/>
    </xf>
    <xf numFmtId="0" fontId="27" fillId="0" borderId="8" xfId="0" applyFont="1" applyBorder="1" applyAlignment="1">
      <alignment horizontal="left" vertical="center"/>
    </xf>
    <xf numFmtId="0" fontId="27" fillId="0" borderId="95" xfId="0" applyFont="1" applyBorder="1" applyAlignment="1">
      <alignment horizontal="left" vertical="center"/>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5" fillId="0" borderId="179" xfId="0" applyFont="1" applyBorder="1" applyAlignment="1">
      <alignment vertical="top" wrapText="1"/>
    </xf>
    <xf numFmtId="0" fontId="5" fillId="0" borderId="168" xfId="0" applyFont="1" applyBorder="1" applyAlignment="1">
      <alignment vertical="top" wrapText="1"/>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0" fillId="0" borderId="4" xfId="0" applyBorder="1" applyAlignment="1" applyProtection="1">
      <alignment horizontal="left" vertical="center"/>
      <protection locked="0"/>
    </xf>
    <xf numFmtId="0" fontId="0" fillId="0" borderId="42" xfId="0" applyBorder="1" applyAlignment="1">
      <alignment vertical="center"/>
    </xf>
    <xf numFmtId="0" fontId="0" fillId="0" borderId="0" xfId="0" applyAlignment="1">
      <alignment vertical="center"/>
    </xf>
    <xf numFmtId="0" fontId="0" fillId="0" borderId="179" xfId="0" applyBorder="1" applyAlignment="1">
      <alignment vertical="center"/>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0" fillId="0" borderId="42" xfId="0" applyBorder="1" applyAlignment="1">
      <alignment horizontal="left" vertical="center"/>
    </xf>
    <xf numFmtId="0" fontId="0" fillId="0" borderId="0" xfId="0" applyAlignment="1">
      <alignment horizontal="left" vertical="center"/>
    </xf>
    <xf numFmtId="0" fontId="0" fillId="0" borderId="179" xfId="0" applyBorder="1" applyAlignment="1">
      <alignment horizontal="left" vertical="center"/>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42" xfId="0" applyFont="1" applyBorder="1" applyAlignment="1" applyProtection="1">
      <alignment vertical="top" wrapText="1" shrinkToFit="1"/>
      <protection locked="0"/>
    </xf>
    <xf numFmtId="0" fontId="4" fillId="0" borderId="0" xfId="0" applyFont="1" applyAlignment="1" applyProtection="1">
      <alignment vertical="top" wrapText="1" shrinkToFit="1"/>
      <protection locked="0"/>
    </xf>
    <xf numFmtId="0" fontId="4" fillId="0" borderId="32" xfId="0" applyFont="1" applyBorder="1" applyAlignment="1" applyProtection="1">
      <alignment vertical="top" wrapText="1" shrinkToFit="1"/>
      <protection locked="0"/>
    </xf>
    <xf numFmtId="0" fontId="5" fillId="0" borderId="50" xfId="0" applyFont="1" applyBorder="1" applyAlignment="1">
      <alignment vertical="top" wrapText="1"/>
    </xf>
    <xf numFmtId="0" fontId="5" fillId="0" borderId="19" xfId="0" applyFont="1" applyBorder="1" applyAlignment="1">
      <alignment vertical="top" wrapText="1"/>
    </xf>
    <xf numFmtId="0" fontId="5" fillId="0" borderId="48" xfId="0" applyFont="1" applyBorder="1" applyAlignment="1">
      <alignment vertical="top" wrapText="1"/>
    </xf>
    <xf numFmtId="0" fontId="0" fillId="0" borderId="5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4" fillId="6" borderId="173" xfId="0" applyFont="1" applyFill="1" applyBorder="1" applyAlignment="1">
      <alignment horizontal="center" vertical="center"/>
    </xf>
    <xf numFmtId="0" fontId="5" fillId="0" borderId="180" xfId="0" applyFont="1" applyBorder="1" applyAlignment="1">
      <alignment vertical="top" wrapText="1"/>
    </xf>
    <xf numFmtId="0" fontId="5" fillId="0" borderId="142" xfId="0" applyFont="1" applyBorder="1" applyAlignment="1">
      <alignment vertical="top" wrapText="1"/>
    </xf>
    <xf numFmtId="0" fontId="4" fillId="0" borderId="95" xfId="0" applyFont="1" applyBorder="1" applyAlignment="1">
      <alignment horizontal="left" vertical="center"/>
    </xf>
    <xf numFmtId="0" fontId="0" fillId="0" borderId="168" xfId="0" applyBorder="1" applyAlignment="1">
      <alignment horizontal="left" vertical="center"/>
    </xf>
    <xf numFmtId="0" fontId="0" fillId="0" borderId="32" xfId="0" applyBorder="1" applyAlignment="1">
      <alignment horizontal="left" vertical="center"/>
    </xf>
    <xf numFmtId="0" fontId="26" fillId="0" borderId="42"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32" xfId="0" applyFont="1" applyBorder="1" applyAlignment="1" applyProtection="1">
      <alignment vertical="center" shrinkToFit="1"/>
      <protection locked="0"/>
    </xf>
    <xf numFmtId="0" fontId="0" fillId="0" borderId="32" xfId="0" applyBorder="1" applyAlignment="1">
      <alignment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32" fillId="0" borderId="16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32" xfId="0" applyFont="1" applyBorder="1" applyAlignment="1" applyProtection="1">
      <alignment horizontal="left" vertical="top" wrapText="1"/>
      <protection locked="0"/>
    </xf>
    <xf numFmtId="0" fontId="5" fillId="0" borderId="168" xfId="0" applyFont="1" applyBorder="1" applyAlignment="1" applyProtection="1">
      <alignment vertical="top" wrapText="1"/>
      <protection locked="0"/>
    </xf>
    <xf numFmtId="0" fontId="5" fillId="0" borderId="179" xfId="0" applyFont="1" applyBorder="1" applyAlignment="1">
      <alignment horizontal="left" vertical="center"/>
    </xf>
    <xf numFmtId="0" fontId="5" fillId="0" borderId="168" xfId="0" applyFont="1" applyBorder="1" applyAlignment="1" applyProtection="1">
      <alignment horizontal="left" vertical="top" wrapText="1"/>
      <protection locked="0"/>
    </xf>
    <xf numFmtId="0" fontId="4" fillId="0" borderId="42" xfId="0" applyFont="1" applyBorder="1" applyAlignment="1">
      <alignment vertical="top" wrapText="1"/>
    </xf>
    <xf numFmtId="0" fontId="4" fillId="0" borderId="0" xfId="0" applyFont="1" applyAlignment="1">
      <alignment vertical="top" wrapText="1"/>
    </xf>
    <xf numFmtId="0" fontId="4" fillId="0" borderId="179" xfId="0" applyFont="1" applyBorder="1" applyAlignment="1">
      <alignment vertical="top" wrapText="1"/>
    </xf>
    <xf numFmtId="0" fontId="5" fillId="0" borderId="168"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4" fillId="0" borderId="4" xfId="0" applyFont="1" applyBorder="1" applyAlignment="1" applyProtection="1">
      <alignment vertical="center"/>
      <protection locked="0"/>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42" xfId="0" applyFont="1" applyBorder="1" applyAlignment="1">
      <alignment vertical="top" wrapText="1" shrinkToFit="1"/>
    </xf>
    <xf numFmtId="0" fontId="4" fillId="0" borderId="0" xfId="0" applyFont="1" applyAlignment="1">
      <alignment vertical="top" wrapText="1" shrinkToFit="1"/>
    </xf>
    <xf numFmtId="0" fontId="4" fillId="0" borderId="168" xfId="0" applyFont="1" applyBorder="1" applyAlignment="1">
      <alignment vertical="top" wrapText="1" shrinkToFit="1"/>
    </xf>
    <xf numFmtId="0" fontId="4" fillId="0" borderId="32" xfId="0" applyFont="1" applyBorder="1" applyAlignment="1">
      <alignment vertical="top" wrapText="1" shrinkToFit="1"/>
    </xf>
    <xf numFmtId="0" fontId="4" fillId="0" borderId="42" xfId="0" applyFont="1" applyBorder="1" applyAlignment="1" applyProtection="1">
      <alignment horizontal="left" vertical="center"/>
      <protection locked="0"/>
    </xf>
    <xf numFmtId="0" fontId="4" fillId="0" borderId="168"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32" xfId="0" applyFont="1" applyBorder="1" applyAlignment="1">
      <alignment vertical="top" wrapText="1"/>
    </xf>
    <xf numFmtId="0" fontId="27" fillId="0" borderId="181" xfId="0" applyFont="1" applyBorder="1" applyAlignment="1">
      <alignment horizontal="left" vertical="center"/>
    </xf>
    <xf numFmtId="0" fontId="28" fillId="0" borderId="168" xfId="0" applyFont="1" applyBorder="1" applyAlignment="1">
      <alignment horizontal="left" vertical="top" wrapText="1"/>
    </xf>
    <xf numFmtId="0" fontId="28" fillId="0" borderId="0" xfId="0" applyFont="1" applyAlignment="1">
      <alignment horizontal="left" vertical="top" wrapText="1"/>
    </xf>
    <xf numFmtId="0" fontId="28" fillId="0" borderId="32" xfId="0" applyFont="1" applyBorder="1" applyAlignment="1">
      <alignment horizontal="left" vertical="top" wrapText="1"/>
    </xf>
    <xf numFmtId="0" fontId="4" fillId="0" borderId="168" xfId="0" applyFont="1" applyBorder="1" applyAlignment="1" applyProtection="1">
      <alignment horizontal="left" vertical="top" wrapText="1"/>
      <protection locked="0"/>
    </xf>
    <xf numFmtId="0" fontId="27" fillId="0" borderId="42" xfId="0" applyFont="1" applyBorder="1" applyAlignment="1">
      <alignment vertical="top" wrapText="1"/>
    </xf>
    <xf numFmtId="0" fontId="27" fillId="0" borderId="0" xfId="0" applyFont="1" applyAlignment="1">
      <alignment vertical="top" wrapText="1"/>
    </xf>
    <xf numFmtId="0" fontId="27" fillId="0" borderId="32" xfId="0" applyFont="1" applyBorder="1" applyAlignment="1">
      <alignment vertical="top" wrapText="1"/>
    </xf>
    <xf numFmtId="0" fontId="4" fillId="0" borderId="168" xfId="0" applyFont="1" applyBorder="1" applyAlignment="1">
      <alignment vertical="center" shrinkToFit="1"/>
    </xf>
    <xf numFmtId="0" fontId="4" fillId="0" borderId="32" xfId="0" applyFont="1" applyBorder="1" applyAlignment="1">
      <alignment horizontal="right" vertical="center" shrinkToFit="1"/>
    </xf>
    <xf numFmtId="0" fontId="4" fillId="0" borderId="168" xfId="0" applyFont="1" applyBorder="1" applyAlignment="1">
      <alignment horizontal="right" vertical="center" shrinkToFit="1"/>
    </xf>
    <xf numFmtId="0" fontId="12" fillId="0" borderId="0" xfId="0" applyFont="1" applyAlignment="1">
      <alignment horizontal="right" vertical="center"/>
    </xf>
    <xf numFmtId="0" fontId="12" fillId="0" borderId="32" xfId="0" applyFont="1" applyBorder="1" applyAlignment="1">
      <alignment horizontal="right" vertical="center"/>
    </xf>
    <xf numFmtId="0" fontId="27" fillId="0" borderId="50" xfId="0" applyFont="1" applyBorder="1" applyAlignment="1">
      <alignment horizontal="left" vertical="center"/>
    </xf>
    <xf numFmtId="0" fontId="27" fillId="0" borderId="19" xfId="0" applyFont="1" applyBorder="1" applyAlignment="1">
      <alignment horizontal="left" vertical="center"/>
    </xf>
    <xf numFmtId="0" fontId="27" fillId="0" borderId="48" xfId="0" applyFont="1" applyBorder="1" applyAlignment="1">
      <alignment horizontal="left" vertical="center"/>
    </xf>
    <xf numFmtId="0" fontId="4" fillId="0" borderId="48" xfId="0" applyFont="1" applyBorder="1" applyAlignment="1" applyProtection="1">
      <alignment horizontal="left" vertical="center" shrinkToFit="1"/>
      <protection locked="0"/>
    </xf>
    <xf numFmtId="0" fontId="4" fillId="0" borderId="179" xfId="0" applyFont="1" applyBorder="1" applyAlignment="1">
      <alignment horizontal="right" vertical="center" shrinkToFit="1"/>
    </xf>
    <xf numFmtId="0" fontId="4" fillId="0" borderId="4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4" fillId="0" borderId="179" xfId="0" applyFont="1" applyBorder="1" applyAlignment="1">
      <alignment vertical="center"/>
    </xf>
    <xf numFmtId="0" fontId="27" fillId="0" borderId="168" xfId="0" applyFont="1"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5" xfId="0" applyBorder="1" applyAlignment="1">
      <alignment horizontal="left" vertical="center"/>
    </xf>
    <xf numFmtId="0" fontId="0" fillId="0" borderId="182" xfId="0" applyBorder="1" applyAlignment="1">
      <alignment horizontal="left" vertical="center"/>
    </xf>
    <xf numFmtId="0" fontId="20" fillId="0" borderId="181" xfId="0" applyFont="1" applyBorder="1" applyAlignment="1">
      <alignment horizontal="left" vertical="center"/>
    </xf>
    <xf numFmtId="0" fontId="20" fillId="0" borderId="8" xfId="0" applyFont="1" applyBorder="1" applyAlignment="1">
      <alignment horizontal="left" vertical="center"/>
    </xf>
    <xf numFmtId="0" fontId="20" fillId="0" borderId="95" xfId="0" applyFont="1" applyBorder="1" applyAlignment="1">
      <alignment horizontal="left" vertical="center"/>
    </xf>
    <xf numFmtId="0" fontId="20" fillId="0" borderId="42" xfId="0" applyFont="1" applyBorder="1" applyAlignment="1">
      <alignment horizontal="left" vertical="center"/>
    </xf>
    <xf numFmtId="0" fontId="20" fillId="0" borderId="0" xfId="0" applyFont="1" applyAlignment="1">
      <alignment horizontal="left" vertical="center"/>
    </xf>
    <xf numFmtId="0" fontId="20" fillId="0" borderId="32" xfId="0" applyFont="1" applyBorder="1" applyAlignment="1">
      <alignment horizontal="left" vertical="center"/>
    </xf>
    <xf numFmtId="0" fontId="0" fillId="6" borderId="30" xfId="0" applyFill="1" applyBorder="1" applyAlignment="1">
      <alignment horizontal="center" vertical="center"/>
    </xf>
    <xf numFmtId="0" fontId="0" fillId="6" borderId="81" xfId="0" applyFill="1" applyBorder="1" applyAlignment="1">
      <alignment horizontal="center" vertical="center"/>
    </xf>
    <xf numFmtId="0" fontId="0" fillId="6" borderId="51" xfId="0" applyFill="1" applyBorder="1" applyAlignment="1">
      <alignment horizontal="center" vertical="center"/>
    </xf>
    <xf numFmtId="0" fontId="0" fillId="6" borderId="34" xfId="0" applyFill="1" applyBorder="1" applyAlignment="1">
      <alignment horizontal="center" vertical="center"/>
    </xf>
    <xf numFmtId="0" fontId="0" fillId="6" borderId="8" xfId="0" applyFill="1" applyBorder="1" applyAlignment="1">
      <alignment horizontal="center" vertical="center"/>
    </xf>
    <xf numFmtId="0" fontId="0" fillId="6" borderId="95"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3" xfId="0" applyFill="1" applyBorder="1" applyAlignment="1">
      <alignment horizontal="center" vertical="center"/>
    </xf>
    <xf numFmtId="0" fontId="0" fillId="6" borderId="174" xfId="0" applyFill="1" applyBorder="1" applyAlignment="1">
      <alignment horizontal="center" vertical="center"/>
    </xf>
    <xf numFmtId="0" fontId="0" fillId="6" borderId="175" xfId="0" applyFill="1" applyBorder="1" applyAlignment="1">
      <alignment horizontal="center" vertical="center"/>
    </xf>
    <xf numFmtId="0" fontId="0" fillId="6" borderId="114" xfId="0" applyFill="1" applyBorder="1" applyAlignment="1">
      <alignment horizontal="center" vertical="center"/>
    </xf>
    <xf numFmtId="0" fontId="0" fillId="6" borderId="100" xfId="0" applyFill="1" applyBorder="1" applyAlignment="1">
      <alignment horizontal="center" vertical="center"/>
    </xf>
    <xf numFmtId="0" fontId="0" fillId="6" borderId="47" xfId="0" applyFill="1" applyBorder="1" applyAlignment="1">
      <alignment horizontal="center"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42" xfId="0" applyFont="1" applyBorder="1" applyAlignment="1">
      <alignment horizontal="right" vertical="center"/>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168" xfId="0" applyFont="1" applyBorder="1" applyAlignment="1">
      <alignment horizontal="right" vertical="center"/>
    </xf>
    <xf numFmtId="0" fontId="0" fillId="6" borderId="20" xfId="0" applyFill="1" applyBorder="1" applyAlignment="1">
      <alignment horizontal="center" vertical="center"/>
    </xf>
    <xf numFmtId="0" fontId="0" fillId="6" borderId="50" xfId="0" applyFill="1" applyBorder="1" applyAlignment="1">
      <alignment horizontal="center" vertical="center"/>
    </xf>
    <xf numFmtId="0" fontId="4" fillId="0" borderId="42"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4" fillId="0" borderId="179" xfId="0" applyFont="1" applyBorder="1" applyAlignment="1">
      <alignment horizontal="right" vertical="center"/>
    </xf>
    <xf numFmtId="0" fontId="20" fillId="0" borderId="20" xfId="0" applyFont="1" applyBorder="1" applyAlignment="1">
      <alignment horizontal="left" vertical="center"/>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49" fontId="0" fillId="0" borderId="126" xfId="0" applyNumberFormat="1" applyBorder="1" applyAlignment="1" applyProtection="1">
      <alignment horizontal="left" vertical="center" shrinkToFit="1"/>
      <protection locked="0"/>
    </xf>
    <xf numFmtId="38" fontId="6" fillId="0" borderId="92" xfId="4" applyFont="1" applyBorder="1" applyAlignment="1" applyProtection="1">
      <alignment horizontal="right" vertical="center" wrapText="1" shrinkToFit="1"/>
      <protection locked="0"/>
    </xf>
    <xf numFmtId="38" fontId="6" fillId="0" borderId="151"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1" xfId="4" applyFont="1" applyBorder="1" applyAlignment="1" applyProtection="1">
      <alignment horizontal="right" vertical="center"/>
      <protection locked="0"/>
    </xf>
    <xf numFmtId="38" fontId="6" fillId="0" borderId="152" xfId="4" applyFont="1" applyBorder="1" applyAlignment="1" applyProtection="1">
      <alignment horizontal="right" vertical="center"/>
      <protection locked="0"/>
    </xf>
    <xf numFmtId="38" fontId="6" fillId="0" borderId="153" xfId="4" applyFont="1" applyBorder="1" applyAlignment="1" applyProtection="1">
      <alignment horizontal="right" vertical="center"/>
      <protection locked="0"/>
    </xf>
    <xf numFmtId="38" fontId="6" fillId="0" borderId="167" xfId="4" applyFont="1" applyBorder="1" applyAlignment="1" applyProtection="1">
      <alignment horizontal="right" vertical="center"/>
      <protection locked="0"/>
    </xf>
    <xf numFmtId="38" fontId="6" fillId="0" borderId="92"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0" fillId="0" borderId="132" xfId="0" applyBorder="1" applyAlignment="1">
      <alignment horizontal="center" vertical="center" shrinkToFit="1"/>
    </xf>
    <xf numFmtId="0" fontId="0" fillId="0" borderId="75" xfId="0" applyBorder="1" applyAlignment="1">
      <alignment horizontal="center" vertical="center" shrinkToFit="1"/>
    </xf>
    <xf numFmtId="176" fontId="6" fillId="12" borderId="74" xfId="0" applyNumberFormat="1" applyFont="1" applyFill="1" applyBorder="1" applyAlignment="1">
      <alignment horizontal="right" vertical="center" shrinkToFit="1"/>
    </xf>
    <xf numFmtId="176" fontId="6" fillId="12" borderId="110"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9" xfId="0" applyNumberFormat="1" applyFont="1" applyFill="1" applyBorder="1" applyAlignment="1">
      <alignment horizontal="right" vertical="center" shrinkToFit="1"/>
    </xf>
    <xf numFmtId="176" fontId="6" fillId="12" borderId="150" xfId="0" applyNumberFormat="1" applyFont="1" applyFill="1" applyBorder="1" applyAlignment="1">
      <alignment horizontal="right" vertical="center" shrinkToFit="1"/>
    </xf>
    <xf numFmtId="176" fontId="6" fillId="12" borderId="132" xfId="0" applyNumberFormat="1" applyFont="1" applyFill="1" applyBorder="1" applyAlignment="1">
      <alignment horizontal="right" vertical="center" shrinkToFit="1"/>
    </xf>
    <xf numFmtId="176" fontId="6" fillId="12" borderId="133" xfId="0" applyNumberFormat="1" applyFont="1" applyFill="1" applyBorder="1" applyAlignment="1">
      <alignment horizontal="right" vertical="center" shrinkToFit="1"/>
    </xf>
    <xf numFmtId="0" fontId="2" fillId="0" borderId="45" xfId="0" applyFont="1" applyBorder="1" applyAlignment="1" applyProtection="1">
      <alignment horizontal="left" vertical="center" wrapText="1" shrinkToFit="1"/>
      <protection locked="0"/>
    </xf>
    <xf numFmtId="0" fontId="2" fillId="0" borderId="118" xfId="0" applyFont="1" applyBorder="1" applyAlignment="1" applyProtection="1">
      <alignment horizontal="left" vertical="center" wrapText="1" shrinkToFit="1"/>
      <protection locked="0"/>
    </xf>
    <xf numFmtId="0" fontId="2" fillId="0" borderId="43" xfId="0" applyFont="1" applyBorder="1" applyAlignment="1" applyProtection="1">
      <alignment horizontal="left" vertical="center" wrapText="1" shrinkToFit="1"/>
      <protection locked="0"/>
    </xf>
    <xf numFmtId="0" fontId="2" fillId="0" borderId="76"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9"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2" fillId="0" borderId="34"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25"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0" fillId="2" borderId="50"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44" xfId="0" applyFill="1" applyBorder="1" applyAlignment="1">
      <alignment horizontal="center" vertical="center" shrinkToFit="1"/>
    </xf>
    <xf numFmtId="0" fontId="0" fillId="2" borderId="142" xfId="0" applyFill="1" applyBorder="1" applyAlignment="1">
      <alignment horizontal="center" vertical="center" shrinkToFit="1"/>
    </xf>
    <xf numFmtId="49" fontId="0" fillId="0" borderId="140" xfId="0" applyNumberFormat="1" applyBorder="1" applyAlignment="1" applyProtection="1">
      <alignment horizontal="left" vertical="center" shrinkToFit="1"/>
      <protection locked="0"/>
    </xf>
    <xf numFmtId="38" fontId="6" fillId="0" borderId="145"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38" fontId="6" fillId="0" borderId="172"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4" applyFont="1" applyBorder="1" applyAlignment="1">
      <alignment horizontal="right" vertical="center" shrinkToFit="1"/>
    </xf>
    <xf numFmtId="38" fontId="6" fillId="0" borderId="99"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58" xfId="4" applyFont="1" applyBorder="1" applyAlignment="1">
      <alignment horizontal="right" vertical="center" shrinkToFit="1"/>
    </xf>
    <xf numFmtId="38" fontId="6" fillId="0" borderId="169" xfId="4" applyFont="1" applyBorder="1" applyAlignment="1">
      <alignment horizontal="right" vertical="center" shrinkToFit="1"/>
    </xf>
    <xf numFmtId="38" fontId="6" fillId="0" borderId="116" xfId="4" applyFont="1" applyBorder="1" applyAlignment="1">
      <alignment horizontal="right" vertical="center" shrinkToFit="1"/>
    </xf>
    <xf numFmtId="0" fontId="2" fillId="0" borderId="176" xfId="0" applyFont="1" applyBorder="1" applyAlignment="1" applyProtection="1">
      <alignment horizontal="left" vertical="center" wrapText="1" shrinkToFit="1"/>
      <protection locked="0"/>
    </xf>
    <xf numFmtId="0" fontId="2" fillId="0" borderId="177" xfId="0" applyFont="1" applyBorder="1" applyAlignment="1" applyProtection="1">
      <alignment horizontal="left" vertical="center" wrapText="1" shrinkToFit="1"/>
      <protection locked="0"/>
    </xf>
    <xf numFmtId="0" fontId="2" fillId="0" borderId="178" xfId="0" applyFont="1" applyBorder="1" applyAlignment="1" applyProtection="1">
      <alignment horizontal="left" vertical="center" wrapText="1" shrinkToFit="1"/>
      <protection locked="0"/>
    </xf>
    <xf numFmtId="0" fontId="0" fillId="0" borderId="134" xfId="0" applyBorder="1" applyAlignment="1">
      <alignment horizontal="center" vertical="center" shrinkToFit="1"/>
    </xf>
    <xf numFmtId="0" fontId="0" fillId="0" borderId="135" xfId="0" applyBorder="1" applyAlignment="1">
      <alignment horizontal="center" vertical="center" shrinkToFit="1"/>
    </xf>
    <xf numFmtId="176" fontId="6" fillId="12" borderId="154"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13" xfId="0" applyNumberFormat="1" applyFont="1" applyFill="1" applyBorder="1" applyAlignment="1">
      <alignment horizontal="right" vertical="center" shrinkToFit="1"/>
    </xf>
    <xf numFmtId="176" fontId="6" fillId="12" borderId="155" xfId="0" applyNumberFormat="1" applyFont="1" applyFill="1" applyBorder="1" applyAlignment="1">
      <alignment horizontal="right" vertical="center" shrinkToFit="1"/>
    </xf>
    <xf numFmtId="176" fontId="6" fillId="12" borderId="156" xfId="0" applyNumberFormat="1" applyFont="1" applyFill="1" applyBorder="1" applyAlignment="1">
      <alignment horizontal="right" vertical="center" shrinkToFit="1"/>
    </xf>
    <xf numFmtId="176" fontId="6" fillId="12" borderId="134" xfId="0" applyNumberFormat="1" applyFont="1" applyFill="1" applyBorder="1" applyAlignment="1">
      <alignment horizontal="right" vertical="center" shrinkToFit="1"/>
    </xf>
    <xf numFmtId="176" fontId="6" fillId="12" borderId="136" xfId="0" applyNumberFormat="1" applyFont="1" applyFill="1" applyBorder="1" applyAlignment="1">
      <alignment horizontal="right" vertical="center" shrinkToFit="1"/>
    </xf>
    <xf numFmtId="49" fontId="0" fillId="0" borderId="126" xfId="0" applyNumberFormat="1" applyBorder="1" applyAlignment="1">
      <alignment horizontal="left" vertical="center" shrinkToFit="1"/>
    </xf>
    <xf numFmtId="38" fontId="6" fillId="12" borderId="92" xfId="4" applyFont="1" applyFill="1" applyBorder="1" applyAlignment="1" applyProtection="1">
      <alignment horizontal="right" vertical="center" wrapText="1" shrinkToFit="1"/>
      <protection locked="0"/>
    </xf>
    <xf numFmtId="38" fontId="6" fillId="12" borderId="151" xfId="4" applyFont="1" applyFill="1" applyBorder="1" applyAlignment="1" applyProtection="1">
      <alignment horizontal="right" vertical="center" wrapText="1" shrinkToFit="1"/>
      <protection locked="0"/>
    </xf>
    <xf numFmtId="38" fontId="6" fillId="12" borderId="61" xfId="4" applyFont="1" applyFill="1" applyBorder="1" applyAlignment="1" applyProtection="1">
      <alignment horizontal="right" vertical="center" wrapText="1" shrinkToFit="1"/>
      <protection locked="0"/>
    </xf>
    <xf numFmtId="38" fontId="6" fillId="12" borderId="152" xfId="4" applyFont="1" applyFill="1" applyBorder="1" applyAlignment="1" applyProtection="1">
      <alignment horizontal="right" vertical="center" wrapText="1" shrinkToFit="1"/>
      <protection locked="0"/>
    </xf>
    <xf numFmtId="38" fontId="6" fillId="12" borderId="153" xfId="4" applyFont="1" applyFill="1" applyBorder="1" applyAlignment="1" applyProtection="1">
      <alignment horizontal="right" vertical="center" wrapText="1" shrinkToFit="1"/>
      <protection locked="0"/>
    </xf>
    <xf numFmtId="38" fontId="6" fillId="12" borderId="167" xfId="4" applyFont="1" applyFill="1" applyBorder="1" applyAlignment="1" applyProtection="1">
      <alignment horizontal="right" vertical="center" wrapText="1" shrinkToFit="1"/>
      <protection locked="0"/>
    </xf>
    <xf numFmtId="38" fontId="6" fillId="12" borderId="91" xfId="4" applyFont="1" applyFill="1" applyBorder="1" applyAlignment="1" applyProtection="1">
      <alignment horizontal="right" vertical="center" wrapText="1" shrinkToFit="1"/>
      <protection locked="0"/>
    </xf>
    <xf numFmtId="0" fontId="4" fillId="0" borderId="4" xfId="0" applyFont="1" applyBorder="1" applyAlignment="1" applyProtection="1">
      <alignment horizontal="left" vertical="center" shrinkToFit="1"/>
      <protection locked="0"/>
    </xf>
    <xf numFmtId="0" fontId="4" fillId="0" borderId="50" xfId="0" applyFont="1" applyBorder="1" applyAlignment="1" applyProtection="1">
      <alignment horizontal="left" vertical="center"/>
      <protection locked="0"/>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180" xfId="0" applyFont="1" applyBorder="1" applyAlignment="1">
      <alignment horizontal="left" vertical="center"/>
    </xf>
    <xf numFmtId="0" fontId="27" fillId="0" borderId="142" xfId="0" applyFont="1" applyBorder="1" applyAlignment="1">
      <alignment horizontal="left" vertical="center"/>
    </xf>
    <xf numFmtId="0" fontId="4" fillId="0" borderId="179" xfId="0" applyFont="1" applyBorder="1" applyAlignment="1">
      <alignment vertical="top" wrapText="1" shrinkToFit="1"/>
    </xf>
    <xf numFmtId="0" fontId="4" fillId="0" borderId="42" xfId="0" applyFont="1" applyBorder="1" applyAlignment="1">
      <alignment vertical="center" wrapText="1"/>
    </xf>
    <xf numFmtId="0" fontId="4" fillId="0" borderId="0" xfId="0" applyFont="1" applyAlignment="1">
      <alignment vertical="center" wrapText="1"/>
    </xf>
    <xf numFmtId="0" fontId="4" fillId="0" borderId="179" xfId="0" applyFont="1" applyBorder="1" applyAlignment="1">
      <alignment vertical="center" wrapText="1"/>
    </xf>
    <xf numFmtId="0" fontId="27" fillId="0" borderId="42" xfId="0" applyFont="1" applyBorder="1" applyAlignment="1">
      <alignment horizontal="right" vertical="center" shrinkToFit="1"/>
    </xf>
    <xf numFmtId="0" fontId="27" fillId="0" borderId="0" xfId="0" applyFont="1" applyAlignment="1">
      <alignment horizontal="right" vertical="center" shrinkToFit="1"/>
    </xf>
    <xf numFmtId="0" fontId="27" fillId="0" borderId="32" xfId="0" applyFont="1" applyBorder="1" applyAlignment="1">
      <alignment horizontal="right" vertical="center" shrinkToFit="1"/>
    </xf>
    <xf numFmtId="0" fontId="4" fillId="0" borderId="32" xfId="0" applyFont="1" applyBorder="1" applyAlignment="1">
      <alignment vertical="center" wrapText="1"/>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5" fillId="0" borderId="59" xfId="0" applyFont="1" applyBorder="1" applyAlignment="1" applyProtection="1">
      <alignment horizontal="left" vertical="center" shrinkToFit="1"/>
      <protection locked="0"/>
    </xf>
    <xf numFmtId="0" fontId="5" fillId="0" borderId="125" xfId="0" applyFont="1" applyBorder="1" applyAlignment="1">
      <alignment horizontal="left" vertical="center" shrinkToFit="1"/>
    </xf>
    <xf numFmtId="0" fontId="5" fillId="0" borderId="77" xfId="0" applyFont="1" applyBorder="1" applyAlignment="1">
      <alignment horizontal="left" vertical="center" shrinkToFit="1"/>
    </xf>
    <xf numFmtId="0" fontId="0" fillId="15" borderId="125" xfId="0" applyFill="1" applyBorder="1" applyAlignment="1">
      <alignment horizontal="left" vertical="center" shrinkToFit="1"/>
    </xf>
    <xf numFmtId="0" fontId="0" fillId="2" borderId="79" xfId="0" applyFill="1" applyBorder="1" applyAlignment="1">
      <alignment horizontal="center" vertical="center"/>
    </xf>
    <xf numFmtId="0" fontId="0" fillId="2" borderId="102" xfId="0" applyFill="1" applyBorder="1" applyAlignment="1">
      <alignment horizontal="center" vertical="center"/>
    </xf>
    <xf numFmtId="0" fontId="0" fillId="2" borderId="116" xfId="0" applyFill="1" applyBorder="1" applyAlignment="1">
      <alignment horizontal="center" vertical="center"/>
    </xf>
    <xf numFmtId="0" fontId="0" fillId="0" borderId="131"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2" borderId="22" xfId="0" applyFill="1" applyBorder="1" applyAlignment="1">
      <alignment horizontal="center" vertical="center" shrinkToFit="1"/>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0" fillId="15"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4" fillId="0" borderId="45" xfId="0" applyFont="1" applyBorder="1" applyAlignment="1">
      <alignment horizontal="left" vertical="center" shrinkToFit="1"/>
    </xf>
    <xf numFmtId="0" fontId="4" fillId="0" borderId="118" xfId="0" applyFont="1" applyBorder="1" applyAlignment="1">
      <alignment horizontal="left" vertical="center" shrinkToFit="1"/>
    </xf>
    <xf numFmtId="0" fontId="0" fillId="0" borderId="125" xfId="0"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125" xfId="0" applyFont="1" applyBorder="1" applyAlignment="1">
      <alignment horizontal="left" vertical="center" shrinkToFit="1"/>
    </xf>
    <xf numFmtId="0" fontId="4" fillId="0" borderId="77" xfId="0" applyFont="1" applyBorder="1" applyAlignment="1">
      <alignment horizontal="left" vertical="center" shrinkToFit="1"/>
    </xf>
    <xf numFmtId="0" fontId="0" fillId="0" borderId="125" xfId="0" applyBorder="1" applyAlignment="1">
      <alignment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6"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2" borderId="78"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0"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78" xfId="0" applyFill="1" applyBorder="1" applyAlignment="1">
      <alignment horizontal="left" vertical="center"/>
    </xf>
    <xf numFmtId="0" fontId="0" fillId="2" borderId="81" xfId="0" applyFill="1" applyBorder="1" applyAlignment="1">
      <alignment horizontal="left" vertical="center"/>
    </xf>
    <xf numFmtId="0" fontId="0" fillId="2" borderId="130" xfId="0" applyFill="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0" borderId="61" xfId="0" applyFill="1" applyBorder="1" applyAlignment="1">
      <alignment horizontal="left" vertical="center" wrapText="1" shrinkToFit="1"/>
    </xf>
    <xf numFmtId="0" fontId="0" fillId="10" borderId="126" xfId="0" applyFill="1" applyBorder="1" applyAlignment="1">
      <alignment horizontal="left" vertical="center" shrinkToFit="1"/>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0" borderId="129" xfId="0" applyFont="1" applyBorder="1" applyAlignment="1" applyProtection="1">
      <alignment horizontal="left" vertical="center"/>
      <protection locked="0"/>
    </xf>
    <xf numFmtId="0" fontId="0" fillId="10" borderId="183" xfId="0" applyFill="1" applyBorder="1" applyAlignment="1">
      <alignment horizontal="left" vertical="center" wrapText="1" shrinkToFit="1"/>
    </xf>
    <xf numFmtId="0" fontId="0" fillId="10" borderId="184" xfId="0" applyFill="1" applyBorder="1" applyAlignment="1">
      <alignment horizontal="left" vertical="center" wrapText="1" shrinkToFit="1"/>
    </xf>
    <xf numFmtId="0" fontId="4" fillId="0" borderId="185"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89" xfId="0" applyFont="1" applyBorder="1" applyAlignment="1" applyProtection="1">
      <alignment horizontal="left" vertical="center" wrapText="1"/>
      <protection locked="0"/>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19" xfId="0" applyBorder="1" applyAlignment="1">
      <alignment horizontal="right" vertical="center"/>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2" fontId="0" fillId="12" borderId="13" xfId="7"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5" borderId="78" xfId="0" applyFill="1" applyBorder="1" applyAlignment="1">
      <alignment horizontal="center" vertical="center"/>
    </xf>
    <xf numFmtId="0" fontId="0" fillId="5" borderId="81" xfId="0" applyFill="1" applyBorder="1" applyAlignment="1">
      <alignment horizontal="center" vertical="center"/>
    </xf>
    <xf numFmtId="0" fontId="0" fillId="5" borderId="130" xfId="0" applyFill="1" applyBorder="1" applyAlignment="1">
      <alignment horizontal="center" vertical="center"/>
    </xf>
    <xf numFmtId="0" fontId="0" fillId="2" borderId="51" xfId="0" applyFill="1" applyBorder="1" applyAlignment="1">
      <alignment horizontal="left" vertical="center" shrinkToFit="1"/>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9" xfId="0" applyFont="1" applyBorder="1" applyAlignment="1">
      <alignment vertical="top"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182" fontId="0" fillId="12" borderId="13" xfId="0" applyNumberFormat="1" applyFill="1" applyBorder="1" applyAlignment="1">
      <alignment vertical="center"/>
    </xf>
    <xf numFmtId="182" fontId="0" fillId="12" borderId="114"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8" fillId="2" borderId="46" xfId="0" applyFont="1" applyFill="1" applyBorder="1" applyAlignment="1">
      <alignment horizontal="left" vertical="center"/>
    </xf>
    <xf numFmtId="0" fontId="8" fillId="2" borderId="100" xfId="0" applyFont="1" applyFill="1" applyBorder="1" applyAlignment="1">
      <alignment horizontal="left" vertical="center"/>
    </xf>
    <xf numFmtId="0" fontId="8" fillId="2" borderId="115" xfId="0" applyFont="1" applyFill="1" applyBorder="1" applyAlignment="1">
      <alignment horizontal="left" vertical="center"/>
    </xf>
    <xf numFmtId="0" fontId="0" fillId="5" borderId="46" xfId="0" applyFill="1" applyBorder="1" applyAlignment="1">
      <alignment horizontal="center" vertical="center"/>
    </xf>
    <xf numFmtId="0" fontId="0" fillId="5" borderId="100" xfId="0" applyFill="1" applyBorder="1" applyAlignment="1">
      <alignment horizontal="center" vertical="center"/>
    </xf>
    <xf numFmtId="0" fontId="0" fillId="5" borderId="115"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6" xfId="0"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2"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100" xfId="0" applyFill="1" applyBorder="1" applyAlignment="1">
      <alignment horizontal="left" vertical="center" shrinkToFit="1"/>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1"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8" xfId="0" applyFont="1" applyFill="1" applyBorder="1" applyAlignment="1">
      <alignment vertical="center" shrinkToFit="1"/>
    </xf>
    <xf numFmtId="0" fontId="8" fillId="9" borderId="9" xfId="0" applyFont="1" applyFill="1" applyBorder="1" applyAlignment="1">
      <alignment horizontal="left" vertical="center"/>
    </xf>
    <xf numFmtId="0" fontId="33" fillId="0" borderId="3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33" fillId="0" borderId="89" xfId="0" applyFont="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6" fillId="0" borderId="10"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6" fillId="0" borderId="21"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180" fontId="6" fillId="0" borderId="56" xfId="0" applyNumberFormat="1" applyFont="1" applyBorder="1" applyAlignment="1">
      <alignment horizontal="center" vertical="center" wrapText="1" shrinkToFit="1"/>
    </xf>
    <xf numFmtId="180" fontId="6" fillId="0" borderId="54"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0" fontId="6" fillId="0" borderId="4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6" fillId="0" borderId="20" xfId="0" applyFont="1" applyBorder="1" applyAlignment="1">
      <alignment horizontal="left" vertical="center" wrapText="1" shrinkToFit="1"/>
    </xf>
    <xf numFmtId="0" fontId="6" fillId="0" borderId="9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0" fontId="6" fillId="14" borderId="15" xfId="0" applyNumberFormat="1" applyFont="1" applyFill="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27" xfId="0" applyFont="1" applyBorder="1" applyAlignment="1">
      <alignment horizontal="center" vertical="center" shrinkToFit="1"/>
    </xf>
    <xf numFmtId="182" fontId="6" fillId="0" borderId="6"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14" borderId="12" xfId="0" quotePrefix="1" applyNumberFormat="1" applyFont="1" applyFill="1" applyBorder="1" applyAlignment="1">
      <alignment horizontal="center" vertical="center" wrapText="1" shrinkToFit="1"/>
    </xf>
    <xf numFmtId="182" fontId="6" fillId="14"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3" fontId="8" fillId="0" borderId="114" xfId="0" applyNumberFormat="1" applyFont="1" applyBorder="1" applyAlignment="1" applyProtection="1">
      <alignment horizontal="center" vertical="center" shrinkToFit="1"/>
      <protection locked="0"/>
    </xf>
    <xf numFmtId="0" fontId="6" fillId="0" borderId="10"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82" fontId="6" fillId="14" borderId="10" xfId="0" quotePrefix="1" applyNumberFormat="1" applyFont="1" applyFill="1" applyBorder="1" applyAlignment="1">
      <alignment horizontal="center" vertical="center" wrapText="1" shrinkToFit="1"/>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0" fillId="4" borderId="14" xfId="0" applyFill="1" applyBorder="1" applyAlignment="1">
      <alignment horizontal="center"/>
    </xf>
    <xf numFmtId="0" fontId="0" fillId="4" borderId="89" xfId="0" applyFill="1" applyBorder="1" applyAlignment="1">
      <alignment horizontal="center"/>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14" borderId="15" xfId="0" quotePrefix="1" applyNumberFormat="1" applyFont="1" applyFill="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2" xfId="0" applyFont="1" applyBorder="1" applyAlignment="1">
      <alignment horizontal="left" vertical="center" wrapText="1" shrinkToFit="1"/>
    </xf>
    <xf numFmtId="0" fontId="6" fillId="0" borderId="18" xfId="0" applyFont="1" applyBorder="1" applyAlignment="1">
      <alignment horizontal="center" vertical="center" shrinkToFit="1"/>
    </xf>
    <xf numFmtId="3" fontId="8" fillId="0" borderId="24" xfId="0" applyNumberFormat="1" applyFont="1" applyBorder="1" applyAlignment="1" applyProtection="1">
      <alignment horizontal="center" vertical="center" shrinkToFit="1"/>
      <protection locked="0"/>
    </xf>
    <xf numFmtId="0" fontId="0" fillId="0" borderId="12" xfId="0" applyBorder="1" applyAlignment="1">
      <alignment horizontal="left" vertical="center"/>
    </xf>
    <xf numFmtId="0" fontId="0" fillId="0" borderId="13" xfId="0" applyBorder="1" applyAlignment="1">
      <alignment horizontal="left" vertical="center"/>
    </xf>
    <xf numFmtId="180" fontId="0" fillId="0" borderId="6" xfId="0" applyNumberFormat="1" applyBorder="1" applyAlignment="1">
      <alignment horizontal="center" vertical="center" wrapText="1" shrinkToFit="1"/>
    </xf>
    <xf numFmtId="180" fontId="0" fillId="0" borderId="47" xfId="0" applyNumberFormat="1" applyBorder="1" applyAlignment="1">
      <alignment horizontal="center" vertical="center" wrapText="1" shrinkToFit="1"/>
    </xf>
    <xf numFmtId="180" fontId="4" fillId="0" borderId="12" xfId="0" applyNumberFormat="1" applyFont="1" applyBorder="1" applyAlignment="1">
      <alignment horizontal="center" vertical="center" wrapText="1" shrinkToFit="1"/>
    </xf>
    <xf numFmtId="180" fontId="4" fillId="0" borderId="13" xfId="0" applyNumberFormat="1" applyFont="1" applyBorder="1" applyAlignment="1">
      <alignment horizontal="center" vertical="center" wrapText="1" shrinkToFit="1"/>
    </xf>
    <xf numFmtId="180" fontId="0" fillId="14" borderId="12" xfId="0" applyNumberFormat="1" applyFill="1" applyBorder="1" applyAlignment="1">
      <alignment horizontal="center" vertical="center" wrapText="1" shrinkToFit="1"/>
    </xf>
    <xf numFmtId="180" fontId="0" fillId="14" borderId="13" xfId="0" applyNumberFormat="1" applyFill="1" applyBorder="1" applyAlignment="1">
      <alignment horizontal="center" vertical="center" wrapText="1" shrinkToFit="1"/>
    </xf>
    <xf numFmtId="0" fontId="0" fillId="0" borderId="10" xfId="0" applyBorder="1" applyAlignment="1">
      <alignment horizontal="left" vertical="center"/>
    </xf>
    <xf numFmtId="180" fontId="6" fillId="14" borderId="44" xfId="0" applyNumberFormat="1" applyFont="1" applyFill="1" applyBorder="1" applyAlignment="1">
      <alignment horizontal="center" vertical="center" wrapText="1" shrinkToFit="1"/>
    </xf>
    <xf numFmtId="180" fontId="6" fillId="14" borderId="12" xfId="0" applyNumberFormat="1" applyFont="1" applyFill="1" applyBorder="1" applyAlignment="1">
      <alignment horizontal="center" vertical="center" wrapText="1" shrinkToFit="1"/>
    </xf>
    <xf numFmtId="0" fontId="6" fillId="0" borderId="5" xfId="0" applyFont="1" applyBorder="1" applyAlignment="1">
      <alignment vertical="center" wrapText="1" shrinkToFit="1"/>
    </xf>
    <xf numFmtId="0" fontId="6" fillId="0" borderId="47" xfId="0" applyFont="1" applyBorder="1" applyAlignment="1">
      <alignment vertical="center" wrapText="1" shrinkToFit="1"/>
    </xf>
    <xf numFmtId="0" fontId="0" fillId="0" borderId="41" xfId="0" applyBorder="1" applyAlignment="1">
      <alignment horizontal="center" vertical="center"/>
    </xf>
    <xf numFmtId="0" fontId="0" fillId="0" borderId="44" xfId="0"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0" fontId="15" fillId="0" borderId="19"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6"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0" xfId="0"/>
    <xf numFmtId="0" fontId="0" fillId="0" borderId="8" xfId="0" applyBorder="1"/>
    <xf numFmtId="0" fontId="3" fillId="4" borderId="14" xfId="0" applyFont="1" applyFill="1" applyBorder="1" applyAlignment="1">
      <alignment horizontal="center" vertical="center"/>
    </xf>
    <xf numFmtId="0" fontId="3" fillId="4" borderId="89" xfId="0" applyFont="1" applyFill="1" applyBorder="1" applyAlignment="1">
      <alignment horizontal="center" vertical="center"/>
    </xf>
    <xf numFmtId="0" fontId="15" fillId="4" borderId="4" xfId="0" applyFont="1" applyFill="1" applyBorder="1" applyAlignment="1">
      <alignment vertical="center"/>
    </xf>
    <xf numFmtId="0" fontId="15" fillId="0" borderId="0" xfId="0" applyFont="1" applyAlignment="1">
      <alignment horizontal="left"/>
    </xf>
    <xf numFmtId="0" fontId="8" fillId="11" borderId="78"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6"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6"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6"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6" xfId="0" applyFont="1" applyFill="1" applyBorder="1" applyAlignment="1">
      <alignment horizontal="center" vertical="center" shrinkToFit="1"/>
    </xf>
    <xf numFmtId="0" fontId="6" fillId="0" borderId="3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3"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0" fontId="6" fillId="0" borderId="18" xfId="0" applyFont="1" applyBorder="1" applyAlignment="1" applyProtection="1">
      <alignment vertical="center" wrapText="1" shrinkToFit="1"/>
      <protection locked="0"/>
    </xf>
    <xf numFmtId="0" fontId="6" fillId="0" borderId="45"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1" xfId="0" applyFont="1" applyBorder="1" applyAlignment="1">
      <alignment vertical="center" wrapText="1"/>
    </xf>
    <xf numFmtId="0" fontId="6" fillId="0" borderId="45" xfId="0" applyFont="1" applyBorder="1" applyAlignment="1">
      <alignment vertical="center" wrapText="1"/>
    </xf>
    <xf numFmtId="0" fontId="6" fillId="0" borderId="118" xfId="0" applyFont="1" applyBorder="1" applyAlignment="1">
      <alignment vertical="center" wrapText="1"/>
    </xf>
    <xf numFmtId="0" fontId="6" fillId="0" borderId="4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21" xfId="0" applyFont="1" applyBorder="1" applyAlignment="1">
      <alignment horizontal="left" vertical="center" wrapText="1"/>
    </xf>
    <xf numFmtId="0" fontId="6"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32" xfId="0" applyFont="1" applyBorder="1" applyAlignment="1">
      <alignment horizontal="left" vertical="center" wrapText="1"/>
    </xf>
    <xf numFmtId="0" fontId="6" fillId="0" borderId="6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9" fontId="6" fillId="0" borderId="56" xfId="0" applyNumberFormat="1" applyFont="1" applyBorder="1" applyAlignment="1" applyProtection="1">
      <alignment horizontal="center" vertical="center" shrinkToFit="1"/>
      <protection locked="0"/>
    </xf>
    <xf numFmtId="179" fontId="6" fillId="0" borderId="54" xfId="0" applyNumberFormat="1" applyFont="1" applyBorder="1" applyAlignment="1" applyProtection="1">
      <alignment horizontal="center" vertical="center" shrinkToFit="1"/>
      <protection locked="0"/>
    </xf>
    <xf numFmtId="179" fontId="6" fillId="0" borderId="44" xfId="0" applyNumberFormat="1" applyFont="1" applyBorder="1" applyAlignment="1" applyProtection="1">
      <alignment horizontal="center" vertical="center" wrapText="1" shrinkToFit="1"/>
      <protection locked="0"/>
    </xf>
    <xf numFmtId="179" fontId="6" fillId="0" borderId="12" xfId="0" applyNumberFormat="1" applyFont="1" applyBorder="1" applyAlignment="1" applyProtection="1">
      <alignment horizontal="center" vertical="center" wrapText="1" shrinkToFit="1"/>
      <protection locked="0"/>
    </xf>
    <xf numFmtId="179" fontId="6" fillId="14" borderId="44" xfId="0" applyNumberFormat="1" applyFont="1" applyFill="1" applyBorder="1" applyAlignment="1" applyProtection="1">
      <alignment horizontal="center" vertical="center" shrinkToFit="1"/>
      <protection locked="0"/>
    </xf>
    <xf numFmtId="179" fontId="6" fillId="14" borderId="12" xfId="0" applyNumberFormat="1" applyFont="1" applyFill="1" applyBorder="1" applyAlignment="1" applyProtection="1">
      <alignment horizontal="center" vertical="center" shrinkToFit="1"/>
      <protection locked="0"/>
    </xf>
    <xf numFmtId="179" fontId="25" fillId="14" borderId="44" xfId="0" applyNumberFormat="1" applyFont="1" applyFill="1" applyBorder="1" applyAlignment="1" applyProtection="1">
      <alignment horizontal="center" vertical="center" shrinkToFit="1"/>
      <protection locked="0"/>
    </xf>
    <xf numFmtId="179" fontId="25" fillId="14" borderId="12" xfId="0" applyNumberFormat="1" applyFont="1" applyFill="1" applyBorder="1" applyAlignment="1" applyProtection="1">
      <alignment horizontal="center" vertical="center" shrinkToFit="1"/>
      <protection locked="0"/>
    </xf>
    <xf numFmtId="181" fontId="25" fillId="0" borderId="62" xfId="0" applyNumberFormat="1" applyFont="1" applyBorder="1" applyAlignment="1" applyProtection="1">
      <alignment horizontal="center" vertical="center" wrapText="1" shrinkToFit="1"/>
      <protection locked="0"/>
    </xf>
    <xf numFmtId="181" fontId="25" fillId="0" borderId="55" xfId="0" applyNumberFormat="1" applyFont="1" applyBorder="1" applyAlignment="1" applyProtection="1">
      <alignment horizontal="center" vertical="center" wrapText="1" shrinkToFit="1"/>
      <protection locked="0"/>
    </xf>
    <xf numFmtId="184" fontId="25" fillId="0" borderId="87" xfId="0" applyNumberFormat="1" applyFont="1" applyBorder="1" applyAlignment="1" applyProtection="1">
      <alignment horizontal="left" vertical="center" wrapText="1" shrinkToFit="1"/>
      <protection locked="0"/>
    </xf>
    <xf numFmtId="184" fontId="25" fillId="0" borderId="88" xfId="0" applyNumberFormat="1" applyFont="1" applyBorder="1" applyAlignment="1" applyProtection="1">
      <alignment horizontal="left" vertical="center" wrapText="1" shrinkToFit="1"/>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3" fontId="15" fillId="9" borderId="85" xfId="0" applyNumberFormat="1" applyFont="1" applyFill="1" applyBorder="1" applyAlignment="1" applyProtection="1">
      <alignment horizontal="center" vertical="center" shrinkToFit="1"/>
      <protection locked="0"/>
    </xf>
    <xf numFmtId="183" fontId="15" fillId="9" borderId="86" xfId="0" applyNumberFormat="1" applyFont="1" applyFill="1" applyBorder="1" applyAlignment="1" applyProtection="1">
      <alignment horizontal="center" vertical="center" shrinkToFit="1"/>
      <protection locked="0"/>
    </xf>
    <xf numFmtId="182" fontId="25" fillId="0" borderId="66" xfId="0" applyNumberFormat="1" applyFont="1" applyBorder="1" applyAlignment="1" applyProtection="1">
      <alignment horizontal="center" vertical="center" wrapText="1" shrinkToFit="1"/>
      <protection locked="0"/>
    </xf>
    <xf numFmtId="182" fontId="25" fillId="0" borderId="67" xfId="0" applyNumberFormat="1" applyFont="1" applyBorder="1" applyAlignment="1" applyProtection="1">
      <alignment horizontal="center" vertical="center" wrapText="1" shrinkToFit="1"/>
      <protection locked="0"/>
    </xf>
    <xf numFmtId="185" fontId="25" fillId="0" borderId="14" xfId="0" applyNumberFormat="1" applyFont="1" applyBorder="1" applyAlignment="1" applyProtection="1">
      <alignment horizontal="left" vertical="center" wrapText="1" shrinkToFit="1"/>
      <protection locked="0"/>
    </xf>
    <xf numFmtId="185" fontId="25" fillId="0" borderId="89" xfId="0" applyNumberFormat="1" applyFont="1" applyBorder="1" applyAlignment="1" applyProtection="1">
      <alignment horizontal="left" vertical="center" wrapText="1" shrinkToFit="1"/>
      <protection locked="0"/>
    </xf>
    <xf numFmtId="0" fontId="6" fillId="0" borderId="21"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37" fontId="6" fillId="0" borderId="56" xfId="0" quotePrefix="1" applyNumberFormat="1" applyFont="1" applyBorder="1" applyAlignment="1" applyProtection="1">
      <alignment horizontal="center" vertical="center" wrapText="1" shrinkToFit="1"/>
      <protection locked="0"/>
    </xf>
    <xf numFmtId="37" fontId="6" fillId="0" borderId="54" xfId="0" applyNumberFormat="1" applyFont="1" applyBorder="1" applyAlignment="1" applyProtection="1">
      <alignment horizontal="center" vertical="center" wrapText="1" shrinkToFit="1"/>
      <protection locked="0"/>
    </xf>
    <xf numFmtId="182" fontId="6" fillId="0" borderId="10" xfId="0" quotePrefix="1" applyNumberFormat="1" applyFont="1" applyBorder="1" applyAlignment="1">
      <alignment horizontal="center" vertical="center" wrapText="1" shrinkToFit="1"/>
    </xf>
    <xf numFmtId="182" fontId="24" fillId="14" borderId="44" xfId="0" applyNumberFormat="1" applyFont="1" applyFill="1" applyBorder="1" applyAlignment="1" applyProtection="1">
      <alignment horizontal="center" vertical="center" shrinkToFit="1"/>
      <protection locked="0"/>
    </xf>
    <xf numFmtId="182" fontId="24" fillId="14" borderId="12" xfId="0" applyNumberFormat="1" applyFont="1" applyFill="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185" fontId="25" fillId="0" borderId="87" xfId="0" applyNumberFormat="1" applyFont="1" applyBorder="1" applyAlignment="1" applyProtection="1">
      <alignment horizontal="left" vertical="center" wrapText="1" shrinkToFit="1"/>
      <protection locked="0"/>
    </xf>
    <xf numFmtId="185" fontId="25" fillId="0" borderId="88" xfId="0" applyNumberFormat="1" applyFont="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50"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27" xfId="0" applyFont="1" applyBorder="1" applyAlignment="1" applyProtection="1">
      <alignment horizontal="center" vertical="center" shrinkToFit="1"/>
      <protection locked="0"/>
    </xf>
    <xf numFmtId="37" fontId="6" fillId="0" borderId="37" xfId="0" quotePrefix="1" applyNumberFormat="1" applyFont="1" applyBorder="1" applyAlignment="1" applyProtection="1">
      <alignment horizontal="center" vertical="center" wrapText="1" shrinkToFit="1"/>
      <protection locked="0"/>
    </xf>
    <xf numFmtId="37" fontId="6" fillId="0" borderId="68" xfId="0" applyNumberFormat="1" applyFont="1" applyBorder="1" applyAlignment="1" applyProtection="1">
      <alignment horizontal="center" vertical="center" wrapText="1" shrinkToFit="1"/>
      <protection locked="0"/>
    </xf>
    <xf numFmtId="182" fontId="6" fillId="0" borderId="41" xfId="0" applyNumberFormat="1" applyFont="1" applyBorder="1" applyAlignment="1" applyProtection="1">
      <alignment horizontal="center" vertical="center" shrinkToFit="1"/>
      <protection locked="0"/>
    </xf>
    <xf numFmtId="182" fontId="6" fillId="0" borderId="49" xfId="0" applyNumberFormat="1" applyFont="1" applyBorder="1" applyAlignment="1" applyProtection="1">
      <alignment horizontal="center" vertical="center" shrinkToFit="1"/>
      <protection locked="0"/>
    </xf>
    <xf numFmtId="182" fontId="24" fillId="14" borderId="41" xfId="0" applyNumberFormat="1" applyFont="1" applyFill="1" applyBorder="1" applyAlignment="1" applyProtection="1">
      <alignment horizontal="center" vertical="center" shrinkToFit="1"/>
      <protection locked="0"/>
    </xf>
    <xf numFmtId="182" fontId="24" fillId="14" borderId="49" xfId="0" applyNumberFormat="1" applyFont="1" applyFill="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37" fontId="6" fillId="0" borderId="58" xfId="0" quotePrefix="1" applyNumberFormat="1" applyFont="1" applyBorder="1" applyAlignment="1" applyProtection="1">
      <alignment horizontal="center" vertical="center" wrapText="1" shrinkToFit="1"/>
      <protection locked="0"/>
    </xf>
    <xf numFmtId="37" fontId="6" fillId="0" borderId="37" xfId="0" applyNumberFormat="1" applyFont="1" applyBorder="1" applyAlignment="1" applyProtection="1">
      <alignment horizontal="center" vertical="center" wrapText="1" shrinkToFit="1"/>
      <protection locked="0"/>
    </xf>
    <xf numFmtId="182" fontId="6" fillId="0" borderId="15" xfId="0" quotePrefix="1" applyNumberFormat="1" applyFont="1" applyBorder="1" applyAlignment="1">
      <alignment horizontal="center" vertical="center" wrapText="1" shrinkToFit="1"/>
    </xf>
    <xf numFmtId="182" fontId="24" fillId="14" borderId="94" xfId="0" applyNumberFormat="1" applyFont="1" applyFill="1" applyBorder="1" applyAlignment="1" applyProtection="1">
      <alignment horizontal="center" vertical="center" shrinkToFit="1"/>
      <protection locked="0"/>
    </xf>
    <xf numFmtId="182" fontId="25" fillId="0" borderId="104" xfId="0" applyNumberFormat="1" applyFont="1" applyBorder="1" applyAlignment="1" applyProtection="1">
      <alignment horizontal="center" vertical="center" wrapText="1" shrinkToFit="1"/>
      <protection locked="0"/>
    </xf>
    <xf numFmtId="185" fontId="25" fillId="0" borderId="33" xfId="0" applyNumberFormat="1" applyFont="1" applyBorder="1" applyAlignment="1" applyProtection="1">
      <alignment horizontal="left" vertical="center" wrapText="1" shrinkToFit="1"/>
      <protection locked="0"/>
    </xf>
    <xf numFmtId="179" fontId="6" fillId="0" borderId="56" xfId="0" applyNumberFormat="1" applyFont="1" applyBorder="1" applyAlignment="1" applyProtection="1">
      <alignment horizontal="center" vertical="center" wrapText="1" shrinkToFit="1"/>
      <protection locked="0"/>
    </xf>
    <xf numFmtId="179" fontId="6" fillId="0" borderId="54" xfId="0" applyNumberFormat="1" applyFont="1" applyBorder="1" applyAlignment="1" applyProtection="1">
      <alignment horizontal="center" vertical="center" wrapText="1" shrinkToFit="1"/>
      <protection locked="0"/>
    </xf>
    <xf numFmtId="179" fontId="0" fillId="14" borderId="44" xfId="0" applyNumberFormat="1" applyFill="1" applyBorder="1" applyAlignment="1" applyProtection="1">
      <alignment horizontal="center" vertical="center" wrapText="1" shrinkToFit="1"/>
      <protection locked="0"/>
    </xf>
    <xf numFmtId="179" fontId="0" fillId="14" borderId="12" xfId="0" applyNumberFormat="1" applyFill="1" applyBorder="1" applyAlignment="1" applyProtection="1">
      <alignment horizontal="center" vertical="center" wrapText="1" shrinkToFit="1"/>
      <protection locked="0"/>
    </xf>
    <xf numFmtId="0" fontId="6" fillId="0" borderId="50" xfId="0" applyFont="1" applyBorder="1" applyAlignment="1">
      <alignment horizontal="left" vertical="center" wrapText="1"/>
    </xf>
    <xf numFmtId="0" fontId="6" fillId="0" borderId="48" xfId="0" applyFont="1" applyBorder="1" applyAlignment="1">
      <alignment horizontal="left" vertical="center" wrapText="1"/>
    </xf>
    <xf numFmtId="0" fontId="6" fillId="0" borderId="67" xfId="0"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1" fontId="6" fillId="0" borderId="68"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wrapText="1" shrinkToFit="1"/>
      <protection locked="0"/>
    </xf>
    <xf numFmtId="181" fontId="6" fillId="0" borderId="49" xfId="0" applyNumberFormat="1" applyFont="1" applyBorder="1" applyAlignment="1" applyProtection="1">
      <alignment horizontal="center" vertical="center" wrapText="1" shrinkToFit="1"/>
      <protection locked="0"/>
    </xf>
    <xf numFmtId="181" fontId="6" fillId="14" borderId="44" xfId="0" applyNumberFormat="1" applyFont="1" applyFill="1" applyBorder="1" applyAlignment="1" applyProtection="1">
      <alignment horizontal="center" vertical="center" wrapText="1" shrinkToFit="1"/>
      <protection locked="0"/>
    </xf>
    <xf numFmtId="181" fontId="6" fillId="14" borderId="49" xfId="0" applyNumberFormat="1" applyFont="1" applyFill="1" applyBorder="1" applyAlignment="1" applyProtection="1">
      <alignment horizontal="center" vertical="center" wrapText="1" shrinkToFit="1"/>
      <protection locked="0"/>
    </xf>
    <xf numFmtId="179" fontId="25" fillId="14" borderId="44" xfId="0" applyNumberFormat="1" applyFont="1" applyFill="1" applyBorder="1" applyAlignment="1" applyProtection="1">
      <alignment horizontal="center" vertical="center" wrapText="1" shrinkToFit="1"/>
      <protection locked="0"/>
    </xf>
    <xf numFmtId="179" fontId="25" fillId="14" borderId="49" xfId="0" applyNumberFormat="1" applyFont="1" applyFill="1" applyBorder="1" applyAlignment="1" applyProtection="1">
      <alignment horizontal="center" vertical="center" wrapText="1" shrinkToFit="1"/>
      <protection locked="0"/>
    </xf>
    <xf numFmtId="181" fontId="25" fillId="0" borderId="67" xfId="0" applyNumberFormat="1" applyFont="1" applyBorder="1" applyAlignment="1" applyProtection="1">
      <alignment horizontal="center" vertical="center" wrapText="1" shrinkToFit="1"/>
      <protection locked="0"/>
    </xf>
    <xf numFmtId="184" fontId="25" fillId="0" borderId="89" xfId="0" applyNumberFormat="1" applyFont="1" applyBorder="1" applyAlignment="1" applyProtection="1">
      <alignment horizontal="left" vertical="center" wrapText="1" shrinkToFit="1"/>
      <protection locked="0"/>
    </xf>
    <xf numFmtId="183" fontId="17" fillId="4" borderId="58" xfId="0" applyNumberFormat="1" applyFont="1" applyFill="1" applyBorder="1" applyAlignment="1" applyProtection="1">
      <alignment horizontal="left" vertical="center"/>
      <protection locked="0"/>
    </xf>
    <xf numFmtId="183" fontId="17" fillId="4" borderId="94" xfId="0" applyNumberFormat="1" applyFont="1" applyFill="1" applyBorder="1" applyAlignment="1" applyProtection="1">
      <alignment horizontal="left" vertical="center"/>
      <protection locked="0"/>
    </xf>
    <xf numFmtId="183" fontId="17" fillId="4" borderId="104" xfId="0" applyNumberFormat="1" applyFont="1" applyFill="1" applyBorder="1" applyAlignment="1" applyProtection="1">
      <alignment horizontal="left" vertical="center"/>
      <protection locked="0"/>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45"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42" xfId="0" applyFont="1" applyBorder="1" applyAlignment="1">
      <alignment horizontal="center" vertical="center" wrapText="1"/>
    </xf>
    <xf numFmtId="0" fontId="6" fillId="0" borderId="44" xfId="0" applyFont="1" applyBorder="1" applyAlignment="1">
      <alignment horizontal="left" vertical="center" wrapText="1"/>
    </xf>
    <xf numFmtId="0" fontId="6" fillId="0" borderId="12" xfId="0" applyFont="1" applyBorder="1" applyAlignment="1">
      <alignment horizontal="left" vertical="center" wrapText="1"/>
    </xf>
    <xf numFmtId="179" fontId="6" fillId="0" borderId="44" xfId="0" applyNumberFormat="1" applyFont="1" applyBorder="1" applyAlignment="1" applyProtection="1">
      <alignment horizontal="center" vertical="center" shrinkToFit="1"/>
      <protection locked="0"/>
    </xf>
    <xf numFmtId="179" fontId="6" fillId="0" borderId="41" xfId="0" applyNumberFormat="1" applyFont="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pplyProtection="1">
      <alignment vertical="center" wrapText="1" shrinkToFit="1"/>
      <protection locked="0"/>
    </xf>
    <xf numFmtId="0" fontId="0" fillId="0" borderId="4" xfId="0" applyBorder="1" applyAlignment="1">
      <alignment vertical="center" wrapText="1" shrinkToFit="1"/>
    </xf>
    <xf numFmtId="0" fontId="6" fillId="0" borderId="8" xfId="0" applyFont="1" applyBorder="1" applyAlignment="1" applyProtection="1">
      <alignment horizontal="left" vertical="center" wrapText="1" shrinkToFit="1"/>
      <protection locked="0"/>
    </xf>
    <xf numFmtId="0" fontId="0" fillId="0" borderId="0" xfId="0" applyAlignment="1">
      <alignment horizontal="left" vertical="center" wrapText="1" shrinkToFit="1"/>
    </xf>
    <xf numFmtId="0" fontId="6" fillId="0" borderId="20" xfId="0" applyFont="1" applyBorder="1" applyAlignment="1" applyProtection="1">
      <alignment horizontal="left" vertical="center" wrapText="1" shrinkToFit="1"/>
      <protection locked="0"/>
    </xf>
    <xf numFmtId="0" fontId="6" fillId="0" borderId="95" xfId="0" applyFont="1" applyBorder="1" applyAlignment="1" applyProtection="1">
      <alignment horizontal="left" vertical="center" wrapText="1" shrinkToFit="1"/>
      <protection locked="0"/>
    </xf>
    <xf numFmtId="0" fontId="6" fillId="0" borderId="43" xfId="0" applyFont="1" applyBorder="1" applyAlignment="1">
      <alignment horizontal="left" vertical="center" wrapText="1"/>
    </xf>
    <xf numFmtId="181" fontId="6" fillId="0" borderId="56" xfId="0" applyNumberFormat="1" applyFont="1" applyBorder="1" applyAlignment="1" applyProtection="1">
      <alignment horizontal="center" vertical="center" wrapText="1" shrinkToFit="1"/>
      <protection locked="0"/>
    </xf>
    <xf numFmtId="181" fontId="6" fillId="0" borderId="5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wrapText="1" shrinkToFit="1"/>
      <protection locked="0"/>
    </xf>
    <xf numFmtId="181" fontId="6" fillId="14" borderId="12" xfId="0" applyNumberFormat="1" applyFont="1" applyFill="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83" fontId="6" fillId="10" borderId="46" xfId="0" applyNumberFormat="1" applyFont="1" applyFill="1" applyBorder="1" applyAlignment="1" applyProtection="1">
      <alignment horizontal="left" vertical="center" wrapText="1"/>
      <protection locked="0"/>
    </xf>
    <xf numFmtId="183" fontId="6" fillId="10" borderId="100" xfId="0" applyNumberFormat="1" applyFont="1" applyFill="1" applyBorder="1" applyAlignment="1" applyProtection="1">
      <alignment horizontal="left" vertical="center" wrapText="1"/>
      <protection locked="0"/>
    </xf>
    <xf numFmtId="183" fontId="6" fillId="10" borderId="115" xfId="0" applyNumberFormat="1" applyFont="1" applyFill="1" applyBorder="1" applyAlignment="1" applyProtection="1">
      <alignment horizontal="left" vertical="center" wrapText="1"/>
      <protection locked="0"/>
    </xf>
    <xf numFmtId="183" fontId="17" fillId="4" borderId="34" xfId="0" applyNumberFormat="1" applyFont="1" applyFill="1" applyBorder="1" applyAlignment="1" applyProtection="1">
      <alignment horizontal="left" vertical="center"/>
      <protection locked="0"/>
    </xf>
    <xf numFmtId="183" fontId="17" fillId="4" borderId="9" xfId="0" applyNumberFormat="1" applyFont="1" applyFill="1" applyBorder="1" applyAlignment="1" applyProtection="1">
      <alignment horizontal="left" vertical="center"/>
      <protection locked="0"/>
    </xf>
    <xf numFmtId="183" fontId="17" fillId="4" borderId="106" xfId="0" applyNumberFormat="1" applyFont="1" applyFill="1" applyBorder="1" applyAlignment="1" applyProtection="1">
      <alignment horizontal="left" vertical="center"/>
      <protection locked="0"/>
    </xf>
    <xf numFmtId="183" fontId="3" fillId="4" borderId="14" xfId="0" applyNumberFormat="1" applyFont="1" applyFill="1" applyBorder="1" applyAlignment="1" applyProtection="1">
      <alignment horizontal="center" vertical="center"/>
      <protection locked="0"/>
    </xf>
    <xf numFmtId="183" fontId="3" fillId="4" borderId="89" xfId="0" applyNumberFormat="1" applyFont="1" applyFill="1" applyBorder="1" applyAlignment="1" applyProtection="1">
      <alignment horizontal="center" vertical="center"/>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6" xfId="0" applyNumberFormat="1" applyFont="1" applyFill="1" applyBorder="1" applyAlignment="1" applyProtection="1">
      <alignment horizontal="center" vertical="center"/>
      <protection locked="0"/>
    </xf>
    <xf numFmtId="183" fontId="15" fillId="9" borderId="78" xfId="0" applyNumberFormat="1" applyFont="1" applyFill="1" applyBorder="1" applyAlignment="1" applyProtection="1">
      <alignment horizontal="center" vertical="center" wrapText="1"/>
      <protection locked="0"/>
    </xf>
    <xf numFmtId="183" fontId="15" fillId="9" borderId="130" xfId="0" applyNumberFormat="1" applyFont="1" applyFill="1" applyBorder="1" applyAlignment="1" applyProtection="1">
      <alignment horizontal="center" vertical="center"/>
      <protection locked="0"/>
    </xf>
    <xf numFmtId="183" fontId="6" fillId="10" borderId="78" xfId="0" applyNumberFormat="1" applyFont="1" applyFill="1" applyBorder="1" applyAlignment="1" applyProtection="1">
      <alignment horizontal="left" vertical="center" wrapText="1"/>
      <protection locked="0"/>
    </xf>
    <xf numFmtId="183" fontId="6" fillId="10" borderId="81" xfId="0" applyNumberFormat="1" applyFont="1" applyFill="1" applyBorder="1" applyAlignment="1" applyProtection="1">
      <alignment horizontal="left" vertical="center"/>
      <protection locked="0"/>
    </xf>
    <xf numFmtId="183" fontId="6" fillId="10" borderId="130" xfId="0" applyNumberFormat="1" applyFont="1" applyFill="1" applyBorder="1" applyAlignment="1" applyProtection="1">
      <alignment horizontal="left"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25" xfId="0" applyNumberFormat="1" applyFont="1" applyFill="1" applyBorder="1" applyAlignment="1" applyProtection="1">
      <alignment horizontal="left" vertical="center"/>
      <protection locked="0"/>
    </xf>
    <xf numFmtId="183" fontId="6" fillId="10" borderId="4" xfId="0" applyNumberFormat="1" applyFont="1" applyFill="1" applyBorder="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8"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5" xfId="0" applyNumberFormat="1" applyFont="1" applyFill="1" applyBorder="1" applyAlignment="1" applyProtection="1">
      <alignment horizontal="center" vertical="center" wrapText="1"/>
      <protection locked="0"/>
    </xf>
    <xf numFmtId="183" fontId="19" fillId="0" borderId="0" xfId="0" applyNumberFormat="1" applyFont="1" applyAlignment="1" applyProtection="1">
      <alignment horizontal="left"/>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183" fontId="24" fillId="0" borderId="118" xfId="0" applyNumberFormat="1" applyFont="1" applyBorder="1" applyAlignment="1">
      <alignment horizontal="left" vertical="center" wrapText="1"/>
    </xf>
    <xf numFmtId="183" fontId="24" fillId="0" borderId="76" xfId="0" applyNumberFormat="1" applyFont="1" applyBorder="1" applyAlignment="1">
      <alignment horizontal="left" vertical="center" wrapText="1"/>
    </xf>
    <xf numFmtId="183" fontId="24" fillId="0" borderId="3" xfId="0" applyNumberFormat="1" applyFont="1" applyBorder="1" applyAlignment="1">
      <alignment horizontal="left" vertical="center" wrapText="1"/>
    </xf>
    <xf numFmtId="183" fontId="24" fillId="0" borderId="35" xfId="0" applyNumberFormat="1" applyFont="1" applyBorder="1" applyAlignment="1">
      <alignment horizontal="left" vertical="center" wrapText="1"/>
    </xf>
    <xf numFmtId="183" fontId="24" fillId="0" borderId="2" xfId="0" applyNumberFormat="1" applyFont="1" applyBorder="1" applyAlignment="1">
      <alignment horizontal="left" vertical="center" wrapText="1"/>
    </xf>
    <xf numFmtId="183" fontId="24" fillId="0" borderId="6" xfId="0" applyNumberFormat="1" applyFont="1" applyBorder="1" applyAlignment="1">
      <alignment horizontal="left" vertical="center" wrapText="1"/>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cellXfs>
  <cellStyles count="8">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9178B94-D577-4837-878F-4835A9D6E2AB}"/>
    <cellStyle name="標準" xfId="0" builtinId="0"/>
    <cellStyle name="標準 2"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1057275</xdr:colOff>
      <xdr:row>35</xdr:row>
      <xdr:rowOff>133349</xdr:rowOff>
    </xdr:from>
    <xdr:to>
      <xdr:col>8</xdr:col>
      <xdr:colOff>171381</xdr:colOff>
      <xdr:row>35</xdr:row>
      <xdr:rowOff>133350</xdr:rowOff>
    </xdr:to>
    <xdr:cxnSp macro="">
      <xdr:nvCxnSpPr>
        <xdr:cNvPr id="20" name="直線コネクタ 19">
          <a:extLst>
            <a:ext uri="{FF2B5EF4-FFF2-40B4-BE49-F238E27FC236}">
              <a16:creationId xmlns:a16="http://schemas.microsoft.com/office/drawing/2014/main" id="{2F4984D5-B557-4699-931E-E9AE9C918DFA}"/>
            </a:ext>
          </a:extLst>
        </xdr:cNvPr>
        <xdr:cNvCxnSpPr/>
      </xdr:nvCxnSpPr>
      <xdr:spPr>
        <a:xfrm flipV="1">
          <a:off x="7069455" y="6869429"/>
          <a:ext cx="325686"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104706</xdr:colOff>
      <xdr:row>38</xdr:row>
      <xdr:rowOff>127223</xdr:rowOff>
    </xdr:from>
    <xdr:to>
      <xdr:col>9</xdr:col>
      <xdr:colOff>217056</xdr:colOff>
      <xdr:row>38</xdr:row>
      <xdr:rowOff>128111</xdr:rowOff>
    </xdr:to>
    <xdr:cxnSp macro="">
      <xdr:nvCxnSpPr>
        <xdr:cNvPr id="21" name="直線コネクタ 20">
          <a:extLst>
            <a:ext uri="{FF2B5EF4-FFF2-40B4-BE49-F238E27FC236}">
              <a16:creationId xmlns:a16="http://schemas.microsoft.com/office/drawing/2014/main" id="{ECEBA30E-C3EE-4796-A9EF-28F390F89CBD}"/>
            </a:ext>
          </a:extLst>
        </xdr:cNvPr>
        <xdr:cNvCxnSpPr/>
      </xdr:nvCxnSpPr>
      <xdr:spPr>
        <a:xfrm flipV="1">
          <a:off x="7328466" y="7366223"/>
          <a:ext cx="363810"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150019</xdr:colOff>
      <xdr:row>35</xdr:row>
      <xdr:rowOff>156893</xdr:rowOff>
    </xdr:from>
    <xdr:to>
      <xdr:col>11</xdr:col>
      <xdr:colOff>1545844</xdr:colOff>
      <xdr:row>41</xdr:row>
      <xdr:rowOff>71437</xdr:rowOff>
    </xdr:to>
    <xdr:sp macro="" textlink="">
      <xdr:nvSpPr>
        <xdr:cNvPr id="22" name="正方形/長方形 21">
          <a:extLst>
            <a:ext uri="{FF2B5EF4-FFF2-40B4-BE49-F238E27FC236}">
              <a16:creationId xmlns:a16="http://schemas.microsoft.com/office/drawing/2014/main" id="{2D56FE5C-D9DE-4A8F-B208-180B3D19793B}"/>
            </a:ext>
          </a:extLst>
        </xdr:cNvPr>
        <xdr:cNvSpPr>
          <a:spLocks/>
        </xdr:cNvSpPr>
      </xdr:nvSpPr>
      <xdr:spPr>
        <a:xfrm>
          <a:off x="7617619" y="6100493"/>
          <a:ext cx="4320000" cy="9432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r>
            <a:rPr lang="ja-JP" altLang="ja-JP" sz="1000" b="1">
              <a:solidFill>
                <a:sysClr val="windowText" lastClr="000000"/>
              </a:solidFill>
              <a:effectLst/>
              <a:latin typeface="+mn-lt"/>
              <a:ea typeface="+mn-ea"/>
              <a:cs typeface="+mn-cs"/>
            </a:rPr>
            <a:t>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【32,416</a:t>
          </a:r>
          <a:r>
            <a:rPr lang="ja-JP" altLang="en-US"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(R5</a:t>
          </a:r>
          <a:r>
            <a:rPr lang="ja-JP" altLang="en-US"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見込</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160020</xdr:colOff>
      <xdr:row>42</xdr:row>
      <xdr:rowOff>63584</xdr:rowOff>
    </xdr:from>
    <xdr:to>
      <xdr:col>11</xdr:col>
      <xdr:colOff>1555845</xdr:colOff>
      <xdr:row>50</xdr:row>
      <xdr:rowOff>95249</xdr:rowOff>
    </xdr:to>
    <xdr:sp macro="" textlink="">
      <xdr:nvSpPr>
        <xdr:cNvPr id="23" name="正方形/長方形 22">
          <a:extLst>
            <a:ext uri="{FF2B5EF4-FFF2-40B4-BE49-F238E27FC236}">
              <a16:creationId xmlns:a16="http://schemas.microsoft.com/office/drawing/2014/main" id="{C54C544E-87A9-4A22-BC5F-870335DB6556}"/>
            </a:ext>
          </a:extLst>
        </xdr:cNvPr>
        <xdr:cNvSpPr>
          <a:spLocks/>
        </xdr:cNvSpPr>
      </xdr:nvSpPr>
      <xdr:spPr>
        <a:xfrm>
          <a:off x="7627620" y="7207334"/>
          <a:ext cx="4320000" cy="140326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経営資源の有効活用等による収入確保努力を通じ、効率性を確</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・運用利息の確保</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a:lnSpc>
              <a:spcPts val="1200"/>
            </a:lnSpc>
          </a:pPr>
          <a:r>
            <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142876</xdr:colOff>
      <xdr:row>19</xdr:row>
      <xdr:rowOff>11905</xdr:rowOff>
    </xdr:from>
    <xdr:to>
      <xdr:col>11</xdr:col>
      <xdr:colOff>1538701</xdr:colOff>
      <xdr:row>35</xdr:row>
      <xdr:rowOff>47624</xdr:rowOff>
    </xdr:to>
    <xdr:sp macro="" textlink="">
      <xdr:nvSpPr>
        <xdr:cNvPr id="24" name="正方形/長方形 23">
          <a:extLst>
            <a:ext uri="{FF2B5EF4-FFF2-40B4-BE49-F238E27FC236}">
              <a16:creationId xmlns:a16="http://schemas.microsoft.com/office/drawing/2014/main" id="{ADF85C39-EFE5-46D4-8804-A7FBA2CC6211}"/>
            </a:ext>
          </a:extLst>
        </xdr:cNvPr>
        <xdr:cNvSpPr>
          <a:spLocks/>
        </xdr:cNvSpPr>
      </xdr:nvSpPr>
      <xdr:spPr>
        <a:xfrm>
          <a:off x="7610476" y="3212305"/>
          <a:ext cx="4320000" cy="277891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法人が</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提供するサービスが期待される効果を発揮し府民（利用者）</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から評価されていること</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樹木葬墓地の新規契約</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合葬墓の新規契約</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・此花西部臨港緑地エリアの賑わいづくり</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一部供用</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140494</xdr:colOff>
      <xdr:row>7</xdr:row>
      <xdr:rowOff>130969</xdr:rowOff>
    </xdr:from>
    <xdr:to>
      <xdr:col>11</xdr:col>
      <xdr:colOff>1536319</xdr:colOff>
      <xdr:row>18</xdr:row>
      <xdr:rowOff>11906</xdr:rowOff>
    </xdr:to>
    <xdr:sp macro="" textlink="">
      <xdr:nvSpPr>
        <xdr:cNvPr id="25" name="正方形/長方形 24">
          <a:extLst>
            <a:ext uri="{FF2B5EF4-FFF2-40B4-BE49-F238E27FC236}">
              <a16:creationId xmlns:a16="http://schemas.microsoft.com/office/drawing/2014/main" id="{9EF35070-FDBF-4115-8C8F-F179FF180D2D}"/>
            </a:ext>
          </a:extLst>
        </xdr:cNvPr>
        <xdr:cNvSpPr>
          <a:spLocks/>
        </xdr:cNvSpPr>
      </xdr:nvSpPr>
      <xdr:spPr>
        <a:xfrm>
          <a:off x="7608094" y="1273969"/>
          <a:ext cx="4320000" cy="1766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0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・密集市街地まちづくり活動の支援実績 </a:t>
          </a:r>
          <a:r>
            <a:rPr lang="en-US" altLang="ja-JP" sz="9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indent="-139700" algn="just">
            <a:lnSpc>
              <a:spcPts val="1200"/>
            </a:lnSpc>
            <a:spcAft>
              <a:spcPts val="0"/>
            </a:spcAft>
          </a:pPr>
          <a:endParaRPr lang="ja-JP" sz="9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・土地区画整理等の地元支援地区数</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・市町村道路施設点検等の支援団体数 </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支援に関する基本協定締結団体数</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【37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(R5</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)→41</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・市町村職員技術研修の受講者数</a:t>
          </a:r>
        </a:p>
      </xdr:txBody>
    </xdr:sp>
    <xdr:clientData/>
  </xdr:twoCellAnchor>
  <xdr:twoCellAnchor>
    <xdr:from>
      <xdr:col>3</xdr:col>
      <xdr:colOff>916782</xdr:colOff>
      <xdr:row>12</xdr:row>
      <xdr:rowOff>11906</xdr:rowOff>
    </xdr:from>
    <xdr:to>
      <xdr:col>5</xdr:col>
      <xdr:colOff>414339</xdr:colOff>
      <xdr:row>46</xdr:row>
      <xdr:rowOff>104572</xdr:rowOff>
    </xdr:to>
    <xdr:grpSp>
      <xdr:nvGrpSpPr>
        <xdr:cNvPr id="26" name="グループ化 25">
          <a:extLst>
            <a:ext uri="{FF2B5EF4-FFF2-40B4-BE49-F238E27FC236}">
              <a16:creationId xmlns:a16="http://schemas.microsoft.com/office/drawing/2014/main" id="{77D00AF8-B147-4D6D-A6FF-84EDDAEF93B1}"/>
            </a:ext>
          </a:extLst>
        </xdr:cNvPr>
        <xdr:cNvGrpSpPr/>
      </xdr:nvGrpSpPr>
      <xdr:grpSpPr>
        <a:xfrm>
          <a:off x="3183732" y="2012156"/>
          <a:ext cx="821532" cy="5921966"/>
          <a:chOff x="3409950" y="1914525"/>
          <a:chExt cx="962025" cy="5259979"/>
        </a:xfrm>
      </xdr:grpSpPr>
      <xdr:cxnSp macro="">
        <xdr:nvCxnSpPr>
          <xdr:cNvPr id="27" name="直線コネクタ 40">
            <a:extLst>
              <a:ext uri="{FF2B5EF4-FFF2-40B4-BE49-F238E27FC236}">
                <a16:creationId xmlns:a16="http://schemas.microsoft.com/office/drawing/2014/main" id="{6E35301D-A01A-4946-B630-F26999F43EB5}"/>
              </a:ext>
            </a:extLst>
          </xdr:cNvPr>
          <xdr:cNvCxnSpPr>
            <a:cxnSpLocks/>
          </xdr:cNvCxnSpPr>
        </xdr:nvCxnSpPr>
        <xdr:spPr bwMode="auto">
          <a:xfrm>
            <a:off x="3409950" y="4981575"/>
            <a:ext cx="428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8" name="直線コネクタ 27">
            <a:extLst>
              <a:ext uri="{FF2B5EF4-FFF2-40B4-BE49-F238E27FC236}">
                <a16:creationId xmlns:a16="http://schemas.microsoft.com/office/drawing/2014/main" id="{5B2ED1E3-187F-4BA7-9D1B-2A997F52E43B}"/>
              </a:ext>
            </a:extLst>
          </xdr:cNvPr>
          <xdr:cNvCxnSpPr>
            <a:cxnSpLocks/>
          </xdr:cNvCxnSpPr>
        </xdr:nvCxnSpPr>
        <xdr:spPr>
          <a:xfrm flipV="1">
            <a:off x="3833440" y="1914866"/>
            <a:ext cx="0" cy="525963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 name="直線コネクタ 45">
            <a:extLst>
              <a:ext uri="{FF2B5EF4-FFF2-40B4-BE49-F238E27FC236}">
                <a16:creationId xmlns:a16="http://schemas.microsoft.com/office/drawing/2014/main" id="{E9EA504B-85BF-47EB-811E-966F1E20B6E2}"/>
              </a:ext>
            </a:extLst>
          </xdr:cNvPr>
          <xdr:cNvCxnSpPr>
            <a:cxnSpLocks/>
          </xdr:cNvCxnSpPr>
        </xdr:nvCxnSpPr>
        <xdr:spPr bwMode="auto">
          <a:xfrm>
            <a:off x="3838575" y="1914525"/>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45">
            <a:extLst>
              <a:ext uri="{FF2B5EF4-FFF2-40B4-BE49-F238E27FC236}">
                <a16:creationId xmlns:a16="http://schemas.microsoft.com/office/drawing/2014/main" id="{108F6196-536D-40F0-BC20-80B3D3358F60}"/>
              </a:ext>
            </a:extLst>
          </xdr:cNvPr>
          <xdr:cNvCxnSpPr>
            <a:cxnSpLocks/>
          </xdr:cNvCxnSpPr>
        </xdr:nvCxnSpPr>
        <xdr:spPr bwMode="auto">
          <a:xfrm>
            <a:off x="3829050" y="7172325"/>
            <a:ext cx="542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45">
            <a:extLst>
              <a:ext uri="{FF2B5EF4-FFF2-40B4-BE49-F238E27FC236}">
                <a16:creationId xmlns:a16="http://schemas.microsoft.com/office/drawing/2014/main" id="{02691189-2984-448D-9DDF-C5B82AB1C0D8}"/>
              </a:ext>
            </a:extLst>
          </xdr:cNvPr>
          <xdr:cNvCxnSpPr>
            <a:cxnSpLocks/>
          </xdr:cNvCxnSpPr>
        </xdr:nvCxnSpPr>
        <xdr:spPr bwMode="auto">
          <a:xfrm>
            <a:off x="3838575" y="384810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3" name="直線コネクタ 45">
            <a:extLst>
              <a:ext uri="{FF2B5EF4-FFF2-40B4-BE49-F238E27FC236}">
                <a16:creationId xmlns:a16="http://schemas.microsoft.com/office/drawing/2014/main" id="{BBF8E2F9-F29E-4D9E-9B7E-D01D02189761}"/>
              </a:ext>
            </a:extLst>
          </xdr:cNvPr>
          <xdr:cNvCxnSpPr>
            <a:cxnSpLocks/>
          </xdr:cNvCxnSpPr>
        </xdr:nvCxnSpPr>
        <xdr:spPr bwMode="auto">
          <a:xfrm>
            <a:off x="3838575" y="5629275"/>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66674</xdr:colOff>
      <xdr:row>12</xdr:row>
      <xdr:rowOff>95249</xdr:rowOff>
    </xdr:from>
    <xdr:to>
      <xdr:col>3</xdr:col>
      <xdr:colOff>953928</xdr:colOff>
      <xdr:row>40</xdr:row>
      <xdr:rowOff>84702</xdr:rowOff>
    </xdr:to>
    <xdr:sp macro="" textlink="">
      <xdr:nvSpPr>
        <xdr:cNvPr id="34" name="正方形/長方形 33">
          <a:extLst>
            <a:ext uri="{FF2B5EF4-FFF2-40B4-BE49-F238E27FC236}">
              <a16:creationId xmlns:a16="http://schemas.microsoft.com/office/drawing/2014/main" id="{B2821CAB-73CD-446B-A44B-1B0856AD8682}"/>
            </a:ext>
          </a:extLst>
        </xdr:cNvPr>
        <xdr:cNvSpPr>
          <a:spLocks/>
        </xdr:cNvSpPr>
      </xdr:nvSpPr>
      <xdr:spPr>
        <a:xfrm>
          <a:off x="180974" y="2975609"/>
          <a:ext cx="3036094" cy="46833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・都市魅⼒の向上と住みよい環境づくり</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107157</xdr:colOff>
      <xdr:row>42</xdr:row>
      <xdr:rowOff>70019</xdr:rowOff>
    </xdr:from>
    <xdr:to>
      <xdr:col>7</xdr:col>
      <xdr:colOff>1121638</xdr:colOff>
      <xdr:row>50</xdr:row>
      <xdr:rowOff>102419</xdr:rowOff>
    </xdr:to>
    <xdr:sp macro="" textlink="">
      <xdr:nvSpPr>
        <xdr:cNvPr id="35" name="正方形/長方形 34">
          <a:extLst>
            <a:ext uri="{FF2B5EF4-FFF2-40B4-BE49-F238E27FC236}">
              <a16:creationId xmlns:a16="http://schemas.microsoft.com/office/drawing/2014/main" id="{D68FA819-157B-4555-BE08-CCDFE54CB183}"/>
            </a:ext>
          </a:extLst>
        </xdr:cNvPr>
        <xdr:cNvSpPr/>
      </xdr:nvSpPr>
      <xdr:spPr>
        <a:xfrm>
          <a:off x="3696177" y="7979579"/>
          <a:ext cx="3437641" cy="137352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107157</xdr:colOff>
      <xdr:row>33</xdr:row>
      <xdr:rowOff>70380</xdr:rowOff>
    </xdr:from>
    <xdr:to>
      <xdr:col>7</xdr:col>
      <xdr:colOff>1121638</xdr:colOff>
      <xdr:row>41</xdr:row>
      <xdr:rowOff>40786</xdr:rowOff>
    </xdr:to>
    <xdr:sp macro="" textlink="">
      <xdr:nvSpPr>
        <xdr:cNvPr id="36" name="正方形/長方形 35">
          <a:extLst>
            <a:ext uri="{FF2B5EF4-FFF2-40B4-BE49-F238E27FC236}">
              <a16:creationId xmlns:a16="http://schemas.microsoft.com/office/drawing/2014/main" id="{1838C0E5-92D9-481C-8F22-0EA604183C14}"/>
            </a:ext>
          </a:extLst>
        </xdr:cNvPr>
        <xdr:cNvSpPr/>
      </xdr:nvSpPr>
      <xdr:spPr>
        <a:xfrm>
          <a:off x="3696177" y="6471180"/>
          <a:ext cx="3437641" cy="131152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107952</xdr:colOff>
      <xdr:row>17</xdr:row>
      <xdr:rowOff>16649</xdr:rowOff>
    </xdr:from>
    <xdr:to>
      <xdr:col>7</xdr:col>
      <xdr:colOff>1123620</xdr:colOff>
      <xdr:row>32</xdr:row>
      <xdr:rowOff>45908</xdr:rowOff>
    </xdr:to>
    <xdr:sp macro="" textlink="">
      <xdr:nvSpPr>
        <xdr:cNvPr id="37" name="正方形/長方形 36">
          <a:extLst>
            <a:ext uri="{FF2B5EF4-FFF2-40B4-BE49-F238E27FC236}">
              <a16:creationId xmlns:a16="http://schemas.microsoft.com/office/drawing/2014/main" id="{D1176A93-E30F-4F76-B28D-E7838488642B}"/>
            </a:ext>
          </a:extLst>
        </xdr:cNvPr>
        <xdr:cNvSpPr/>
      </xdr:nvSpPr>
      <xdr:spPr>
        <a:xfrm>
          <a:off x="3696972" y="3735209"/>
          <a:ext cx="3438828" cy="254385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117477</xdr:colOff>
      <xdr:row>7</xdr:row>
      <xdr:rowOff>154781</xdr:rowOff>
    </xdr:from>
    <xdr:to>
      <xdr:col>7</xdr:col>
      <xdr:colOff>1133145</xdr:colOff>
      <xdr:row>15</xdr:row>
      <xdr:rowOff>158864</xdr:rowOff>
    </xdr:to>
    <xdr:sp macro="" textlink="">
      <xdr:nvSpPr>
        <xdr:cNvPr id="39" name="正方形/長方形 38">
          <a:extLst>
            <a:ext uri="{FF2B5EF4-FFF2-40B4-BE49-F238E27FC236}">
              <a16:creationId xmlns:a16="http://schemas.microsoft.com/office/drawing/2014/main" id="{1691A76D-B517-412A-9F18-6EDF205C1C26}"/>
            </a:ext>
          </a:extLst>
        </xdr:cNvPr>
        <xdr:cNvSpPr/>
      </xdr:nvSpPr>
      <xdr:spPr>
        <a:xfrm>
          <a:off x="3706497" y="2196941"/>
          <a:ext cx="3438828" cy="134520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１　大阪府施策の補完・代行を果たすまちづくりの</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推進</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ja-JP" altLang="en-US"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7</xdr:col>
      <xdr:colOff>1133145</xdr:colOff>
      <xdr:row>11</xdr:row>
      <xdr:rowOff>152400</xdr:rowOff>
    </xdr:from>
    <xdr:to>
      <xdr:col>9</xdr:col>
      <xdr:colOff>161925</xdr:colOff>
      <xdr:row>11</xdr:row>
      <xdr:rowOff>156823</xdr:rowOff>
    </xdr:to>
    <xdr:cxnSp macro="">
      <xdr:nvCxnSpPr>
        <xdr:cNvPr id="40" name="直線コネクタ 39">
          <a:extLst>
            <a:ext uri="{FF2B5EF4-FFF2-40B4-BE49-F238E27FC236}">
              <a16:creationId xmlns:a16="http://schemas.microsoft.com/office/drawing/2014/main" id="{63795CAE-2CF4-408A-B141-C13837F395FC}"/>
            </a:ext>
          </a:extLst>
        </xdr:cNvPr>
        <xdr:cNvCxnSpPr>
          <a:stCxn id="39" idx="3"/>
        </xdr:cNvCxnSpPr>
      </xdr:nvCxnSpPr>
      <xdr:spPr>
        <a:xfrm flipV="1">
          <a:off x="7145325" y="2865120"/>
          <a:ext cx="491820" cy="44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1123620</xdr:colOff>
      <xdr:row>24</xdr:row>
      <xdr:rowOff>114300</xdr:rowOff>
    </xdr:from>
    <xdr:to>
      <xdr:col>8</xdr:col>
      <xdr:colOff>114300</xdr:colOff>
      <xdr:row>24</xdr:row>
      <xdr:rowOff>117004</xdr:rowOff>
    </xdr:to>
    <xdr:cxnSp macro="">
      <xdr:nvCxnSpPr>
        <xdr:cNvPr id="43" name="直線コネクタ 42">
          <a:extLst>
            <a:ext uri="{FF2B5EF4-FFF2-40B4-BE49-F238E27FC236}">
              <a16:creationId xmlns:a16="http://schemas.microsoft.com/office/drawing/2014/main" id="{B8F4C466-0994-45CF-B7AC-8D552662B04D}"/>
            </a:ext>
          </a:extLst>
        </xdr:cNvPr>
        <xdr:cNvCxnSpPr>
          <a:stCxn id="37" idx="3"/>
        </xdr:cNvCxnSpPr>
      </xdr:nvCxnSpPr>
      <xdr:spPr>
        <a:xfrm flipV="1">
          <a:off x="7135800" y="5006340"/>
          <a:ext cx="202260" cy="270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11</xdr:row>
      <xdr:rowOff>161924</xdr:rowOff>
    </xdr:from>
    <xdr:to>
      <xdr:col>8</xdr:col>
      <xdr:colOff>123825</xdr:colOff>
      <xdr:row>24</xdr:row>
      <xdr:rowOff>129074</xdr:rowOff>
    </xdr:to>
    <xdr:cxnSp macro="">
      <xdr:nvCxnSpPr>
        <xdr:cNvPr id="45" name="直線コネクタ 44">
          <a:extLst>
            <a:ext uri="{FF2B5EF4-FFF2-40B4-BE49-F238E27FC236}">
              <a16:creationId xmlns:a16="http://schemas.microsoft.com/office/drawing/2014/main" id="{B64AFDEA-2C35-4902-9C2B-C381F7DE3266}"/>
            </a:ext>
          </a:extLst>
        </xdr:cNvPr>
        <xdr:cNvCxnSpPr/>
      </xdr:nvCxnSpPr>
      <xdr:spPr>
        <a:xfrm>
          <a:off x="7347585" y="2874644"/>
          <a:ext cx="0" cy="21464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1121638</xdr:colOff>
      <xdr:row>46</xdr:row>
      <xdr:rowOff>79417</xdr:rowOff>
    </xdr:from>
    <xdr:to>
      <xdr:col>9</xdr:col>
      <xdr:colOff>160020</xdr:colOff>
      <xdr:row>46</xdr:row>
      <xdr:rowOff>79417</xdr:rowOff>
    </xdr:to>
    <xdr:cxnSp macro="">
      <xdr:nvCxnSpPr>
        <xdr:cNvPr id="46" name="直線コネクタ 45">
          <a:extLst>
            <a:ext uri="{FF2B5EF4-FFF2-40B4-BE49-F238E27FC236}">
              <a16:creationId xmlns:a16="http://schemas.microsoft.com/office/drawing/2014/main" id="{B709A399-5613-40B6-8E2C-F7DEAD619765}"/>
            </a:ext>
          </a:extLst>
        </xdr:cNvPr>
        <xdr:cNvCxnSpPr>
          <a:stCxn id="35" idx="3"/>
          <a:endCxn id="23" idx="1"/>
        </xdr:cNvCxnSpPr>
      </xdr:nvCxnSpPr>
      <xdr:spPr>
        <a:xfrm flipV="1">
          <a:off x="7131913" y="7908967"/>
          <a:ext cx="4957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116611</xdr:colOff>
      <xdr:row>38</xdr:row>
      <xdr:rowOff>123825</xdr:rowOff>
    </xdr:from>
    <xdr:to>
      <xdr:col>8</xdr:col>
      <xdr:colOff>116612</xdr:colOff>
      <xdr:row>46</xdr:row>
      <xdr:rowOff>84225</xdr:rowOff>
    </xdr:to>
    <xdr:cxnSp macro="">
      <xdr:nvCxnSpPr>
        <xdr:cNvPr id="47" name="直線コネクタ 46">
          <a:extLst>
            <a:ext uri="{FF2B5EF4-FFF2-40B4-BE49-F238E27FC236}">
              <a16:creationId xmlns:a16="http://schemas.microsoft.com/office/drawing/2014/main" id="{1499BBB9-110B-4C57-B615-838C67A64BA4}"/>
            </a:ext>
          </a:extLst>
        </xdr:cNvPr>
        <xdr:cNvCxnSpPr/>
      </xdr:nvCxnSpPr>
      <xdr:spPr>
        <a:xfrm>
          <a:off x="7340371" y="7362825"/>
          <a:ext cx="1" cy="1301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173761</xdr:colOff>
      <xdr:row>27</xdr:row>
      <xdr:rowOff>95250</xdr:rowOff>
    </xdr:from>
    <xdr:to>
      <xdr:col>8</xdr:col>
      <xdr:colOff>173762</xdr:colOff>
      <xdr:row>35</xdr:row>
      <xdr:rowOff>127650</xdr:rowOff>
    </xdr:to>
    <xdr:cxnSp macro="">
      <xdr:nvCxnSpPr>
        <xdr:cNvPr id="48" name="直線コネクタ 47">
          <a:extLst>
            <a:ext uri="{FF2B5EF4-FFF2-40B4-BE49-F238E27FC236}">
              <a16:creationId xmlns:a16="http://schemas.microsoft.com/office/drawing/2014/main" id="{F21763BA-A939-481D-A4B7-BB415AEFD68C}"/>
            </a:ext>
          </a:extLst>
        </xdr:cNvPr>
        <xdr:cNvCxnSpPr/>
      </xdr:nvCxnSpPr>
      <xdr:spPr>
        <a:xfrm>
          <a:off x="7397521" y="5490210"/>
          <a:ext cx="1" cy="1373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161856</xdr:colOff>
      <xdr:row>27</xdr:row>
      <xdr:rowOff>106268</xdr:rowOff>
    </xdr:from>
    <xdr:to>
      <xdr:col>9</xdr:col>
      <xdr:colOff>161856</xdr:colOff>
      <xdr:row>27</xdr:row>
      <xdr:rowOff>107156</xdr:rowOff>
    </xdr:to>
    <xdr:cxnSp macro="">
      <xdr:nvCxnSpPr>
        <xdr:cNvPr id="49" name="直線コネクタ 48">
          <a:extLst>
            <a:ext uri="{FF2B5EF4-FFF2-40B4-BE49-F238E27FC236}">
              <a16:creationId xmlns:a16="http://schemas.microsoft.com/office/drawing/2014/main" id="{B4A19078-6BF7-445F-AB52-756D4237AA06}"/>
            </a:ext>
          </a:extLst>
        </xdr:cNvPr>
        <xdr:cNvCxnSpPr/>
      </xdr:nvCxnSpPr>
      <xdr:spPr>
        <a:xfrm flipV="1">
          <a:off x="7385616" y="5501228"/>
          <a:ext cx="251460"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activeCell="Y12" sqref="Y12"/>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709" t="s">
        <v>656</v>
      </c>
      <c r="B1" s="709"/>
      <c r="C1" s="709"/>
      <c r="D1" s="709"/>
      <c r="E1" s="709"/>
      <c r="F1" s="709"/>
      <c r="G1" s="709"/>
      <c r="H1" s="709"/>
      <c r="I1" s="709"/>
      <c r="J1" s="709"/>
      <c r="K1" s="2"/>
      <c r="M1" s="2" t="s">
        <v>4</v>
      </c>
      <c r="N1" s="2"/>
      <c r="O1" s="4" t="s">
        <v>4</v>
      </c>
    </row>
    <row r="2" spans="1:22" ht="12.75" customHeight="1" thickTop="1" x14ac:dyDescent="0.2">
      <c r="A2" s="218"/>
      <c r="B2" s="218"/>
      <c r="C2" s="218"/>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693" t="s">
        <v>10</v>
      </c>
      <c r="M3" s="693"/>
      <c r="N3" s="693"/>
      <c r="O3" s="693"/>
      <c r="Q3" s="1" t="s">
        <v>11</v>
      </c>
    </row>
    <row r="4" spans="1:22" ht="20.100000000000001" customHeight="1" thickBot="1" x14ac:dyDescent="0.25">
      <c r="A4" s="694" t="s">
        <v>12</v>
      </c>
      <c r="B4" s="695"/>
      <c r="C4" s="696"/>
      <c r="D4" s="697" t="s">
        <v>13</v>
      </c>
      <c r="E4" s="698"/>
      <c r="F4" s="698"/>
      <c r="G4" s="698"/>
      <c r="H4" s="699"/>
      <c r="I4" s="641" t="s">
        <v>14</v>
      </c>
      <c r="J4" s="641"/>
      <c r="K4" s="684" t="s">
        <v>15</v>
      </c>
      <c r="L4" s="685"/>
      <c r="M4" s="685"/>
      <c r="N4" s="685"/>
      <c r="O4" s="686"/>
      <c r="Q4" s="136" t="s">
        <v>1</v>
      </c>
      <c r="R4" s="137" t="s">
        <v>2</v>
      </c>
      <c r="S4" s="748" t="s">
        <v>16</v>
      </c>
      <c r="T4" s="591"/>
      <c r="U4" s="249" t="s">
        <v>17</v>
      </c>
      <c r="V4" s="14" t="s">
        <v>18</v>
      </c>
    </row>
    <row r="5" spans="1:22" ht="20.100000000000001" customHeight="1" x14ac:dyDescent="0.2">
      <c r="A5" s="705" t="s">
        <v>3</v>
      </c>
      <c r="B5" s="706"/>
      <c r="C5" s="707"/>
      <c r="D5" s="702" t="s">
        <v>19</v>
      </c>
      <c r="E5" s="703"/>
      <c r="F5" s="703"/>
      <c r="G5" s="703"/>
      <c r="H5" s="704"/>
      <c r="I5" s="600" t="s">
        <v>20</v>
      </c>
      <c r="J5" s="600"/>
      <c r="K5" s="700" t="s">
        <v>21</v>
      </c>
      <c r="L5" s="700"/>
      <c r="M5" s="700"/>
      <c r="N5" s="700"/>
      <c r="O5" s="701"/>
      <c r="Q5" s="275" t="s">
        <v>22</v>
      </c>
      <c r="R5" s="498" t="s">
        <v>23</v>
      </c>
      <c r="S5" s="713" t="s">
        <v>24</v>
      </c>
      <c r="T5" s="714"/>
      <c r="U5" s="499" t="s">
        <v>25</v>
      </c>
      <c r="V5" s="276" t="s">
        <v>26</v>
      </c>
    </row>
    <row r="6" spans="1:22" ht="20.100000000000001" customHeight="1" x14ac:dyDescent="0.2">
      <c r="A6" s="730" t="s">
        <v>27</v>
      </c>
      <c r="B6" s="731"/>
      <c r="C6" s="732"/>
      <c r="D6" s="678" t="s">
        <v>28</v>
      </c>
      <c r="E6" s="728"/>
      <c r="F6" s="728"/>
      <c r="G6" s="728"/>
      <c r="H6" s="679"/>
      <c r="I6" s="729" t="s">
        <v>29</v>
      </c>
      <c r="J6" s="729"/>
      <c r="K6" s="690" t="s">
        <v>30</v>
      </c>
      <c r="L6" s="691"/>
      <c r="M6" s="691"/>
      <c r="N6" s="691"/>
      <c r="O6" s="692"/>
      <c r="Q6" s="277" t="s">
        <v>31</v>
      </c>
      <c r="R6" s="278" t="s">
        <v>32</v>
      </c>
      <c r="S6" s="713" t="s">
        <v>33</v>
      </c>
      <c r="T6" s="714"/>
      <c r="U6" s="279" t="s">
        <v>25</v>
      </c>
      <c r="V6" s="280" t="s">
        <v>26</v>
      </c>
    </row>
    <row r="7" spans="1:22" ht="19.5" customHeight="1" x14ac:dyDescent="0.2">
      <c r="A7" s="722" t="s">
        <v>34</v>
      </c>
      <c r="B7" s="723"/>
      <c r="C7" s="724"/>
      <c r="D7" s="734" t="s">
        <v>35</v>
      </c>
      <c r="E7" s="735"/>
      <c r="F7" s="735"/>
      <c r="G7" s="735"/>
      <c r="H7" s="735"/>
      <c r="I7" s="735"/>
      <c r="J7" s="735"/>
      <c r="K7" s="735"/>
      <c r="L7" s="735"/>
      <c r="M7" s="735"/>
      <c r="N7" s="735"/>
      <c r="O7" s="736"/>
      <c r="Q7" s="277" t="s">
        <v>31</v>
      </c>
      <c r="R7" s="278" t="s">
        <v>36</v>
      </c>
      <c r="S7" s="713" t="s">
        <v>24</v>
      </c>
      <c r="T7" s="714"/>
      <c r="U7" s="279" t="s">
        <v>37</v>
      </c>
      <c r="V7" s="280" t="s">
        <v>26</v>
      </c>
    </row>
    <row r="8" spans="1:22" ht="19.5" customHeight="1" x14ac:dyDescent="0.2">
      <c r="A8" s="725"/>
      <c r="B8" s="726"/>
      <c r="C8" s="727"/>
      <c r="D8" s="737"/>
      <c r="E8" s="738"/>
      <c r="F8" s="738"/>
      <c r="G8" s="738"/>
      <c r="H8" s="738"/>
      <c r="I8" s="738"/>
      <c r="J8" s="738"/>
      <c r="K8" s="738"/>
      <c r="L8" s="738"/>
      <c r="M8" s="738"/>
      <c r="N8" s="738"/>
      <c r="O8" s="739"/>
      <c r="Q8" s="277" t="s">
        <v>38</v>
      </c>
      <c r="R8" s="278" t="s">
        <v>39</v>
      </c>
      <c r="S8" s="713" t="s">
        <v>40</v>
      </c>
      <c r="T8" s="714"/>
      <c r="U8" s="279" t="s">
        <v>37</v>
      </c>
      <c r="V8" s="280"/>
    </row>
    <row r="9" spans="1:22" ht="19.5" customHeight="1" x14ac:dyDescent="0.2">
      <c r="A9" s="725"/>
      <c r="B9" s="726"/>
      <c r="C9" s="727"/>
      <c r="D9" s="740"/>
      <c r="E9" s="741"/>
      <c r="F9" s="741"/>
      <c r="G9" s="741"/>
      <c r="H9" s="741"/>
      <c r="I9" s="741"/>
      <c r="J9" s="741"/>
      <c r="K9" s="741"/>
      <c r="L9" s="741"/>
      <c r="M9" s="741"/>
      <c r="N9" s="741"/>
      <c r="O9" s="742"/>
      <c r="Q9" s="277" t="s">
        <v>38</v>
      </c>
      <c r="R9" s="278" t="s">
        <v>41</v>
      </c>
      <c r="S9" s="713" t="s">
        <v>42</v>
      </c>
      <c r="T9" s="714"/>
      <c r="U9" s="279" t="s">
        <v>37</v>
      </c>
      <c r="V9" s="280"/>
    </row>
    <row r="10" spans="1:22" ht="19.5" customHeight="1" thickBot="1" x14ac:dyDescent="0.25">
      <c r="A10" s="716" t="s">
        <v>43</v>
      </c>
      <c r="B10" s="717"/>
      <c r="C10" s="717"/>
      <c r="D10" s="717"/>
      <c r="E10" s="717"/>
      <c r="F10" s="717"/>
      <c r="G10" s="717"/>
      <c r="H10" s="718"/>
      <c r="I10" s="719" t="s">
        <v>44</v>
      </c>
      <c r="J10" s="720"/>
      <c r="K10" s="720"/>
      <c r="L10" s="720"/>
      <c r="M10" s="720"/>
      <c r="N10" s="720"/>
      <c r="O10" s="721"/>
      <c r="Q10" s="277" t="s">
        <v>38</v>
      </c>
      <c r="R10" s="278" t="s">
        <v>45</v>
      </c>
      <c r="S10" s="743" t="s">
        <v>46</v>
      </c>
      <c r="T10" s="744"/>
      <c r="U10" s="279" t="s">
        <v>25</v>
      </c>
      <c r="V10" s="280"/>
    </row>
    <row r="11" spans="1:22" ht="20.100000000000001" customHeight="1" thickBot="1" x14ac:dyDescent="0.25">
      <c r="A11" s="645" t="s">
        <v>47</v>
      </c>
      <c r="B11" s="646"/>
      <c r="C11" s="646"/>
      <c r="D11" s="646"/>
      <c r="E11" s="647"/>
      <c r="F11" s="733" t="s">
        <v>48</v>
      </c>
      <c r="G11" s="733"/>
      <c r="H11" s="733"/>
      <c r="I11" s="733"/>
      <c r="J11" s="711">
        <v>13000</v>
      </c>
      <c r="K11" s="711"/>
      <c r="L11" s="37" t="s">
        <v>49</v>
      </c>
      <c r="M11" s="745">
        <f>J11/F16</f>
        <v>1.8652968691709473E-2</v>
      </c>
      <c r="N11" s="746"/>
      <c r="O11" s="747"/>
      <c r="Q11" s="277" t="s">
        <v>38</v>
      </c>
      <c r="R11" s="278" t="s">
        <v>50</v>
      </c>
      <c r="S11" s="673" t="s">
        <v>51</v>
      </c>
      <c r="T11" s="674"/>
      <c r="U11" s="279" t="s">
        <v>37</v>
      </c>
      <c r="V11" s="280"/>
    </row>
    <row r="12" spans="1:22" ht="20.100000000000001" customHeight="1" thickTop="1" x14ac:dyDescent="0.2">
      <c r="A12" s="648"/>
      <c r="B12" s="649"/>
      <c r="C12" s="649"/>
      <c r="D12" s="649"/>
      <c r="E12" s="650"/>
      <c r="F12" s="708" t="s">
        <v>52</v>
      </c>
      <c r="G12" s="708"/>
      <c r="H12" s="708"/>
      <c r="I12" s="708"/>
      <c r="J12" s="710">
        <v>20000</v>
      </c>
      <c r="K12" s="710"/>
      <c r="L12" s="9" t="s">
        <v>49</v>
      </c>
      <c r="M12" s="687">
        <f>J12/$F$16</f>
        <v>2.8696874910322266E-2</v>
      </c>
      <c r="N12" s="688"/>
      <c r="O12" s="689"/>
      <c r="Q12" s="277" t="s">
        <v>38</v>
      </c>
      <c r="R12" s="278" t="s">
        <v>53</v>
      </c>
      <c r="S12" s="673" t="s">
        <v>54</v>
      </c>
      <c r="T12" s="674"/>
      <c r="U12" s="279" t="s">
        <v>25</v>
      </c>
      <c r="V12" s="280"/>
    </row>
    <row r="13" spans="1:22" ht="20.100000000000001" customHeight="1" x14ac:dyDescent="0.2">
      <c r="A13" s="648"/>
      <c r="B13" s="649"/>
      <c r="C13" s="649"/>
      <c r="D13" s="649"/>
      <c r="E13" s="650"/>
      <c r="F13" s="712" t="s">
        <v>55</v>
      </c>
      <c r="G13" s="712"/>
      <c r="H13" s="712"/>
      <c r="I13" s="712"/>
      <c r="J13" s="715">
        <v>663940</v>
      </c>
      <c r="K13" s="715"/>
      <c r="L13" s="8" t="s">
        <v>49</v>
      </c>
      <c r="M13" s="660">
        <f>J13/$F$16</f>
        <v>0.95265015639796824</v>
      </c>
      <c r="N13" s="661"/>
      <c r="O13" s="662"/>
      <c r="Q13" s="277" t="s">
        <v>38</v>
      </c>
      <c r="R13" s="278" t="s">
        <v>56</v>
      </c>
      <c r="S13" s="673" t="s">
        <v>57</v>
      </c>
      <c r="T13" s="674"/>
      <c r="U13" s="279" t="s">
        <v>25</v>
      </c>
      <c r="V13" s="280"/>
    </row>
    <row r="14" spans="1:22" ht="20.100000000000001" customHeight="1" x14ac:dyDescent="0.2">
      <c r="A14" s="648"/>
      <c r="B14" s="649"/>
      <c r="C14" s="649"/>
      <c r="D14" s="649"/>
      <c r="E14" s="650"/>
      <c r="F14" s="712"/>
      <c r="G14" s="712"/>
      <c r="H14" s="712"/>
      <c r="I14" s="712"/>
      <c r="J14" s="715"/>
      <c r="K14" s="715"/>
      <c r="L14" s="8" t="s">
        <v>49</v>
      </c>
      <c r="M14" s="660">
        <f>J14/$F$16</f>
        <v>0</v>
      </c>
      <c r="N14" s="661"/>
      <c r="O14" s="662"/>
      <c r="Q14" s="277" t="s">
        <v>38</v>
      </c>
      <c r="R14" s="278" t="s">
        <v>58</v>
      </c>
      <c r="S14" s="673" t="s">
        <v>59</v>
      </c>
      <c r="T14" s="674"/>
      <c r="U14" s="279" t="s">
        <v>25</v>
      </c>
      <c r="V14" s="280"/>
    </row>
    <row r="15" spans="1:22" ht="20.100000000000001" customHeight="1" x14ac:dyDescent="0.2">
      <c r="A15" s="651"/>
      <c r="B15" s="652"/>
      <c r="C15" s="652"/>
      <c r="D15" s="652"/>
      <c r="E15" s="653"/>
      <c r="F15" s="758" t="s">
        <v>60</v>
      </c>
      <c r="G15" s="758"/>
      <c r="H15" s="758"/>
      <c r="I15" s="758"/>
      <c r="J15" s="668"/>
      <c r="K15" s="668"/>
      <c r="L15" s="35" t="s">
        <v>49</v>
      </c>
      <c r="M15" s="615">
        <f>J15/$F$16</f>
        <v>0</v>
      </c>
      <c r="N15" s="616"/>
      <c r="O15" s="617"/>
      <c r="Q15" s="277" t="s">
        <v>38</v>
      </c>
      <c r="R15" s="278" t="s">
        <v>61</v>
      </c>
      <c r="S15" s="673" t="s">
        <v>62</v>
      </c>
      <c r="T15" s="674"/>
      <c r="U15" s="279" t="s">
        <v>25</v>
      </c>
      <c r="V15" s="139" t="s">
        <v>63</v>
      </c>
    </row>
    <row r="16" spans="1:22" ht="19.5" customHeight="1" x14ac:dyDescent="0.2">
      <c r="A16" s="618" t="s">
        <v>64</v>
      </c>
      <c r="B16" s="619"/>
      <c r="C16" s="619"/>
      <c r="D16" s="619"/>
      <c r="E16" s="620"/>
      <c r="F16" s="671">
        <f>SUM(J11:K15)</f>
        <v>696940</v>
      </c>
      <c r="G16" s="672"/>
      <c r="H16" s="672"/>
      <c r="I16" s="672"/>
      <c r="J16" s="672"/>
      <c r="K16" s="672"/>
      <c r="L16" s="36" t="s">
        <v>49</v>
      </c>
      <c r="M16" s="754"/>
      <c r="N16" s="754"/>
      <c r="O16" s="755"/>
      <c r="Q16" s="277" t="s">
        <v>38</v>
      </c>
      <c r="R16" s="278" t="s">
        <v>65</v>
      </c>
      <c r="S16" s="673" t="s">
        <v>66</v>
      </c>
      <c r="T16" s="674"/>
      <c r="U16" s="279" t="s">
        <v>37</v>
      </c>
      <c r="V16" s="139"/>
    </row>
    <row r="17" spans="1:22" ht="19.5" customHeight="1" x14ac:dyDescent="0.2">
      <c r="A17" s="618" t="s">
        <v>67</v>
      </c>
      <c r="B17" s="619"/>
      <c r="C17" s="619"/>
      <c r="D17" s="619"/>
      <c r="E17" s="620"/>
      <c r="F17" s="766">
        <v>416015</v>
      </c>
      <c r="G17" s="767"/>
      <c r="H17" s="767"/>
      <c r="I17" s="767"/>
      <c r="J17" s="767"/>
      <c r="K17" s="767"/>
      <c r="L17" s="36" t="s">
        <v>49</v>
      </c>
      <c r="M17" s="669">
        <f>F17/SUM(J11:K15)</f>
        <v>0.59691652079088586</v>
      </c>
      <c r="N17" s="669"/>
      <c r="O17" s="670"/>
      <c r="Q17" s="277" t="s">
        <v>68</v>
      </c>
      <c r="R17" s="278" t="s">
        <v>69</v>
      </c>
      <c r="S17" s="673" t="s">
        <v>62</v>
      </c>
      <c r="T17" s="674"/>
      <c r="U17" s="279" t="s">
        <v>70</v>
      </c>
      <c r="V17" s="139"/>
    </row>
    <row r="18" spans="1:22" ht="19.5" customHeight="1" thickBot="1" x14ac:dyDescent="0.25">
      <c r="A18" s="666" t="s">
        <v>18</v>
      </c>
      <c r="B18" s="667"/>
      <c r="C18" s="667"/>
      <c r="D18" s="656" t="s">
        <v>71</v>
      </c>
      <c r="E18" s="657"/>
      <c r="F18" s="761">
        <v>1660940</v>
      </c>
      <c r="G18" s="761"/>
      <c r="H18" s="643" t="s">
        <v>49</v>
      </c>
      <c r="I18" s="644"/>
      <c r="J18" s="658"/>
      <c r="K18" s="625"/>
      <c r="L18" s="625"/>
      <c r="M18" s="625"/>
      <c r="N18" s="625"/>
      <c r="O18" s="659"/>
      <c r="Q18" s="277" t="s">
        <v>68</v>
      </c>
      <c r="R18" s="278" t="s">
        <v>72</v>
      </c>
      <c r="S18" s="673" t="s">
        <v>73</v>
      </c>
      <c r="T18" s="674"/>
      <c r="U18" s="588" t="s">
        <v>74</v>
      </c>
      <c r="V18" s="139"/>
    </row>
    <row r="19" spans="1:22" ht="19.5" customHeight="1" x14ac:dyDescent="0.2">
      <c r="A19" s="34"/>
      <c r="B19" s="34"/>
      <c r="C19" s="34"/>
      <c r="D19" s="29"/>
      <c r="E19" s="29"/>
      <c r="F19" s="30"/>
      <c r="G19" s="30"/>
      <c r="H19" s="140"/>
      <c r="I19" s="140"/>
      <c r="J19" s="31"/>
      <c r="K19" s="31"/>
      <c r="L19" s="32"/>
      <c r="M19" s="33"/>
      <c r="N19" s="33"/>
      <c r="O19" s="33"/>
      <c r="Q19" s="277"/>
      <c r="R19" s="278"/>
      <c r="S19" s="673"/>
      <c r="T19" s="674"/>
      <c r="U19" s="279"/>
      <c r="V19" s="139"/>
    </row>
    <row r="20" spans="1:22" ht="19.5" customHeight="1" thickBot="1" x14ac:dyDescent="0.25">
      <c r="A20" s="103" t="s">
        <v>6</v>
      </c>
      <c r="B20" s="103"/>
      <c r="C20" s="103"/>
      <c r="D20" s="104"/>
      <c r="E20" s="104"/>
      <c r="F20" s="104"/>
      <c r="G20" s="104"/>
      <c r="H20" s="104"/>
      <c r="I20" s="104"/>
      <c r="J20" s="104"/>
      <c r="K20" s="105" t="s">
        <v>75</v>
      </c>
      <c r="L20" s="675" t="s">
        <v>76</v>
      </c>
      <c r="M20" s="675"/>
      <c r="N20" s="675"/>
      <c r="O20" s="675"/>
      <c r="Q20" s="274"/>
      <c r="R20" s="273"/>
      <c r="S20" s="702"/>
      <c r="T20" s="704"/>
      <c r="U20" s="138"/>
      <c r="V20" s="139"/>
    </row>
    <row r="21" spans="1:22" ht="19.5" customHeight="1" x14ac:dyDescent="0.2">
      <c r="A21" s="106"/>
      <c r="B21" s="107"/>
      <c r="C21" s="107"/>
      <c r="D21" s="108" t="s">
        <v>4</v>
      </c>
      <c r="E21" s="663" t="s">
        <v>77</v>
      </c>
      <c r="F21" s="664"/>
      <c r="G21" s="665"/>
      <c r="H21" s="663" t="s">
        <v>78</v>
      </c>
      <c r="I21" s="664"/>
      <c r="J21" s="664"/>
      <c r="K21" s="665"/>
      <c r="L21" s="663" t="s">
        <v>79</v>
      </c>
      <c r="M21" s="664"/>
      <c r="N21" s="664"/>
      <c r="O21" s="665"/>
      <c r="Q21" s="141"/>
      <c r="R21" s="142"/>
      <c r="S21" s="678" t="s">
        <v>4</v>
      </c>
      <c r="T21" s="679"/>
      <c r="U21" s="138"/>
      <c r="V21" s="139"/>
    </row>
    <row r="22" spans="1:22" ht="19.5" customHeight="1" thickBot="1" x14ac:dyDescent="0.25">
      <c r="A22" s="102" t="s">
        <v>4</v>
      </c>
      <c r="B22" s="98"/>
      <c r="C22" s="98"/>
      <c r="D22" s="98"/>
      <c r="E22" s="99"/>
      <c r="F22" s="100" t="s">
        <v>80</v>
      </c>
      <c r="G22" s="101" t="s">
        <v>81</v>
      </c>
      <c r="H22" s="632"/>
      <c r="I22" s="633"/>
      <c r="J22" s="100" t="s">
        <v>80</v>
      </c>
      <c r="K22" s="101" t="s">
        <v>81</v>
      </c>
      <c r="L22" s="99"/>
      <c r="M22" s="100" t="s">
        <v>80</v>
      </c>
      <c r="N22" s="621" t="s">
        <v>81</v>
      </c>
      <c r="O22" s="622"/>
      <c r="Q22" s="141"/>
      <c r="R22" s="142"/>
      <c r="S22" s="678"/>
      <c r="T22" s="679"/>
      <c r="U22" s="138"/>
      <c r="V22" s="139"/>
    </row>
    <row r="23" spans="1:22" ht="19.5" customHeight="1" x14ac:dyDescent="0.2">
      <c r="A23" s="749" t="s">
        <v>82</v>
      </c>
      <c r="B23" s="109"/>
      <c r="C23" s="751" t="s">
        <v>83</v>
      </c>
      <c r="D23" s="751"/>
      <c r="E23" s="143">
        <v>3</v>
      </c>
      <c r="F23" s="144">
        <v>1</v>
      </c>
      <c r="G23" s="145">
        <v>2</v>
      </c>
      <c r="H23" s="764">
        <v>3</v>
      </c>
      <c r="I23" s="765"/>
      <c r="J23" s="146">
        <v>2</v>
      </c>
      <c r="K23" s="147">
        <v>1</v>
      </c>
      <c r="L23" s="467">
        <v>3</v>
      </c>
      <c r="M23" s="148">
        <v>3</v>
      </c>
      <c r="N23" s="756">
        <v>0</v>
      </c>
      <c r="O23" s="757"/>
      <c r="Q23" s="141"/>
      <c r="R23" s="142"/>
      <c r="S23" s="678"/>
      <c r="T23" s="679"/>
      <c r="U23" s="138"/>
      <c r="V23" s="139"/>
    </row>
    <row r="24" spans="1:22" ht="19.5" customHeight="1" thickBot="1" x14ac:dyDescent="0.25">
      <c r="A24" s="750"/>
      <c r="B24" s="110"/>
      <c r="C24" s="640" t="s">
        <v>84</v>
      </c>
      <c r="D24" s="640"/>
      <c r="E24" s="149">
        <v>12</v>
      </c>
      <c r="F24" s="150">
        <v>1</v>
      </c>
      <c r="G24" s="151">
        <v>0</v>
      </c>
      <c r="H24" s="762">
        <v>12</v>
      </c>
      <c r="I24" s="763"/>
      <c r="J24" s="150">
        <v>1</v>
      </c>
      <c r="K24" s="152">
        <v>0</v>
      </c>
      <c r="L24" s="468">
        <v>11</v>
      </c>
      <c r="M24" s="153">
        <v>1</v>
      </c>
      <c r="N24" s="759">
        <v>0</v>
      </c>
      <c r="O24" s="760"/>
      <c r="Q24" s="141"/>
      <c r="R24" s="142"/>
      <c r="S24" s="678" t="s">
        <v>4</v>
      </c>
      <c r="T24" s="679"/>
      <c r="U24" s="138"/>
      <c r="V24" s="139"/>
    </row>
    <row r="25" spans="1:22" ht="19.5" customHeight="1" x14ac:dyDescent="0.2">
      <c r="A25" s="597" t="s">
        <v>85</v>
      </c>
      <c r="B25" s="752" t="s">
        <v>86</v>
      </c>
      <c r="C25" s="641" t="s">
        <v>87</v>
      </c>
      <c r="D25" s="642"/>
      <c r="E25" s="154">
        <v>2</v>
      </c>
      <c r="F25" s="155"/>
      <c r="G25" s="156">
        <v>1</v>
      </c>
      <c r="H25" s="676">
        <v>2</v>
      </c>
      <c r="I25" s="677"/>
      <c r="J25" s="155"/>
      <c r="K25" s="157">
        <v>1</v>
      </c>
      <c r="L25" s="469">
        <v>4</v>
      </c>
      <c r="M25" s="155"/>
      <c r="N25" s="628">
        <v>1</v>
      </c>
      <c r="O25" s="629"/>
      <c r="Q25" s="92" t="s">
        <v>88</v>
      </c>
      <c r="R25" s="158"/>
      <c r="S25" s="158"/>
      <c r="T25" s="159"/>
      <c r="U25" s="160"/>
      <c r="V25" s="161"/>
    </row>
    <row r="26" spans="1:22" ht="19.5" customHeight="1" x14ac:dyDescent="0.2">
      <c r="A26" s="598"/>
      <c r="B26" s="753"/>
      <c r="C26" s="600" t="s">
        <v>89</v>
      </c>
      <c r="D26" s="601"/>
      <c r="E26" s="162">
        <v>9</v>
      </c>
      <c r="F26" s="163">
        <v>4</v>
      </c>
      <c r="G26" s="156">
        <v>4</v>
      </c>
      <c r="H26" s="608">
        <v>10</v>
      </c>
      <c r="I26" s="609"/>
      <c r="J26" s="163">
        <v>4</v>
      </c>
      <c r="K26" s="157">
        <v>5</v>
      </c>
      <c r="L26" s="470">
        <v>8</v>
      </c>
      <c r="M26" s="163">
        <v>3</v>
      </c>
      <c r="N26" s="628">
        <v>5</v>
      </c>
      <c r="O26" s="629"/>
      <c r="Q26" s="164" t="s">
        <v>90</v>
      </c>
      <c r="R26" s="51" t="s">
        <v>38</v>
      </c>
      <c r="S26" s="281">
        <v>5</v>
      </c>
      <c r="T26" s="282" t="s">
        <v>91</v>
      </c>
      <c r="U26" s="20"/>
      <c r="V26" s="165"/>
    </row>
    <row r="27" spans="1:22" ht="19.5" customHeight="1" x14ac:dyDescent="0.2">
      <c r="A27" s="598"/>
      <c r="B27" s="634" t="s">
        <v>92</v>
      </c>
      <c r="C27" s="600" t="s">
        <v>87</v>
      </c>
      <c r="D27" s="601"/>
      <c r="E27" s="162">
        <v>29</v>
      </c>
      <c r="F27" s="166"/>
      <c r="G27" s="156">
        <v>2</v>
      </c>
      <c r="H27" s="602">
        <v>30</v>
      </c>
      <c r="I27" s="603"/>
      <c r="J27" s="166"/>
      <c r="K27" s="157">
        <v>2</v>
      </c>
      <c r="L27" s="470">
        <v>34</v>
      </c>
      <c r="M27" s="166"/>
      <c r="N27" s="628">
        <v>6</v>
      </c>
      <c r="O27" s="629"/>
      <c r="Q27" s="164"/>
      <c r="R27" s="51" t="s">
        <v>68</v>
      </c>
      <c r="S27" s="281">
        <v>3</v>
      </c>
      <c r="T27" s="282" t="s">
        <v>93</v>
      </c>
      <c r="U27" s="20"/>
      <c r="V27" s="165"/>
    </row>
    <row r="28" spans="1:22" ht="19.5" customHeight="1" thickBot="1" x14ac:dyDescent="0.25">
      <c r="A28" s="598"/>
      <c r="B28" s="635"/>
      <c r="C28" s="630" t="s">
        <v>89</v>
      </c>
      <c r="D28" s="631"/>
      <c r="E28" s="167">
        <v>38</v>
      </c>
      <c r="F28" s="250">
        <v>10</v>
      </c>
      <c r="G28" s="168">
        <v>10</v>
      </c>
      <c r="H28" s="606">
        <v>38</v>
      </c>
      <c r="I28" s="607"/>
      <c r="J28" s="250">
        <v>10</v>
      </c>
      <c r="K28" s="251">
        <v>11</v>
      </c>
      <c r="L28" s="471">
        <v>31</v>
      </c>
      <c r="M28" s="250">
        <v>7</v>
      </c>
      <c r="N28" s="636">
        <v>10</v>
      </c>
      <c r="O28" s="637"/>
      <c r="Q28" s="164" t="s">
        <v>94</v>
      </c>
      <c r="R28" s="51" t="s">
        <v>38</v>
      </c>
      <c r="S28" s="283">
        <v>2</v>
      </c>
      <c r="T28" s="284" t="s">
        <v>95</v>
      </c>
      <c r="U28" s="20"/>
      <c r="V28" s="165"/>
    </row>
    <row r="29" spans="1:22" ht="19.5" customHeight="1" thickTop="1" thickBot="1" x14ac:dyDescent="0.25">
      <c r="A29" s="598"/>
      <c r="B29" s="681" t="s">
        <v>96</v>
      </c>
      <c r="C29" s="682"/>
      <c r="D29" s="683"/>
      <c r="E29" s="169">
        <v>78</v>
      </c>
      <c r="F29" s="170">
        <v>14</v>
      </c>
      <c r="G29" s="171">
        <v>17</v>
      </c>
      <c r="H29" s="604">
        <v>80</v>
      </c>
      <c r="I29" s="605"/>
      <c r="J29" s="170">
        <v>14</v>
      </c>
      <c r="K29" s="172">
        <v>19</v>
      </c>
      <c r="L29" s="472">
        <v>77</v>
      </c>
      <c r="M29" s="169">
        <v>10</v>
      </c>
      <c r="N29" s="626">
        <v>22</v>
      </c>
      <c r="O29" s="627"/>
      <c r="Q29" s="164"/>
      <c r="R29" s="51" t="s">
        <v>68</v>
      </c>
      <c r="S29" s="283">
        <v>4</v>
      </c>
      <c r="T29" s="284" t="s">
        <v>95</v>
      </c>
      <c r="U29" s="20"/>
      <c r="V29" s="165"/>
    </row>
    <row r="30" spans="1:22" ht="19.5" customHeight="1" thickBot="1" x14ac:dyDescent="0.25">
      <c r="A30" s="599"/>
      <c r="B30" s="610" t="s">
        <v>97</v>
      </c>
      <c r="C30" s="610"/>
      <c r="D30" s="610"/>
      <c r="E30" s="173">
        <v>5</v>
      </c>
      <c r="F30" s="174"/>
      <c r="G30" s="175">
        <v>4</v>
      </c>
      <c r="H30" s="611">
        <v>5</v>
      </c>
      <c r="I30" s="612"/>
      <c r="J30" s="174"/>
      <c r="K30" s="176">
        <v>4</v>
      </c>
      <c r="L30" s="463">
        <v>7</v>
      </c>
      <c r="M30" s="174"/>
      <c r="N30" s="613">
        <v>3</v>
      </c>
      <c r="O30" s="614"/>
      <c r="Q30" s="164" t="s">
        <v>98</v>
      </c>
      <c r="R30" s="51"/>
      <c r="S30" s="638" t="s">
        <v>99</v>
      </c>
      <c r="T30" s="638"/>
      <c r="U30" s="638"/>
      <c r="V30" s="165"/>
    </row>
    <row r="31" spans="1:22" ht="19.5" customHeight="1" thickBot="1" x14ac:dyDescent="0.25">
      <c r="A31" s="623" t="s">
        <v>100</v>
      </c>
      <c r="B31" s="623"/>
      <c r="C31" s="623"/>
      <c r="D31" s="177">
        <v>32</v>
      </c>
      <c r="E31" s="22" t="s">
        <v>101</v>
      </c>
      <c r="F31" s="624" t="s">
        <v>102</v>
      </c>
      <c r="G31" s="624"/>
      <c r="H31" s="625"/>
      <c r="I31" s="625"/>
      <c r="J31" s="625"/>
      <c r="K31" s="625"/>
      <c r="L31" s="7"/>
      <c r="M31" s="7"/>
      <c r="N31" s="7"/>
      <c r="O31" s="7"/>
      <c r="Q31" s="178"/>
      <c r="S31" s="638"/>
      <c r="T31" s="638"/>
      <c r="U31" s="638"/>
      <c r="V31" s="165"/>
    </row>
    <row r="32" spans="1:22" ht="19.5" customHeight="1" thickBot="1" x14ac:dyDescent="0.25">
      <c r="A32" s="589" t="s">
        <v>103</v>
      </c>
      <c r="B32" s="590"/>
      <c r="C32" s="590"/>
      <c r="D32" s="590"/>
      <c r="E32" s="591"/>
      <c r="F32" s="592">
        <v>6059.90625</v>
      </c>
      <c r="G32" s="593"/>
      <c r="H32" s="594" t="s">
        <v>49</v>
      </c>
      <c r="I32" s="595"/>
      <c r="J32" s="596" t="s">
        <v>104</v>
      </c>
      <c r="K32" s="596"/>
      <c r="L32" s="654">
        <v>52.9</v>
      </c>
      <c r="M32" s="655"/>
      <c r="N32" s="594" t="s">
        <v>105</v>
      </c>
      <c r="O32" s="680"/>
      <c r="Q32" s="179"/>
      <c r="R32" s="65"/>
      <c r="S32" s="639"/>
      <c r="T32" s="639"/>
      <c r="U32" s="639"/>
      <c r="V32" s="180"/>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292"/>
  <sheetViews>
    <sheetView showGridLines="0" view="pageBreakPreview" zoomScaleNormal="100" zoomScaleSheetLayoutView="100" workbookViewId="0">
      <selection activeCell="U18" sqref="U18"/>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973" t="s">
        <v>656</v>
      </c>
      <c r="Q1" s="974"/>
      <c r="R1" s="974"/>
      <c r="S1" s="974"/>
      <c r="T1" s="975"/>
    </row>
    <row r="2" spans="1:20" ht="15.75" customHeight="1" x14ac:dyDescent="0.2">
      <c r="A2" s="3" t="s">
        <v>106</v>
      </c>
      <c r="B2" s="3"/>
      <c r="C2" s="3"/>
      <c r="D2" s="3"/>
      <c r="E2" s="3"/>
      <c r="F2" s="3"/>
      <c r="G2" s="3"/>
      <c r="H2" s="3"/>
      <c r="I2" s="3"/>
      <c r="J2" s="3"/>
      <c r="L2" s="3"/>
      <c r="M2" s="3"/>
      <c r="N2" s="3"/>
      <c r="O2" s="3"/>
    </row>
    <row r="3" spans="1:20" ht="17.100000000000001" customHeight="1" thickBot="1" x14ac:dyDescent="0.2">
      <c r="A3" s="1016" t="s">
        <v>107</v>
      </c>
      <c r="B3" s="1016"/>
      <c r="C3" s="1016"/>
      <c r="D3" s="1016"/>
      <c r="E3" s="1016"/>
      <c r="F3" s="218"/>
      <c r="G3" s="2"/>
      <c r="H3" s="2"/>
      <c r="I3" s="2"/>
      <c r="J3" s="71"/>
      <c r="K3" s="2"/>
      <c r="L3" s="2"/>
      <c r="M3" s="2"/>
      <c r="N3" s="2"/>
      <c r="O3" s="71" t="s">
        <v>108</v>
      </c>
      <c r="P3" s="2"/>
      <c r="Q3" s="2"/>
      <c r="R3" s="2"/>
      <c r="S3" s="2"/>
    </row>
    <row r="4" spans="1:20" s="49" customFormat="1" ht="13.2" customHeight="1" x14ac:dyDescent="0.2">
      <c r="A4" s="1017" t="s">
        <v>109</v>
      </c>
      <c r="B4" s="1023"/>
      <c r="C4" s="1023"/>
      <c r="D4" s="1023"/>
      <c r="E4" s="1022"/>
      <c r="F4" s="1017" t="s">
        <v>110</v>
      </c>
      <c r="G4" s="1018"/>
      <c r="H4" s="1019" t="s">
        <v>111</v>
      </c>
      <c r="I4" s="1018"/>
      <c r="J4" s="1020" t="s">
        <v>112</v>
      </c>
      <c r="K4" s="1021"/>
      <c r="L4" s="1021"/>
      <c r="M4" s="1021"/>
      <c r="N4" s="1017" t="s">
        <v>113</v>
      </c>
      <c r="O4" s="1022"/>
      <c r="P4" s="1017" t="s">
        <v>114</v>
      </c>
      <c r="Q4" s="1023"/>
      <c r="R4" s="1023"/>
      <c r="S4" s="1023"/>
      <c r="T4" s="1022"/>
    </row>
    <row r="5" spans="1:20" s="49" customFormat="1" ht="13.2" customHeight="1" thickBot="1" x14ac:dyDescent="0.25">
      <c r="A5" s="1024"/>
      <c r="B5" s="610"/>
      <c r="C5" s="610"/>
      <c r="D5" s="610"/>
      <c r="E5" s="1025"/>
      <c r="F5" s="1024" t="s">
        <v>115</v>
      </c>
      <c r="G5" s="1026"/>
      <c r="H5" s="1031" t="s">
        <v>116</v>
      </c>
      <c r="I5" s="1026"/>
      <c r="J5" s="1032" t="s">
        <v>117</v>
      </c>
      <c r="K5" s="1033"/>
      <c r="L5" s="1033" t="s">
        <v>116</v>
      </c>
      <c r="M5" s="1034"/>
      <c r="N5" s="1024" t="s">
        <v>117</v>
      </c>
      <c r="O5" s="1025"/>
      <c r="P5" s="1024"/>
      <c r="Q5" s="610"/>
      <c r="R5" s="610"/>
      <c r="S5" s="610"/>
      <c r="T5" s="1025"/>
    </row>
    <row r="6" spans="1:20" ht="17.399999999999999" customHeight="1" x14ac:dyDescent="0.2">
      <c r="A6" s="572" t="s">
        <v>118</v>
      </c>
      <c r="B6" s="1035" t="s">
        <v>119</v>
      </c>
      <c r="C6" s="1035"/>
      <c r="D6" s="1035"/>
      <c r="E6" s="1035"/>
      <c r="F6" s="1036">
        <v>475086</v>
      </c>
      <c r="G6" s="1037"/>
      <c r="H6" s="1038">
        <v>499123</v>
      </c>
      <c r="I6" s="1037"/>
      <c r="J6" s="1039">
        <v>860149</v>
      </c>
      <c r="K6" s="1040"/>
      <c r="L6" s="1040">
        <v>1270209</v>
      </c>
      <c r="M6" s="1041"/>
      <c r="N6" s="1036">
        <v>653864</v>
      </c>
      <c r="O6" s="1042"/>
      <c r="P6" s="1027" t="s">
        <v>120</v>
      </c>
      <c r="Q6" s="1028"/>
      <c r="R6" s="1028"/>
      <c r="S6" s="1028"/>
      <c r="T6" s="1029"/>
    </row>
    <row r="7" spans="1:20" ht="15.75" customHeight="1" x14ac:dyDescent="0.2">
      <c r="A7" s="258"/>
      <c r="B7" s="1003" t="s">
        <v>121</v>
      </c>
      <c r="C7" s="1004"/>
      <c r="D7" s="1004"/>
      <c r="E7" s="1004"/>
      <c r="F7" s="1005">
        <f>ROUND(F6/F18,3)</f>
        <v>0.186</v>
      </c>
      <c r="G7" s="1006"/>
      <c r="H7" s="1007">
        <f>ROUND(H6/H18,3)</f>
        <v>0.17399999999999999</v>
      </c>
      <c r="I7" s="1006"/>
      <c r="J7" s="1008">
        <f>ROUND(J6/J18,3)</f>
        <v>0.251</v>
      </c>
      <c r="K7" s="1009"/>
      <c r="L7" s="1009">
        <f>ROUND(L6/L18,3)</f>
        <v>0.34699999999999998</v>
      </c>
      <c r="M7" s="1010"/>
      <c r="N7" s="1005">
        <f>ROUND(N6/N18,3)</f>
        <v>0.216</v>
      </c>
      <c r="O7" s="1011"/>
      <c r="P7" s="1030"/>
      <c r="Q7" s="1014"/>
      <c r="R7" s="1014"/>
      <c r="S7" s="1014"/>
      <c r="T7" s="1015"/>
    </row>
    <row r="8" spans="1:20" ht="17.399999999999999" customHeight="1" x14ac:dyDescent="0.2">
      <c r="A8" s="259" t="s">
        <v>122</v>
      </c>
      <c r="B8" s="990" t="s">
        <v>123</v>
      </c>
      <c r="C8" s="990"/>
      <c r="D8" s="990"/>
      <c r="E8" s="990"/>
      <c r="F8" s="991">
        <v>759418</v>
      </c>
      <c r="G8" s="992"/>
      <c r="H8" s="993">
        <v>1041804</v>
      </c>
      <c r="I8" s="994"/>
      <c r="J8" s="995">
        <v>1043295</v>
      </c>
      <c r="K8" s="996"/>
      <c r="L8" s="996">
        <v>989892</v>
      </c>
      <c r="M8" s="997"/>
      <c r="N8" s="998">
        <v>902266</v>
      </c>
      <c r="O8" s="999"/>
      <c r="P8" s="1012" t="s">
        <v>124</v>
      </c>
      <c r="Q8" s="1012"/>
      <c r="R8" s="1012"/>
      <c r="S8" s="1012"/>
      <c r="T8" s="1013"/>
    </row>
    <row r="9" spans="1:20" ht="15.75" customHeight="1" x14ac:dyDescent="0.2">
      <c r="A9" s="258"/>
      <c r="B9" s="1003" t="s">
        <v>121</v>
      </c>
      <c r="C9" s="1004"/>
      <c r="D9" s="1004"/>
      <c r="E9" s="1004"/>
      <c r="F9" s="1005">
        <f>ROUND(F8/F18,3)</f>
        <v>0.29799999999999999</v>
      </c>
      <c r="G9" s="1006"/>
      <c r="H9" s="1007">
        <f>ROUND(H8/H18,3)</f>
        <v>0.36399999999999999</v>
      </c>
      <c r="I9" s="1006"/>
      <c r="J9" s="1008">
        <f>ROUND(J8/J18,3)</f>
        <v>0.30499999999999999</v>
      </c>
      <c r="K9" s="1009"/>
      <c r="L9" s="1009">
        <f>ROUND(L8/L18,3)</f>
        <v>0.27100000000000002</v>
      </c>
      <c r="M9" s="1010"/>
      <c r="N9" s="1005">
        <f>ROUND(N8/N18,3)</f>
        <v>0.29799999999999999</v>
      </c>
      <c r="O9" s="1011"/>
      <c r="P9" s="1014"/>
      <c r="Q9" s="1014"/>
      <c r="R9" s="1014"/>
      <c r="S9" s="1014"/>
      <c r="T9" s="1015"/>
    </row>
    <row r="10" spans="1:20" ht="17.399999999999999" customHeight="1" x14ac:dyDescent="0.2">
      <c r="A10" s="259" t="s">
        <v>125</v>
      </c>
      <c r="B10" s="990" t="s">
        <v>126</v>
      </c>
      <c r="C10" s="990"/>
      <c r="D10" s="990"/>
      <c r="E10" s="990"/>
      <c r="F10" s="991">
        <v>486550</v>
      </c>
      <c r="G10" s="992"/>
      <c r="H10" s="993">
        <v>501200</v>
      </c>
      <c r="I10" s="994"/>
      <c r="J10" s="995">
        <v>585093</v>
      </c>
      <c r="K10" s="996"/>
      <c r="L10" s="996">
        <v>505416</v>
      </c>
      <c r="M10" s="997"/>
      <c r="N10" s="998">
        <v>599706</v>
      </c>
      <c r="O10" s="999"/>
      <c r="P10" s="1000" t="s">
        <v>127</v>
      </c>
      <c r="Q10" s="1001"/>
      <c r="R10" s="1001"/>
      <c r="S10" s="1001"/>
      <c r="T10" s="1002"/>
    </row>
    <row r="11" spans="1:20" ht="15.75" customHeight="1" x14ac:dyDescent="0.2">
      <c r="A11" s="258"/>
      <c r="B11" s="1003" t="s">
        <v>121</v>
      </c>
      <c r="C11" s="1004"/>
      <c r="D11" s="1004"/>
      <c r="E11" s="1004"/>
      <c r="F11" s="1005">
        <f>ROUND(F10/F18,3)</f>
        <v>0.191</v>
      </c>
      <c r="G11" s="1006"/>
      <c r="H11" s="1007">
        <f>ROUND(H10/H18,3)</f>
        <v>0.17499999999999999</v>
      </c>
      <c r="I11" s="1006"/>
      <c r="J11" s="1008">
        <f>ROUND(J10/J18,3)</f>
        <v>0.17100000000000001</v>
      </c>
      <c r="K11" s="1009"/>
      <c r="L11" s="1009">
        <f>ROUND(L10/L18,3)</f>
        <v>0.13800000000000001</v>
      </c>
      <c r="M11" s="1010"/>
      <c r="N11" s="1005">
        <f>ROUND(N10/N18,3)</f>
        <v>0.19800000000000001</v>
      </c>
      <c r="O11" s="1011"/>
      <c r="P11" s="1000"/>
      <c r="Q11" s="1001"/>
      <c r="R11" s="1001"/>
      <c r="S11" s="1001"/>
      <c r="T11" s="1002"/>
    </row>
    <row r="12" spans="1:20" ht="17.399999999999999" customHeight="1" x14ac:dyDescent="0.2">
      <c r="A12" s="259" t="s">
        <v>128</v>
      </c>
      <c r="B12" s="990" t="s">
        <v>129</v>
      </c>
      <c r="C12" s="990"/>
      <c r="D12" s="990"/>
      <c r="E12" s="990"/>
      <c r="F12" s="991">
        <v>375833</v>
      </c>
      <c r="G12" s="992"/>
      <c r="H12" s="993">
        <v>363370</v>
      </c>
      <c r="I12" s="994"/>
      <c r="J12" s="995">
        <v>404817</v>
      </c>
      <c r="K12" s="996"/>
      <c r="L12" s="996">
        <v>389843</v>
      </c>
      <c r="M12" s="997"/>
      <c r="N12" s="998">
        <v>396824</v>
      </c>
      <c r="O12" s="999"/>
      <c r="P12" s="1000" t="s">
        <v>130</v>
      </c>
      <c r="Q12" s="1001"/>
      <c r="R12" s="1001"/>
      <c r="S12" s="1001"/>
      <c r="T12" s="1002"/>
    </row>
    <row r="13" spans="1:20" ht="15.75" customHeight="1" x14ac:dyDescent="0.2">
      <c r="A13" s="258"/>
      <c r="B13" s="1003" t="s">
        <v>121</v>
      </c>
      <c r="C13" s="1004"/>
      <c r="D13" s="1004"/>
      <c r="E13" s="1004"/>
      <c r="F13" s="1005">
        <f>ROUND(F12/F18,3)</f>
        <v>0.14699999999999999</v>
      </c>
      <c r="G13" s="1006"/>
      <c r="H13" s="1007">
        <f t="shared" ref="H13" si="0">ROUND(H12/H18,3)</f>
        <v>0.127</v>
      </c>
      <c r="I13" s="1006"/>
      <c r="J13" s="1008">
        <f t="shared" ref="J13" si="1">ROUND(J12/J18,3)</f>
        <v>0.11799999999999999</v>
      </c>
      <c r="K13" s="1009"/>
      <c r="L13" s="1009">
        <f t="shared" ref="L13" si="2">ROUND(L12/L18,3)</f>
        <v>0.107</v>
      </c>
      <c r="M13" s="1010"/>
      <c r="N13" s="1005">
        <f>ROUND(N12/N18,3)</f>
        <v>0.13100000000000001</v>
      </c>
      <c r="O13" s="1011"/>
      <c r="P13" s="1000"/>
      <c r="Q13" s="1001"/>
      <c r="R13" s="1001"/>
      <c r="S13" s="1001"/>
      <c r="T13" s="1002"/>
    </row>
    <row r="14" spans="1:20" ht="17.399999999999999" customHeight="1" x14ac:dyDescent="0.2">
      <c r="A14" s="259" t="s">
        <v>131</v>
      </c>
      <c r="B14" s="990" t="s">
        <v>132</v>
      </c>
      <c r="C14" s="990"/>
      <c r="D14" s="990"/>
      <c r="E14" s="990"/>
      <c r="F14" s="991">
        <v>285653</v>
      </c>
      <c r="G14" s="992"/>
      <c r="H14" s="993">
        <v>279044</v>
      </c>
      <c r="I14" s="994"/>
      <c r="J14" s="995">
        <v>305180</v>
      </c>
      <c r="K14" s="996"/>
      <c r="L14" s="996">
        <v>307346</v>
      </c>
      <c r="M14" s="997"/>
      <c r="N14" s="998">
        <v>354529</v>
      </c>
      <c r="O14" s="999"/>
      <c r="P14" s="1000" t="s">
        <v>133</v>
      </c>
      <c r="Q14" s="1001"/>
      <c r="R14" s="1001"/>
      <c r="S14" s="1001"/>
      <c r="T14" s="1002"/>
    </row>
    <row r="15" spans="1:20" ht="15.75" customHeight="1" x14ac:dyDescent="0.2">
      <c r="A15" s="258"/>
      <c r="B15" s="1003" t="s">
        <v>121</v>
      </c>
      <c r="C15" s="1004"/>
      <c r="D15" s="1004"/>
      <c r="E15" s="1004"/>
      <c r="F15" s="1005">
        <f>ROUND(F14/F18,3)</f>
        <v>0.112</v>
      </c>
      <c r="G15" s="1006"/>
      <c r="H15" s="1007">
        <f>ROUND(H14/H18,3)</f>
        <v>9.7000000000000003E-2</v>
      </c>
      <c r="I15" s="1006"/>
      <c r="J15" s="1008">
        <f>ROUND(J14/J18,3)</f>
        <v>8.8999999999999996E-2</v>
      </c>
      <c r="K15" s="1009"/>
      <c r="L15" s="1009">
        <f>ROUND(L14/L18,3)</f>
        <v>8.4000000000000005E-2</v>
      </c>
      <c r="M15" s="1010"/>
      <c r="N15" s="1005">
        <f>ROUND(N14/N18,3)</f>
        <v>0.11700000000000001</v>
      </c>
      <c r="O15" s="1011"/>
      <c r="P15" s="1000"/>
      <c r="Q15" s="1001"/>
      <c r="R15" s="1001"/>
      <c r="S15" s="1001"/>
      <c r="T15" s="1002"/>
    </row>
    <row r="16" spans="1:20" ht="17.7" customHeight="1" x14ac:dyDescent="0.2">
      <c r="A16" s="259" t="s">
        <v>134</v>
      </c>
      <c r="B16" s="1067" t="s">
        <v>135</v>
      </c>
      <c r="C16" s="1067"/>
      <c r="D16" s="1067"/>
      <c r="E16" s="1067"/>
      <c r="F16" s="1068">
        <f>F18-(F6+F8+F10+F12+F14)</f>
        <v>166758</v>
      </c>
      <c r="G16" s="1069"/>
      <c r="H16" s="1070">
        <v>177640</v>
      </c>
      <c r="I16" s="1069"/>
      <c r="J16" s="1071">
        <f t="shared" ref="J16" si="3">J18-(J6+J8+J10+J12+J14)</f>
        <v>225621</v>
      </c>
      <c r="K16" s="1072"/>
      <c r="L16" s="1072">
        <f>L18-(L6+L8+L10+L12+L14)</f>
        <v>196147</v>
      </c>
      <c r="M16" s="1073"/>
      <c r="N16" s="1068">
        <f>N18-(N6+N8+N10+N12+N14)</f>
        <v>124302</v>
      </c>
      <c r="O16" s="1074"/>
      <c r="P16" s="1000" t="s">
        <v>136</v>
      </c>
      <c r="Q16" s="1001"/>
      <c r="R16" s="1001"/>
      <c r="S16" s="1001"/>
      <c r="T16" s="1002"/>
    </row>
    <row r="17" spans="1:20" ht="17.7" customHeight="1" thickBot="1" x14ac:dyDescent="0.25">
      <c r="A17" s="260"/>
      <c r="B17" s="1058" t="s">
        <v>121</v>
      </c>
      <c r="C17" s="1059"/>
      <c r="D17" s="1059"/>
      <c r="E17" s="1059"/>
      <c r="F17" s="1060">
        <f>ROUND(F16/F18,3)</f>
        <v>6.5000000000000002E-2</v>
      </c>
      <c r="G17" s="1061"/>
      <c r="H17" s="1062">
        <f>ROUND(H16/H18,3)</f>
        <v>6.2E-2</v>
      </c>
      <c r="I17" s="1061"/>
      <c r="J17" s="1063">
        <f>ROUND(J16/J18,3)</f>
        <v>6.6000000000000003E-2</v>
      </c>
      <c r="K17" s="1064"/>
      <c r="L17" s="1064">
        <f>ROUND(L16/L18,3)</f>
        <v>5.3999999999999999E-2</v>
      </c>
      <c r="M17" s="1065"/>
      <c r="N17" s="1060">
        <f>ROUND(N16/N18,3)</f>
        <v>4.1000000000000002E-2</v>
      </c>
      <c r="O17" s="1066"/>
      <c r="P17" s="1055"/>
      <c r="Q17" s="1056"/>
      <c r="R17" s="1056"/>
      <c r="S17" s="1056"/>
      <c r="T17" s="1057"/>
    </row>
    <row r="18" spans="1:20" ht="24.75" customHeight="1" thickTop="1" thickBot="1" x14ac:dyDescent="0.25">
      <c r="A18" s="1046" t="s">
        <v>137</v>
      </c>
      <c r="B18" s="1047"/>
      <c r="C18" s="1047"/>
      <c r="D18" s="1047"/>
      <c r="E18" s="1047"/>
      <c r="F18" s="1048">
        <v>2549298</v>
      </c>
      <c r="G18" s="1049"/>
      <c r="H18" s="1050">
        <v>2862180</v>
      </c>
      <c r="I18" s="1049"/>
      <c r="J18" s="1051">
        <v>3424155</v>
      </c>
      <c r="K18" s="1052"/>
      <c r="L18" s="1052">
        <v>3658853</v>
      </c>
      <c r="M18" s="1053"/>
      <c r="N18" s="1048">
        <v>3031491</v>
      </c>
      <c r="O18" s="1054"/>
      <c r="P18" s="1043"/>
      <c r="Q18" s="1044"/>
      <c r="R18" s="1044"/>
      <c r="S18" s="1044"/>
      <c r="T18" s="1045"/>
    </row>
    <row r="19" spans="1:20" ht="15.75" customHeight="1" x14ac:dyDescent="0.2">
      <c r="A19" s="127" t="s">
        <v>138</v>
      </c>
      <c r="B19" s="219"/>
      <c r="C19" s="219"/>
      <c r="D19" s="219"/>
      <c r="E19" s="219"/>
      <c r="F19" s="220"/>
      <c r="G19" s="220"/>
      <c r="H19" s="220"/>
      <c r="I19" s="220"/>
      <c r="J19" s="220"/>
      <c r="K19" s="221"/>
      <c r="L19" s="220"/>
      <c r="M19" s="220"/>
      <c r="N19" s="220"/>
      <c r="O19" s="220"/>
      <c r="P19" s="221"/>
      <c r="Q19" s="221"/>
      <c r="R19" s="221"/>
      <c r="S19" s="221"/>
      <c r="T19" s="221"/>
    </row>
    <row r="20" spans="1:20" ht="9.9" customHeight="1" x14ac:dyDescent="0.2"/>
    <row r="21" spans="1:20" ht="13.8" thickBot="1" x14ac:dyDescent="0.25">
      <c r="A21" s="222" t="s">
        <v>139</v>
      </c>
    </row>
    <row r="22" spans="1:20" ht="13.2" customHeight="1" x14ac:dyDescent="0.2">
      <c r="A22" s="959" t="s">
        <v>140</v>
      </c>
      <c r="B22" s="960"/>
      <c r="C22" s="961"/>
      <c r="D22" s="980" t="s">
        <v>141</v>
      </c>
      <c r="E22" s="960"/>
      <c r="F22" s="960"/>
      <c r="G22" s="961"/>
      <c r="H22" s="956" t="s">
        <v>142</v>
      </c>
      <c r="I22" s="957"/>
      <c r="J22" s="957"/>
      <c r="K22" s="957"/>
      <c r="L22" s="957"/>
      <c r="M22" s="957"/>
      <c r="N22" s="957"/>
      <c r="O22" s="957"/>
      <c r="P22" s="957"/>
      <c r="Q22" s="957"/>
      <c r="R22" s="957"/>
      <c r="S22" s="958"/>
      <c r="T22" s="965" t="s">
        <v>143</v>
      </c>
    </row>
    <row r="23" spans="1:20" ht="13.2" customHeight="1" thickBot="1" x14ac:dyDescent="0.25">
      <c r="A23" s="962"/>
      <c r="B23" s="963"/>
      <c r="C23" s="964"/>
      <c r="D23" s="981"/>
      <c r="E23" s="963"/>
      <c r="F23" s="963"/>
      <c r="G23" s="964"/>
      <c r="H23" s="967" t="s">
        <v>144</v>
      </c>
      <c r="I23" s="968"/>
      <c r="J23" s="968"/>
      <c r="K23" s="968"/>
      <c r="L23" s="968" t="s">
        <v>145</v>
      </c>
      <c r="M23" s="968"/>
      <c r="N23" s="968"/>
      <c r="O23" s="969"/>
      <c r="P23" s="970" t="s">
        <v>146</v>
      </c>
      <c r="Q23" s="971"/>
      <c r="R23" s="971"/>
      <c r="S23" s="972"/>
      <c r="T23" s="966"/>
    </row>
    <row r="24" spans="1:20" ht="13.2" customHeight="1" x14ac:dyDescent="0.2">
      <c r="A24" s="792"/>
      <c r="B24" s="793"/>
      <c r="C24" s="794"/>
      <c r="D24" s="795"/>
      <c r="E24" s="796"/>
      <c r="F24" s="796"/>
      <c r="G24" s="878"/>
      <c r="H24" s="795"/>
      <c r="I24" s="796"/>
      <c r="J24" s="796"/>
      <c r="K24" s="797"/>
      <c r="L24" s="920"/>
      <c r="M24" s="835"/>
      <c r="N24" s="835"/>
      <c r="O24" s="836"/>
      <c r="P24" s="834"/>
      <c r="Q24" s="835"/>
      <c r="R24" s="835"/>
      <c r="S24" s="836"/>
      <c r="T24" s="352"/>
    </row>
    <row r="25" spans="1:20" ht="13.2" customHeight="1" x14ac:dyDescent="0.2">
      <c r="A25" s="354" t="s">
        <v>147</v>
      </c>
      <c r="B25" s="334"/>
      <c r="C25" s="335"/>
      <c r="D25" s="350"/>
      <c r="E25" s="90"/>
      <c r="F25" s="90"/>
      <c r="G25" s="351"/>
      <c r="H25" s="350"/>
      <c r="I25" s="90"/>
      <c r="J25" s="90"/>
      <c r="K25" s="360"/>
      <c r="L25" s="371"/>
      <c r="M25" s="361"/>
      <c r="N25" s="361"/>
      <c r="O25" s="370"/>
      <c r="P25" s="458"/>
      <c r="Q25" s="361"/>
      <c r="R25" s="361"/>
      <c r="S25" s="370"/>
      <c r="T25" s="352"/>
    </row>
    <row r="26" spans="1:20" ht="13.2" customHeight="1" x14ac:dyDescent="0.2">
      <c r="A26" s="775" t="s">
        <v>148</v>
      </c>
      <c r="B26" s="776"/>
      <c r="C26" s="777"/>
      <c r="D26" s="881"/>
      <c r="E26" s="882"/>
      <c r="F26" s="882"/>
      <c r="G26" s="882"/>
      <c r="H26" s="768"/>
      <c r="I26" s="769"/>
      <c r="J26" s="769"/>
      <c r="K26" s="937"/>
      <c r="L26" s="942"/>
      <c r="M26" s="806"/>
      <c r="N26" s="806"/>
      <c r="O26" s="807"/>
      <c r="P26" s="1085"/>
      <c r="Q26" s="1086"/>
      <c r="R26" s="1086"/>
      <c r="S26" s="1087"/>
      <c r="T26" s="352"/>
    </row>
    <row r="27" spans="1:20" ht="13.2" customHeight="1" x14ac:dyDescent="0.2">
      <c r="A27" s="775" t="s">
        <v>149</v>
      </c>
      <c r="B27" s="776"/>
      <c r="C27" s="777"/>
      <c r="D27" s="811"/>
      <c r="E27" s="812"/>
      <c r="F27" s="812"/>
      <c r="G27" s="812"/>
      <c r="H27" s="938"/>
      <c r="I27" s="939"/>
      <c r="J27" s="939"/>
      <c r="K27" s="941"/>
      <c r="L27" s="789"/>
      <c r="M27" s="790"/>
      <c r="N27" s="790"/>
      <c r="O27" s="791"/>
      <c r="P27" s="938"/>
      <c r="Q27" s="939"/>
      <c r="R27" s="939"/>
      <c r="S27" s="940"/>
      <c r="T27" s="355"/>
    </row>
    <row r="28" spans="1:20" ht="13.2" customHeight="1" x14ac:dyDescent="0.2">
      <c r="A28" s="916" t="s">
        <v>150</v>
      </c>
      <c r="B28" s="917"/>
      <c r="C28" s="918"/>
      <c r="D28" s="831" t="s">
        <v>151</v>
      </c>
      <c r="E28" s="832"/>
      <c r="F28" s="832"/>
      <c r="G28" s="832"/>
      <c r="H28" s="915" t="s">
        <v>152</v>
      </c>
      <c r="I28" s="913"/>
      <c r="J28" s="769" t="s">
        <v>153</v>
      </c>
      <c r="K28" s="937"/>
      <c r="L28" s="912" t="s">
        <v>152</v>
      </c>
      <c r="M28" s="913"/>
      <c r="N28" s="769" t="s">
        <v>154</v>
      </c>
      <c r="O28" s="929"/>
      <c r="P28" s="915" t="s">
        <v>152</v>
      </c>
      <c r="Q28" s="913"/>
      <c r="R28" s="769" t="s">
        <v>153</v>
      </c>
      <c r="S28" s="929"/>
      <c r="T28" s="352"/>
    </row>
    <row r="29" spans="1:20" ht="13.2" customHeight="1" x14ac:dyDescent="0.2">
      <c r="A29" s="916"/>
      <c r="B29" s="917"/>
      <c r="C29" s="918"/>
      <c r="D29" s="857"/>
      <c r="E29" s="858"/>
      <c r="F29" s="858"/>
      <c r="G29" s="858"/>
      <c r="H29" s="915" t="s">
        <v>155</v>
      </c>
      <c r="I29" s="913"/>
      <c r="J29" s="769" t="s">
        <v>156</v>
      </c>
      <c r="K29" s="937"/>
      <c r="L29" s="912" t="s">
        <v>155</v>
      </c>
      <c r="M29" s="913"/>
      <c r="N29" s="769" t="s">
        <v>157</v>
      </c>
      <c r="O29" s="929"/>
      <c r="P29" s="915" t="s">
        <v>155</v>
      </c>
      <c r="Q29" s="913"/>
      <c r="R29" s="769" t="s">
        <v>158</v>
      </c>
      <c r="S29" s="929"/>
      <c r="T29" s="352"/>
    </row>
    <row r="30" spans="1:20" ht="13.2" customHeight="1" x14ac:dyDescent="0.2">
      <c r="A30" s="916"/>
      <c r="B30" s="917"/>
      <c r="C30" s="918"/>
      <c r="D30" s="904"/>
      <c r="E30" s="905"/>
      <c r="F30" s="905"/>
      <c r="G30" s="905"/>
      <c r="H30" s="811" t="s">
        <v>159</v>
      </c>
      <c r="I30" s="812"/>
      <c r="J30" s="769" t="s">
        <v>160</v>
      </c>
      <c r="K30" s="937"/>
      <c r="L30" s="928" t="s">
        <v>159</v>
      </c>
      <c r="M30" s="812"/>
      <c r="N30" s="769" t="s">
        <v>161</v>
      </c>
      <c r="O30" s="929"/>
      <c r="P30" s="811" t="s">
        <v>159</v>
      </c>
      <c r="Q30" s="812"/>
      <c r="R30" s="769" t="s">
        <v>162</v>
      </c>
      <c r="S30" s="929"/>
      <c r="T30" s="355"/>
    </row>
    <row r="31" spans="1:20" ht="13.2" customHeight="1" x14ac:dyDescent="0.2">
      <c r="A31" s="916"/>
      <c r="B31" s="917"/>
      <c r="C31" s="918"/>
      <c r="D31" s="904"/>
      <c r="E31" s="905"/>
      <c r="F31" s="905"/>
      <c r="G31" s="905"/>
      <c r="H31" s="798"/>
      <c r="I31" s="790"/>
      <c r="J31" s="790"/>
      <c r="K31" s="799"/>
      <c r="L31" s="789"/>
      <c r="M31" s="790"/>
      <c r="N31" s="790"/>
      <c r="O31" s="791"/>
      <c r="P31" s="798"/>
      <c r="Q31" s="790"/>
      <c r="R31" s="790"/>
      <c r="S31" s="791"/>
      <c r="T31" s="352"/>
    </row>
    <row r="32" spans="1:20" ht="13.2" customHeight="1" x14ac:dyDescent="0.2">
      <c r="A32" s="916"/>
      <c r="B32" s="917"/>
      <c r="C32" s="918"/>
      <c r="D32" s="811"/>
      <c r="E32" s="812"/>
      <c r="F32" s="812"/>
      <c r="G32" s="812"/>
      <c r="H32" s="768"/>
      <c r="I32" s="769"/>
      <c r="J32" s="769"/>
      <c r="K32" s="937"/>
      <c r="L32" s="789"/>
      <c r="M32" s="790"/>
      <c r="N32" s="790"/>
      <c r="O32" s="791"/>
      <c r="P32" s="768"/>
      <c r="Q32" s="769"/>
      <c r="R32" s="769"/>
      <c r="S32" s="929"/>
      <c r="T32" s="352"/>
    </row>
    <row r="33" spans="1:20" ht="13.2" customHeight="1" x14ac:dyDescent="0.2">
      <c r="A33" s="331"/>
      <c r="B33" s="332"/>
      <c r="C33" s="333"/>
      <c r="D33" s="321"/>
      <c r="E33" s="322"/>
      <c r="F33" s="322"/>
      <c r="G33" s="322"/>
      <c r="H33" s="359"/>
      <c r="I33" s="362"/>
      <c r="J33" s="362"/>
      <c r="K33" s="343"/>
      <c r="L33" s="521"/>
      <c r="M33" s="90"/>
      <c r="N33" s="90"/>
      <c r="O33" s="351"/>
      <c r="P33" s="359"/>
      <c r="Q33" s="362"/>
      <c r="R33" s="362"/>
      <c r="S33" s="522"/>
      <c r="T33" s="352"/>
    </row>
    <row r="34" spans="1:20" ht="13.2" customHeight="1" x14ac:dyDescent="0.2">
      <c r="A34" s="775" t="s">
        <v>163</v>
      </c>
      <c r="B34" s="776"/>
      <c r="C34" s="777"/>
      <c r="D34" s="831" t="s">
        <v>164</v>
      </c>
      <c r="E34" s="832"/>
      <c r="F34" s="832"/>
      <c r="G34" s="832"/>
      <c r="H34" s="907" t="s">
        <v>165</v>
      </c>
      <c r="I34" s="908"/>
      <c r="J34" s="908"/>
      <c r="K34" s="1081"/>
      <c r="L34" s="909" t="s">
        <v>165</v>
      </c>
      <c r="M34" s="908"/>
      <c r="N34" s="908"/>
      <c r="O34" s="910"/>
      <c r="P34" s="907" t="s">
        <v>165</v>
      </c>
      <c r="Q34" s="908"/>
      <c r="R34" s="908"/>
      <c r="S34" s="910"/>
      <c r="T34" s="352"/>
    </row>
    <row r="35" spans="1:20" ht="13.2" customHeight="1" x14ac:dyDescent="0.2">
      <c r="A35" s="354"/>
      <c r="B35" s="334"/>
      <c r="C35" s="335"/>
      <c r="D35" s="323"/>
      <c r="E35" s="324"/>
      <c r="F35" s="324"/>
      <c r="G35" s="324"/>
      <c r="H35" s="907"/>
      <c r="I35" s="908"/>
      <c r="J35" s="908"/>
      <c r="K35" s="1081"/>
      <c r="L35" s="909"/>
      <c r="M35" s="908"/>
      <c r="N35" s="908"/>
      <c r="O35" s="910"/>
      <c r="P35" s="907"/>
      <c r="Q35" s="908"/>
      <c r="R35" s="908"/>
      <c r="S35" s="910"/>
      <c r="T35" s="352"/>
    </row>
    <row r="36" spans="1:20" ht="13.2" customHeight="1" x14ac:dyDescent="0.2">
      <c r="A36" s="775"/>
      <c r="B36" s="776"/>
      <c r="C36" s="777"/>
      <c r="D36" s="911"/>
      <c r="E36" s="776"/>
      <c r="F36" s="776"/>
      <c r="G36" s="776"/>
      <c r="H36" s="907"/>
      <c r="I36" s="908"/>
      <c r="J36" s="908"/>
      <c r="K36" s="1081"/>
      <c r="L36" s="909"/>
      <c r="M36" s="908"/>
      <c r="N36" s="908"/>
      <c r="O36" s="910"/>
      <c r="P36" s="907"/>
      <c r="Q36" s="908"/>
      <c r="R36" s="908"/>
      <c r="S36" s="910"/>
      <c r="T36" s="355"/>
    </row>
    <row r="37" spans="1:20" ht="13.2" customHeight="1" x14ac:dyDescent="0.2">
      <c r="A37" s="331"/>
      <c r="B37" s="332"/>
      <c r="C37" s="333"/>
      <c r="D37" s="778"/>
      <c r="E37" s="779"/>
      <c r="F37" s="779"/>
      <c r="G37" s="788"/>
      <c r="H37" s="798"/>
      <c r="I37" s="790"/>
      <c r="J37" s="790"/>
      <c r="K37" s="799"/>
      <c r="L37" s="942"/>
      <c r="M37" s="806"/>
      <c r="N37" s="806"/>
      <c r="O37" s="807"/>
      <c r="P37" s="805"/>
      <c r="Q37" s="806"/>
      <c r="R37" s="806"/>
      <c r="S37" s="807"/>
      <c r="T37" s="352"/>
    </row>
    <row r="38" spans="1:20" ht="13.2" customHeight="1" thickBot="1" x14ac:dyDescent="0.25">
      <c r="A38" s="845"/>
      <c r="B38" s="846"/>
      <c r="C38" s="847"/>
      <c r="D38" s="1076"/>
      <c r="E38" s="846"/>
      <c r="F38" s="846"/>
      <c r="G38" s="847"/>
      <c r="H38" s="1077"/>
      <c r="I38" s="1078"/>
      <c r="J38" s="1078"/>
      <c r="K38" s="1079"/>
      <c r="L38" s="1080"/>
      <c r="M38" s="934"/>
      <c r="N38" s="934"/>
      <c r="O38" s="935"/>
      <c r="P38" s="933"/>
      <c r="Q38" s="934"/>
      <c r="R38" s="934"/>
      <c r="S38" s="935"/>
      <c r="T38" s="358"/>
    </row>
    <row r="40" spans="1:20" ht="14.4" x14ac:dyDescent="0.2">
      <c r="P40" s="973" t="s">
        <v>656</v>
      </c>
      <c r="Q40" s="974"/>
      <c r="R40" s="974"/>
      <c r="S40" s="974"/>
      <c r="T40" s="975"/>
    </row>
    <row r="41" spans="1:20" x14ac:dyDescent="0.2">
      <c r="A41" s="222"/>
    </row>
    <row r="42" spans="1:20" ht="13.2" customHeight="1" x14ac:dyDescent="0.2">
      <c r="A42" s="959" t="s">
        <v>140</v>
      </c>
      <c r="B42" s="960"/>
      <c r="C42" s="961"/>
      <c r="D42" s="980" t="s">
        <v>141</v>
      </c>
      <c r="E42" s="960"/>
      <c r="F42" s="960"/>
      <c r="G42" s="961"/>
      <c r="H42" s="956" t="s">
        <v>142</v>
      </c>
      <c r="I42" s="957"/>
      <c r="J42" s="957"/>
      <c r="K42" s="957"/>
      <c r="L42" s="957"/>
      <c r="M42" s="957"/>
      <c r="N42" s="957"/>
      <c r="O42" s="957"/>
      <c r="P42" s="957"/>
      <c r="Q42" s="957"/>
      <c r="R42" s="957"/>
      <c r="S42" s="958"/>
      <c r="T42" s="965" t="s">
        <v>143</v>
      </c>
    </row>
    <row r="43" spans="1:20" ht="13.2" customHeight="1" thickBot="1" x14ac:dyDescent="0.25">
      <c r="A43" s="962"/>
      <c r="B43" s="963"/>
      <c r="C43" s="964"/>
      <c r="D43" s="981"/>
      <c r="E43" s="963"/>
      <c r="F43" s="963"/>
      <c r="G43" s="964"/>
      <c r="H43" s="967" t="s">
        <v>144</v>
      </c>
      <c r="I43" s="968"/>
      <c r="J43" s="968"/>
      <c r="K43" s="968"/>
      <c r="L43" s="968" t="s">
        <v>145</v>
      </c>
      <c r="M43" s="968"/>
      <c r="N43" s="968"/>
      <c r="O43" s="969"/>
      <c r="P43" s="970" t="s">
        <v>146</v>
      </c>
      <c r="Q43" s="971"/>
      <c r="R43" s="971"/>
      <c r="S43" s="972"/>
      <c r="T43" s="966"/>
    </row>
    <row r="44" spans="1:20" ht="13.2" customHeight="1" x14ac:dyDescent="0.2">
      <c r="A44" s="943"/>
      <c r="B44" s="944"/>
      <c r="C44" s="945"/>
      <c r="D44" s="946"/>
      <c r="E44" s="947"/>
      <c r="F44" s="947"/>
      <c r="G44" s="948"/>
      <c r="H44" s="946"/>
      <c r="I44" s="947"/>
      <c r="J44" s="947"/>
      <c r="K44" s="947"/>
      <c r="L44" s="950"/>
      <c r="M44" s="951"/>
      <c r="N44" s="951"/>
      <c r="O44" s="952"/>
      <c r="P44" s="986"/>
      <c r="Q44" s="951"/>
      <c r="R44" s="951"/>
      <c r="S44" s="952"/>
      <c r="T44" s="261"/>
    </row>
    <row r="45" spans="1:20" ht="13.2" customHeight="1" x14ac:dyDescent="0.2">
      <c r="A45" s="775" t="s">
        <v>166</v>
      </c>
      <c r="B45" s="776"/>
      <c r="C45" s="777"/>
      <c r="D45" s="911"/>
      <c r="E45" s="776"/>
      <c r="F45" s="776"/>
      <c r="G45" s="777"/>
      <c r="H45" s="798"/>
      <c r="I45" s="790"/>
      <c r="J45" s="790"/>
      <c r="K45" s="799"/>
      <c r="L45" s="942"/>
      <c r="M45" s="806"/>
      <c r="N45" s="806"/>
      <c r="O45" s="807"/>
      <c r="P45" s="805"/>
      <c r="Q45" s="806"/>
      <c r="R45" s="806"/>
      <c r="S45" s="807"/>
      <c r="T45" s="352"/>
    </row>
    <row r="46" spans="1:20" ht="13.2" customHeight="1" x14ac:dyDescent="0.2">
      <c r="A46" s="1075" t="s">
        <v>167</v>
      </c>
      <c r="B46" s="779"/>
      <c r="C46" s="788"/>
      <c r="D46" s="911"/>
      <c r="E46" s="776"/>
      <c r="F46" s="776"/>
      <c r="G46" s="777"/>
      <c r="H46" s="798"/>
      <c r="I46" s="790"/>
      <c r="J46" s="790"/>
      <c r="K46" s="799"/>
      <c r="L46" s="942"/>
      <c r="M46" s="806"/>
      <c r="N46" s="806"/>
      <c r="O46" s="807"/>
      <c r="P46" s="805"/>
      <c r="Q46" s="806"/>
      <c r="R46" s="806"/>
      <c r="S46" s="807"/>
      <c r="T46" s="352"/>
    </row>
    <row r="47" spans="1:20" ht="13.2" customHeight="1" x14ac:dyDescent="0.2">
      <c r="A47" s="1075" t="s">
        <v>168</v>
      </c>
      <c r="B47" s="779"/>
      <c r="C47" s="788"/>
      <c r="D47" s="911" t="s">
        <v>169</v>
      </c>
      <c r="E47" s="776"/>
      <c r="F47" s="776"/>
      <c r="G47" s="777"/>
      <c r="H47" s="798"/>
      <c r="I47" s="790"/>
      <c r="J47" s="790"/>
      <c r="K47" s="799"/>
      <c r="L47" s="942"/>
      <c r="M47" s="806"/>
      <c r="N47" s="806"/>
      <c r="O47" s="807"/>
      <c r="P47" s="805"/>
      <c r="Q47" s="806"/>
      <c r="R47" s="806"/>
      <c r="S47" s="807"/>
      <c r="T47" s="355"/>
    </row>
    <row r="48" spans="1:20" ht="13.2" customHeight="1" x14ac:dyDescent="0.2">
      <c r="A48" s="987" t="s">
        <v>170</v>
      </c>
      <c r="B48" s="988"/>
      <c r="C48" s="989"/>
      <c r="D48" s="911" t="s">
        <v>171</v>
      </c>
      <c r="E48" s="776"/>
      <c r="F48" s="776"/>
      <c r="G48" s="777"/>
      <c r="H48" s="976" t="s">
        <v>172</v>
      </c>
      <c r="I48" s="977"/>
      <c r="J48" s="977"/>
      <c r="K48" s="985"/>
      <c r="L48" s="979" t="s">
        <v>173</v>
      </c>
      <c r="M48" s="977"/>
      <c r="N48" s="977"/>
      <c r="O48" s="978"/>
      <c r="P48" s="976" t="s">
        <v>172</v>
      </c>
      <c r="Q48" s="977"/>
      <c r="R48" s="977"/>
      <c r="S48" s="978"/>
      <c r="T48" s="352"/>
    </row>
    <row r="49" spans="1:20" ht="13.2" customHeight="1" x14ac:dyDescent="0.2">
      <c r="A49" s="987"/>
      <c r="B49" s="988"/>
      <c r="C49" s="989"/>
      <c r="D49" s="911" t="s">
        <v>174</v>
      </c>
      <c r="E49" s="776"/>
      <c r="F49" s="776"/>
      <c r="G49" s="777"/>
      <c r="H49" s="938" t="s">
        <v>175</v>
      </c>
      <c r="I49" s="939"/>
      <c r="J49" s="939"/>
      <c r="K49" s="941"/>
      <c r="L49" s="979" t="s">
        <v>176</v>
      </c>
      <c r="M49" s="977"/>
      <c r="N49" s="977"/>
      <c r="O49" s="978"/>
      <c r="P49" s="938" t="s">
        <v>175</v>
      </c>
      <c r="Q49" s="939"/>
      <c r="R49" s="939"/>
      <c r="S49" s="940"/>
      <c r="T49" s="352"/>
    </row>
    <row r="50" spans="1:20" ht="13.2" customHeight="1" x14ac:dyDescent="0.2">
      <c r="A50" s="987"/>
      <c r="B50" s="988"/>
      <c r="C50" s="989"/>
      <c r="D50" s="911" t="s">
        <v>177</v>
      </c>
      <c r="E50" s="776"/>
      <c r="F50" s="776"/>
      <c r="G50" s="777"/>
      <c r="H50" s="356" t="s">
        <v>178</v>
      </c>
      <c r="I50" s="25"/>
      <c r="J50" s="25"/>
      <c r="K50" s="357"/>
      <c r="L50" s="979" t="s">
        <v>179</v>
      </c>
      <c r="M50" s="977"/>
      <c r="N50" s="977"/>
      <c r="O50" s="978"/>
      <c r="P50" s="356" t="s">
        <v>178</v>
      </c>
      <c r="Q50" s="25"/>
      <c r="R50" s="25"/>
      <c r="S50" s="314"/>
      <c r="T50" s="355"/>
    </row>
    <row r="51" spans="1:20" ht="13.2" customHeight="1" x14ac:dyDescent="0.2">
      <c r="A51" s="775"/>
      <c r="B51" s="776"/>
      <c r="C51" s="777"/>
      <c r="D51" s="911" t="s">
        <v>180</v>
      </c>
      <c r="E51" s="776"/>
      <c r="F51" s="776"/>
      <c r="G51" s="777"/>
      <c r="H51" s="976" t="s">
        <v>181</v>
      </c>
      <c r="I51" s="977"/>
      <c r="J51" s="769" t="s">
        <v>182</v>
      </c>
      <c r="K51" s="937"/>
      <c r="L51" s="979" t="s">
        <v>183</v>
      </c>
      <c r="M51" s="977"/>
      <c r="N51" s="769" t="s">
        <v>184</v>
      </c>
      <c r="O51" s="929"/>
      <c r="P51" s="976" t="s">
        <v>185</v>
      </c>
      <c r="Q51" s="977"/>
      <c r="R51" s="769" t="s">
        <v>182</v>
      </c>
      <c r="S51" s="929"/>
      <c r="T51" s="352"/>
    </row>
    <row r="52" spans="1:20" ht="13.2" customHeight="1" x14ac:dyDescent="0.2">
      <c r="A52" s="775"/>
      <c r="B52" s="776"/>
      <c r="C52" s="777"/>
      <c r="D52" s="982" t="s">
        <v>186</v>
      </c>
      <c r="E52" s="983"/>
      <c r="F52" s="983"/>
      <c r="G52" s="984"/>
      <c r="H52" s="976"/>
      <c r="I52" s="977"/>
      <c r="J52" s="769"/>
      <c r="K52" s="937"/>
      <c r="L52" s="979"/>
      <c r="M52" s="977"/>
      <c r="N52" s="769"/>
      <c r="O52" s="929"/>
      <c r="P52" s="976"/>
      <c r="Q52" s="977"/>
      <c r="R52" s="769"/>
      <c r="S52" s="929"/>
      <c r="T52" s="352"/>
    </row>
    <row r="53" spans="1:20" ht="13.2" customHeight="1" x14ac:dyDescent="0.2">
      <c r="A53" s="775"/>
      <c r="B53" s="776"/>
      <c r="C53" s="777"/>
      <c r="D53" s="911" t="s">
        <v>187</v>
      </c>
      <c r="E53" s="776"/>
      <c r="F53" s="776"/>
      <c r="G53" s="777"/>
      <c r="H53" s="976" t="s">
        <v>188</v>
      </c>
      <c r="I53" s="977"/>
      <c r="J53" s="769" t="s">
        <v>189</v>
      </c>
      <c r="K53" s="937"/>
      <c r="L53" s="979" t="s">
        <v>179</v>
      </c>
      <c r="M53" s="977"/>
      <c r="N53" s="977"/>
      <c r="O53" s="978"/>
      <c r="P53" s="976" t="s">
        <v>188</v>
      </c>
      <c r="Q53" s="977"/>
      <c r="R53" s="769" t="s">
        <v>189</v>
      </c>
      <c r="S53" s="929"/>
      <c r="T53" s="352"/>
    </row>
    <row r="54" spans="1:20" ht="13.2" customHeight="1" x14ac:dyDescent="0.2">
      <c r="A54" s="987"/>
      <c r="B54" s="988"/>
      <c r="C54" s="989"/>
      <c r="D54" s="911" t="s">
        <v>190</v>
      </c>
      <c r="E54" s="776"/>
      <c r="F54" s="776"/>
      <c r="G54" s="777"/>
      <c r="H54" s="976" t="s">
        <v>191</v>
      </c>
      <c r="I54" s="977"/>
      <c r="J54" s="769" t="s">
        <v>192</v>
      </c>
      <c r="K54" s="937"/>
      <c r="L54" s="979" t="s">
        <v>193</v>
      </c>
      <c r="M54" s="977"/>
      <c r="N54" s="769" t="s">
        <v>194</v>
      </c>
      <c r="O54" s="929"/>
      <c r="P54" s="976" t="s">
        <v>191</v>
      </c>
      <c r="Q54" s="977"/>
      <c r="R54" s="769" t="s">
        <v>192</v>
      </c>
      <c r="S54" s="929"/>
      <c r="T54" s="352"/>
    </row>
    <row r="55" spans="1:20" ht="13.2" customHeight="1" x14ac:dyDescent="0.2">
      <c r="A55" s="987"/>
      <c r="B55" s="988"/>
      <c r="C55" s="989"/>
      <c r="D55" s="911" t="s">
        <v>195</v>
      </c>
      <c r="E55" s="776"/>
      <c r="F55" s="776"/>
      <c r="G55" s="777"/>
      <c r="H55" s="976"/>
      <c r="I55" s="977"/>
      <c r="J55" s="769"/>
      <c r="K55" s="937"/>
      <c r="L55" s="979"/>
      <c r="M55" s="977"/>
      <c r="N55" s="769"/>
      <c r="O55" s="929"/>
      <c r="P55" s="976"/>
      <c r="Q55" s="977"/>
      <c r="R55" s="769"/>
      <c r="S55" s="929"/>
      <c r="T55" s="352"/>
    </row>
    <row r="56" spans="1:20" ht="13.2" customHeight="1" x14ac:dyDescent="0.2">
      <c r="A56" s="987"/>
      <c r="B56" s="988"/>
      <c r="C56" s="989"/>
      <c r="D56" s="911" t="s">
        <v>196</v>
      </c>
      <c r="E56" s="776"/>
      <c r="F56" s="776"/>
      <c r="G56" s="777"/>
      <c r="H56" s="976" t="s">
        <v>197</v>
      </c>
      <c r="I56" s="977"/>
      <c r="J56" s="769" t="s">
        <v>198</v>
      </c>
      <c r="K56" s="937"/>
      <c r="L56" s="979" t="s">
        <v>197</v>
      </c>
      <c r="M56" s="977"/>
      <c r="N56" s="769" t="s">
        <v>199</v>
      </c>
      <c r="O56" s="929"/>
      <c r="P56" s="976" t="s">
        <v>197</v>
      </c>
      <c r="Q56" s="977"/>
      <c r="R56" s="769" t="s">
        <v>198</v>
      </c>
      <c r="S56" s="929"/>
      <c r="T56" s="352"/>
    </row>
    <row r="57" spans="1:20" ht="13.2" customHeight="1" x14ac:dyDescent="0.2">
      <c r="A57" s="775"/>
      <c r="B57" s="776"/>
      <c r="C57" s="777"/>
      <c r="D57" s="911" t="s">
        <v>200</v>
      </c>
      <c r="E57" s="776"/>
      <c r="F57" s="776"/>
      <c r="G57" s="777"/>
      <c r="H57" s="976" t="s">
        <v>201</v>
      </c>
      <c r="I57" s="977"/>
      <c r="J57" s="769" t="s">
        <v>202</v>
      </c>
      <c r="K57" s="937"/>
      <c r="L57" s="979" t="s">
        <v>203</v>
      </c>
      <c r="M57" s="977"/>
      <c r="N57" s="769" t="s">
        <v>204</v>
      </c>
      <c r="O57" s="929"/>
      <c r="P57" s="976" t="s">
        <v>201</v>
      </c>
      <c r="Q57" s="977"/>
      <c r="R57" s="769" t="s">
        <v>202</v>
      </c>
      <c r="S57" s="929"/>
      <c r="T57" s="352"/>
    </row>
    <row r="58" spans="1:20" ht="13.2" customHeight="1" x14ac:dyDescent="0.2">
      <c r="A58" s="775"/>
      <c r="B58" s="776"/>
      <c r="C58" s="777"/>
      <c r="D58" s="911"/>
      <c r="E58" s="776"/>
      <c r="F58" s="776"/>
      <c r="G58" s="777"/>
      <c r="H58" s="798"/>
      <c r="I58" s="790"/>
      <c r="J58" s="790"/>
      <c r="K58" s="790"/>
      <c r="L58" s="789"/>
      <c r="M58" s="790"/>
      <c r="N58" s="790"/>
      <c r="O58" s="791"/>
      <c r="P58" s="798"/>
      <c r="Q58" s="790"/>
      <c r="R58" s="790"/>
      <c r="S58" s="791"/>
      <c r="T58" s="355"/>
    </row>
    <row r="59" spans="1:20" ht="13.2" customHeight="1" x14ac:dyDescent="0.2">
      <c r="A59" s="775"/>
      <c r="B59" s="776"/>
      <c r="C59" s="777"/>
      <c r="D59" s="881" t="s">
        <v>205</v>
      </c>
      <c r="E59" s="882"/>
      <c r="F59" s="882"/>
      <c r="G59" s="883"/>
      <c r="H59" s="768"/>
      <c r="I59" s="769"/>
      <c r="J59" s="769"/>
      <c r="K59" s="769"/>
      <c r="L59" s="789"/>
      <c r="M59" s="790"/>
      <c r="N59" s="790"/>
      <c r="O59" s="791"/>
      <c r="P59" s="768"/>
      <c r="Q59" s="769"/>
      <c r="R59" s="769"/>
      <c r="S59" s="929"/>
      <c r="T59" s="352"/>
    </row>
    <row r="60" spans="1:20" ht="13.2" customHeight="1" x14ac:dyDescent="0.2">
      <c r="A60" s="775"/>
      <c r="B60" s="776"/>
      <c r="C60" s="777"/>
      <c r="D60" s="811" t="s">
        <v>206</v>
      </c>
      <c r="E60" s="812"/>
      <c r="F60" s="812"/>
      <c r="G60" s="813"/>
      <c r="H60" s="938"/>
      <c r="I60" s="939"/>
      <c r="J60" s="939"/>
      <c r="K60" s="939"/>
      <c r="L60" s="789"/>
      <c r="M60" s="790"/>
      <c r="N60" s="790"/>
      <c r="O60" s="791"/>
      <c r="P60" s="938"/>
      <c r="Q60" s="939"/>
      <c r="R60" s="939"/>
      <c r="S60" s="940"/>
      <c r="T60" s="355"/>
    </row>
    <row r="61" spans="1:20" ht="13.2" customHeight="1" x14ac:dyDescent="0.2">
      <c r="A61" s="775"/>
      <c r="B61" s="776"/>
      <c r="C61" s="777"/>
      <c r="D61" s="854" t="s">
        <v>207</v>
      </c>
      <c r="E61" s="855"/>
      <c r="F61" s="855"/>
      <c r="G61" s="856"/>
      <c r="H61" s="768" t="s">
        <v>208</v>
      </c>
      <c r="I61" s="769"/>
      <c r="J61" s="769" t="s">
        <v>209</v>
      </c>
      <c r="K61" s="769"/>
      <c r="L61" s="930" t="s">
        <v>208</v>
      </c>
      <c r="M61" s="769"/>
      <c r="N61" s="769" t="s">
        <v>210</v>
      </c>
      <c r="O61" s="929"/>
      <c r="P61" s="768" t="s">
        <v>208</v>
      </c>
      <c r="Q61" s="769"/>
      <c r="R61" s="769" t="s">
        <v>209</v>
      </c>
      <c r="S61" s="929"/>
      <c r="T61" s="352"/>
    </row>
    <row r="62" spans="1:20" ht="13.2" customHeight="1" x14ac:dyDescent="0.2">
      <c r="A62" s="775"/>
      <c r="B62" s="776"/>
      <c r="C62" s="777"/>
      <c r="D62" s="857" t="s">
        <v>211</v>
      </c>
      <c r="E62" s="858"/>
      <c r="F62" s="858"/>
      <c r="G62" s="859"/>
      <c r="H62" s="768" t="s">
        <v>208</v>
      </c>
      <c r="I62" s="769"/>
      <c r="J62" s="769" t="s">
        <v>212</v>
      </c>
      <c r="K62" s="769"/>
      <c r="L62" s="930" t="s">
        <v>213</v>
      </c>
      <c r="M62" s="769"/>
      <c r="N62" s="769"/>
      <c r="O62" s="929"/>
      <c r="P62" s="768" t="s">
        <v>208</v>
      </c>
      <c r="Q62" s="769"/>
      <c r="R62" s="769" t="s">
        <v>212</v>
      </c>
      <c r="S62" s="929"/>
      <c r="T62" s="352"/>
    </row>
    <row r="63" spans="1:20" ht="13.2" customHeight="1" x14ac:dyDescent="0.2">
      <c r="A63" s="775"/>
      <c r="B63" s="776"/>
      <c r="C63" s="777"/>
      <c r="D63" s="904" t="s">
        <v>214</v>
      </c>
      <c r="E63" s="905"/>
      <c r="F63" s="905"/>
      <c r="G63" s="906"/>
      <c r="H63" s="798"/>
      <c r="I63" s="790"/>
      <c r="J63" s="790"/>
      <c r="K63" s="790"/>
      <c r="L63" s="789"/>
      <c r="M63" s="790"/>
      <c r="N63" s="790"/>
      <c r="O63" s="791"/>
      <c r="P63" s="798"/>
      <c r="Q63" s="790"/>
      <c r="R63" s="790"/>
      <c r="S63" s="791"/>
      <c r="T63" s="355"/>
    </row>
    <row r="64" spans="1:20" ht="13.2" customHeight="1" x14ac:dyDescent="0.2">
      <c r="A64" s="775"/>
      <c r="B64" s="776"/>
      <c r="C64" s="777"/>
      <c r="D64" s="904"/>
      <c r="E64" s="905"/>
      <c r="F64" s="905"/>
      <c r="G64" s="906"/>
      <c r="H64" s="798"/>
      <c r="I64" s="790"/>
      <c r="J64" s="790"/>
      <c r="K64" s="790"/>
      <c r="L64" s="789"/>
      <c r="M64" s="790"/>
      <c r="N64" s="790"/>
      <c r="O64" s="791"/>
      <c r="P64" s="798"/>
      <c r="Q64" s="790"/>
      <c r="R64" s="790"/>
      <c r="S64" s="791"/>
      <c r="T64" s="352"/>
    </row>
    <row r="65" spans="1:20" ht="13.2" customHeight="1" x14ac:dyDescent="0.2">
      <c r="A65" s="354"/>
      <c r="B65" s="334"/>
      <c r="C65" s="335"/>
      <c r="D65" s="904"/>
      <c r="E65" s="905"/>
      <c r="F65" s="905"/>
      <c r="G65" s="906"/>
      <c r="H65" s="350"/>
      <c r="I65" s="90"/>
      <c r="J65" s="90"/>
      <c r="K65" s="90"/>
      <c r="L65" s="521"/>
      <c r="M65" s="90"/>
      <c r="N65" s="90"/>
      <c r="O65" s="351"/>
      <c r="P65" s="350"/>
      <c r="Q65" s="90"/>
      <c r="R65" s="90"/>
      <c r="S65" s="351"/>
      <c r="T65" s="352"/>
    </row>
    <row r="66" spans="1:20" ht="13.2" customHeight="1" x14ac:dyDescent="0.2">
      <c r="A66" s="775"/>
      <c r="B66" s="776"/>
      <c r="C66" s="777"/>
      <c r="D66" s="811" t="s">
        <v>215</v>
      </c>
      <c r="E66" s="812"/>
      <c r="F66" s="812"/>
      <c r="G66" s="813"/>
      <c r="H66" s="768" t="s">
        <v>216</v>
      </c>
      <c r="I66" s="769"/>
      <c r="J66" s="769"/>
      <c r="K66" s="769"/>
      <c r="L66" s="930" t="s">
        <v>216</v>
      </c>
      <c r="M66" s="769"/>
      <c r="N66" s="769"/>
      <c r="O66" s="929"/>
      <c r="P66" s="768" t="s">
        <v>216</v>
      </c>
      <c r="Q66" s="769"/>
      <c r="R66" s="769"/>
      <c r="S66" s="929"/>
      <c r="T66" s="352"/>
    </row>
    <row r="67" spans="1:20" ht="13.2" customHeight="1" x14ac:dyDescent="0.2">
      <c r="A67" s="775"/>
      <c r="B67" s="776"/>
      <c r="C67" s="777"/>
      <c r="D67" s="831" t="s">
        <v>217</v>
      </c>
      <c r="E67" s="832"/>
      <c r="F67" s="832"/>
      <c r="G67" s="833"/>
      <c r="H67" s="768" t="s">
        <v>218</v>
      </c>
      <c r="I67" s="769"/>
      <c r="J67" s="769" t="s">
        <v>219</v>
      </c>
      <c r="K67" s="769"/>
      <c r="L67" s="930" t="s">
        <v>213</v>
      </c>
      <c r="M67" s="769"/>
      <c r="N67" s="769"/>
      <c r="O67" s="929"/>
      <c r="P67" s="768" t="s">
        <v>218</v>
      </c>
      <c r="Q67" s="769"/>
      <c r="R67" s="769" t="s">
        <v>219</v>
      </c>
      <c r="S67" s="929"/>
      <c r="T67" s="352"/>
    </row>
    <row r="68" spans="1:20" ht="13.2" customHeight="1" x14ac:dyDescent="0.2">
      <c r="A68" s="775"/>
      <c r="B68" s="776"/>
      <c r="C68" s="777"/>
      <c r="D68" s="911"/>
      <c r="E68" s="776"/>
      <c r="F68" s="776"/>
      <c r="G68" s="777"/>
      <c r="H68" s="798"/>
      <c r="I68" s="790"/>
      <c r="J68" s="790"/>
      <c r="K68" s="790"/>
      <c r="L68" s="789"/>
      <c r="M68" s="790"/>
      <c r="N68" s="790"/>
      <c r="O68" s="791"/>
      <c r="P68" s="798"/>
      <c r="Q68" s="790"/>
      <c r="R68" s="790"/>
      <c r="S68" s="791"/>
      <c r="T68" s="355"/>
    </row>
    <row r="69" spans="1:20" ht="13.2" customHeight="1" x14ac:dyDescent="0.2">
      <c r="A69" s="903" t="s">
        <v>220</v>
      </c>
      <c r="B69" s="855"/>
      <c r="C69" s="856"/>
      <c r="D69" s="778" t="s">
        <v>221</v>
      </c>
      <c r="E69" s="779"/>
      <c r="F69" s="779"/>
      <c r="G69" s="788"/>
      <c r="H69" s="798"/>
      <c r="I69" s="790"/>
      <c r="J69" s="790"/>
      <c r="K69" s="790"/>
      <c r="L69" s="789"/>
      <c r="M69" s="790"/>
      <c r="N69" s="790"/>
      <c r="O69" s="791"/>
      <c r="P69" s="798"/>
      <c r="Q69" s="790"/>
      <c r="R69" s="790"/>
      <c r="S69" s="791"/>
      <c r="T69" s="352"/>
    </row>
    <row r="70" spans="1:20" ht="13.2" customHeight="1" x14ac:dyDescent="0.2">
      <c r="A70" s="820" t="s">
        <v>222</v>
      </c>
      <c r="B70" s="821"/>
      <c r="C70" s="822"/>
      <c r="D70" s="778" t="s">
        <v>223</v>
      </c>
      <c r="E70" s="779"/>
      <c r="F70" s="779"/>
      <c r="G70" s="788"/>
      <c r="H70" s="768" t="s">
        <v>208</v>
      </c>
      <c r="I70" s="769"/>
      <c r="J70" s="769" t="s">
        <v>224</v>
      </c>
      <c r="K70" s="769"/>
      <c r="L70" s="930" t="s">
        <v>225</v>
      </c>
      <c r="M70" s="769"/>
      <c r="N70" s="769" t="s">
        <v>226</v>
      </c>
      <c r="O70" s="929"/>
      <c r="P70" s="768" t="s">
        <v>208</v>
      </c>
      <c r="Q70" s="769"/>
      <c r="R70" s="769" t="s">
        <v>224</v>
      </c>
      <c r="S70" s="929"/>
      <c r="T70" s="352"/>
    </row>
    <row r="71" spans="1:20" ht="13.2" customHeight="1" x14ac:dyDescent="0.2">
      <c r="A71" s="820"/>
      <c r="B71" s="821"/>
      <c r="C71" s="822"/>
      <c r="D71" s="778" t="s">
        <v>227</v>
      </c>
      <c r="E71" s="779"/>
      <c r="F71" s="779"/>
      <c r="G71" s="788"/>
      <c r="H71" s="768" t="s">
        <v>228</v>
      </c>
      <c r="I71" s="769"/>
      <c r="J71" s="769" t="s">
        <v>229</v>
      </c>
      <c r="K71" s="769"/>
      <c r="L71" s="930" t="s">
        <v>230</v>
      </c>
      <c r="M71" s="769"/>
      <c r="N71" s="769" t="s">
        <v>231</v>
      </c>
      <c r="O71" s="929"/>
      <c r="P71" s="768" t="s">
        <v>228</v>
      </c>
      <c r="Q71" s="769"/>
      <c r="R71" s="769" t="s">
        <v>229</v>
      </c>
      <c r="S71" s="929"/>
      <c r="T71" s="352"/>
    </row>
    <row r="72" spans="1:20" ht="13.2" customHeight="1" x14ac:dyDescent="0.2">
      <c r="A72" s="820"/>
      <c r="B72" s="821"/>
      <c r="C72" s="822"/>
      <c r="D72" s="778" t="s">
        <v>232</v>
      </c>
      <c r="E72" s="779"/>
      <c r="F72" s="779"/>
      <c r="G72" s="788"/>
      <c r="H72" s="768" t="s">
        <v>233</v>
      </c>
      <c r="I72" s="769"/>
      <c r="J72" s="769" t="s">
        <v>234</v>
      </c>
      <c r="K72" s="769"/>
      <c r="L72" s="930" t="s">
        <v>213</v>
      </c>
      <c r="M72" s="769"/>
      <c r="N72" s="769"/>
      <c r="O72" s="929"/>
      <c r="P72" s="768" t="s">
        <v>233</v>
      </c>
      <c r="Q72" s="769"/>
      <c r="R72" s="769" t="s">
        <v>234</v>
      </c>
      <c r="S72" s="929"/>
      <c r="T72" s="352"/>
    </row>
    <row r="73" spans="1:20" ht="13.2" customHeight="1" x14ac:dyDescent="0.2">
      <c r="A73" s="820"/>
      <c r="B73" s="821"/>
      <c r="C73" s="822"/>
      <c r="D73" s="778"/>
      <c r="E73" s="779"/>
      <c r="F73" s="779"/>
      <c r="G73" s="788"/>
      <c r="H73" s="798"/>
      <c r="I73" s="790"/>
      <c r="J73" s="790"/>
      <c r="K73" s="790"/>
      <c r="L73" s="789"/>
      <c r="M73" s="790"/>
      <c r="N73" s="790"/>
      <c r="O73" s="791"/>
      <c r="P73" s="798"/>
      <c r="Q73" s="790"/>
      <c r="R73" s="790"/>
      <c r="S73" s="791"/>
      <c r="T73" s="352"/>
    </row>
    <row r="74" spans="1:20" ht="13.2" customHeight="1" x14ac:dyDescent="0.2">
      <c r="A74" s="903" t="s">
        <v>235</v>
      </c>
      <c r="B74" s="855"/>
      <c r="C74" s="856"/>
      <c r="D74" s="778" t="s">
        <v>236</v>
      </c>
      <c r="E74" s="779"/>
      <c r="F74" s="779"/>
      <c r="G74" s="788"/>
      <c r="H74" s="802" t="s">
        <v>237</v>
      </c>
      <c r="I74" s="803"/>
      <c r="J74" s="803"/>
      <c r="K74" s="803"/>
      <c r="L74" s="893" t="s">
        <v>238</v>
      </c>
      <c r="M74" s="864"/>
      <c r="N74" s="864"/>
      <c r="O74" s="865"/>
      <c r="P74" s="802" t="s">
        <v>237</v>
      </c>
      <c r="Q74" s="803"/>
      <c r="R74" s="803"/>
      <c r="S74" s="804"/>
      <c r="T74" s="352"/>
    </row>
    <row r="75" spans="1:20" ht="13.2" customHeight="1" x14ac:dyDescent="0.2">
      <c r="A75" s="775"/>
      <c r="B75" s="776"/>
      <c r="C75" s="777"/>
      <c r="D75" s="778" t="s">
        <v>239</v>
      </c>
      <c r="E75" s="779"/>
      <c r="F75" s="779"/>
      <c r="G75" s="788"/>
      <c r="H75" s="802"/>
      <c r="I75" s="803"/>
      <c r="J75" s="803"/>
      <c r="K75" s="803"/>
      <c r="L75" s="893"/>
      <c r="M75" s="864"/>
      <c r="N75" s="864"/>
      <c r="O75" s="865"/>
      <c r="P75" s="802"/>
      <c r="Q75" s="803"/>
      <c r="R75" s="803"/>
      <c r="S75" s="804"/>
      <c r="T75" s="352"/>
    </row>
    <row r="76" spans="1:20" ht="13.2" customHeight="1" x14ac:dyDescent="0.2">
      <c r="A76" s="775"/>
      <c r="B76" s="776"/>
      <c r="C76" s="777"/>
      <c r="D76" s="778"/>
      <c r="E76" s="779"/>
      <c r="F76" s="779"/>
      <c r="G76" s="788"/>
      <c r="H76" s="802"/>
      <c r="I76" s="803"/>
      <c r="J76" s="803"/>
      <c r="K76" s="803"/>
      <c r="L76" s="893"/>
      <c r="M76" s="864"/>
      <c r="N76" s="864"/>
      <c r="O76" s="865"/>
      <c r="P76" s="802"/>
      <c r="Q76" s="803"/>
      <c r="R76" s="803"/>
      <c r="S76" s="804"/>
      <c r="T76" s="355"/>
    </row>
    <row r="77" spans="1:20" ht="13.2" customHeight="1" x14ac:dyDescent="0.2">
      <c r="A77" s="775"/>
      <c r="B77" s="776"/>
      <c r="C77" s="777"/>
      <c r="D77" s="778"/>
      <c r="E77" s="779"/>
      <c r="F77" s="779"/>
      <c r="G77" s="788"/>
      <c r="H77" s="802"/>
      <c r="I77" s="803"/>
      <c r="J77" s="803"/>
      <c r="K77" s="803"/>
      <c r="L77" s="893"/>
      <c r="M77" s="864"/>
      <c r="N77" s="864"/>
      <c r="O77" s="865"/>
      <c r="P77" s="802"/>
      <c r="Q77" s="803"/>
      <c r="R77" s="803"/>
      <c r="S77" s="804"/>
      <c r="T77" s="352"/>
    </row>
    <row r="78" spans="1:20" ht="13.2" customHeight="1" x14ac:dyDescent="0.2">
      <c r="A78" s="775"/>
      <c r="B78" s="776"/>
      <c r="C78" s="777"/>
      <c r="D78" s="778"/>
      <c r="E78" s="779"/>
      <c r="F78" s="779"/>
      <c r="G78" s="788"/>
      <c r="H78" s="802"/>
      <c r="I78" s="803"/>
      <c r="J78" s="803"/>
      <c r="K78" s="803"/>
      <c r="L78" s="893"/>
      <c r="M78" s="864"/>
      <c r="N78" s="864"/>
      <c r="O78" s="865"/>
      <c r="P78" s="802"/>
      <c r="Q78" s="803"/>
      <c r="R78" s="803"/>
      <c r="S78" s="804"/>
      <c r="T78" s="352"/>
    </row>
    <row r="79" spans="1:20" ht="12.75" customHeight="1" x14ac:dyDescent="0.2">
      <c r="A79" s="775"/>
      <c r="B79" s="776"/>
      <c r="C79" s="777"/>
      <c r="D79" s="778"/>
      <c r="E79" s="779"/>
      <c r="F79" s="779"/>
      <c r="G79" s="788"/>
      <c r="H79" s="802"/>
      <c r="I79" s="803"/>
      <c r="J79" s="803"/>
      <c r="K79" s="803"/>
      <c r="L79" s="893"/>
      <c r="M79" s="864"/>
      <c r="N79" s="864"/>
      <c r="O79" s="865"/>
      <c r="P79" s="802"/>
      <c r="Q79" s="803"/>
      <c r="R79" s="803"/>
      <c r="S79" s="804"/>
      <c r="T79" s="355"/>
    </row>
    <row r="80" spans="1:20" ht="12.75" customHeight="1" x14ac:dyDescent="0.2">
      <c r="A80" s="354"/>
      <c r="B80" s="334"/>
      <c r="C80" s="335"/>
      <c r="D80" s="336"/>
      <c r="E80" s="337"/>
      <c r="F80" s="337"/>
      <c r="G80" s="338"/>
      <c r="H80" s="802"/>
      <c r="I80" s="803"/>
      <c r="J80" s="803"/>
      <c r="K80" s="803"/>
      <c r="L80" s="893"/>
      <c r="M80" s="864"/>
      <c r="N80" s="864"/>
      <c r="O80" s="865"/>
      <c r="P80" s="802"/>
      <c r="Q80" s="803"/>
      <c r="R80" s="803"/>
      <c r="S80" s="804"/>
      <c r="T80" s="355"/>
    </row>
    <row r="81" spans="1:20" ht="12.75" customHeight="1" x14ac:dyDescent="0.2">
      <c r="A81" s="354"/>
      <c r="B81" s="334"/>
      <c r="C81" s="335"/>
      <c r="D81" s="336"/>
      <c r="E81" s="337"/>
      <c r="F81" s="337"/>
      <c r="G81" s="338"/>
      <c r="H81" s="802"/>
      <c r="I81" s="803"/>
      <c r="J81" s="803"/>
      <c r="K81" s="803"/>
      <c r="L81" s="893"/>
      <c r="M81" s="864"/>
      <c r="N81" s="864"/>
      <c r="O81" s="865"/>
      <c r="P81" s="802"/>
      <c r="Q81" s="803"/>
      <c r="R81" s="803"/>
      <c r="S81" s="804"/>
      <c r="T81" s="355"/>
    </row>
    <row r="82" spans="1:20" ht="13.2" customHeight="1" x14ac:dyDescent="0.2">
      <c r="A82" s="775"/>
      <c r="B82" s="776"/>
      <c r="C82" s="777"/>
      <c r="D82" s="778" t="s">
        <v>240</v>
      </c>
      <c r="E82" s="779"/>
      <c r="F82" s="779"/>
      <c r="G82" s="788"/>
      <c r="H82" s="915" t="s">
        <v>241</v>
      </c>
      <c r="I82" s="913"/>
      <c r="J82" s="913"/>
      <c r="K82" s="913"/>
      <c r="L82" s="912" t="s">
        <v>241</v>
      </c>
      <c r="M82" s="913"/>
      <c r="N82" s="913"/>
      <c r="O82" s="914"/>
      <c r="P82" s="915" t="s">
        <v>242</v>
      </c>
      <c r="Q82" s="913"/>
      <c r="R82" s="913"/>
      <c r="S82" s="914"/>
      <c r="T82" s="355"/>
    </row>
    <row r="83" spans="1:20" ht="13.2" customHeight="1" x14ac:dyDescent="0.2">
      <c r="A83" s="775"/>
      <c r="B83" s="776"/>
      <c r="C83" s="777"/>
      <c r="D83" s="778"/>
      <c r="E83" s="779"/>
      <c r="F83" s="779"/>
      <c r="G83" s="788"/>
      <c r="H83" s="915" t="s">
        <v>243</v>
      </c>
      <c r="I83" s="913"/>
      <c r="J83" s="913"/>
      <c r="K83" s="913"/>
      <c r="L83" s="912" t="s">
        <v>243</v>
      </c>
      <c r="M83" s="913"/>
      <c r="N83" s="913"/>
      <c r="O83" s="914"/>
      <c r="P83" s="915" t="s">
        <v>243</v>
      </c>
      <c r="Q83" s="913"/>
      <c r="R83" s="913"/>
      <c r="S83" s="914"/>
      <c r="T83" s="352"/>
    </row>
    <row r="84" spans="1:20" ht="13.2" customHeight="1" thickBot="1" x14ac:dyDescent="0.25">
      <c r="A84" s="845"/>
      <c r="B84" s="846"/>
      <c r="C84" s="847"/>
      <c r="D84" s="848"/>
      <c r="E84" s="849"/>
      <c r="F84" s="849"/>
      <c r="G84" s="936"/>
      <c r="H84" s="1077"/>
      <c r="I84" s="1078"/>
      <c r="J84" s="1078"/>
      <c r="K84" s="1078"/>
      <c r="L84" s="1080"/>
      <c r="M84" s="934"/>
      <c r="N84" s="934"/>
      <c r="O84" s="935"/>
      <c r="P84" s="933"/>
      <c r="Q84" s="934"/>
      <c r="R84" s="934"/>
      <c r="S84" s="935"/>
      <c r="T84" s="358"/>
    </row>
    <row r="86" spans="1:20" ht="14.4" x14ac:dyDescent="0.2">
      <c r="P86" s="973" t="s">
        <v>656</v>
      </c>
      <c r="Q86" s="974"/>
      <c r="R86" s="974"/>
      <c r="S86" s="974"/>
      <c r="T86" s="975"/>
    </row>
    <row r="87" spans="1:20" ht="13.8" thickBot="1" x14ac:dyDescent="0.25">
      <c r="A87" s="222"/>
    </row>
    <row r="88" spans="1:20" ht="13.2" customHeight="1" x14ac:dyDescent="0.2">
      <c r="A88" s="959" t="s">
        <v>140</v>
      </c>
      <c r="B88" s="960"/>
      <c r="C88" s="961"/>
      <c r="D88" s="980" t="s">
        <v>141</v>
      </c>
      <c r="E88" s="960"/>
      <c r="F88" s="960"/>
      <c r="G88" s="961"/>
      <c r="H88" s="956" t="s">
        <v>142</v>
      </c>
      <c r="I88" s="957"/>
      <c r="J88" s="957"/>
      <c r="K88" s="957"/>
      <c r="L88" s="957"/>
      <c r="M88" s="957"/>
      <c r="N88" s="957"/>
      <c r="O88" s="957"/>
      <c r="P88" s="957"/>
      <c r="Q88" s="957"/>
      <c r="R88" s="957"/>
      <c r="S88" s="958"/>
      <c r="T88" s="965" t="s">
        <v>143</v>
      </c>
    </row>
    <row r="89" spans="1:20" ht="13.2" customHeight="1" thickBot="1" x14ac:dyDescent="0.25">
      <c r="A89" s="962"/>
      <c r="B89" s="963"/>
      <c r="C89" s="964"/>
      <c r="D89" s="981"/>
      <c r="E89" s="963"/>
      <c r="F89" s="963"/>
      <c r="G89" s="964"/>
      <c r="H89" s="967" t="s">
        <v>144</v>
      </c>
      <c r="I89" s="968"/>
      <c r="J89" s="968"/>
      <c r="K89" s="968"/>
      <c r="L89" s="968" t="s">
        <v>145</v>
      </c>
      <c r="M89" s="968"/>
      <c r="N89" s="968"/>
      <c r="O89" s="969"/>
      <c r="P89" s="970" t="s">
        <v>146</v>
      </c>
      <c r="Q89" s="971"/>
      <c r="R89" s="971"/>
      <c r="S89" s="972"/>
      <c r="T89" s="966"/>
    </row>
    <row r="90" spans="1:20" ht="13.2" customHeight="1" x14ac:dyDescent="0.2">
      <c r="A90" s="943"/>
      <c r="B90" s="944"/>
      <c r="C90" s="945"/>
      <c r="D90" s="946"/>
      <c r="E90" s="947"/>
      <c r="F90" s="947"/>
      <c r="G90" s="948"/>
      <c r="H90" s="946"/>
      <c r="I90" s="947"/>
      <c r="J90" s="947"/>
      <c r="K90" s="949"/>
      <c r="L90" s="950"/>
      <c r="M90" s="951"/>
      <c r="N90" s="951"/>
      <c r="O90" s="952"/>
      <c r="P90" s="953"/>
      <c r="Q90" s="954"/>
      <c r="R90" s="954"/>
      <c r="S90" s="955"/>
      <c r="T90" s="261"/>
    </row>
    <row r="91" spans="1:20" ht="13.2" customHeight="1" x14ac:dyDescent="0.2">
      <c r="A91" s="775" t="s">
        <v>244</v>
      </c>
      <c r="B91" s="776"/>
      <c r="C91" s="777"/>
      <c r="D91" s="778"/>
      <c r="E91" s="779"/>
      <c r="F91" s="779"/>
      <c r="G91" s="788"/>
      <c r="H91" s="798"/>
      <c r="I91" s="790"/>
      <c r="J91" s="790"/>
      <c r="K91" s="790"/>
      <c r="L91" s="942"/>
      <c r="M91" s="806"/>
      <c r="N91" s="806"/>
      <c r="O91" s="807"/>
      <c r="P91" s="805"/>
      <c r="Q91" s="806"/>
      <c r="R91" s="806"/>
      <c r="S91" s="807"/>
      <c r="T91" s="352"/>
    </row>
    <row r="92" spans="1:20" ht="13.2" customHeight="1" x14ac:dyDescent="0.2">
      <c r="A92" s="775" t="s">
        <v>245</v>
      </c>
      <c r="B92" s="776"/>
      <c r="C92" s="777"/>
      <c r="D92" s="778" t="s">
        <v>246</v>
      </c>
      <c r="E92" s="779"/>
      <c r="F92" s="779"/>
      <c r="G92" s="788"/>
      <c r="H92" s="798"/>
      <c r="I92" s="790"/>
      <c r="J92" s="790"/>
      <c r="K92" s="790"/>
      <c r="L92" s="942"/>
      <c r="M92" s="806"/>
      <c r="N92" s="806"/>
      <c r="O92" s="807"/>
      <c r="P92" s="805"/>
      <c r="Q92" s="806"/>
      <c r="R92" s="806"/>
      <c r="S92" s="807"/>
      <c r="T92" s="352"/>
    </row>
    <row r="93" spans="1:20" ht="13.2" customHeight="1" x14ac:dyDescent="0.2">
      <c r="A93" s="916" t="s">
        <v>247</v>
      </c>
      <c r="B93" s="917"/>
      <c r="C93" s="918"/>
      <c r="D93" s="778" t="s">
        <v>248</v>
      </c>
      <c r="E93" s="779"/>
      <c r="F93" s="779"/>
      <c r="G93" s="788"/>
      <c r="H93" s="915" t="s">
        <v>249</v>
      </c>
      <c r="I93" s="913"/>
      <c r="J93" s="913"/>
      <c r="K93" s="913"/>
      <c r="L93" s="912" t="s">
        <v>249</v>
      </c>
      <c r="M93" s="913"/>
      <c r="N93" s="913"/>
      <c r="O93" s="914"/>
      <c r="P93" s="915" t="s">
        <v>250</v>
      </c>
      <c r="Q93" s="913"/>
      <c r="R93" s="913"/>
      <c r="S93" s="914"/>
      <c r="T93" s="352"/>
    </row>
    <row r="94" spans="1:20" ht="13.2" customHeight="1" x14ac:dyDescent="0.2">
      <c r="A94" s="916"/>
      <c r="B94" s="917"/>
      <c r="C94" s="918"/>
      <c r="D94" s="778" t="s">
        <v>251</v>
      </c>
      <c r="E94" s="779"/>
      <c r="F94" s="779"/>
      <c r="G94" s="788"/>
      <c r="H94" s="915" t="s">
        <v>252</v>
      </c>
      <c r="I94" s="913"/>
      <c r="J94" s="913"/>
      <c r="K94" s="913"/>
      <c r="L94" s="912" t="s">
        <v>252</v>
      </c>
      <c r="M94" s="913"/>
      <c r="N94" s="913"/>
      <c r="O94" s="914"/>
      <c r="P94" s="915" t="s">
        <v>253</v>
      </c>
      <c r="Q94" s="913"/>
      <c r="R94" s="913"/>
      <c r="S94" s="914"/>
      <c r="T94" s="352"/>
    </row>
    <row r="95" spans="1:20" ht="13.2" customHeight="1" x14ac:dyDescent="0.2">
      <c r="A95" s="916"/>
      <c r="B95" s="917"/>
      <c r="C95" s="918"/>
      <c r="D95" s="778"/>
      <c r="E95" s="779"/>
      <c r="F95" s="779"/>
      <c r="G95" s="788"/>
      <c r="H95" s="915"/>
      <c r="I95" s="913"/>
      <c r="J95" s="913"/>
      <c r="K95" s="913"/>
      <c r="L95" s="789"/>
      <c r="M95" s="790"/>
      <c r="N95" s="790"/>
      <c r="O95" s="791"/>
      <c r="P95" s="915"/>
      <c r="Q95" s="913"/>
      <c r="R95" s="913"/>
      <c r="S95" s="914"/>
      <c r="T95" s="355"/>
    </row>
    <row r="96" spans="1:20" ht="13.2" customHeight="1" x14ac:dyDescent="0.2">
      <c r="A96" s="916"/>
      <c r="B96" s="917"/>
      <c r="C96" s="918"/>
      <c r="D96" s="778" t="s">
        <v>254</v>
      </c>
      <c r="E96" s="779"/>
      <c r="F96" s="779"/>
      <c r="G96" s="788"/>
      <c r="H96" s="915"/>
      <c r="I96" s="913"/>
      <c r="J96" s="913"/>
      <c r="K96" s="913"/>
      <c r="L96" s="789"/>
      <c r="M96" s="790"/>
      <c r="N96" s="790"/>
      <c r="O96" s="791"/>
      <c r="P96" s="915"/>
      <c r="Q96" s="913"/>
      <c r="R96" s="913"/>
      <c r="S96" s="914"/>
      <c r="T96" s="355"/>
    </row>
    <row r="97" spans="1:20" ht="13.2" customHeight="1" x14ac:dyDescent="0.2">
      <c r="A97" s="916"/>
      <c r="B97" s="917"/>
      <c r="C97" s="918"/>
      <c r="D97" s="778" t="s">
        <v>255</v>
      </c>
      <c r="E97" s="779"/>
      <c r="F97" s="779"/>
      <c r="G97" s="788"/>
      <c r="H97" s="915" t="s">
        <v>256</v>
      </c>
      <c r="I97" s="913"/>
      <c r="J97" s="913"/>
      <c r="K97" s="913"/>
      <c r="L97" s="912" t="s">
        <v>256</v>
      </c>
      <c r="M97" s="913"/>
      <c r="N97" s="913"/>
      <c r="O97" s="914"/>
      <c r="P97" s="915" t="s">
        <v>257</v>
      </c>
      <c r="Q97" s="913"/>
      <c r="R97" s="913"/>
      <c r="S97" s="914"/>
      <c r="T97" s="352"/>
    </row>
    <row r="98" spans="1:20" ht="13.2" customHeight="1" x14ac:dyDescent="0.2">
      <c r="A98" s="916"/>
      <c r="B98" s="917"/>
      <c r="C98" s="918"/>
      <c r="D98" s="900" t="s">
        <v>258</v>
      </c>
      <c r="E98" s="901"/>
      <c r="F98" s="901"/>
      <c r="G98" s="902"/>
      <c r="H98" s="915" t="s">
        <v>259</v>
      </c>
      <c r="I98" s="913"/>
      <c r="J98" s="913"/>
      <c r="K98" s="913"/>
      <c r="L98" s="912" t="s">
        <v>259</v>
      </c>
      <c r="M98" s="913"/>
      <c r="N98" s="913"/>
      <c r="O98" s="914"/>
      <c r="P98" s="915" t="s">
        <v>260</v>
      </c>
      <c r="Q98" s="913"/>
      <c r="R98" s="913"/>
      <c r="S98" s="914"/>
      <c r="T98" s="352"/>
    </row>
    <row r="99" spans="1:20" ht="13.2" customHeight="1" x14ac:dyDescent="0.2">
      <c r="A99" s="916"/>
      <c r="B99" s="917"/>
      <c r="C99" s="918"/>
      <c r="D99" s="900"/>
      <c r="E99" s="901"/>
      <c r="F99" s="901"/>
      <c r="G99" s="902"/>
      <c r="H99" s="915"/>
      <c r="I99" s="913"/>
      <c r="J99" s="913"/>
      <c r="K99" s="913"/>
      <c r="L99" s="789"/>
      <c r="M99" s="790"/>
      <c r="N99" s="790"/>
      <c r="O99" s="791"/>
      <c r="P99" s="915"/>
      <c r="Q99" s="913"/>
      <c r="R99" s="913"/>
      <c r="S99" s="914"/>
      <c r="T99" s="352"/>
    </row>
    <row r="100" spans="1:20" ht="13.2" customHeight="1" x14ac:dyDescent="0.2">
      <c r="A100" s="494"/>
      <c r="B100" s="502"/>
      <c r="C100" s="495"/>
      <c r="D100" s="778"/>
      <c r="E100" s="779"/>
      <c r="F100" s="779"/>
      <c r="G100" s="788"/>
      <c r="H100" s="798"/>
      <c r="I100" s="790"/>
      <c r="J100" s="790"/>
      <c r="K100" s="790"/>
      <c r="L100" s="789"/>
      <c r="M100" s="790"/>
      <c r="N100" s="790"/>
      <c r="O100" s="791"/>
      <c r="P100" s="798"/>
      <c r="Q100" s="790"/>
      <c r="R100" s="790"/>
      <c r="S100" s="791"/>
      <c r="T100" s="352"/>
    </row>
    <row r="101" spans="1:20" ht="13.2" customHeight="1" x14ac:dyDescent="0.2">
      <c r="A101" s="775" t="s">
        <v>261</v>
      </c>
      <c r="B101" s="776"/>
      <c r="C101" s="777"/>
      <c r="D101" s="881" t="s">
        <v>262</v>
      </c>
      <c r="E101" s="882"/>
      <c r="F101" s="882"/>
      <c r="G101" s="883"/>
      <c r="H101" s="798" t="s">
        <v>263</v>
      </c>
      <c r="I101" s="790"/>
      <c r="J101" s="790"/>
      <c r="K101" s="799"/>
      <c r="L101" s="789" t="s">
        <v>264</v>
      </c>
      <c r="M101" s="790"/>
      <c r="N101" s="790"/>
      <c r="O101" s="791"/>
      <c r="P101" s="798" t="s">
        <v>265</v>
      </c>
      <c r="Q101" s="790"/>
      <c r="R101" s="790"/>
      <c r="S101" s="791"/>
      <c r="T101" s="352"/>
    </row>
    <row r="102" spans="1:20" ht="13.2" customHeight="1" x14ac:dyDescent="0.2">
      <c r="A102" s="916" t="s">
        <v>266</v>
      </c>
      <c r="B102" s="917"/>
      <c r="C102" s="918"/>
      <c r="D102" s="811"/>
      <c r="E102" s="812"/>
      <c r="F102" s="812"/>
      <c r="G102" s="813"/>
      <c r="H102" s="938"/>
      <c r="I102" s="939"/>
      <c r="J102" s="939"/>
      <c r="K102" s="941"/>
      <c r="L102" s="789"/>
      <c r="M102" s="790"/>
      <c r="N102" s="790"/>
      <c r="O102" s="791"/>
      <c r="P102" s="938"/>
      <c r="Q102" s="939"/>
      <c r="R102" s="939"/>
      <c r="S102" s="940"/>
      <c r="T102" s="355"/>
    </row>
    <row r="103" spans="1:20" ht="13.2" customHeight="1" x14ac:dyDescent="0.2">
      <c r="A103" s="916"/>
      <c r="B103" s="917"/>
      <c r="C103" s="918"/>
      <c r="D103" s="854" t="s">
        <v>267</v>
      </c>
      <c r="E103" s="855"/>
      <c r="F103" s="855"/>
      <c r="G103" s="856"/>
      <c r="H103" s="798" t="s">
        <v>268</v>
      </c>
      <c r="I103" s="790"/>
      <c r="J103" s="790"/>
      <c r="K103" s="799"/>
      <c r="L103" s="789" t="s">
        <v>269</v>
      </c>
      <c r="M103" s="790"/>
      <c r="N103" s="790"/>
      <c r="O103" s="791"/>
      <c r="P103" s="798" t="s">
        <v>270</v>
      </c>
      <c r="Q103" s="790"/>
      <c r="R103" s="790"/>
      <c r="S103" s="791"/>
      <c r="T103" s="352"/>
    </row>
    <row r="104" spans="1:20" ht="13.2" customHeight="1" x14ac:dyDescent="0.2">
      <c r="A104" s="916"/>
      <c r="B104" s="917"/>
      <c r="C104" s="918"/>
      <c r="D104" s="857"/>
      <c r="E104" s="858"/>
      <c r="F104" s="858"/>
      <c r="G104" s="859"/>
      <c r="H104" s="798"/>
      <c r="I104" s="790"/>
      <c r="J104" s="790"/>
      <c r="K104" s="799"/>
      <c r="L104" s="789"/>
      <c r="M104" s="790"/>
      <c r="N104" s="790"/>
      <c r="O104" s="791"/>
      <c r="P104" s="798"/>
      <c r="Q104" s="790"/>
      <c r="R104" s="790"/>
      <c r="S104" s="791"/>
      <c r="T104" s="352"/>
    </row>
    <row r="105" spans="1:20" ht="13.2" customHeight="1" x14ac:dyDescent="0.2">
      <c r="A105" s="916"/>
      <c r="B105" s="917"/>
      <c r="C105" s="918"/>
      <c r="D105" s="831"/>
      <c r="E105" s="832"/>
      <c r="F105" s="832"/>
      <c r="G105" s="833"/>
      <c r="H105" s="798"/>
      <c r="I105" s="790"/>
      <c r="J105" s="790"/>
      <c r="K105" s="799"/>
      <c r="L105" s="789"/>
      <c r="M105" s="790"/>
      <c r="N105" s="790"/>
      <c r="O105" s="791"/>
      <c r="P105" s="798"/>
      <c r="Q105" s="790"/>
      <c r="R105" s="790"/>
      <c r="S105" s="791"/>
      <c r="T105" s="355"/>
    </row>
    <row r="106" spans="1:20" ht="13.2" customHeight="1" x14ac:dyDescent="0.2">
      <c r="A106" s="916"/>
      <c r="B106" s="917"/>
      <c r="C106" s="918"/>
      <c r="D106" s="323"/>
      <c r="E106" s="324"/>
      <c r="F106" s="324"/>
      <c r="G106" s="479"/>
      <c r="H106" s="350"/>
      <c r="I106" s="90"/>
      <c r="J106" s="90"/>
      <c r="K106" s="360"/>
      <c r="L106" s="521"/>
      <c r="M106" s="90"/>
      <c r="N106" s="90"/>
      <c r="O106" s="351"/>
      <c r="P106" s="350"/>
      <c r="Q106" s="90"/>
      <c r="R106" s="90"/>
      <c r="S106" s="351"/>
      <c r="T106" s="355"/>
    </row>
    <row r="107" spans="1:20" ht="13.2" customHeight="1" x14ac:dyDescent="0.2">
      <c r="A107" s="916"/>
      <c r="B107" s="917"/>
      <c r="C107" s="918"/>
      <c r="D107" s="911"/>
      <c r="E107" s="776"/>
      <c r="F107" s="776"/>
      <c r="G107" s="777"/>
      <c r="H107" s="798"/>
      <c r="I107" s="790"/>
      <c r="J107" s="790"/>
      <c r="K107" s="799"/>
      <c r="L107" s="789"/>
      <c r="M107" s="790"/>
      <c r="N107" s="790"/>
      <c r="O107" s="791"/>
      <c r="P107" s="798"/>
      <c r="Q107" s="790"/>
      <c r="R107" s="790"/>
      <c r="S107" s="791"/>
      <c r="T107" s="352"/>
    </row>
    <row r="108" spans="1:20" ht="13.2" customHeight="1" x14ac:dyDescent="0.2">
      <c r="A108" s="331"/>
      <c r="B108" s="332"/>
      <c r="C108" s="333"/>
      <c r="D108" s="485"/>
      <c r="E108" s="334"/>
      <c r="F108" s="334"/>
      <c r="G108" s="335"/>
      <c r="H108" s="350"/>
      <c r="I108" s="90"/>
      <c r="J108" s="90"/>
      <c r="K108" s="360"/>
      <c r="L108" s="521"/>
      <c r="M108" s="90"/>
      <c r="N108" s="90"/>
      <c r="O108" s="351"/>
      <c r="P108" s="350"/>
      <c r="Q108" s="90"/>
      <c r="R108" s="90"/>
      <c r="S108" s="351"/>
      <c r="T108" s="352"/>
    </row>
    <row r="109" spans="1:20" ht="13.2" customHeight="1" x14ac:dyDescent="0.2">
      <c r="A109" s="775" t="s">
        <v>271</v>
      </c>
      <c r="B109" s="776"/>
      <c r="C109" s="777"/>
      <c r="D109" s="811" t="s">
        <v>272</v>
      </c>
      <c r="E109" s="812"/>
      <c r="F109" s="812"/>
      <c r="G109" s="813"/>
      <c r="H109" s="768" t="s">
        <v>273</v>
      </c>
      <c r="I109" s="769"/>
      <c r="J109" s="769" t="s">
        <v>274</v>
      </c>
      <c r="K109" s="937"/>
      <c r="L109" s="930" t="s">
        <v>273</v>
      </c>
      <c r="M109" s="769"/>
      <c r="N109" s="769" t="s">
        <v>275</v>
      </c>
      <c r="O109" s="929"/>
      <c r="P109" s="768" t="s">
        <v>273</v>
      </c>
      <c r="Q109" s="769"/>
      <c r="R109" s="769" t="s">
        <v>276</v>
      </c>
      <c r="S109" s="929"/>
      <c r="T109" s="352"/>
    </row>
    <row r="110" spans="1:20" ht="13.2" customHeight="1" x14ac:dyDescent="0.2">
      <c r="A110" s="916" t="s">
        <v>277</v>
      </c>
      <c r="B110" s="917"/>
      <c r="C110" s="918"/>
      <c r="D110" s="831"/>
      <c r="E110" s="832"/>
      <c r="F110" s="832"/>
      <c r="G110" s="833"/>
      <c r="H110" s="768"/>
      <c r="I110" s="769"/>
      <c r="J110" s="769"/>
      <c r="K110" s="937"/>
      <c r="L110" s="930"/>
      <c r="M110" s="769"/>
      <c r="N110" s="769"/>
      <c r="O110" s="929"/>
      <c r="P110" s="768"/>
      <c r="Q110" s="769"/>
      <c r="R110" s="769"/>
      <c r="S110" s="929"/>
      <c r="T110" s="352"/>
    </row>
    <row r="111" spans="1:20" ht="13.2" customHeight="1" x14ac:dyDescent="0.2">
      <c r="A111" s="916"/>
      <c r="B111" s="917"/>
      <c r="C111" s="918"/>
      <c r="D111" s="911" t="s">
        <v>278</v>
      </c>
      <c r="E111" s="776"/>
      <c r="F111" s="776"/>
      <c r="G111" s="777"/>
      <c r="H111" s="768" t="s">
        <v>279</v>
      </c>
      <c r="I111" s="769"/>
      <c r="J111" s="769" t="s">
        <v>280</v>
      </c>
      <c r="K111" s="937"/>
      <c r="L111" s="930" t="s">
        <v>281</v>
      </c>
      <c r="M111" s="769"/>
      <c r="N111" s="769" t="s">
        <v>282</v>
      </c>
      <c r="O111" s="929"/>
      <c r="P111" s="768" t="s">
        <v>279</v>
      </c>
      <c r="Q111" s="769"/>
      <c r="R111" s="769" t="s">
        <v>280</v>
      </c>
      <c r="S111" s="929"/>
      <c r="T111" s="355"/>
    </row>
    <row r="112" spans="1:20" ht="13.2" customHeight="1" x14ac:dyDescent="0.2">
      <c r="A112" s="916"/>
      <c r="B112" s="917"/>
      <c r="C112" s="918"/>
      <c r="D112" s="778"/>
      <c r="E112" s="779"/>
      <c r="F112" s="779"/>
      <c r="G112" s="788"/>
      <c r="H112" s="798"/>
      <c r="I112" s="790"/>
      <c r="J112" s="790"/>
      <c r="K112" s="799"/>
      <c r="L112" s="789"/>
      <c r="M112" s="790"/>
      <c r="N112" s="790"/>
      <c r="O112" s="791"/>
      <c r="P112" s="798"/>
      <c r="Q112" s="790"/>
      <c r="R112" s="790"/>
      <c r="S112" s="791"/>
      <c r="T112" s="352"/>
    </row>
    <row r="113" spans="1:20" ht="13.2" customHeight="1" x14ac:dyDescent="0.2">
      <c r="A113" s="916"/>
      <c r="B113" s="917"/>
      <c r="C113" s="918"/>
      <c r="D113" s="336"/>
      <c r="E113" s="337"/>
      <c r="F113" s="337"/>
      <c r="G113" s="338"/>
      <c r="H113" s="350"/>
      <c r="I113" s="90"/>
      <c r="J113" s="90"/>
      <c r="K113" s="360"/>
      <c r="L113" s="521"/>
      <c r="M113" s="90"/>
      <c r="N113" s="90"/>
      <c r="O113" s="351"/>
      <c r="P113" s="350"/>
      <c r="Q113" s="90"/>
      <c r="R113" s="90"/>
      <c r="S113" s="351"/>
      <c r="T113" s="352"/>
    </row>
    <row r="114" spans="1:20" ht="13.2" customHeight="1" x14ac:dyDescent="0.2">
      <c r="A114" s="331"/>
      <c r="B114" s="332"/>
      <c r="C114" s="333"/>
      <c r="D114" s="336"/>
      <c r="E114" s="337"/>
      <c r="F114" s="337"/>
      <c r="G114" s="338"/>
      <c r="H114" s="350"/>
      <c r="I114" s="90"/>
      <c r="J114" s="90"/>
      <c r="K114" s="360"/>
      <c r="L114" s="521"/>
      <c r="M114" s="90"/>
      <c r="N114" s="90"/>
      <c r="O114" s="351"/>
      <c r="P114" s="350"/>
      <c r="Q114" s="90"/>
      <c r="R114" s="90"/>
      <c r="S114" s="351"/>
      <c r="T114" s="352"/>
    </row>
    <row r="115" spans="1:20" ht="13.2" customHeight="1" x14ac:dyDescent="0.2">
      <c r="A115" s="775" t="s">
        <v>283</v>
      </c>
      <c r="B115" s="776"/>
      <c r="C115" s="777"/>
      <c r="D115" s="778" t="s">
        <v>284</v>
      </c>
      <c r="E115" s="779"/>
      <c r="F115" s="779"/>
      <c r="G115" s="788"/>
      <c r="H115" s="798"/>
      <c r="I115" s="790"/>
      <c r="J115" s="790"/>
      <c r="K115" s="799"/>
      <c r="L115" s="789"/>
      <c r="M115" s="790"/>
      <c r="N115" s="790"/>
      <c r="O115" s="791"/>
      <c r="P115" s="798"/>
      <c r="Q115" s="790"/>
      <c r="R115" s="790"/>
      <c r="S115" s="791"/>
      <c r="T115" s="352"/>
    </row>
    <row r="116" spans="1:20" ht="13.2" customHeight="1" x14ac:dyDescent="0.2">
      <c r="A116" s="916" t="s">
        <v>285</v>
      </c>
      <c r="B116" s="917"/>
      <c r="C116" s="918"/>
      <c r="D116" s="778" t="s">
        <v>286</v>
      </c>
      <c r="E116" s="779"/>
      <c r="F116" s="779"/>
      <c r="G116" s="788"/>
      <c r="H116" s="1082" t="s">
        <v>287</v>
      </c>
      <c r="I116" s="1083"/>
      <c r="J116" s="1083"/>
      <c r="K116" s="1084"/>
      <c r="L116" s="789"/>
      <c r="M116" s="790"/>
      <c r="N116" s="790"/>
      <c r="O116" s="791"/>
      <c r="P116" s="1082" t="s">
        <v>287</v>
      </c>
      <c r="Q116" s="1083"/>
      <c r="R116" s="1083"/>
      <c r="S116" s="1088"/>
      <c r="T116" s="352"/>
    </row>
    <row r="117" spans="1:20" ht="13.2" customHeight="1" x14ac:dyDescent="0.2">
      <c r="A117" s="916"/>
      <c r="B117" s="917"/>
      <c r="C117" s="918"/>
      <c r="D117" s="778" t="s">
        <v>288</v>
      </c>
      <c r="E117" s="779"/>
      <c r="F117" s="779"/>
      <c r="G117" s="788"/>
      <c r="H117" s="1082"/>
      <c r="I117" s="1083"/>
      <c r="J117" s="1083"/>
      <c r="K117" s="1084"/>
      <c r="L117" s="789"/>
      <c r="M117" s="790"/>
      <c r="N117" s="790"/>
      <c r="O117" s="791"/>
      <c r="P117" s="1082"/>
      <c r="Q117" s="1083"/>
      <c r="R117" s="1083"/>
      <c r="S117" s="1088"/>
      <c r="T117" s="352"/>
    </row>
    <row r="118" spans="1:20" ht="13.2" customHeight="1" x14ac:dyDescent="0.2">
      <c r="A118" s="916"/>
      <c r="B118" s="917"/>
      <c r="C118" s="918"/>
      <c r="D118" s="778" t="s">
        <v>289</v>
      </c>
      <c r="E118" s="779"/>
      <c r="F118" s="779"/>
      <c r="G118" s="788"/>
      <c r="H118" s="798" t="s">
        <v>290</v>
      </c>
      <c r="I118" s="790"/>
      <c r="J118" s="790"/>
      <c r="K118" s="799"/>
      <c r="L118" s="789" t="s">
        <v>291</v>
      </c>
      <c r="M118" s="790"/>
      <c r="N118" s="790"/>
      <c r="O118" s="791"/>
      <c r="P118" s="798" t="s">
        <v>290</v>
      </c>
      <c r="Q118" s="790"/>
      <c r="R118" s="790"/>
      <c r="S118" s="791"/>
      <c r="T118" s="352"/>
    </row>
    <row r="119" spans="1:20" ht="13.2" customHeight="1" x14ac:dyDescent="0.2">
      <c r="A119" s="775"/>
      <c r="B119" s="776"/>
      <c r="C119" s="777"/>
      <c r="D119" s="778" t="s">
        <v>292</v>
      </c>
      <c r="E119" s="779"/>
      <c r="F119" s="779"/>
      <c r="G119" s="788"/>
      <c r="H119" s="768" t="s">
        <v>293</v>
      </c>
      <c r="I119" s="769"/>
      <c r="J119" s="769"/>
      <c r="K119" s="937"/>
      <c r="L119" s="930" t="s">
        <v>294</v>
      </c>
      <c r="M119" s="769"/>
      <c r="N119" s="769"/>
      <c r="O119" s="929"/>
      <c r="P119" s="768" t="s">
        <v>293</v>
      </c>
      <c r="Q119" s="769"/>
      <c r="R119" s="769"/>
      <c r="S119" s="929"/>
      <c r="T119" s="355"/>
    </row>
    <row r="120" spans="1:20" ht="13.2" customHeight="1" x14ac:dyDescent="0.2">
      <c r="A120" s="775"/>
      <c r="B120" s="776"/>
      <c r="C120" s="777"/>
      <c r="D120" s="778" t="s">
        <v>295</v>
      </c>
      <c r="E120" s="779"/>
      <c r="F120" s="779"/>
      <c r="G120" s="788"/>
      <c r="H120" s="768" t="s">
        <v>296</v>
      </c>
      <c r="I120" s="769"/>
      <c r="J120" s="769"/>
      <c r="K120" s="937"/>
      <c r="L120" s="930" t="s">
        <v>297</v>
      </c>
      <c r="M120" s="769"/>
      <c r="N120" s="769"/>
      <c r="O120" s="929"/>
      <c r="P120" s="768" t="s">
        <v>296</v>
      </c>
      <c r="Q120" s="769"/>
      <c r="R120" s="769"/>
      <c r="S120" s="929"/>
      <c r="T120" s="352"/>
    </row>
    <row r="121" spans="1:20" ht="13.2" customHeight="1" x14ac:dyDescent="0.2">
      <c r="A121" s="775"/>
      <c r="B121" s="776"/>
      <c r="C121" s="777"/>
      <c r="D121" s="778" t="s">
        <v>298</v>
      </c>
      <c r="E121" s="779"/>
      <c r="F121" s="779"/>
      <c r="G121" s="788"/>
      <c r="H121" s="798"/>
      <c r="I121" s="790"/>
      <c r="J121" s="790"/>
      <c r="K121" s="799"/>
      <c r="L121" s="930" t="s">
        <v>299</v>
      </c>
      <c r="M121" s="769"/>
      <c r="N121" s="769"/>
      <c r="O121" s="929"/>
      <c r="P121" s="798"/>
      <c r="Q121" s="790"/>
      <c r="R121" s="790"/>
      <c r="S121" s="791"/>
      <c r="T121" s="352"/>
    </row>
    <row r="122" spans="1:20" ht="13.2" customHeight="1" x14ac:dyDescent="0.2">
      <c r="A122" s="775"/>
      <c r="B122" s="776"/>
      <c r="C122" s="777"/>
      <c r="D122" s="778"/>
      <c r="E122" s="779"/>
      <c r="F122" s="779"/>
      <c r="G122" s="788"/>
      <c r="H122" s="798"/>
      <c r="I122" s="790"/>
      <c r="J122" s="790"/>
      <c r="K122" s="799"/>
      <c r="L122" s="789"/>
      <c r="M122" s="790"/>
      <c r="N122" s="790"/>
      <c r="O122" s="791"/>
      <c r="P122" s="798"/>
      <c r="Q122" s="790"/>
      <c r="R122" s="790"/>
      <c r="S122" s="791"/>
      <c r="T122" s="352"/>
    </row>
    <row r="123" spans="1:20" ht="13.2" customHeight="1" x14ac:dyDescent="0.2">
      <c r="A123" s="775"/>
      <c r="B123" s="776"/>
      <c r="C123" s="777"/>
      <c r="D123" s="778" t="s">
        <v>300</v>
      </c>
      <c r="E123" s="779"/>
      <c r="F123" s="779"/>
      <c r="G123" s="788"/>
      <c r="H123" s="798"/>
      <c r="I123" s="790"/>
      <c r="J123" s="790"/>
      <c r="K123" s="799"/>
      <c r="L123" s="789"/>
      <c r="M123" s="790"/>
      <c r="N123" s="790"/>
      <c r="O123" s="791"/>
      <c r="P123" s="798"/>
      <c r="Q123" s="790"/>
      <c r="R123" s="790"/>
      <c r="S123" s="791"/>
      <c r="T123" s="355"/>
    </row>
    <row r="124" spans="1:20" ht="13.2" customHeight="1" x14ac:dyDescent="0.2">
      <c r="A124" s="775"/>
      <c r="B124" s="776"/>
      <c r="C124" s="777"/>
      <c r="D124" s="778" t="s">
        <v>301</v>
      </c>
      <c r="E124" s="779"/>
      <c r="F124" s="779"/>
      <c r="G124" s="788"/>
      <c r="H124" s="798" t="s">
        <v>290</v>
      </c>
      <c r="I124" s="790"/>
      <c r="J124" s="790"/>
      <c r="K124" s="799"/>
      <c r="L124" s="789" t="s">
        <v>291</v>
      </c>
      <c r="M124" s="790"/>
      <c r="N124" s="790"/>
      <c r="O124" s="791"/>
      <c r="P124" s="798" t="s">
        <v>290</v>
      </c>
      <c r="Q124" s="790"/>
      <c r="R124" s="790"/>
      <c r="S124" s="791"/>
      <c r="T124" s="355"/>
    </row>
    <row r="125" spans="1:20" ht="13.2" customHeight="1" x14ac:dyDescent="0.2">
      <c r="A125" s="775"/>
      <c r="B125" s="776"/>
      <c r="C125" s="777"/>
      <c r="D125" s="778" t="s">
        <v>302</v>
      </c>
      <c r="E125" s="779"/>
      <c r="F125" s="779"/>
      <c r="G125" s="788"/>
      <c r="H125" s="768" t="s">
        <v>303</v>
      </c>
      <c r="I125" s="769"/>
      <c r="J125" s="769"/>
      <c r="K125" s="937"/>
      <c r="L125" s="930" t="s">
        <v>304</v>
      </c>
      <c r="M125" s="769"/>
      <c r="N125" s="931"/>
      <c r="O125" s="932"/>
      <c r="P125" s="768" t="s">
        <v>305</v>
      </c>
      <c r="Q125" s="769"/>
      <c r="R125" s="769"/>
      <c r="S125" s="929"/>
      <c r="T125" s="352"/>
    </row>
    <row r="126" spans="1:20" ht="13.2" customHeight="1" x14ac:dyDescent="0.2">
      <c r="A126" s="775"/>
      <c r="B126" s="776"/>
      <c r="C126" s="777"/>
      <c r="D126" s="778" t="s">
        <v>306</v>
      </c>
      <c r="E126" s="779"/>
      <c r="F126" s="779"/>
      <c r="G126" s="788"/>
      <c r="H126" s="356"/>
      <c r="I126" s="25"/>
      <c r="J126" s="25"/>
      <c r="K126" s="357"/>
      <c r="L126" s="930" t="s">
        <v>307</v>
      </c>
      <c r="M126" s="769"/>
      <c r="N126" s="931" t="s">
        <v>308</v>
      </c>
      <c r="O126" s="932"/>
      <c r="P126" s="356"/>
      <c r="Q126" s="25"/>
      <c r="R126" s="25"/>
      <c r="S126" s="314"/>
      <c r="T126" s="352"/>
    </row>
    <row r="127" spans="1:20" ht="13.2" customHeight="1" x14ac:dyDescent="0.2">
      <c r="A127" s="775"/>
      <c r="B127" s="776"/>
      <c r="C127" s="777"/>
      <c r="D127" s="823" t="s">
        <v>309</v>
      </c>
      <c r="E127" s="824"/>
      <c r="F127" s="824"/>
      <c r="G127" s="825"/>
      <c r="H127" s="798"/>
      <c r="I127" s="790"/>
      <c r="J127" s="790"/>
      <c r="K127" s="799"/>
      <c r="L127" s="930" t="s">
        <v>310</v>
      </c>
      <c r="M127" s="769"/>
      <c r="N127" s="931" t="s">
        <v>311</v>
      </c>
      <c r="O127" s="932"/>
      <c r="P127" s="798"/>
      <c r="Q127" s="790"/>
      <c r="R127" s="790"/>
      <c r="S127" s="791"/>
      <c r="T127" s="352"/>
    </row>
    <row r="128" spans="1:20" ht="13.2" customHeight="1" x14ac:dyDescent="0.2">
      <c r="A128" s="775"/>
      <c r="B128" s="776"/>
      <c r="C128" s="777"/>
      <c r="D128" s="823" t="s">
        <v>312</v>
      </c>
      <c r="E128" s="824"/>
      <c r="F128" s="824"/>
      <c r="G128" s="825"/>
      <c r="H128" s="798"/>
      <c r="I128" s="790"/>
      <c r="J128" s="790"/>
      <c r="K128" s="799"/>
      <c r="L128" s="930" t="s">
        <v>313</v>
      </c>
      <c r="M128" s="769"/>
      <c r="N128" s="931" t="s">
        <v>314</v>
      </c>
      <c r="O128" s="932"/>
      <c r="P128" s="798"/>
      <c r="Q128" s="790"/>
      <c r="R128" s="790"/>
      <c r="S128" s="791"/>
      <c r="T128" s="352"/>
    </row>
    <row r="129" spans="1:20" ht="13.2" customHeight="1" thickBot="1" x14ac:dyDescent="0.25">
      <c r="A129" s="845"/>
      <c r="B129" s="846"/>
      <c r="C129" s="847"/>
      <c r="D129" s="848"/>
      <c r="E129" s="849"/>
      <c r="F129" s="849"/>
      <c r="G129" s="936"/>
      <c r="H129" s="1077"/>
      <c r="I129" s="1078"/>
      <c r="J129" s="1078"/>
      <c r="K129" s="1079"/>
      <c r="L129" s="1080"/>
      <c r="M129" s="934"/>
      <c r="N129" s="934"/>
      <c r="O129" s="935"/>
      <c r="P129" s="933"/>
      <c r="Q129" s="934"/>
      <c r="R129" s="934"/>
      <c r="S129" s="935"/>
      <c r="T129" s="358"/>
    </row>
    <row r="130" spans="1:20" x14ac:dyDescent="0.2">
      <c r="A130" s="25"/>
      <c r="B130" s="25"/>
      <c r="C130" s="25"/>
      <c r="D130" s="25"/>
      <c r="E130" s="25"/>
      <c r="F130" s="25"/>
      <c r="G130" s="25"/>
      <c r="H130" s="25"/>
      <c r="I130" s="25"/>
      <c r="J130" s="25"/>
      <c r="K130" s="25"/>
      <c r="L130" s="25"/>
      <c r="M130" s="25"/>
      <c r="N130" s="25"/>
      <c r="O130" s="25"/>
      <c r="P130" s="25"/>
      <c r="Q130" s="25"/>
      <c r="R130" s="25"/>
      <c r="S130" s="25"/>
      <c r="T130" s="25"/>
    </row>
    <row r="131" spans="1:20" x14ac:dyDescent="0.2">
      <c r="A131" s="25"/>
      <c r="B131" s="25"/>
      <c r="C131" s="25"/>
      <c r="D131" s="25"/>
      <c r="E131" s="25"/>
      <c r="F131" s="25"/>
      <c r="G131" s="25"/>
      <c r="H131" s="25"/>
      <c r="I131" s="25"/>
      <c r="J131" s="25"/>
      <c r="K131" s="25"/>
      <c r="L131" s="25"/>
      <c r="M131" s="25"/>
      <c r="N131" s="25"/>
      <c r="O131" s="25"/>
      <c r="P131" s="808" t="s">
        <v>656</v>
      </c>
      <c r="Q131" s="809"/>
      <c r="R131" s="809"/>
      <c r="S131" s="809"/>
      <c r="T131" s="810"/>
    </row>
    <row r="132" spans="1:20" ht="13.8" thickBot="1" x14ac:dyDescent="0.25">
      <c r="A132" s="364"/>
      <c r="B132" s="25"/>
      <c r="C132" s="25"/>
      <c r="D132" s="25"/>
      <c r="E132" s="25"/>
      <c r="F132" s="25"/>
      <c r="G132" s="25"/>
      <c r="H132" s="25"/>
      <c r="I132" s="25"/>
      <c r="J132" s="25"/>
      <c r="K132" s="25"/>
      <c r="L132" s="25"/>
      <c r="M132" s="25"/>
      <c r="N132" s="25"/>
      <c r="O132" s="25"/>
      <c r="P132" s="25"/>
      <c r="Q132" s="25"/>
      <c r="R132" s="25"/>
      <c r="S132" s="25"/>
      <c r="T132" s="25"/>
    </row>
    <row r="133" spans="1:20" ht="13.2" customHeight="1" x14ac:dyDescent="0.2">
      <c r="A133" s="780" t="s">
        <v>140</v>
      </c>
      <c r="B133" s="781"/>
      <c r="C133" s="782"/>
      <c r="D133" s="786" t="s">
        <v>141</v>
      </c>
      <c r="E133" s="781"/>
      <c r="F133" s="781"/>
      <c r="G133" s="782"/>
      <c r="H133" s="814" t="s">
        <v>142</v>
      </c>
      <c r="I133" s="815"/>
      <c r="J133" s="815"/>
      <c r="K133" s="815"/>
      <c r="L133" s="815"/>
      <c r="M133" s="815"/>
      <c r="N133" s="815"/>
      <c r="O133" s="815"/>
      <c r="P133" s="815"/>
      <c r="Q133" s="815"/>
      <c r="R133" s="815"/>
      <c r="S133" s="816"/>
      <c r="T133" s="770" t="s">
        <v>143</v>
      </c>
    </row>
    <row r="134" spans="1:20" ht="13.2" customHeight="1" thickBot="1" x14ac:dyDescent="0.25">
      <c r="A134" s="783"/>
      <c r="B134" s="784"/>
      <c r="C134" s="785"/>
      <c r="D134" s="787"/>
      <c r="E134" s="784"/>
      <c r="F134" s="784"/>
      <c r="G134" s="785"/>
      <c r="H134" s="875" t="s">
        <v>144</v>
      </c>
      <c r="I134" s="800"/>
      <c r="J134" s="800"/>
      <c r="K134" s="800"/>
      <c r="L134" s="800" t="s">
        <v>315</v>
      </c>
      <c r="M134" s="800"/>
      <c r="N134" s="800"/>
      <c r="O134" s="801"/>
      <c r="P134" s="817" t="s">
        <v>316</v>
      </c>
      <c r="Q134" s="818"/>
      <c r="R134" s="818"/>
      <c r="S134" s="819"/>
      <c r="T134" s="771"/>
    </row>
    <row r="135" spans="1:20" ht="13.2" customHeight="1" x14ac:dyDescent="0.2">
      <c r="A135" s="792"/>
      <c r="B135" s="793"/>
      <c r="C135" s="794"/>
      <c r="D135" s="795"/>
      <c r="E135" s="796"/>
      <c r="F135" s="796"/>
      <c r="G135" s="796"/>
      <c r="H135" s="795"/>
      <c r="I135" s="796"/>
      <c r="J135" s="796"/>
      <c r="K135" s="796"/>
      <c r="L135" s="920"/>
      <c r="M135" s="835"/>
      <c r="N135" s="835"/>
      <c r="O135" s="836"/>
      <c r="P135" s="834"/>
      <c r="Q135" s="835"/>
      <c r="R135" s="835"/>
      <c r="S135" s="836"/>
      <c r="T135" s="352"/>
    </row>
    <row r="136" spans="1:20" ht="13.2" customHeight="1" x14ac:dyDescent="0.2">
      <c r="A136" s="775"/>
      <c r="B136" s="776"/>
      <c r="C136" s="777"/>
      <c r="D136" s="778" t="s">
        <v>317</v>
      </c>
      <c r="E136" s="779"/>
      <c r="F136" s="779"/>
      <c r="G136" s="788"/>
      <c r="H136" s="798" t="s">
        <v>290</v>
      </c>
      <c r="I136" s="790"/>
      <c r="J136" s="790"/>
      <c r="K136" s="790"/>
      <c r="L136" s="789" t="s">
        <v>291</v>
      </c>
      <c r="M136" s="790"/>
      <c r="N136" s="790"/>
      <c r="O136" s="791"/>
      <c r="P136" s="798" t="s">
        <v>290</v>
      </c>
      <c r="Q136" s="790"/>
      <c r="R136" s="790"/>
      <c r="S136" s="791"/>
      <c r="T136" s="352"/>
    </row>
    <row r="137" spans="1:20" ht="13.2" customHeight="1" x14ac:dyDescent="0.2">
      <c r="A137" s="775"/>
      <c r="B137" s="776"/>
      <c r="C137" s="777"/>
      <c r="D137" s="778" t="s">
        <v>318</v>
      </c>
      <c r="E137" s="779"/>
      <c r="F137" s="779"/>
      <c r="G137" s="788"/>
      <c r="H137" s="768" t="s">
        <v>319</v>
      </c>
      <c r="I137" s="769"/>
      <c r="J137" s="913" t="s">
        <v>320</v>
      </c>
      <c r="K137" s="913"/>
      <c r="L137" s="930" t="s">
        <v>321</v>
      </c>
      <c r="M137" s="769"/>
      <c r="N137" s="913" t="s">
        <v>647</v>
      </c>
      <c r="O137" s="914"/>
      <c r="P137" s="768" t="s">
        <v>650</v>
      </c>
      <c r="Q137" s="769"/>
      <c r="R137" s="913" t="s">
        <v>651</v>
      </c>
      <c r="S137" s="914"/>
      <c r="T137" s="355"/>
    </row>
    <row r="138" spans="1:20" ht="13.2" customHeight="1" x14ac:dyDescent="0.2">
      <c r="A138" s="775"/>
      <c r="B138" s="776"/>
      <c r="C138" s="777"/>
      <c r="D138" s="778" t="s">
        <v>322</v>
      </c>
      <c r="E138" s="779"/>
      <c r="F138" s="779"/>
      <c r="G138" s="788"/>
      <c r="H138" s="768" t="s">
        <v>323</v>
      </c>
      <c r="I138" s="769"/>
      <c r="J138" s="769"/>
      <c r="K138" s="769"/>
      <c r="L138" s="930" t="s">
        <v>648</v>
      </c>
      <c r="M138" s="769"/>
      <c r="N138" s="977"/>
      <c r="O138" s="978"/>
      <c r="P138" s="768" t="s">
        <v>652</v>
      </c>
      <c r="Q138" s="769"/>
      <c r="R138" s="769"/>
      <c r="S138" s="929"/>
      <c r="T138" s="355"/>
    </row>
    <row r="139" spans="1:20" ht="13.2" customHeight="1" x14ac:dyDescent="0.2">
      <c r="A139" s="775"/>
      <c r="B139" s="776"/>
      <c r="C139" s="777"/>
      <c r="D139" s="778" t="s">
        <v>324</v>
      </c>
      <c r="E139" s="779"/>
      <c r="F139" s="779"/>
      <c r="G139" s="788"/>
      <c r="H139" s="768" t="s">
        <v>325</v>
      </c>
      <c r="I139" s="769"/>
      <c r="J139" s="769"/>
      <c r="K139" s="769"/>
      <c r="L139" s="930" t="s">
        <v>326</v>
      </c>
      <c r="M139" s="769"/>
      <c r="N139" s="977"/>
      <c r="O139" s="978"/>
      <c r="P139" s="768" t="s">
        <v>653</v>
      </c>
      <c r="Q139" s="769"/>
      <c r="R139" s="769"/>
      <c r="S139" s="929"/>
      <c r="T139" s="352"/>
    </row>
    <row r="140" spans="1:20" ht="13.2" customHeight="1" x14ac:dyDescent="0.2">
      <c r="A140" s="775"/>
      <c r="B140" s="776"/>
      <c r="C140" s="777"/>
      <c r="D140" s="778" t="s">
        <v>327</v>
      </c>
      <c r="E140" s="779"/>
      <c r="F140" s="779"/>
      <c r="G140" s="788"/>
      <c r="H140" s="798"/>
      <c r="I140" s="790"/>
      <c r="J140" s="790"/>
      <c r="K140" s="790"/>
      <c r="L140" s="930" t="s">
        <v>649</v>
      </c>
      <c r="M140" s="769"/>
      <c r="N140" s="977"/>
      <c r="O140" s="978"/>
      <c r="P140" s="768" t="s">
        <v>654</v>
      </c>
      <c r="Q140" s="769"/>
      <c r="R140" s="582"/>
      <c r="S140" s="583"/>
      <c r="T140" s="352"/>
    </row>
    <row r="141" spans="1:20" ht="13.2" customHeight="1" x14ac:dyDescent="0.2">
      <c r="A141" s="354"/>
      <c r="B141" s="334"/>
      <c r="C141" s="335"/>
      <c r="D141" s="336"/>
      <c r="E141" s="337"/>
      <c r="F141" s="337"/>
      <c r="G141" s="338"/>
      <c r="H141" s="350"/>
      <c r="I141" s="90"/>
      <c r="J141" s="90"/>
      <c r="K141" s="90"/>
      <c r="L141" s="524"/>
      <c r="M141" s="362"/>
      <c r="N141" s="501"/>
      <c r="O141" s="523"/>
      <c r="P141" s="350"/>
      <c r="Q141" s="90"/>
      <c r="R141" s="90"/>
      <c r="S141" s="351"/>
      <c r="T141" s="352"/>
    </row>
    <row r="142" spans="1:20" ht="13.2" customHeight="1" x14ac:dyDescent="0.2">
      <c r="A142" s="775"/>
      <c r="B142" s="776"/>
      <c r="C142" s="777"/>
      <c r="D142" s="778" t="s">
        <v>328</v>
      </c>
      <c r="E142" s="779"/>
      <c r="F142" s="779"/>
      <c r="G142" s="788"/>
      <c r="H142" s="894" t="s">
        <v>329</v>
      </c>
      <c r="I142" s="895"/>
      <c r="J142" s="895"/>
      <c r="K142" s="896"/>
      <c r="L142" s="924" t="s">
        <v>330</v>
      </c>
      <c r="M142" s="821"/>
      <c r="N142" s="821"/>
      <c r="O142" s="822"/>
      <c r="P142" s="894" t="s">
        <v>331</v>
      </c>
      <c r="Q142" s="895"/>
      <c r="R142" s="895"/>
      <c r="S142" s="919"/>
      <c r="T142" s="352"/>
    </row>
    <row r="143" spans="1:20" ht="13.2" customHeight="1" x14ac:dyDescent="0.2">
      <c r="A143" s="775"/>
      <c r="B143" s="776"/>
      <c r="C143" s="777"/>
      <c r="D143" s="778"/>
      <c r="E143" s="779"/>
      <c r="F143" s="779"/>
      <c r="G143" s="788"/>
      <c r="H143" s="894"/>
      <c r="I143" s="895"/>
      <c r="J143" s="895"/>
      <c r="K143" s="896"/>
      <c r="L143" s="924"/>
      <c r="M143" s="821"/>
      <c r="N143" s="821"/>
      <c r="O143" s="822"/>
      <c r="P143" s="894"/>
      <c r="Q143" s="895"/>
      <c r="R143" s="895"/>
      <c r="S143" s="919"/>
      <c r="T143" s="352"/>
    </row>
    <row r="144" spans="1:20" ht="13.2" customHeight="1" x14ac:dyDescent="0.2">
      <c r="A144" s="775"/>
      <c r="B144" s="776"/>
      <c r="C144" s="777"/>
      <c r="D144" s="778"/>
      <c r="E144" s="779"/>
      <c r="F144" s="779"/>
      <c r="G144" s="788"/>
      <c r="H144" s="894"/>
      <c r="I144" s="895"/>
      <c r="J144" s="895"/>
      <c r="K144" s="896"/>
      <c r="L144" s="924"/>
      <c r="M144" s="821"/>
      <c r="N144" s="821"/>
      <c r="O144" s="822"/>
      <c r="P144" s="894"/>
      <c r="Q144" s="895"/>
      <c r="R144" s="895"/>
      <c r="S144" s="919"/>
      <c r="T144" s="352"/>
    </row>
    <row r="145" spans="1:20" ht="13.2" customHeight="1" x14ac:dyDescent="0.2">
      <c r="A145" s="775"/>
      <c r="B145" s="776"/>
      <c r="C145" s="777"/>
      <c r="D145" s="778"/>
      <c r="E145" s="779"/>
      <c r="F145" s="779"/>
      <c r="G145" s="788"/>
      <c r="H145" s="894"/>
      <c r="I145" s="895"/>
      <c r="J145" s="895"/>
      <c r="K145" s="896"/>
      <c r="L145" s="924"/>
      <c r="M145" s="821"/>
      <c r="N145" s="821"/>
      <c r="O145" s="822"/>
      <c r="P145" s="894"/>
      <c r="Q145" s="895"/>
      <c r="R145" s="895"/>
      <c r="S145" s="919"/>
      <c r="T145" s="352"/>
    </row>
    <row r="146" spans="1:20" ht="13.2" customHeight="1" x14ac:dyDescent="0.2">
      <c r="A146" s="775"/>
      <c r="B146" s="776"/>
      <c r="C146" s="777"/>
      <c r="D146" s="778"/>
      <c r="E146" s="779"/>
      <c r="F146" s="779"/>
      <c r="G146" s="788"/>
      <c r="H146" s="894"/>
      <c r="I146" s="895"/>
      <c r="J146" s="895"/>
      <c r="K146" s="896"/>
      <c r="L146" s="924"/>
      <c r="M146" s="821"/>
      <c r="N146" s="821"/>
      <c r="O146" s="822"/>
      <c r="P146" s="894"/>
      <c r="Q146" s="895"/>
      <c r="R146" s="895"/>
      <c r="S146" s="919"/>
      <c r="T146" s="352"/>
    </row>
    <row r="147" spans="1:20" ht="13.2" customHeight="1" x14ac:dyDescent="0.2">
      <c r="A147" s="354"/>
      <c r="B147" s="334"/>
      <c r="C147" s="335"/>
      <c r="D147" s="336"/>
      <c r="E147" s="337"/>
      <c r="F147" s="337"/>
      <c r="G147" s="337"/>
      <c r="H147" s="894"/>
      <c r="I147" s="895"/>
      <c r="J147" s="895"/>
      <c r="K147" s="896"/>
      <c r="L147" s="924"/>
      <c r="M147" s="821"/>
      <c r="N147" s="821"/>
      <c r="O147" s="822"/>
      <c r="P147" s="894"/>
      <c r="Q147" s="895"/>
      <c r="R147" s="895"/>
      <c r="S147" s="919"/>
      <c r="T147" s="352"/>
    </row>
    <row r="148" spans="1:20" ht="13.2" customHeight="1" x14ac:dyDescent="0.2">
      <c r="A148" s="354"/>
      <c r="B148" s="334"/>
      <c r="C148" s="335"/>
      <c r="D148" s="336"/>
      <c r="E148" s="337"/>
      <c r="F148" s="337"/>
      <c r="G148" s="337"/>
      <c r="H148" s="894"/>
      <c r="I148" s="895"/>
      <c r="J148" s="895"/>
      <c r="K148" s="896"/>
      <c r="L148" s="924"/>
      <c r="M148" s="821"/>
      <c r="N148" s="821"/>
      <c r="O148" s="822"/>
      <c r="P148" s="894"/>
      <c r="Q148" s="895"/>
      <c r="R148" s="895"/>
      <c r="S148" s="919"/>
      <c r="T148" s="352"/>
    </row>
    <row r="149" spans="1:20" ht="13.2" customHeight="1" x14ac:dyDescent="0.2">
      <c r="A149" s="354"/>
      <c r="B149" s="334"/>
      <c r="C149" s="335"/>
      <c r="D149" s="336"/>
      <c r="E149" s="337"/>
      <c r="F149" s="337"/>
      <c r="G149" s="337"/>
      <c r="H149" s="894"/>
      <c r="I149" s="895"/>
      <c r="J149" s="895"/>
      <c r="K149" s="896"/>
      <c r="L149" s="924"/>
      <c r="M149" s="821"/>
      <c r="N149" s="821"/>
      <c r="O149" s="822"/>
      <c r="P149" s="894"/>
      <c r="Q149" s="895"/>
      <c r="R149" s="895"/>
      <c r="S149" s="919"/>
      <c r="T149" s="352"/>
    </row>
    <row r="150" spans="1:20" ht="13.2" customHeight="1" x14ac:dyDescent="0.2">
      <c r="A150" s="354"/>
      <c r="B150" s="334"/>
      <c r="C150" s="335"/>
      <c r="D150" s="336"/>
      <c r="E150" s="337"/>
      <c r="F150" s="337"/>
      <c r="G150" s="337"/>
      <c r="H150" s="894"/>
      <c r="I150" s="895"/>
      <c r="J150" s="895"/>
      <c r="K150" s="896"/>
      <c r="L150" s="924"/>
      <c r="M150" s="821"/>
      <c r="N150" s="821"/>
      <c r="O150" s="822"/>
      <c r="P150" s="894"/>
      <c r="Q150" s="895"/>
      <c r="R150" s="895"/>
      <c r="S150" s="919"/>
      <c r="T150" s="352"/>
    </row>
    <row r="151" spans="1:20" ht="13.2" customHeight="1" x14ac:dyDescent="0.2">
      <c r="A151" s="354" t="s">
        <v>332</v>
      </c>
      <c r="B151" s="334"/>
      <c r="C151" s="335"/>
      <c r="D151" s="336"/>
      <c r="E151" s="337"/>
      <c r="F151" s="337"/>
      <c r="G151" s="337"/>
      <c r="H151" s="480"/>
      <c r="I151" s="363"/>
      <c r="J151" s="363"/>
      <c r="K151" s="363"/>
      <c r="L151" s="526"/>
      <c r="M151" s="500"/>
      <c r="N151" s="500"/>
      <c r="O151" s="483"/>
      <c r="P151" s="480"/>
      <c r="Q151" s="363"/>
      <c r="R151" s="363"/>
      <c r="S151" s="527"/>
      <c r="T151" s="352"/>
    </row>
    <row r="152" spans="1:20" ht="13.2" customHeight="1" x14ac:dyDescent="0.2">
      <c r="A152" s="775" t="s">
        <v>333</v>
      </c>
      <c r="B152" s="776"/>
      <c r="C152" s="777"/>
      <c r="D152" s="336"/>
      <c r="E152" s="337"/>
      <c r="F152" s="337"/>
      <c r="G152" s="337"/>
      <c r="H152" s="365"/>
      <c r="I152" s="519"/>
      <c r="J152" s="519"/>
      <c r="K152" s="519"/>
      <c r="L152" s="521"/>
      <c r="M152" s="90"/>
      <c r="N152" s="90"/>
      <c r="O152" s="351"/>
      <c r="P152" s="365"/>
      <c r="Q152" s="519"/>
      <c r="R152" s="519"/>
      <c r="S152" s="528"/>
      <c r="T152" s="352"/>
    </row>
    <row r="153" spans="1:20" ht="13.2" customHeight="1" x14ac:dyDescent="0.2">
      <c r="A153" s="820" t="s">
        <v>334</v>
      </c>
      <c r="B153" s="821"/>
      <c r="C153" s="822"/>
      <c r="D153" s="778" t="s">
        <v>335</v>
      </c>
      <c r="E153" s="779"/>
      <c r="F153" s="779"/>
      <c r="G153" s="779"/>
      <c r="H153" s="798"/>
      <c r="I153" s="790"/>
      <c r="J153" s="790"/>
      <c r="K153" s="790"/>
      <c r="L153" s="789"/>
      <c r="M153" s="790"/>
      <c r="N153" s="790"/>
      <c r="O153" s="791"/>
      <c r="P153" s="798"/>
      <c r="Q153" s="790"/>
      <c r="R153" s="790"/>
      <c r="S153" s="791"/>
      <c r="T153" s="352"/>
    </row>
    <row r="154" spans="1:20" ht="13.2" customHeight="1" x14ac:dyDescent="0.2">
      <c r="A154" s="820"/>
      <c r="B154" s="821"/>
      <c r="C154" s="822"/>
      <c r="D154" s="778" t="s">
        <v>336</v>
      </c>
      <c r="E154" s="779"/>
      <c r="F154" s="779"/>
      <c r="G154" s="779"/>
      <c r="H154" s="894" t="s">
        <v>337</v>
      </c>
      <c r="I154" s="895"/>
      <c r="J154" s="895"/>
      <c r="K154" s="895"/>
      <c r="L154" s="893" t="s">
        <v>338</v>
      </c>
      <c r="M154" s="864"/>
      <c r="N154" s="864"/>
      <c r="O154" s="865"/>
      <c r="P154" s="802" t="s">
        <v>337</v>
      </c>
      <c r="Q154" s="803"/>
      <c r="R154" s="803"/>
      <c r="S154" s="804"/>
      <c r="T154" s="352"/>
    </row>
    <row r="155" spans="1:20" ht="13.2" customHeight="1" x14ac:dyDescent="0.2">
      <c r="A155" s="820"/>
      <c r="B155" s="821"/>
      <c r="C155" s="822"/>
      <c r="D155" s="778"/>
      <c r="E155" s="779"/>
      <c r="F155" s="779"/>
      <c r="G155" s="779"/>
      <c r="H155" s="894"/>
      <c r="I155" s="895"/>
      <c r="J155" s="895"/>
      <c r="K155" s="895"/>
      <c r="L155" s="893"/>
      <c r="M155" s="864"/>
      <c r="N155" s="864"/>
      <c r="O155" s="865"/>
      <c r="P155" s="802"/>
      <c r="Q155" s="803"/>
      <c r="R155" s="803"/>
      <c r="S155" s="804"/>
      <c r="T155" s="352"/>
    </row>
    <row r="156" spans="1:20" ht="13.2" customHeight="1" x14ac:dyDescent="0.2">
      <c r="A156" s="820"/>
      <c r="B156" s="821"/>
      <c r="C156" s="822"/>
      <c r="D156" s="778"/>
      <c r="E156" s="779"/>
      <c r="F156" s="779"/>
      <c r="G156" s="779"/>
      <c r="H156" s="894"/>
      <c r="I156" s="895"/>
      <c r="J156" s="895"/>
      <c r="K156" s="895"/>
      <c r="L156" s="893"/>
      <c r="M156" s="864"/>
      <c r="N156" s="864"/>
      <c r="O156" s="865"/>
      <c r="P156" s="802"/>
      <c r="Q156" s="803"/>
      <c r="R156" s="803"/>
      <c r="S156" s="804"/>
      <c r="T156" s="352"/>
    </row>
    <row r="157" spans="1:20" ht="13.2" customHeight="1" x14ac:dyDescent="0.2">
      <c r="A157" s="820"/>
      <c r="B157" s="821"/>
      <c r="C157" s="822"/>
      <c r="D157" s="778"/>
      <c r="E157" s="779"/>
      <c r="F157" s="779"/>
      <c r="G157" s="779"/>
      <c r="H157" s="894"/>
      <c r="I157" s="895"/>
      <c r="J157" s="895"/>
      <c r="K157" s="895"/>
      <c r="L157" s="893"/>
      <c r="M157" s="864"/>
      <c r="N157" s="864"/>
      <c r="O157" s="865"/>
      <c r="P157" s="802"/>
      <c r="Q157" s="803"/>
      <c r="R157" s="803"/>
      <c r="S157" s="804"/>
      <c r="T157" s="352"/>
    </row>
    <row r="158" spans="1:20" ht="13.2" customHeight="1" x14ac:dyDescent="0.2">
      <c r="A158" s="482"/>
      <c r="B158" s="500"/>
      <c r="C158" s="483"/>
      <c r="D158" s="336"/>
      <c r="E158" s="337"/>
      <c r="F158" s="337"/>
      <c r="G158" s="337"/>
      <c r="H158" s="480"/>
      <c r="I158" s="363"/>
      <c r="J158" s="363"/>
      <c r="K158" s="363"/>
      <c r="L158" s="891" t="s">
        <v>339</v>
      </c>
      <c r="M158" s="773"/>
      <c r="N158" s="773"/>
      <c r="O158" s="774"/>
      <c r="P158" s="480"/>
      <c r="Q158" s="363"/>
      <c r="R158" s="363"/>
      <c r="S158" s="527"/>
      <c r="T158" s="352"/>
    </row>
    <row r="159" spans="1:20" ht="13.2" customHeight="1" x14ac:dyDescent="0.2">
      <c r="A159" s="482"/>
      <c r="B159" s="500"/>
      <c r="C159" s="483"/>
      <c r="D159" s="336"/>
      <c r="E159" s="337"/>
      <c r="F159" s="337"/>
      <c r="G159" s="337"/>
      <c r="H159" s="480"/>
      <c r="I159" s="363"/>
      <c r="J159" s="363"/>
      <c r="K159" s="363"/>
      <c r="L159" s="891"/>
      <c r="M159" s="773"/>
      <c r="N159" s="773"/>
      <c r="O159" s="774"/>
      <c r="P159" s="480"/>
      <c r="Q159" s="363"/>
      <c r="R159" s="363"/>
      <c r="S159" s="527"/>
      <c r="T159" s="352"/>
    </row>
    <row r="160" spans="1:20" ht="13.2" customHeight="1" x14ac:dyDescent="0.2">
      <c r="A160" s="482"/>
      <c r="B160" s="500"/>
      <c r="C160" s="483"/>
      <c r="D160" s="336"/>
      <c r="E160" s="337"/>
      <c r="F160" s="337"/>
      <c r="G160" s="337"/>
      <c r="H160" s="480"/>
      <c r="I160" s="363"/>
      <c r="J160" s="363"/>
      <c r="K160" s="363"/>
      <c r="L160" s="891"/>
      <c r="M160" s="773"/>
      <c r="N160" s="773"/>
      <c r="O160" s="774"/>
      <c r="P160" s="480"/>
      <c r="Q160" s="363"/>
      <c r="R160" s="363"/>
      <c r="S160" s="527"/>
      <c r="T160" s="352"/>
    </row>
    <row r="161" spans="1:20" ht="13.2" customHeight="1" x14ac:dyDescent="0.2">
      <c r="A161" s="482"/>
      <c r="B161" s="500"/>
      <c r="C161" s="483"/>
      <c r="D161" s="336"/>
      <c r="E161" s="337"/>
      <c r="F161" s="337"/>
      <c r="G161" s="337"/>
      <c r="H161" s="480"/>
      <c r="I161" s="363"/>
      <c r="J161" s="363"/>
      <c r="K161" s="363"/>
      <c r="L161" s="532"/>
      <c r="M161" s="332"/>
      <c r="N161" s="332"/>
      <c r="O161" s="333"/>
      <c r="P161" s="480"/>
      <c r="Q161" s="363"/>
      <c r="R161" s="363"/>
      <c r="S161" s="527"/>
      <c r="T161" s="352"/>
    </row>
    <row r="162" spans="1:20" ht="13.2" customHeight="1" x14ac:dyDescent="0.2">
      <c r="A162" s="775"/>
      <c r="B162" s="776"/>
      <c r="C162" s="777"/>
      <c r="D162" s="778" t="s">
        <v>340</v>
      </c>
      <c r="E162" s="779"/>
      <c r="F162" s="779"/>
      <c r="G162" s="779"/>
      <c r="H162" s="802" t="s">
        <v>341</v>
      </c>
      <c r="I162" s="803"/>
      <c r="J162" s="803"/>
      <c r="K162" s="843"/>
      <c r="L162" s="893" t="s">
        <v>342</v>
      </c>
      <c r="M162" s="864"/>
      <c r="N162" s="864"/>
      <c r="O162" s="865"/>
      <c r="P162" s="802" t="s">
        <v>341</v>
      </c>
      <c r="Q162" s="803"/>
      <c r="R162" s="803"/>
      <c r="S162" s="804"/>
      <c r="T162" s="352"/>
    </row>
    <row r="163" spans="1:20" ht="13.2" customHeight="1" x14ac:dyDescent="0.2">
      <c r="A163" s="775"/>
      <c r="B163" s="776"/>
      <c r="C163" s="777"/>
      <c r="D163" s="778"/>
      <c r="E163" s="779"/>
      <c r="F163" s="779"/>
      <c r="G163" s="779"/>
      <c r="H163" s="802"/>
      <c r="I163" s="803"/>
      <c r="J163" s="803"/>
      <c r="K163" s="843"/>
      <c r="L163" s="893"/>
      <c r="M163" s="864"/>
      <c r="N163" s="864"/>
      <c r="O163" s="865"/>
      <c r="P163" s="802"/>
      <c r="Q163" s="803"/>
      <c r="R163" s="803"/>
      <c r="S163" s="804"/>
      <c r="T163" s="352"/>
    </row>
    <row r="164" spans="1:20" ht="13.2" customHeight="1" x14ac:dyDescent="0.2">
      <c r="A164" s="775"/>
      <c r="B164" s="776"/>
      <c r="C164" s="777"/>
      <c r="D164" s="778"/>
      <c r="E164" s="779"/>
      <c r="F164" s="779"/>
      <c r="G164" s="779"/>
      <c r="H164" s="802"/>
      <c r="I164" s="803"/>
      <c r="J164" s="803"/>
      <c r="K164" s="843"/>
      <c r="L164" s="893"/>
      <c r="M164" s="864"/>
      <c r="N164" s="864"/>
      <c r="O164" s="865"/>
      <c r="P164" s="802"/>
      <c r="Q164" s="803"/>
      <c r="R164" s="803"/>
      <c r="S164" s="804"/>
      <c r="T164" s="355"/>
    </row>
    <row r="165" spans="1:20" ht="13.2" customHeight="1" x14ac:dyDescent="0.2">
      <c r="A165" s="775"/>
      <c r="B165" s="776"/>
      <c r="C165" s="777"/>
      <c r="D165" s="778"/>
      <c r="E165" s="779"/>
      <c r="F165" s="779"/>
      <c r="G165" s="779"/>
      <c r="H165" s="802"/>
      <c r="I165" s="803"/>
      <c r="J165" s="803"/>
      <c r="K165" s="843"/>
      <c r="L165" s="893"/>
      <c r="M165" s="864"/>
      <c r="N165" s="864"/>
      <c r="O165" s="865"/>
      <c r="P165" s="802"/>
      <c r="Q165" s="803"/>
      <c r="R165" s="803"/>
      <c r="S165" s="804"/>
      <c r="T165" s="355"/>
    </row>
    <row r="166" spans="1:20" ht="13.2" customHeight="1" x14ac:dyDescent="0.2">
      <c r="A166" s="354"/>
      <c r="B166" s="334"/>
      <c r="C166" s="335"/>
      <c r="D166" s="336"/>
      <c r="E166" s="337"/>
      <c r="F166" s="337"/>
      <c r="G166" s="337"/>
      <c r="H166" s="802"/>
      <c r="I166" s="803"/>
      <c r="J166" s="803"/>
      <c r="K166" s="843"/>
      <c r="L166" s="893"/>
      <c r="M166" s="864"/>
      <c r="N166" s="864"/>
      <c r="O166" s="865"/>
      <c r="P166" s="802"/>
      <c r="Q166" s="803"/>
      <c r="R166" s="803"/>
      <c r="S166" s="804"/>
      <c r="T166" s="355"/>
    </row>
    <row r="167" spans="1:20" ht="13.2" customHeight="1" x14ac:dyDescent="0.2">
      <c r="A167" s="775"/>
      <c r="B167" s="776"/>
      <c r="C167" s="777"/>
      <c r="D167" s="778" t="s">
        <v>343</v>
      </c>
      <c r="E167" s="779"/>
      <c r="F167" s="779"/>
      <c r="G167" s="779"/>
      <c r="H167" s="802" t="s">
        <v>344</v>
      </c>
      <c r="I167" s="803"/>
      <c r="J167" s="803"/>
      <c r="K167" s="843"/>
      <c r="L167" s="893" t="s">
        <v>345</v>
      </c>
      <c r="M167" s="864"/>
      <c r="N167" s="864"/>
      <c r="O167" s="865"/>
      <c r="P167" s="802" t="s">
        <v>346</v>
      </c>
      <c r="Q167" s="803"/>
      <c r="R167" s="803"/>
      <c r="S167" s="804"/>
      <c r="T167" s="352"/>
    </row>
    <row r="168" spans="1:20" ht="13.2" customHeight="1" x14ac:dyDescent="0.2">
      <c r="A168" s="775"/>
      <c r="B168" s="776"/>
      <c r="C168" s="777"/>
      <c r="D168" s="778"/>
      <c r="E168" s="779"/>
      <c r="F168" s="779"/>
      <c r="G168" s="779"/>
      <c r="H168" s="802"/>
      <c r="I168" s="803"/>
      <c r="J168" s="803"/>
      <c r="K168" s="843"/>
      <c r="L168" s="893"/>
      <c r="M168" s="864"/>
      <c r="N168" s="864"/>
      <c r="O168" s="865"/>
      <c r="P168" s="802"/>
      <c r="Q168" s="803"/>
      <c r="R168" s="803"/>
      <c r="S168" s="804"/>
      <c r="T168" s="352"/>
    </row>
    <row r="169" spans="1:20" ht="13.2" customHeight="1" x14ac:dyDescent="0.2">
      <c r="A169" s="775"/>
      <c r="B169" s="776"/>
      <c r="C169" s="777"/>
      <c r="D169" s="778"/>
      <c r="E169" s="779"/>
      <c r="F169" s="779"/>
      <c r="G169" s="779"/>
      <c r="H169" s="802"/>
      <c r="I169" s="803"/>
      <c r="J169" s="803"/>
      <c r="K169" s="843"/>
      <c r="L169" s="893"/>
      <c r="M169" s="864"/>
      <c r="N169" s="864"/>
      <c r="O169" s="865"/>
      <c r="P169" s="802"/>
      <c r="Q169" s="803"/>
      <c r="R169" s="803"/>
      <c r="S169" s="804"/>
      <c r="T169" s="352"/>
    </row>
    <row r="170" spans="1:20" ht="13.2" customHeight="1" x14ac:dyDescent="0.2">
      <c r="A170" s="775"/>
      <c r="B170" s="776"/>
      <c r="C170" s="777"/>
      <c r="D170" s="778"/>
      <c r="E170" s="779"/>
      <c r="F170" s="779"/>
      <c r="G170" s="779"/>
      <c r="H170" s="802"/>
      <c r="I170" s="803"/>
      <c r="J170" s="803"/>
      <c r="K170" s="843"/>
      <c r="L170" s="893"/>
      <c r="M170" s="864"/>
      <c r="N170" s="864"/>
      <c r="O170" s="865"/>
      <c r="P170" s="802"/>
      <c r="Q170" s="803"/>
      <c r="R170" s="803"/>
      <c r="S170" s="804"/>
      <c r="T170" s="352"/>
    </row>
    <row r="171" spans="1:20" ht="13.2" customHeight="1" x14ac:dyDescent="0.2">
      <c r="A171" s="775"/>
      <c r="B171" s="776"/>
      <c r="C171" s="777"/>
      <c r="D171" s="25"/>
      <c r="E171" s="25"/>
      <c r="F171" s="25"/>
      <c r="G171" s="25"/>
      <c r="H171" s="802"/>
      <c r="I171" s="803"/>
      <c r="J171" s="803"/>
      <c r="K171" s="843"/>
      <c r="L171" s="893"/>
      <c r="M171" s="864"/>
      <c r="N171" s="864"/>
      <c r="O171" s="865"/>
      <c r="P171" s="802"/>
      <c r="Q171" s="803"/>
      <c r="R171" s="803"/>
      <c r="S171" s="804"/>
      <c r="T171" s="352"/>
    </row>
    <row r="172" spans="1:20" ht="13.2" customHeight="1" x14ac:dyDescent="0.2">
      <c r="A172" s="775"/>
      <c r="B172" s="776"/>
      <c r="C172" s="777"/>
      <c r="D172" s="25"/>
      <c r="E172" s="25"/>
      <c r="F172" s="25"/>
      <c r="G172" s="25"/>
      <c r="H172" s="802"/>
      <c r="I172" s="803"/>
      <c r="J172" s="803"/>
      <c r="K172" s="843"/>
      <c r="L172" s="893"/>
      <c r="M172" s="864"/>
      <c r="N172" s="864"/>
      <c r="O172" s="865"/>
      <c r="P172" s="802"/>
      <c r="Q172" s="803"/>
      <c r="R172" s="803"/>
      <c r="S172" s="804"/>
      <c r="T172" s="352"/>
    </row>
    <row r="173" spans="1:20" ht="13.2" customHeight="1" x14ac:dyDescent="0.2">
      <c r="A173" s="775"/>
      <c r="B173" s="776"/>
      <c r="C173" s="777"/>
      <c r="D173" s="25"/>
      <c r="E173" s="25"/>
      <c r="F173" s="25"/>
      <c r="G173" s="25"/>
      <c r="H173" s="802"/>
      <c r="I173" s="803"/>
      <c r="J173" s="803"/>
      <c r="K173" s="843"/>
      <c r="L173" s="893"/>
      <c r="M173" s="864"/>
      <c r="N173" s="864"/>
      <c r="O173" s="865"/>
      <c r="P173" s="802"/>
      <c r="Q173" s="803"/>
      <c r="R173" s="803"/>
      <c r="S173" s="804"/>
      <c r="T173" s="355"/>
    </row>
    <row r="174" spans="1:20" ht="13.2" customHeight="1" thickBot="1" x14ac:dyDescent="0.25">
      <c r="A174" s="845"/>
      <c r="B174" s="846"/>
      <c r="C174" s="847"/>
      <c r="D174" s="476"/>
      <c r="E174" s="477"/>
      <c r="F174" s="477"/>
      <c r="G174" s="477"/>
      <c r="H174" s="367"/>
      <c r="I174" s="368"/>
      <c r="J174" s="368"/>
      <c r="K174" s="368"/>
      <c r="L174" s="505"/>
      <c r="M174" s="506"/>
      <c r="N174" s="506"/>
      <c r="O174" s="507"/>
      <c r="P174" s="464"/>
      <c r="Q174" s="465"/>
      <c r="R174" s="465"/>
      <c r="S174" s="466"/>
      <c r="T174" s="369"/>
    </row>
    <row r="175" spans="1:20" ht="13.2" customHeight="1" x14ac:dyDescent="0.2">
      <c r="A175" s="349"/>
      <c r="B175" s="334"/>
      <c r="C175" s="334"/>
      <c r="D175" s="337"/>
      <c r="E175" s="337"/>
      <c r="F175" s="337"/>
      <c r="G175" s="337"/>
      <c r="H175" s="363"/>
      <c r="I175" s="363"/>
      <c r="J175" s="363"/>
      <c r="K175" s="363"/>
      <c r="L175" s="344"/>
      <c r="M175" s="344"/>
      <c r="N175" s="344"/>
      <c r="O175" s="344"/>
      <c r="P175" s="90"/>
      <c r="Q175" s="90"/>
      <c r="R175" s="90"/>
      <c r="S175" s="90"/>
      <c r="T175" s="366"/>
    </row>
    <row r="176" spans="1:20" ht="13.5" customHeight="1" x14ac:dyDescent="0.2">
      <c r="A176" s="25"/>
      <c r="B176" s="25"/>
      <c r="C176" s="25"/>
      <c r="D176" s="25"/>
      <c r="E176" s="25"/>
      <c r="F176" s="25"/>
      <c r="G176" s="25"/>
      <c r="H176" s="25"/>
      <c r="I176" s="25"/>
      <c r="J176" s="25"/>
      <c r="K176" s="25"/>
      <c r="M176" s="344"/>
      <c r="N176" s="344"/>
      <c r="O176" s="345"/>
      <c r="P176" s="808" t="s">
        <v>656</v>
      </c>
      <c r="Q176" s="809"/>
      <c r="R176" s="809"/>
      <c r="S176" s="809"/>
      <c r="T176" s="810"/>
    </row>
    <row r="177" spans="1:20" ht="13.8" thickBot="1" x14ac:dyDescent="0.25">
      <c r="A177" s="462"/>
      <c r="B177" s="25"/>
      <c r="C177" s="25"/>
      <c r="D177" s="25"/>
      <c r="E177" s="25"/>
      <c r="F177" s="25"/>
      <c r="G177" s="25"/>
      <c r="H177" s="25"/>
      <c r="I177" s="25"/>
      <c r="J177" s="25"/>
      <c r="K177" s="25"/>
      <c r="L177" s="346"/>
      <c r="M177" s="344"/>
      <c r="N177" s="344"/>
      <c r="O177" s="344"/>
      <c r="P177" s="375"/>
      <c r="Q177" s="25"/>
      <c r="R177" s="25"/>
      <c r="S177" s="25"/>
      <c r="T177" s="25"/>
    </row>
    <row r="178" spans="1:20" ht="13.2" customHeight="1" x14ac:dyDescent="0.2">
      <c r="A178" s="780" t="s">
        <v>140</v>
      </c>
      <c r="B178" s="781"/>
      <c r="C178" s="782"/>
      <c r="D178" s="786" t="s">
        <v>141</v>
      </c>
      <c r="E178" s="781"/>
      <c r="F178" s="781"/>
      <c r="G178" s="782"/>
      <c r="H178" s="814" t="s">
        <v>142</v>
      </c>
      <c r="I178" s="815"/>
      <c r="J178" s="815"/>
      <c r="K178" s="815"/>
      <c r="L178" s="815"/>
      <c r="M178" s="815"/>
      <c r="N178" s="815"/>
      <c r="O178" s="815"/>
      <c r="P178" s="815"/>
      <c r="Q178" s="815"/>
      <c r="R178" s="815"/>
      <c r="S178" s="816"/>
      <c r="T178" s="770" t="s">
        <v>143</v>
      </c>
    </row>
    <row r="179" spans="1:20" ht="13.2" customHeight="1" thickBot="1" x14ac:dyDescent="0.25">
      <c r="A179" s="783"/>
      <c r="B179" s="784"/>
      <c r="C179" s="785"/>
      <c r="D179" s="787"/>
      <c r="E179" s="784"/>
      <c r="F179" s="784"/>
      <c r="G179" s="785"/>
      <c r="H179" s="875" t="s">
        <v>144</v>
      </c>
      <c r="I179" s="800"/>
      <c r="J179" s="800"/>
      <c r="K179" s="800"/>
      <c r="L179" s="800" t="s">
        <v>315</v>
      </c>
      <c r="M179" s="800"/>
      <c r="N179" s="800"/>
      <c r="O179" s="801"/>
      <c r="P179" s="817" t="s">
        <v>316</v>
      </c>
      <c r="Q179" s="818"/>
      <c r="R179" s="818"/>
      <c r="S179" s="819"/>
      <c r="T179" s="771"/>
    </row>
    <row r="180" spans="1:20" ht="13.2" customHeight="1" x14ac:dyDescent="0.2">
      <c r="A180" s="792"/>
      <c r="B180" s="793"/>
      <c r="C180" s="794"/>
      <c r="D180" s="795"/>
      <c r="E180" s="796"/>
      <c r="F180" s="796"/>
      <c r="G180" s="796"/>
      <c r="H180" s="795"/>
      <c r="I180" s="796"/>
      <c r="J180" s="796"/>
      <c r="K180" s="797"/>
      <c r="L180" s="372"/>
      <c r="M180" s="373"/>
      <c r="N180" s="373"/>
      <c r="O180" s="374"/>
      <c r="P180" s="834"/>
      <c r="Q180" s="835"/>
      <c r="R180" s="835"/>
      <c r="S180" s="836"/>
      <c r="T180" s="352"/>
    </row>
    <row r="181" spans="1:20" ht="13.2" customHeight="1" x14ac:dyDescent="0.2">
      <c r="A181" s="775"/>
      <c r="B181" s="776"/>
      <c r="C181" s="777"/>
      <c r="D181" s="778" t="s">
        <v>347</v>
      </c>
      <c r="E181" s="779"/>
      <c r="F181" s="779"/>
      <c r="G181" s="779"/>
      <c r="H181" s="798"/>
      <c r="I181" s="790"/>
      <c r="J181" s="790"/>
      <c r="K181" s="799"/>
      <c r="L181" s="484"/>
      <c r="M181" s="344"/>
      <c r="N181" s="344"/>
      <c r="O181" s="345"/>
      <c r="P181" s="805"/>
      <c r="Q181" s="806"/>
      <c r="R181" s="806"/>
      <c r="S181" s="807"/>
      <c r="T181" s="352"/>
    </row>
    <row r="182" spans="1:20" ht="13.2" customHeight="1" x14ac:dyDescent="0.2">
      <c r="A182" s="354"/>
      <c r="B182" s="334"/>
      <c r="C182" s="335"/>
      <c r="D182" s="778" t="s">
        <v>336</v>
      </c>
      <c r="E182" s="779"/>
      <c r="F182" s="779"/>
      <c r="G182" s="779"/>
      <c r="H182" s="802" t="s">
        <v>348</v>
      </c>
      <c r="I182" s="803"/>
      <c r="J182" s="803"/>
      <c r="K182" s="843"/>
      <c r="L182" s="891" t="s">
        <v>349</v>
      </c>
      <c r="M182" s="773"/>
      <c r="N182" s="773"/>
      <c r="O182" s="774"/>
      <c r="P182" s="802" t="s">
        <v>348</v>
      </c>
      <c r="Q182" s="803"/>
      <c r="R182" s="803"/>
      <c r="S182" s="804"/>
      <c r="T182" s="352"/>
    </row>
    <row r="183" spans="1:20" ht="13.2" customHeight="1" x14ac:dyDescent="0.2">
      <c r="A183" s="354"/>
      <c r="B183" s="334"/>
      <c r="C183" s="335"/>
      <c r="D183" s="778"/>
      <c r="E183" s="779"/>
      <c r="F183" s="779"/>
      <c r="G183" s="779"/>
      <c r="H183" s="802"/>
      <c r="I183" s="803"/>
      <c r="J183" s="803"/>
      <c r="K183" s="843"/>
      <c r="L183" s="891"/>
      <c r="M183" s="773"/>
      <c r="N183" s="773"/>
      <c r="O183" s="774"/>
      <c r="P183" s="802"/>
      <c r="Q183" s="803"/>
      <c r="R183" s="803"/>
      <c r="S183" s="804"/>
      <c r="T183" s="352"/>
    </row>
    <row r="184" spans="1:20" ht="13.2" customHeight="1" x14ac:dyDescent="0.2">
      <c r="A184" s="354"/>
      <c r="B184" s="334"/>
      <c r="C184" s="335"/>
      <c r="D184" s="778"/>
      <c r="E184" s="779"/>
      <c r="F184" s="779"/>
      <c r="G184" s="779"/>
      <c r="H184" s="802"/>
      <c r="I184" s="803"/>
      <c r="J184" s="803"/>
      <c r="K184" s="843"/>
      <c r="L184" s="891"/>
      <c r="M184" s="773"/>
      <c r="N184" s="773"/>
      <c r="O184" s="774"/>
      <c r="P184" s="802"/>
      <c r="Q184" s="803"/>
      <c r="R184" s="803"/>
      <c r="S184" s="804"/>
      <c r="T184" s="352"/>
    </row>
    <row r="185" spans="1:20" ht="13.2" customHeight="1" x14ac:dyDescent="0.2">
      <c r="A185" s="775"/>
      <c r="B185" s="776"/>
      <c r="C185" s="777"/>
      <c r="D185" s="778"/>
      <c r="E185" s="779"/>
      <c r="F185" s="779"/>
      <c r="G185" s="779"/>
      <c r="H185" s="802"/>
      <c r="I185" s="803"/>
      <c r="J185" s="803"/>
      <c r="K185" s="843"/>
      <c r="L185" s="891"/>
      <c r="M185" s="773"/>
      <c r="N185" s="773"/>
      <c r="O185" s="774"/>
      <c r="P185" s="802"/>
      <c r="Q185" s="803"/>
      <c r="R185" s="803"/>
      <c r="S185" s="804"/>
      <c r="T185" s="352"/>
    </row>
    <row r="186" spans="1:20" ht="13.2" customHeight="1" x14ac:dyDescent="0.2">
      <c r="A186" s="354"/>
      <c r="B186" s="334"/>
      <c r="C186" s="335"/>
      <c r="D186" s="336"/>
      <c r="E186" s="337"/>
      <c r="F186" s="337"/>
      <c r="G186" s="337"/>
      <c r="H186" s="802"/>
      <c r="I186" s="803"/>
      <c r="J186" s="803"/>
      <c r="K186" s="843"/>
      <c r="L186" s="891"/>
      <c r="M186" s="773"/>
      <c r="N186" s="773"/>
      <c r="O186" s="774"/>
      <c r="P186" s="802"/>
      <c r="Q186" s="803"/>
      <c r="R186" s="803"/>
      <c r="S186" s="804"/>
      <c r="T186" s="352"/>
    </row>
    <row r="187" spans="1:20" ht="13.2" customHeight="1" x14ac:dyDescent="0.2">
      <c r="A187" s="354"/>
      <c r="B187" s="334"/>
      <c r="C187" s="335"/>
      <c r="D187" s="336"/>
      <c r="E187" s="337"/>
      <c r="F187" s="337"/>
      <c r="G187" s="337"/>
      <c r="H187" s="341"/>
      <c r="I187" s="347"/>
      <c r="J187" s="347"/>
      <c r="K187" s="342"/>
      <c r="L187" s="529"/>
      <c r="M187" s="530"/>
      <c r="N187" s="530"/>
      <c r="O187" s="531"/>
      <c r="P187" s="341"/>
      <c r="Q187" s="347"/>
      <c r="R187" s="347"/>
      <c r="S187" s="525"/>
      <c r="T187" s="352"/>
    </row>
    <row r="188" spans="1:20" ht="13.2" customHeight="1" x14ac:dyDescent="0.2">
      <c r="A188" s="775" t="s">
        <v>350</v>
      </c>
      <c r="B188" s="776"/>
      <c r="C188" s="777"/>
      <c r="D188" s="778"/>
      <c r="E188" s="779"/>
      <c r="F188" s="779"/>
      <c r="G188" s="788"/>
      <c r="H188" s="798"/>
      <c r="I188" s="790"/>
      <c r="J188" s="790"/>
      <c r="K188" s="790"/>
      <c r="L188" s="789"/>
      <c r="M188" s="790"/>
      <c r="N188" s="790"/>
      <c r="O188" s="791"/>
      <c r="P188" s="798"/>
      <c r="Q188" s="790"/>
      <c r="R188" s="790"/>
      <c r="S188" s="791"/>
      <c r="T188" s="355"/>
    </row>
    <row r="189" spans="1:20" ht="13.2" customHeight="1" x14ac:dyDescent="0.2">
      <c r="A189" s="820" t="s">
        <v>351</v>
      </c>
      <c r="B189" s="821"/>
      <c r="C189" s="822"/>
      <c r="D189" s="900" t="s">
        <v>352</v>
      </c>
      <c r="E189" s="901"/>
      <c r="F189" s="901"/>
      <c r="G189" s="902"/>
      <c r="H189" s="811" t="s">
        <v>353</v>
      </c>
      <c r="I189" s="812"/>
      <c r="J189" s="812"/>
      <c r="K189" s="812"/>
      <c r="L189" s="928" t="s">
        <v>353</v>
      </c>
      <c r="M189" s="812"/>
      <c r="N189" s="812"/>
      <c r="O189" s="813"/>
      <c r="P189" s="811" t="s">
        <v>353</v>
      </c>
      <c r="Q189" s="812"/>
      <c r="R189" s="812"/>
      <c r="S189" s="813"/>
      <c r="T189" s="352"/>
    </row>
    <row r="190" spans="1:20" ht="13.2" customHeight="1" x14ac:dyDescent="0.2">
      <c r="A190" s="820"/>
      <c r="B190" s="821"/>
      <c r="C190" s="822"/>
      <c r="D190" s="900"/>
      <c r="E190" s="901"/>
      <c r="F190" s="901"/>
      <c r="G190" s="902"/>
      <c r="H190" s="798" t="s">
        <v>354</v>
      </c>
      <c r="I190" s="790"/>
      <c r="J190" s="790"/>
      <c r="K190" s="790"/>
      <c r="L190" s="789" t="s">
        <v>355</v>
      </c>
      <c r="M190" s="790"/>
      <c r="N190" s="790"/>
      <c r="O190" s="791"/>
      <c r="P190" s="798" t="s">
        <v>356</v>
      </c>
      <c r="Q190" s="790"/>
      <c r="R190" s="790"/>
      <c r="S190" s="791"/>
      <c r="T190" s="352"/>
    </row>
    <row r="191" spans="1:20" ht="13.2" customHeight="1" x14ac:dyDescent="0.2">
      <c r="A191" s="820"/>
      <c r="B191" s="821"/>
      <c r="C191" s="822"/>
      <c r="D191" s="778"/>
      <c r="E191" s="779"/>
      <c r="F191" s="779"/>
      <c r="G191" s="788"/>
      <c r="H191" s="798" t="s">
        <v>357</v>
      </c>
      <c r="I191" s="790"/>
      <c r="J191" s="790"/>
      <c r="K191" s="790"/>
      <c r="L191" s="789" t="s">
        <v>357</v>
      </c>
      <c r="M191" s="790"/>
      <c r="N191" s="790"/>
      <c r="O191" s="791"/>
      <c r="P191" s="798" t="s">
        <v>358</v>
      </c>
      <c r="Q191" s="790"/>
      <c r="R191" s="790"/>
      <c r="S191" s="791"/>
      <c r="T191" s="352"/>
    </row>
    <row r="192" spans="1:20" ht="13.2" customHeight="1" x14ac:dyDescent="0.2">
      <c r="A192" s="820"/>
      <c r="B192" s="821"/>
      <c r="C192" s="822"/>
      <c r="D192" s="904"/>
      <c r="E192" s="905"/>
      <c r="F192" s="905"/>
      <c r="G192" s="906"/>
      <c r="H192" s="798" t="s">
        <v>359</v>
      </c>
      <c r="I192" s="790"/>
      <c r="J192" s="790"/>
      <c r="K192" s="790"/>
      <c r="L192" s="789" t="s">
        <v>359</v>
      </c>
      <c r="M192" s="790"/>
      <c r="N192" s="790"/>
      <c r="O192" s="791"/>
      <c r="P192" s="798" t="s">
        <v>359</v>
      </c>
      <c r="Q192" s="790"/>
      <c r="R192" s="790"/>
      <c r="S192" s="791"/>
      <c r="T192" s="352"/>
    </row>
    <row r="193" spans="1:20" ht="13.2" customHeight="1" x14ac:dyDescent="0.2">
      <c r="A193" s="775"/>
      <c r="B193" s="776"/>
      <c r="C193" s="777"/>
      <c r="D193" s="904"/>
      <c r="E193" s="905"/>
      <c r="F193" s="905"/>
      <c r="G193" s="906"/>
      <c r="H193" s="798" t="s">
        <v>360</v>
      </c>
      <c r="I193" s="790"/>
      <c r="J193" s="790"/>
      <c r="K193" s="790"/>
      <c r="L193" s="789" t="s">
        <v>361</v>
      </c>
      <c r="M193" s="790"/>
      <c r="N193" s="790"/>
      <c r="O193" s="791"/>
      <c r="P193" s="798" t="s">
        <v>362</v>
      </c>
      <c r="Q193" s="790"/>
      <c r="R193" s="790"/>
      <c r="S193" s="791"/>
      <c r="T193" s="352"/>
    </row>
    <row r="194" spans="1:20" ht="13.2" customHeight="1" x14ac:dyDescent="0.2">
      <c r="A194" s="820" t="s">
        <v>363</v>
      </c>
      <c r="B194" s="821"/>
      <c r="C194" s="822"/>
      <c r="D194" s="811"/>
      <c r="E194" s="812"/>
      <c r="F194" s="812"/>
      <c r="G194" s="813"/>
      <c r="H194" s="798" t="s">
        <v>364</v>
      </c>
      <c r="I194" s="790"/>
      <c r="J194" s="790"/>
      <c r="K194" s="790"/>
      <c r="L194" s="789" t="s">
        <v>364</v>
      </c>
      <c r="M194" s="790"/>
      <c r="N194" s="790"/>
      <c r="O194" s="791"/>
      <c r="P194" s="798" t="s">
        <v>365</v>
      </c>
      <c r="Q194" s="790"/>
      <c r="R194" s="790"/>
      <c r="S194" s="791"/>
      <c r="T194" s="352"/>
    </row>
    <row r="195" spans="1:20" ht="13.2" customHeight="1" x14ac:dyDescent="0.2">
      <c r="A195" s="820"/>
      <c r="B195" s="821"/>
      <c r="C195" s="822"/>
      <c r="D195" s="321"/>
      <c r="E195" s="322"/>
      <c r="F195" s="322"/>
      <c r="G195" s="478"/>
      <c r="H195" s="350"/>
      <c r="I195" s="90"/>
      <c r="J195" s="90"/>
      <c r="K195" s="90"/>
      <c r="L195" s="521"/>
      <c r="M195" s="90"/>
      <c r="N195" s="90"/>
      <c r="O195" s="351"/>
      <c r="P195" s="350"/>
      <c r="Q195" s="90"/>
      <c r="R195" s="90"/>
      <c r="S195" s="351"/>
      <c r="T195" s="352"/>
    </row>
    <row r="196" spans="1:20" ht="13.2" customHeight="1" x14ac:dyDescent="0.2">
      <c r="A196" s="820"/>
      <c r="B196" s="821"/>
      <c r="C196" s="822"/>
      <c r="D196" s="831"/>
      <c r="E196" s="832"/>
      <c r="F196" s="832"/>
      <c r="G196" s="833"/>
      <c r="H196" s="907" t="s">
        <v>366</v>
      </c>
      <c r="I196" s="908"/>
      <c r="J196" s="908"/>
      <c r="K196" s="908"/>
      <c r="L196" s="909" t="s">
        <v>366</v>
      </c>
      <c r="M196" s="908"/>
      <c r="N196" s="908"/>
      <c r="O196" s="910"/>
      <c r="P196" s="907" t="s">
        <v>367</v>
      </c>
      <c r="Q196" s="908"/>
      <c r="R196" s="908"/>
      <c r="S196" s="910"/>
      <c r="T196" s="352"/>
    </row>
    <row r="197" spans="1:20" ht="13.2" customHeight="1" x14ac:dyDescent="0.2">
      <c r="A197" s="820"/>
      <c r="B197" s="821"/>
      <c r="C197" s="822"/>
      <c r="D197" s="911"/>
      <c r="E197" s="776"/>
      <c r="F197" s="776"/>
      <c r="G197" s="777"/>
      <c r="H197" s="907"/>
      <c r="I197" s="908"/>
      <c r="J197" s="908"/>
      <c r="K197" s="908"/>
      <c r="L197" s="909"/>
      <c r="M197" s="908"/>
      <c r="N197" s="908"/>
      <c r="O197" s="910"/>
      <c r="P197" s="907"/>
      <c r="Q197" s="908"/>
      <c r="R197" s="908"/>
      <c r="S197" s="910"/>
      <c r="T197" s="355"/>
    </row>
    <row r="198" spans="1:20" ht="13.2" customHeight="1" x14ac:dyDescent="0.2">
      <c r="A198" s="820"/>
      <c r="B198" s="821"/>
      <c r="C198" s="822"/>
      <c r="D198" s="778"/>
      <c r="E198" s="779"/>
      <c r="F198" s="779"/>
      <c r="G198" s="788"/>
      <c r="H198" s="907"/>
      <c r="I198" s="908"/>
      <c r="J198" s="908"/>
      <c r="K198" s="908"/>
      <c r="L198" s="909"/>
      <c r="M198" s="908"/>
      <c r="N198" s="908"/>
      <c r="O198" s="910"/>
      <c r="P198" s="907"/>
      <c r="Q198" s="908"/>
      <c r="R198" s="908"/>
      <c r="S198" s="910"/>
      <c r="T198" s="352"/>
    </row>
    <row r="199" spans="1:20" ht="13.2" customHeight="1" x14ac:dyDescent="0.2">
      <c r="A199" s="497"/>
      <c r="B199" s="517"/>
      <c r="C199" s="496"/>
      <c r="D199" s="778"/>
      <c r="E199" s="779"/>
      <c r="F199" s="779"/>
      <c r="G199" s="788"/>
      <c r="H199" s="907"/>
      <c r="I199" s="908"/>
      <c r="J199" s="908"/>
      <c r="K199" s="908"/>
      <c r="L199" s="909"/>
      <c r="M199" s="908"/>
      <c r="N199" s="908"/>
      <c r="O199" s="910"/>
      <c r="P199" s="907"/>
      <c r="Q199" s="908"/>
      <c r="R199" s="908"/>
      <c r="S199" s="910"/>
      <c r="T199" s="352"/>
    </row>
    <row r="200" spans="1:20" ht="13.2" customHeight="1" x14ac:dyDescent="0.2">
      <c r="A200" s="497"/>
      <c r="B200" s="517"/>
      <c r="C200" s="496"/>
      <c r="D200" s="778"/>
      <c r="E200" s="779"/>
      <c r="F200" s="779"/>
      <c r="G200" s="788"/>
      <c r="H200" s="907"/>
      <c r="I200" s="908"/>
      <c r="J200" s="908"/>
      <c r="K200" s="908"/>
      <c r="L200" s="909"/>
      <c r="M200" s="908"/>
      <c r="N200" s="908"/>
      <c r="O200" s="910"/>
      <c r="P200" s="907"/>
      <c r="Q200" s="908"/>
      <c r="R200" s="908"/>
      <c r="S200" s="910"/>
      <c r="T200" s="352"/>
    </row>
    <row r="201" spans="1:20" ht="13.2" customHeight="1" x14ac:dyDescent="0.2">
      <c r="A201" s="497"/>
      <c r="B201" s="517"/>
      <c r="C201" s="496"/>
      <c r="D201" s="778"/>
      <c r="E201" s="779"/>
      <c r="F201" s="779"/>
      <c r="G201" s="788"/>
      <c r="H201" s="907"/>
      <c r="I201" s="908"/>
      <c r="J201" s="908"/>
      <c r="K201" s="908"/>
      <c r="L201" s="909"/>
      <c r="M201" s="908"/>
      <c r="N201" s="908"/>
      <c r="O201" s="910"/>
      <c r="P201" s="907"/>
      <c r="Q201" s="908"/>
      <c r="R201" s="908"/>
      <c r="S201" s="910"/>
      <c r="T201" s="352"/>
    </row>
    <row r="202" spans="1:20" ht="13.2" customHeight="1" x14ac:dyDescent="0.2">
      <c r="A202" s="497"/>
      <c r="B202" s="517"/>
      <c r="C202" s="496"/>
      <c r="D202" s="336"/>
      <c r="E202" s="337"/>
      <c r="F202" s="337"/>
      <c r="G202" s="338"/>
      <c r="H202" s="907"/>
      <c r="I202" s="908"/>
      <c r="J202" s="908"/>
      <c r="K202" s="908"/>
      <c r="L202" s="909"/>
      <c r="M202" s="908"/>
      <c r="N202" s="908"/>
      <c r="O202" s="910"/>
      <c r="P202" s="907"/>
      <c r="Q202" s="908"/>
      <c r="R202" s="908"/>
      <c r="S202" s="910"/>
      <c r="T202" s="352"/>
    </row>
    <row r="203" spans="1:20" ht="13.2" customHeight="1" x14ac:dyDescent="0.2">
      <c r="A203" s="497"/>
      <c r="B203" s="517"/>
      <c r="C203" s="496"/>
      <c r="D203" s="336"/>
      <c r="E203" s="337"/>
      <c r="F203" s="337"/>
      <c r="G203" s="338"/>
      <c r="H203" s="907"/>
      <c r="I203" s="908"/>
      <c r="J203" s="908"/>
      <c r="K203" s="908"/>
      <c r="L203" s="909"/>
      <c r="M203" s="908"/>
      <c r="N203" s="908"/>
      <c r="O203" s="910"/>
      <c r="P203" s="907"/>
      <c r="Q203" s="908"/>
      <c r="R203" s="908"/>
      <c r="S203" s="910"/>
      <c r="T203" s="352"/>
    </row>
    <row r="204" spans="1:20" ht="13.2" customHeight="1" x14ac:dyDescent="0.2">
      <c r="A204" s="497"/>
      <c r="B204" s="517"/>
      <c r="C204" s="496"/>
      <c r="D204" s="336"/>
      <c r="E204" s="337"/>
      <c r="F204" s="337"/>
      <c r="G204" s="338"/>
      <c r="H204" s="907"/>
      <c r="I204" s="908"/>
      <c r="J204" s="908"/>
      <c r="K204" s="908"/>
      <c r="L204" s="909"/>
      <c r="M204" s="908"/>
      <c r="N204" s="908"/>
      <c r="O204" s="910"/>
      <c r="P204" s="907"/>
      <c r="Q204" s="908"/>
      <c r="R204" s="908"/>
      <c r="S204" s="910"/>
      <c r="T204" s="352"/>
    </row>
    <row r="205" spans="1:20" ht="13.2" customHeight="1" x14ac:dyDescent="0.2">
      <c r="A205" s="353"/>
      <c r="B205" s="334"/>
      <c r="C205" s="335"/>
      <c r="D205" s="336"/>
      <c r="E205" s="337"/>
      <c r="F205" s="337"/>
      <c r="G205" s="337"/>
      <c r="H205" s="907"/>
      <c r="I205" s="908"/>
      <c r="J205" s="908"/>
      <c r="K205" s="908"/>
      <c r="L205" s="909"/>
      <c r="M205" s="908"/>
      <c r="N205" s="908"/>
      <c r="O205" s="910"/>
      <c r="P205" s="907"/>
      <c r="Q205" s="908"/>
      <c r="R205" s="908"/>
      <c r="S205" s="910"/>
      <c r="T205" s="352"/>
    </row>
    <row r="206" spans="1:20" ht="13.2" customHeight="1" x14ac:dyDescent="0.2">
      <c r="A206" s="903" t="s">
        <v>368</v>
      </c>
      <c r="B206" s="855"/>
      <c r="C206" s="856"/>
      <c r="D206" s="336"/>
      <c r="E206" s="337"/>
      <c r="F206" s="337"/>
      <c r="G206" s="337"/>
      <c r="H206" s="480"/>
      <c r="I206" s="363"/>
      <c r="J206" s="363"/>
      <c r="K206" s="481"/>
      <c r="L206" s="526"/>
      <c r="M206" s="500"/>
      <c r="N206" s="500"/>
      <c r="O206" s="483"/>
      <c r="P206" s="480"/>
      <c r="Q206" s="363"/>
      <c r="R206" s="363"/>
      <c r="S206" s="527"/>
      <c r="T206" s="352"/>
    </row>
    <row r="207" spans="1:20" ht="13.2" customHeight="1" x14ac:dyDescent="0.2">
      <c r="A207" s="775" t="s">
        <v>369</v>
      </c>
      <c r="B207" s="776"/>
      <c r="C207" s="777"/>
      <c r="D207" s="778" t="s">
        <v>370</v>
      </c>
      <c r="E207" s="779"/>
      <c r="F207" s="779"/>
      <c r="G207" s="779"/>
      <c r="H207" s="798"/>
      <c r="I207" s="790"/>
      <c r="J207" s="790"/>
      <c r="K207" s="799"/>
      <c r="L207" s="789"/>
      <c r="M207" s="790"/>
      <c r="N207" s="790"/>
      <c r="O207" s="791"/>
      <c r="P207" s="798"/>
      <c r="Q207" s="790"/>
      <c r="R207" s="790"/>
      <c r="S207" s="791"/>
      <c r="T207" s="352"/>
    </row>
    <row r="208" spans="1:20" ht="13.2" customHeight="1" x14ac:dyDescent="0.2">
      <c r="A208" s="820" t="s">
        <v>371</v>
      </c>
      <c r="B208" s="821"/>
      <c r="C208" s="822"/>
      <c r="D208" s="778" t="s">
        <v>372</v>
      </c>
      <c r="E208" s="779"/>
      <c r="F208" s="779"/>
      <c r="G208" s="779"/>
      <c r="H208" s="894" t="s">
        <v>373</v>
      </c>
      <c r="I208" s="895"/>
      <c r="J208" s="895"/>
      <c r="K208" s="896"/>
      <c r="L208" s="924" t="s">
        <v>374</v>
      </c>
      <c r="M208" s="821"/>
      <c r="N208" s="821"/>
      <c r="O208" s="822"/>
      <c r="P208" s="894" t="s">
        <v>375</v>
      </c>
      <c r="Q208" s="895"/>
      <c r="R208" s="895"/>
      <c r="S208" s="919"/>
      <c r="T208" s="352"/>
    </row>
    <row r="209" spans="1:20" ht="13.2" customHeight="1" x14ac:dyDescent="0.2">
      <c r="A209" s="820"/>
      <c r="B209" s="821"/>
      <c r="C209" s="822"/>
      <c r="D209" s="778"/>
      <c r="E209" s="779"/>
      <c r="F209" s="779"/>
      <c r="G209" s="779"/>
      <c r="H209" s="894"/>
      <c r="I209" s="895"/>
      <c r="J209" s="895"/>
      <c r="K209" s="896"/>
      <c r="L209" s="924"/>
      <c r="M209" s="821"/>
      <c r="N209" s="821"/>
      <c r="O209" s="822"/>
      <c r="P209" s="894"/>
      <c r="Q209" s="895"/>
      <c r="R209" s="895"/>
      <c r="S209" s="919"/>
      <c r="T209" s="352"/>
    </row>
    <row r="210" spans="1:20" ht="13.2" customHeight="1" x14ac:dyDescent="0.2">
      <c r="A210" s="820"/>
      <c r="B210" s="821"/>
      <c r="C210" s="822"/>
      <c r="D210" s="778"/>
      <c r="E210" s="779"/>
      <c r="F210" s="779"/>
      <c r="G210" s="779"/>
      <c r="H210" s="894"/>
      <c r="I210" s="895"/>
      <c r="J210" s="895"/>
      <c r="K210" s="896"/>
      <c r="L210" s="924"/>
      <c r="M210" s="821"/>
      <c r="N210" s="821"/>
      <c r="O210" s="822"/>
      <c r="P210" s="894"/>
      <c r="Q210" s="895"/>
      <c r="R210" s="895"/>
      <c r="S210" s="919"/>
      <c r="T210" s="352"/>
    </row>
    <row r="211" spans="1:20" ht="13.2" customHeight="1" x14ac:dyDescent="0.2">
      <c r="A211" s="820"/>
      <c r="B211" s="821"/>
      <c r="C211" s="822"/>
      <c r="D211" s="25"/>
      <c r="E211" s="25"/>
      <c r="F211" s="25"/>
      <c r="G211" s="25"/>
      <c r="H211" s="894"/>
      <c r="I211" s="895"/>
      <c r="J211" s="895"/>
      <c r="K211" s="896"/>
      <c r="L211" s="924"/>
      <c r="M211" s="821"/>
      <c r="N211" s="821"/>
      <c r="O211" s="822"/>
      <c r="P211" s="894"/>
      <c r="Q211" s="895"/>
      <c r="R211" s="895"/>
      <c r="S211" s="919"/>
      <c r="T211" s="352"/>
    </row>
    <row r="212" spans="1:20" ht="13.2" customHeight="1" x14ac:dyDescent="0.2">
      <c r="A212" s="772" t="s">
        <v>376</v>
      </c>
      <c r="B212" s="773"/>
      <c r="C212" s="774"/>
      <c r="D212" s="336"/>
      <c r="E212" s="337"/>
      <c r="F212" s="337"/>
      <c r="G212" s="337"/>
      <c r="H212" s="480"/>
      <c r="I212" s="363"/>
      <c r="J212" s="363"/>
      <c r="K212" s="481"/>
      <c r="L212" s="924"/>
      <c r="M212" s="821"/>
      <c r="N212" s="821"/>
      <c r="O212" s="822"/>
      <c r="P212" s="894"/>
      <c r="Q212" s="895"/>
      <c r="R212" s="895"/>
      <c r="S212" s="919"/>
      <c r="T212" s="352"/>
    </row>
    <row r="213" spans="1:20" ht="13.2" customHeight="1" x14ac:dyDescent="0.2">
      <c r="A213" s="772"/>
      <c r="B213" s="773"/>
      <c r="C213" s="774"/>
      <c r="D213" s="336"/>
      <c r="E213" s="337"/>
      <c r="F213" s="337"/>
      <c r="G213" s="337"/>
      <c r="H213" s="480"/>
      <c r="I213" s="363"/>
      <c r="J213" s="363"/>
      <c r="K213" s="481"/>
      <c r="L213" s="924"/>
      <c r="M213" s="821"/>
      <c r="N213" s="821"/>
      <c r="O213" s="822"/>
      <c r="P213" s="894"/>
      <c r="Q213" s="895"/>
      <c r="R213" s="895"/>
      <c r="S213" s="919"/>
      <c r="T213" s="352"/>
    </row>
    <row r="214" spans="1:20" ht="13.2" customHeight="1" x14ac:dyDescent="0.2">
      <c r="A214" s="772"/>
      <c r="B214" s="773"/>
      <c r="C214" s="774"/>
      <c r="D214" s="336"/>
      <c r="E214" s="337"/>
      <c r="F214" s="337"/>
      <c r="G214" s="337"/>
      <c r="H214" s="894"/>
      <c r="I214" s="895"/>
      <c r="J214" s="895"/>
      <c r="K214" s="896"/>
      <c r="L214" s="921"/>
      <c r="M214" s="922"/>
      <c r="N214" s="922"/>
      <c r="O214" s="923"/>
      <c r="P214" s="925"/>
      <c r="Q214" s="926"/>
      <c r="R214" s="926"/>
      <c r="S214" s="927"/>
      <c r="T214" s="352"/>
    </row>
    <row r="215" spans="1:20" ht="13.2" customHeight="1" thickBot="1" x14ac:dyDescent="0.25">
      <c r="A215" s="513"/>
      <c r="B215" s="514"/>
      <c r="C215" s="515"/>
      <c r="D215" s="848"/>
      <c r="E215" s="849"/>
      <c r="F215" s="849"/>
      <c r="G215" s="849"/>
      <c r="H215" s="486"/>
      <c r="I215" s="487"/>
      <c r="J215" s="487"/>
      <c r="K215" s="488"/>
      <c r="L215" s="489"/>
      <c r="M215" s="490"/>
      <c r="N215" s="490"/>
      <c r="O215" s="491"/>
      <c r="P215" s="492"/>
      <c r="Q215" s="490"/>
      <c r="R215" s="490"/>
      <c r="S215" s="491"/>
      <c r="T215" s="358"/>
    </row>
    <row r="216" spans="1:20" x14ac:dyDescent="0.2">
      <c r="A216" s="25"/>
      <c r="B216" s="25"/>
      <c r="C216" s="25"/>
      <c r="D216" s="25"/>
      <c r="E216" s="25"/>
      <c r="F216" s="25"/>
      <c r="G216" s="25"/>
      <c r="H216" s="25"/>
      <c r="I216" s="25"/>
      <c r="J216" s="25"/>
      <c r="K216" s="25"/>
      <c r="L216" s="25"/>
      <c r="M216" s="25"/>
      <c r="N216" s="25"/>
      <c r="O216" s="25"/>
      <c r="P216" s="25"/>
      <c r="Q216" s="25"/>
      <c r="R216" s="25"/>
      <c r="S216" s="25"/>
      <c r="T216" s="25"/>
    </row>
    <row r="217" spans="1:20" x14ac:dyDescent="0.2">
      <c r="A217" s="25"/>
      <c r="B217" s="25"/>
      <c r="C217" s="25"/>
      <c r="D217" s="25"/>
      <c r="E217" s="25"/>
      <c r="F217" s="25"/>
      <c r="G217" s="25"/>
      <c r="H217" s="25"/>
      <c r="I217" s="25"/>
      <c r="J217" s="25"/>
      <c r="K217" s="25"/>
      <c r="L217" s="25"/>
      <c r="M217" s="25"/>
      <c r="N217" s="25"/>
      <c r="O217" s="25"/>
      <c r="P217" s="808" t="s">
        <v>656</v>
      </c>
      <c r="Q217" s="809"/>
      <c r="R217" s="809"/>
      <c r="S217" s="809"/>
      <c r="T217" s="810"/>
    </row>
    <row r="218" spans="1:20" ht="13.8" thickBot="1" x14ac:dyDescent="0.25">
      <c r="A218" s="364"/>
      <c r="B218" s="25"/>
      <c r="C218" s="25"/>
      <c r="D218" s="25"/>
      <c r="E218" s="25"/>
      <c r="F218" s="25"/>
      <c r="G218" s="25"/>
      <c r="H218" s="25"/>
      <c r="I218" s="25"/>
      <c r="J218" s="25"/>
      <c r="K218" s="25"/>
      <c r="L218" s="25"/>
      <c r="M218" s="25"/>
      <c r="N218" s="25"/>
      <c r="O218" s="25"/>
      <c r="P218" s="25"/>
      <c r="Q218" s="25"/>
      <c r="R218" s="25"/>
      <c r="S218" s="25"/>
      <c r="T218" s="25"/>
    </row>
    <row r="219" spans="1:20" ht="13.2" customHeight="1" x14ac:dyDescent="0.2">
      <c r="A219" s="780" t="s">
        <v>140</v>
      </c>
      <c r="B219" s="781"/>
      <c r="C219" s="782"/>
      <c r="D219" s="786" t="s">
        <v>141</v>
      </c>
      <c r="E219" s="781"/>
      <c r="F219" s="781"/>
      <c r="G219" s="782"/>
      <c r="H219" s="814" t="s">
        <v>142</v>
      </c>
      <c r="I219" s="815"/>
      <c r="J219" s="815"/>
      <c r="K219" s="815"/>
      <c r="L219" s="815"/>
      <c r="M219" s="815"/>
      <c r="N219" s="815"/>
      <c r="O219" s="815"/>
      <c r="P219" s="815"/>
      <c r="Q219" s="815"/>
      <c r="R219" s="815"/>
      <c r="S219" s="816"/>
      <c r="T219" s="770" t="s">
        <v>143</v>
      </c>
    </row>
    <row r="220" spans="1:20" ht="13.2" customHeight="1" thickBot="1" x14ac:dyDescent="0.25">
      <c r="A220" s="783"/>
      <c r="B220" s="784"/>
      <c r="C220" s="785"/>
      <c r="D220" s="787"/>
      <c r="E220" s="784"/>
      <c r="F220" s="784"/>
      <c r="G220" s="785"/>
      <c r="H220" s="875" t="s">
        <v>144</v>
      </c>
      <c r="I220" s="800"/>
      <c r="J220" s="800"/>
      <c r="K220" s="800"/>
      <c r="L220" s="800" t="s">
        <v>315</v>
      </c>
      <c r="M220" s="800"/>
      <c r="N220" s="800"/>
      <c r="O220" s="801"/>
      <c r="P220" s="817" t="s">
        <v>316</v>
      </c>
      <c r="Q220" s="818"/>
      <c r="R220" s="818"/>
      <c r="S220" s="819"/>
      <c r="T220" s="771"/>
    </row>
    <row r="221" spans="1:20" ht="13.2" customHeight="1" x14ac:dyDescent="0.2">
      <c r="A221" s="792"/>
      <c r="B221" s="793"/>
      <c r="C221" s="794"/>
      <c r="D221" s="795"/>
      <c r="E221" s="796"/>
      <c r="F221" s="796"/>
      <c r="G221" s="878"/>
      <c r="H221" s="795"/>
      <c r="I221" s="796"/>
      <c r="J221" s="796"/>
      <c r="K221" s="797"/>
      <c r="L221" s="920"/>
      <c r="M221" s="835"/>
      <c r="N221" s="835"/>
      <c r="O221" s="836"/>
      <c r="P221" s="834"/>
      <c r="Q221" s="835"/>
      <c r="R221" s="835"/>
      <c r="S221" s="836"/>
      <c r="T221" s="352"/>
    </row>
    <row r="222" spans="1:20" ht="13.2" customHeight="1" x14ac:dyDescent="0.2">
      <c r="A222" s="518"/>
      <c r="B222" s="508"/>
      <c r="C222" s="509"/>
      <c r="D222" s="778" t="s">
        <v>377</v>
      </c>
      <c r="E222" s="779"/>
      <c r="F222" s="779"/>
      <c r="G222" s="779"/>
      <c r="H222" s="894" t="s">
        <v>378</v>
      </c>
      <c r="I222" s="895"/>
      <c r="J222" s="895"/>
      <c r="K222" s="896"/>
      <c r="L222" s="897" t="s">
        <v>379</v>
      </c>
      <c r="M222" s="898"/>
      <c r="N222" s="898"/>
      <c r="O222" s="899"/>
      <c r="P222" s="894" t="s">
        <v>378</v>
      </c>
      <c r="Q222" s="895"/>
      <c r="R222" s="895"/>
      <c r="S222" s="919"/>
      <c r="T222" s="352"/>
    </row>
    <row r="223" spans="1:20" ht="13.2" customHeight="1" x14ac:dyDescent="0.2">
      <c r="A223" s="510"/>
      <c r="B223" s="516"/>
      <c r="C223" s="504"/>
      <c r="D223" s="778"/>
      <c r="E223" s="779"/>
      <c r="F223" s="779"/>
      <c r="G223" s="779"/>
      <c r="H223" s="894"/>
      <c r="I223" s="895"/>
      <c r="J223" s="895"/>
      <c r="K223" s="896"/>
      <c r="L223" s="897"/>
      <c r="M223" s="898"/>
      <c r="N223" s="898"/>
      <c r="O223" s="899"/>
      <c r="P223" s="894"/>
      <c r="Q223" s="895"/>
      <c r="R223" s="895"/>
      <c r="S223" s="919"/>
      <c r="T223" s="352"/>
    </row>
    <row r="224" spans="1:20" ht="13.2" customHeight="1" x14ac:dyDescent="0.2">
      <c r="A224" s="512"/>
      <c r="B224" s="520"/>
      <c r="C224" s="511"/>
      <c r="D224" s="778"/>
      <c r="E224" s="779"/>
      <c r="F224" s="779"/>
      <c r="G224" s="779"/>
      <c r="H224" s="894"/>
      <c r="I224" s="895"/>
      <c r="J224" s="895"/>
      <c r="K224" s="896"/>
      <c r="L224" s="897"/>
      <c r="M224" s="898"/>
      <c r="N224" s="898"/>
      <c r="O224" s="899"/>
      <c r="P224" s="894"/>
      <c r="Q224" s="895"/>
      <c r="R224" s="895"/>
      <c r="S224" s="919"/>
      <c r="T224" s="352"/>
    </row>
    <row r="225" spans="1:20" ht="13.2" customHeight="1" x14ac:dyDescent="0.2">
      <c r="A225" s="512"/>
      <c r="B225" s="520"/>
      <c r="C225" s="511"/>
      <c r="D225" s="25"/>
      <c r="E225" s="25"/>
      <c r="F225" s="25"/>
      <c r="G225" s="25"/>
      <c r="H225" s="894"/>
      <c r="I225" s="895"/>
      <c r="J225" s="895"/>
      <c r="K225" s="896"/>
      <c r="L225" s="897"/>
      <c r="M225" s="898"/>
      <c r="N225" s="898"/>
      <c r="O225" s="899"/>
      <c r="P225" s="894"/>
      <c r="Q225" s="895"/>
      <c r="R225" s="895"/>
      <c r="S225" s="919"/>
      <c r="T225" s="352"/>
    </row>
    <row r="226" spans="1:20" ht="13.2" customHeight="1" x14ac:dyDescent="0.2">
      <c r="A226" s="512"/>
      <c r="B226" s="520"/>
      <c r="C226" s="511"/>
      <c r="D226" s="25"/>
      <c r="E226" s="25"/>
      <c r="F226" s="25"/>
      <c r="G226" s="25"/>
      <c r="H226" s="894"/>
      <c r="I226" s="895"/>
      <c r="J226" s="895"/>
      <c r="K226" s="896"/>
      <c r="L226" s="897"/>
      <c r="M226" s="898"/>
      <c r="N226" s="898"/>
      <c r="O226" s="899"/>
      <c r="P226" s="894"/>
      <c r="Q226" s="895"/>
      <c r="R226" s="895"/>
      <c r="S226" s="919"/>
      <c r="T226" s="352"/>
    </row>
    <row r="227" spans="1:20" ht="13.2" customHeight="1" x14ac:dyDescent="0.2">
      <c r="A227" s="512"/>
      <c r="B227" s="520"/>
      <c r="C227" s="511"/>
      <c r="D227" s="25"/>
      <c r="E227" s="25"/>
      <c r="F227" s="25"/>
      <c r="G227" s="25"/>
      <c r="H227" s="894"/>
      <c r="I227" s="895"/>
      <c r="J227" s="895"/>
      <c r="K227" s="896"/>
      <c r="L227" s="897"/>
      <c r="M227" s="898"/>
      <c r="N227" s="898"/>
      <c r="O227" s="899"/>
      <c r="P227" s="894"/>
      <c r="Q227" s="895"/>
      <c r="R227" s="895"/>
      <c r="S227" s="919"/>
      <c r="T227" s="352"/>
    </row>
    <row r="228" spans="1:20" ht="13.2" customHeight="1" x14ac:dyDescent="0.2">
      <c r="A228" s="512"/>
      <c r="B228" s="520"/>
      <c r="C228" s="511"/>
      <c r="D228" s="25"/>
      <c r="E228" s="25"/>
      <c r="F228" s="25"/>
      <c r="G228" s="25"/>
      <c r="H228" s="894"/>
      <c r="I228" s="895"/>
      <c r="J228" s="895"/>
      <c r="K228" s="896"/>
      <c r="L228" s="897"/>
      <c r="M228" s="898"/>
      <c r="N228" s="898"/>
      <c r="O228" s="899"/>
      <c r="P228" s="894"/>
      <c r="Q228" s="895"/>
      <c r="R228" s="895"/>
      <c r="S228" s="919"/>
      <c r="T228" s="352"/>
    </row>
    <row r="229" spans="1:20" ht="13.2" customHeight="1" x14ac:dyDescent="0.2">
      <c r="A229" s="512"/>
      <c r="B229" s="520"/>
      <c r="C229" s="511"/>
      <c r="D229" s="25"/>
      <c r="E229" s="25"/>
      <c r="F229" s="25"/>
      <c r="G229" s="25"/>
      <c r="H229" s="894"/>
      <c r="I229" s="895"/>
      <c r="J229" s="895"/>
      <c r="K229" s="896"/>
      <c r="L229" s="897"/>
      <c r="M229" s="898"/>
      <c r="N229" s="898"/>
      <c r="O229" s="899"/>
      <c r="P229" s="894"/>
      <c r="Q229" s="895"/>
      <c r="R229" s="895"/>
      <c r="S229" s="919"/>
      <c r="T229" s="352"/>
    </row>
    <row r="230" spans="1:20" ht="13.2" customHeight="1" x14ac:dyDescent="0.2">
      <c r="A230" s="512"/>
      <c r="B230" s="520"/>
      <c r="C230" s="511"/>
      <c r="D230" s="336"/>
      <c r="E230" s="337"/>
      <c r="F230" s="337"/>
      <c r="G230" s="337"/>
      <c r="H230" s="894"/>
      <c r="I230" s="895"/>
      <c r="J230" s="895"/>
      <c r="K230" s="896"/>
      <c r="L230" s="897"/>
      <c r="M230" s="898"/>
      <c r="N230" s="898"/>
      <c r="O230" s="899"/>
      <c r="P230" s="894"/>
      <c r="Q230" s="895"/>
      <c r="R230" s="895"/>
      <c r="S230" s="919"/>
      <c r="T230" s="352"/>
    </row>
    <row r="231" spans="1:20" ht="13.2" customHeight="1" x14ac:dyDescent="0.2">
      <c r="A231" s="775"/>
      <c r="B231" s="776"/>
      <c r="C231" s="777"/>
      <c r="D231" s="778" t="s">
        <v>380</v>
      </c>
      <c r="E231" s="779"/>
      <c r="F231" s="779"/>
      <c r="G231" s="788"/>
      <c r="H231" s="894" t="s">
        <v>381</v>
      </c>
      <c r="I231" s="895"/>
      <c r="J231" s="895"/>
      <c r="K231" s="896"/>
      <c r="L231" s="891" t="s">
        <v>646</v>
      </c>
      <c r="M231" s="773"/>
      <c r="N231" s="773"/>
      <c r="O231" s="774"/>
      <c r="P231" s="894" t="s">
        <v>381</v>
      </c>
      <c r="Q231" s="895"/>
      <c r="R231" s="895"/>
      <c r="S231" s="919"/>
      <c r="T231" s="355"/>
    </row>
    <row r="232" spans="1:20" ht="13.2" customHeight="1" x14ac:dyDescent="0.2">
      <c r="A232" s="775"/>
      <c r="B232" s="776"/>
      <c r="C232" s="777"/>
      <c r="D232" s="778"/>
      <c r="E232" s="779"/>
      <c r="F232" s="779"/>
      <c r="G232" s="788"/>
      <c r="H232" s="894"/>
      <c r="I232" s="895"/>
      <c r="J232" s="895"/>
      <c r="K232" s="896"/>
      <c r="L232" s="891"/>
      <c r="M232" s="773"/>
      <c r="N232" s="773"/>
      <c r="O232" s="774"/>
      <c r="P232" s="894"/>
      <c r="Q232" s="895"/>
      <c r="R232" s="895"/>
      <c r="S232" s="919"/>
      <c r="T232" s="355"/>
    </row>
    <row r="233" spans="1:20" ht="13.2" customHeight="1" x14ac:dyDescent="0.2">
      <c r="A233" s="775"/>
      <c r="B233" s="776"/>
      <c r="C233" s="777"/>
      <c r="D233" s="778"/>
      <c r="E233" s="779"/>
      <c r="F233" s="779"/>
      <c r="G233" s="788"/>
      <c r="H233" s="894"/>
      <c r="I233" s="895"/>
      <c r="J233" s="895"/>
      <c r="K233" s="896"/>
      <c r="L233" s="891"/>
      <c r="M233" s="773"/>
      <c r="N233" s="773"/>
      <c r="O233" s="774"/>
      <c r="P233" s="894"/>
      <c r="Q233" s="895"/>
      <c r="R233" s="895"/>
      <c r="S233" s="919"/>
      <c r="T233" s="352"/>
    </row>
    <row r="234" spans="1:20" ht="13.2" customHeight="1" x14ac:dyDescent="0.2">
      <c r="A234" s="775"/>
      <c r="B234" s="776"/>
      <c r="C234" s="777"/>
      <c r="D234" s="778"/>
      <c r="E234" s="779"/>
      <c r="F234" s="779"/>
      <c r="G234" s="788"/>
      <c r="H234" s="798"/>
      <c r="I234" s="790"/>
      <c r="J234" s="790"/>
      <c r="K234" s="799"/>
      <c r="L234" s="891"/>
      <c r="M234" s="773"/>
      <c r="N234" s="773"/>
      <c r="O234" s="774"/>
      <c r="P234" s="798"/>
      <c r="Q234" s="790"/>
      <c r="R234" s="790"/>
      <c r="S234" s="791"/>
      <c r="T234" s="352"/>
    </row>
    <row r="235" spans="1:20" ht="13.2" customHeight="1" x14ac:dyDescent="0.2">
      <c r="A235" s="775"/>
      <c r="B235" s="776"/>
      <c r="C235" s="777"/>
      <c r="D235" s="778"/>
      <c r="E235" s="779"/>
      <c r="F235" s="779"/>
      <c r="G235" s="788"/>
      <c r="H235" s="798"/>
      <c r="I235" s="790"/>
      <c r="J235" s="790"/>
      <c r="K235" s="799"/>
      <c r="L235" s="891"/>
      <c r="M235" s="773"/>
      <c r="N235" s="773"/>
      <c r="O235" s="774"/>
      <c r="P235" s="798"/>
      <c r="Q235" s="790"/>
      <c r="R235" s="790"/>
      <c r="S235" s="791"/>
      <c r="T235" s="352"/>
    </row>
    <row r="236" spans="1:20" ht="13.2" customHeight="1" x14ac:dyDescent="0.2">
      <c r="A236" s="775"/>
      <c r="B236" s="776"/>
      <c r="C236" s="777"/>
      <c r="D236" s="778"/>
      <c r="E236" s="779"/>
      <c r="F236" s="779"/>
      <c r="G236" s="788"/>
      <c r="H236" s="798"/>
      <c r="I236" s="790"/>
      <c r="J236" s="790"/>
      <c r="K236" s="799"/>
      <c r="L236" s="891"/>
      <c r="M236" s="773"/>
      <c r="N236" s="773"/>
      <c r="O236" s="774"/>
      <c r="P236" s="798"/>
      <c r="Q236" s="790"/>
      <c r="R236" s="790"/>
      <c r="S236" s="791"/>
      <c r="T236" s="352"/>
    </row>
    <row r="237" spans="1:20" ht="13.2" customHeight="1" x14ac:dyDescent="0.2">
      <c r="A237" s="775"/>
      <c r="B237" s="776"/>
      <c r="C237" s="777"/>
      <c r="D237" s="778"/>
      <c r="E237" s="779"/>
      <c r="F237" s="779"/>
      <c r="G237" s="788"/>
      <c r="H237" s="798"/>
      <c r="I237" s="790"/>
      <c r="J237" s="790"/>
      <c r="K237" s="799"/>
      <c r="L237" s="891"/>
      <c r="M237" s="773"/>
      <c r="N237" s="773"/>
      <c r="O237" s="774"/>
      <c r="P237" s="798"/>
      <c r="Q237" s="790"/>
      <c r="R237" s="790"/>
      <c r="S237" s="791"/>
      <c r="T237" s="352"/>
    </row>
    <row r="238" spans="1:20" ht="13.2" customHeight="1" x14ac:dyDescent="0.2">
      <c r="A238" s="775"/>
      <c r="B238" s="776"/>
      <c r="C238" s="777"/>
      <c r="D238" s="778"/>
      <c r="E238" s="779"/>
      <c r="F238" s="779"/>
      <c r="G238" s="788"/>
      <c r="H238" s="798"/>
      <c r="I238" s="790"/>
      <c r="J238" s="790"/>
      <c r="K238" s="799"/>
      <c r="L238" s="891"/>
      <c r="M238" s="773"/>
      <c r="N238" s="773"/>
      <c r="O238" s="774"/>
      <c r="P238" s="798"/>
      <c r="Q238" s="790"/>
      <c r="R238" s="790"/>
      <c r="S238" s="791"/>
      <c r="T238" s="352"/>
    </row>
    <row r="239" spans="1:20" ht="13.2" customHeight="1" x14ac:dyDescent="0.2">
      <c r="A239" s="354"/>
      <c r="B239" s="334"/>
      <c r="C239" s="335"/>
      <c r="D239" s="336"/>
      <c r="E239" s="337"/>
      <c r="F239" s="337"/>
      <c r="G239" s="338"/>
      <c r="H239" s="350"/>
      <c r="I239" s="90"/>
      <c r="J239" s="90"/>
      <c r="K239" s="360"/>
      <c r="L239" s="529"/>
      <c r="M239" s="530"/>
      <c r="N239" s="530"/>
      <c r="O239" s="531"/>
      <c r="P239" s="350"/>
      <c r="Q239" s="90"/>
      <c r="R239" s="90"/>
      <c r="S239" s="351"/>
      <c r="T239" s="352"/>
    </row>
    <row r="240" spans="1:20" ht="13.2" customHeight="1" x14ac:dyDescent="0.2">
      <c r="A240" s="307"/>
      <c r="B240" s="24"/>
      <c r="C240" s="308"/>
      <c r="D240" s="310"/>
      <c r="E240" s="265"/>
      <c r="F240" s="265"/>
      <c r="G240" s="311"/>
      <c r="H240" s="310"/>
      <c r="I240" s="265"/>
      <c r="J240" s="265"/>
      <c r="K240" s="325"/>
      <c r="L240" s="888" t="s">
        <v>382</v>
      </c>
      <c r="M240" s="889"/>
      <c r="N240" s="889"/>
      <c r="O240" s="890"/>
      <c r="P240" s="310"/>
      <c r="Q240" s="265"/>
      <c r="R240" s="265"/>
      <c r="S240" s="311"/>
      <c r="T240" s="261"/>
    </row>
    <row r="241" spans="1:20" ht="13.2" customHeight="1" x14ac:dyDescent="0.2">
      <c r="A241" s="307"/>
      <c r="B241" s="24"/>
      <c r="C241" s="308"/>
      <c r="D241" s="310"/>
      <c r="E241" s="265"/>
      <c r="F241" s="265"/>
      <c r="G241" s="311"/>
      <c r="H241" s="310"/>
      <c r="I241" s="265"/>
      <c r="J241" s="265"/>
      <c r="K241" s="325"/>
      <c r="L241" s="888"/>
      <c r="M241" s="889"/>
      <c r="N241" s="889"/>
      <c r="O241" s="890"/>
      <c r="P241" s="310"/>
      <c r="Q241" s="265"/>
      <c r="R241" s="265"/>
      <c r="S241" s="311"/>
      <c r="T241" s="261"/>
    </row>
    <row r="242" spans="1:20" ht="13.2" customHeight="1" x14ac:dyDescent="0.2">
      <c r="A242" s="307"/>
      <c r="B242" s="24"/>
      <c r="C242" s="308"/>
      <c r="D242" s="310"/>
      <c r="E242" s="265"/>
      <c r="F242" s="265"/>
      <c r="G242" s="311"/>
      <c r="H242" s="310"/>
      <c r="I242" s="265"/>
      <c r="J242" s="265"/>
      <c r="K242" s="325"/>
      <c r="L242" s="888"/>
      <c r="M242" s="889"/>
      <c r="N242" s="889"/>
      <c r="O242" s="890"/>
      <c r="P242" s="310"/>
      <c r="Q242" s="265"/>
      <c r="R242" s="265"/>
      <c r="S242" s="311"/>
      <c r="T242" s="261"/>
    </row>
    <row r="243" spans="1:20" ht="13.2" customHeight="1" x14ac:dyDescent="0.2">
      <c r="A243" s="307"/>
      <c r="B243" s="24"/>
      <c r="C243" s="308"/>
      <c r="D243" s="310"/>
      <c r="E243" s="265"/>
      <c r="F243" s="265"/>
      <c r="G243" s="311"/>
      <c r="H243" s="310"/>
      <c r="I243" s="265"/>
      <c r="J243" s="265"/>
      <c r="K243" s="325"/>
      <c r="L243" s="888"/>
      <c r="M243" s="889"/>
      <c r="N243" s="889"/>
      <c r="O243" s="890"/>
      <c r="P243" s="310"/>
      <c r="Q243" s="265"/>
      <c r="R243" s="265"/>
      <c r="S243" s="311"/>
      <c r="T243" s="261"/>
    </row>
    <row r="244" spans="1:20" ht="13.2" customHeight="1" x14ac:dyDescent="0.2">
      <c r="A244" s="354"/>
      <c r="B244" s="334"/>
      <c r="C244" s="335"/>
      <c r="D244" s="336"/>
      <c r="E244" s="337"/>
      <c r="F244" s="337"/>
      <c r="G244" s="338"/>
      <c r="H244" s="350"/>
      <c r="I244" s="90"/>
      <c r="J244" s="90"/>
      <c r="K244" s="360"/>
      <c r="L244" s="888"/>
      <c r="M244" s="889"/>
      <c r="N244" s="889"/>
      <c r="O244" s="890"/>
      <c r="P244" s="350"/>
      <c r="Q244" s="90"/>
      <c r="R244" s="90"/>
      <c r="S244" s="351"/>
      <c r="T244" s="352"/>
    </row>
    <row r="245" spans="1:20" ht="13.2" customHeight="1" x14ac:dyDescent="0.2">
      <c r="A245" s="307"/>
      <c r="B245" s="24"/>
      <c r="C245" s="308"/>
      <c r="D245" s="837" t="s">
        <v>383</v>
      </c>
      <c r="E245" s="838"/>
      <c r="F245" s="838"/>
      <c r="G245" s="839"/>
      <c r="H245" s="860"/>
      <c r="I245" s="861"/>
      <c r="J245" s="861"/>
      <c r="K245" s="862"/>
      <c r="L245" s="533"/>
      <c r="M245" s="265"/>
      <c r="N245" s="265"/>
      <c r="O245" s="311"/>
      <c r="P245" s="860"/>
      <c r="Q245" s="861"/>
      <c r="R245" s="861"/>
      <c r="S245" s="880"/>
      <c r="T245" s="261"/>
    </row>
    <row r="246" spans="1:20" ht="13.2" customHeight="1" x14ac:dyDescent="0.2">
      <c r="A246" s="307"/>
      <c r="B246" s="24"/>
      <c r="C246" s="308"/>
      <c r="D246" s="837" t="s">
        <v>372</v>
      </c>
      <c r="E246" s="838"/>
      <c r="F246" s="838"/>
      <c r="G246" s="839"/>
      <c r="H246" s="802" t="s">
        <v>384</v>
      </c>
      <c r="I246" s="803"/>
      <c r="J246" s="803"/>
      <c r="K246" s="843"/>
      <c r="L246" s="893" t="s">
        <v>385</v>
      </c>
      <c r="M246" s="864"/>
      <c r="N246" s="864"/>
      <c r="O246" s="865"/>
      <c r="P246" s="802" t="s">
        <v>384</v>
      </c>
      <c r="Q246" s="803"/>
      <c r="R246" s="803"/>
      <c r="S246" s="804"/>
      <c r="T246" s="261"/>
    </row>
    <row r="247" spans="1:20" ht="13.2" customHeight="1" x14ac:dyDescent="0.2">
      <c r="A247" s="307"/>
      <c r="B247" s="24"/>
      <c r="C247" s="308"/>
      <c r="D247" s="837"/>
      <c r="E247" s="838"/>
      <c r="F247" s="838"/>
      <c r="G247" s="839"/>
      <c r="H247" s="802"/>
      <c r="I247" s="803"/>
      <c r="J247" s="803"/>
      <c r="K247" s="843"/>
      <c r="L247" s="893"/>
      <c r="M247" s="864"/>
      <c r="N247" s="864"/>
      <c r="O247" s="865"/>
      <c r="P247" s="802"/>
      <c r="Q247" s="803"/>
      <c r="R247" s="803"/>
      <c r="S247" s="804"/>
      <c r="T247" s="261"/>
    </row>
    <row r="248" spans="1:20" ht="13.2" customHeight="1" x14ac:dyDescent="0.2">
      <c r="A248" s="307"/>
      <c r="B248" s="24"/>
      <c r="C248" s="308"/>
      <c r="D248" s="330"/>
      <c r="E248" s="312"/>
      <c r="F248" s="312"/>
      <c r="G248" s="313"/>
      <c r="H248" s="339"/>
      <c r="I248" s="348"/>
      <c r="J248" s="348"/>
      <c r="K248" s="340"/>
      <c r="L248" s="893"/>
      <c r="M248" s="864"/>
      <c r="N248" s="864"/>
      <c r="O248" s="865"/>
      <c r="P248" s="339"/>
      <c r="Q248" s="348"/>
      <c r="R248" s="348"/>
      <c r="S248" s="534"/>
      <c r="T248" s="261"/>
    </row>
    <row r="249" spans="1:20" ht="13.2" customHeight="1" x14ac:dyDescent="0.2">
      <c r="A249" s="307"/>
      <c r="B249" s="24"/>
      <c r="C249" s="308"/>
      <c r="D249" s="778" t="s">
        <v>380</v>
      </c>
      <c r="E249" s="779"/>
      <c r="F249" s="779"/>
      <c r="G249" s="788"/>
      <c r="H249" s="885" t="s">
        <v>386</v>
      </c>
      <c r="I249" s="886"/>
      <c r="J249" s="886"/>
      <c r="K249" s="892"/>
      <c r="L249" s="893" t="s">
        <v>387</v>
      </c>
      <c r="M249" s="864"/>
      <c r="N249" s="864"/>
      <c r="O249" s="865"/>
      <c r="P249" s="885" t="s">
        <v>386</v>
      </c>
      <c r="Q249" s="886"/>
      <c r="R249" s="886"/>
      <c r="S249" s="887"/>
      <c r="T249" s="261"/>
    </row>
    <row r="250" spans="1:20" ht="13.2" customHeight="1" x14ac:dyDescent="0.2">
      <c r="A250" s="307"/>
      <c r="B250" s="24"/>
      <c r="C250" s="308"/>
      <c r="D250" s="330"/>
      <c r="E250" s="312"/>
      <c r="F250" s="312"/>
      <c r="G250" s="313"/>
      <c r="H250" s="339"/>
      <c r="I250" s="348"/>
      <c r="J250" s="348"/>
      <c r="K250" s="340"/>
      <c r="L250" s="893"/>
      <c r="M250" s="864"/>
      <c r="N250" s="864"/>
      <c r="O250" s="865"/>
      <c r="P250" s="339"/>
      <c r="Q250" s="348"/>
      <c r="R250" s="348"/>
      <c r="S250" s="534"/>
      <c r="T250" s="261"/>
    </row>
    <row r="251" spans="1:20" ht="13.2" customHeight="1" x14ac:dyDescent="0.2">
      <c r="A251" s="307"/>
      <c r="B251" s="24"/>
      <c r="C251" s="308"/>
      <c r="D251" s="310"/>
      <c r="E251" s="265"/>
      <c r="F251" s="265"/>
      <c r="G251" s="311"/>
      <c r="H251" s="310"/>
      <c r="I251" s="265"/>
      <c r="J251" s="265"/>
      <c r="K251" s="325"/>
      <c r="L251" s="473"/>
      <c r="M251" s="503"/>
      <c r="N251" s="503"/>
      <c r="O251" s="474"/>
      <c r="P251" s="475"/>
      <c r="Q251" s="503"/>
      <c r="R251" s="503"/>
      <c r="S251" s="474"/>
      <c r="T251" s="261"/>
    </row>
    <row r="252" spans="1:20" ht="13.2" customHeight="1" thickBot="1" x14ac:dyDescent="0.25">
      <c r="A252" s="845"/>
      <c r="B252" s="846"/>
      <c r="C252" s="847"/>
      <c r="D252" s="848"/>
      <c r="E252" s="849"/>
      <c r="F252" s="849"/>
      <c r="G252" s="849"/>
      <c r="H252" s="486"/>
      <c r="I252" s="487"/>
      <c r="J252" s="487"/>
      <c r="K252" s="488"/>
      <c r="L252" s="489"/>
      <c r="M252" s="490"/>
      <c r="N252" s="490"/>
      <c r="O252" s="491"/>
      <c r="P252" s="492"/>
      <c r="Q252" s="490"/>
      <c r="R252" s="490"/>
      <c r="S252" s="491"/>
      <c r="T252" s="358"/>
    </row>
    <row r="253" spans="1:20" ht="13.2" customHeight="1" x14ac:dyDescent="0.2">
      <c r="A253" s="25"/>
      <c r="B253" s="25"/>
      <c r="C253" s="25"/>
      <c r="D253" s="25"/>
      <c r="E253" s="25"/>
      <c r="F253" s="25"/>
      <c r="G253" s="25"/>
      <c r="H253" s="25"/>
      <c r="I253" s="25"/>
      <c r="J253" s="25"/>
      <c r="K253" s="25"/>
      <c r="L253" s="25"/>
      <c r="M253" s="25"/>
      <c r="N253" s="25"/>
      <c r="O253" s="25"/>
      <c r="P253" s="25"/>
      <c r="Q253" s="25"/>
      <c r="R253" s="25"/>
      <c r="S253" s="25"/>
      <c r="T253" s="25"/>
    </row>
    <row r="254" spans="1:20" ht="13.2" customHeight="1" x14ac:dyDescent="0.2">
      <c r="A254" s="25"/>
      <c r="B254" s="25"/>
      <c r="C254" s="25"/>
      <c r="D254" s="25"/>
      <c r="E254" s="25"/>
      <c r="F254" s="25"/>
      <c r="G254" s="25"/>
      <c r="H254" s="25"/>
      <c r="I254" s="25"/>
      <c r="J254" s="25"/>
      <c r="K254" s="25"/>
      <c r="L254" s="25"/>
      <c r="M254" s="25"/>
      <c r="N254" s="25"/>
      <c r="O254" s="25"/>
      <c r="P254" s="808" t="s">
        <v>656</v>
      </c>
      <c r="Q254" s="809"/>
      <c r="R254" s="809"/>
      <c r="S254" s="809"/>
      <c r="T254" s="810"/>
    </row>
    <row r="255" spans="1:20" ht="13.2" customHeight="1" thickBot="1" x14ac:dyDescent="0.25">
      <c r="A255" s="364"/>
      <c r="B255" s="25"/>
      <c r="C255" s="25"/>
      <c r="D255" s="25"/>
      <c r="E255" s="25"/>
      <c r="F255" s="25"/>
      <c r="G255" s="25"/>
      <c r="H255" s="25"/>
      <c r="I255" s="25"/>
      <c r="J255" s="25"/>
      <c r="K255" s="25"/>
      <c r="L255" s="25"/>
      <c r="M255" s="25"/>
      <c r="N255" s="25"/>
      <c r="O255" s="25"/>
      <c r="P255" s="25"/>
      <c r="Q255" s="25"/>
      <c r="R255" s="25"/>
      <c r="S255" s="25"/>
      <c r="T255" s="25"/>
    </row>
    <row r="256" spans="1:20" ht="13.2" customHeight="1" x14ac:dyDescent="0.2">
      <c r="A256" s="780" t="s">
        <v>140</v>
      </c>
      <c r="B256" s="781"/>
      <c r="C256" s="782"/>
      <c r="D256" s="786" t="s">
        <v>141</v>
      </c>
      <c r="E256" s="781"/>
      <c r="F256" s="781"/>
      <c r="G256" s="782"/>
      <c r="H256" s="814" t="s">
        <v>142</v>
      </c>
      <c r="I256" s="815"/>
      <c r="J256" s="815"/>
      <c r="K256" s="815"/>
      <c r="L256" s="815"/>
      <c r="M256" s="815"/>
      <c r="N256" s="815"/>
      <c r="O256" s="815"/>
      <c r="P256" s="815"/>
      <c r="Q256" s="815"/>
      <c r="R256" s="815"/>
      <c r="S256" s="816"/>
      <c r="T256" s="770" t="s">
        <v>143</v>
      </c>
    </row>
    <row r="257" spans="1:20" ht="13.2" customHeight="1" thickBot="1" x14ac:dyDescent="0.25">
      <c r="A257" s="783"/>
      <c r="B257" s="784"/>
      <c r="C257" s="785"/>
      <c r="D257" s="787"/>
      <c r="E257" s="784"/>
      <c r="F257" s="784"/>
      <c r="G257" s="785"/>
      <c r="H257" s="875" t="s">
        <v>144</v>
      </c>
      <c r="I257" s="800"/>
      <c r="J257" s="800"/>
      <c r="K257" s="800"/>
      <c r="L257" s="800" t="s">
        <v>315</v>
      </c>
      <c r="M257" s="800"/>
      <c r="N257" s="800"/>
      <c r="O257" s="801"/>
      <c r="P257" s="817" t="s">
        <v>316</v>
      </c>
      <c r="Q257" s="818"/>
      <c r="R257" s="818"/>
      <c r="S257" s="819"/>
      <c r="T257" s="771"/>
    </row>
    <row r="258" spans="1:20" ht="13.2" customHeight="1" x14ac:dyDescent="0.2">
      <c r="A258" s="792"/>
      <c r="B258" s="793"/>
      <c r="C258" s="794"/>
      <c r="D258" s="795"/>
      <c r="E258" s="796"/>
      <c r="F258" s="796"/>
      <c r="G258" s="878"/>
      <c r="H258" s="795"/>
      <c r="I258" s="796"/>
      <c r="J258" s="796"/>
      <c r="K258" s="797"/>
      <c r="L258" s="920"/>
      <c r="M258" s="835"/>
      <c r="N258" s="835"/>
      <c r="O258" s="836"/>
      <c r="P258" s="834"/>
      <c r="Q258" s="835"/>
      <c r="R258" s="835"/>
      <c r="S258" s="836"/>
      <c r="T258" s="352"/>
    </row>
    <row r="259" spans="1:20" ht="13.2" customHeight="1" x14ac:dyDescent="0.2">
      <c r="A259" s="850" t="s">
        <v>388</v>
      </c>
      <c r="B259" s="841"/>
      <c r="C259" s="842"/>
      <c r="D259" s="881" t="s">
        <v>389</v>
      </c>
      <c r="E259" s="882"/>
      <c r="F259" s="882"/>
      <c r="G259" s="883"/>
      <c r="H259" s="851" t="s">
        <v>390</v>
      </c>
      <c r="I259" s="852"/>
      <c r="J259" s="852"/>
      <c r="K259" s="853"/>
      <c r="L259" s="879"/>
      <c r="M259" s="861"/>
      <c r="N259" s="861"/>
      <c r="O259" s="880"/>
      <c r="P259" s="851" t="s">
        <v>390</v>
      </c>
      <c r="Q259" s="852"/>
      <c r="R259" s="852"/>
      <c r="S259" s="884"/>
      <c r="T259" s="261"/>
    </row>
    <row r="260" spans="1:20" ht="13.2" customHeight="1" x14ac:dyDescent="0.2">
      <c r="A260" s="850" t="s">
        <v>391</v>
      </c>
      <c r="B260" s="841"/>
      <c r="C260" s="842"/>
      <c r="D260" s="811"/>
      <c r="E260" s="812"/>
      <c r="F260" s="812"/>
      <c r="G260" s="813"/>
      <c r="H260" s="802" t="s">
        <v>392</v>
      </c>
      <c r="I260" s="803"/>
      <c r="J260" s="803"/>
      <c r="K260" s="843"/>
      <c r="L260" s="844" t="s">
        <v>392</v>
      </c>
      <c r="M260" s="803"/>
      <c r="N260" s="803"/>
      <c r="O260" s="804"/>
      <c r="P260" s="802" t="s">
        <v>392</v>
      </c>
      <c r="Q260" s="803"/>
      <c r="R260" s="803"/>
      <c r="S260" s="804"/>
      <c r="T260" s="223"/>
    </row>
    <row r="261" spans="1:20" ht="13.2" customHeight="1" x14ac:dyDescent="0.2">
      <c r="A261" s="820" t="s">
        <v>393</v>
      </c>
      <c r="B261" s="821"/>
      <c r="C261" s="822"/>
      <c r="D261" s="854"/>
      <c r="E261" s="855"/>
      <c r="F261" s="855"/>
      <c r="G261" s="856"/>
      <c r="H261" s="802"/>
      <c r="I261" s="803"/>
      <c r="J261" s="803"/>
      <c r="K261" s="843"/>
      <c r="L261" s="844"/>
      <c r="M261" s="803"/>
      <c r="N261" s="803"/>
      <c r="O261" s="804"/>
      <c r="P261" s="802"/>
      <c r="Q261" s="803"/>
      <c r="R261" s="803"/>
      <c r="S261" s="804"/>
      <c r="T261" s="261"/>
    </row>
    <row r="262" spans="1:20" ht="13.2" customHeight="1" x14ac:dyDescent="0.2">
      <c r="A262" s="820"/>
      <c r="B262" s="821"/>
      <c r="C262" s="822"/>
      <c r="D262" s="318"/>
      <c r="E262" s="319"/>
      <c r="F262" s="319"/>
      <c r="G262" s="320"/>
      <c r="H262" s="802"/>
      <c r="I262" s="803"/>
      <c r="J262" s="803"/>
      <c r="K262" s="843"/>
      <c r="L262" s="844"/>
      <c r="M262" s="803"/>
      <c r="N262" s="803"/>
      <c r="O262" s="804"/>
      <c r="P262" s="802"/>
      <c r="Q262" s="803"/>
      <c r="R262" s="803"/>
      <c r="S262" s="804"/>
      <c r="T262" s="261"/>
    </row>
    <row r="263" spans="1:20" ht="13.2" customHeight="1" x14ac:dyDescent="0.2">
      <c r="A263" s="820"/>
      <c r="B263" s="821"/>
      <c r="C263" s="822"/>
      <c r="D263" s="857"/>
      <c r="E263" s="858"/>
      <c r="F263" s="858"/>
      <c r="G263" s="859"/>
      <c r="H263" s="802"/>
      <c r="I263" s="803"/>
      <c r="J263" s="803"/>
      <c r="K263" s="843"/>
      <c r="L263" s="844"/>
      <c r="M263" s="803"/>
      <c r="N263" s="803"/>
      <c r="O263" s="804"/>
      <c r="P263" s="802"/>
      <c r="Q263" s="803"/>
      <c r="R263" s="803"/>
      <c r="S263" s="804"/>
      <c r="T263" s="261"/>
    </row>
    <row r="264" spans="1:20" ht="13.2" customHeight="1" x14ac:dyDescent="0.2">
      <c r="A264" s="863" t="s">
        <v>394</v>
      </c>
      <c r="B264" s="864"/>
      <c r="C264" s="865"/>
      <c r="D264" s="315"/>
      <c r="E264" s="316"/>
      <c r="F264" s="316"/>
      <c r="G264" s="317"/>
      <c r="H264" s="802"/>
      <c r="I264" s="803"/>
      <c r="J264" s="803"/>
      <c r="K264" s="843"/>
      <c r="L264" s="844"/>
      <c r="M264" s="803"/>
      <c r="N264" s="803"/>
      <c r="O264" s="804"/>
      <c r="P264" s="802"/>
      <c r="Q264" s="803"/>
      <c r="R264" s="803"/>
      <c r="S264" s="804"/>
      <c r="T264" s="261"/>
    </row>
    <row r="265" spans="1:20" ht="13.2" customHeight="1" x14ac:dyDescent="0.2">
      <c r="A265" s="863"/>
      <c r="B265" s="864"/>
      <c r="C265" s="865"/>
      <c r="D265" s="811"/>
      <c r="E265" s="812"/>
      <c r="F265" s="812"/>
      <c r="G265" s="813"/>
      <c r="H265" s="339"/>
      <c r="I265" s="348"/>
      <c r="J265" s="348"/>
      <c r="K265" s="340"/>
      <c r="L265" s="533"/>
      <c r="M265" s="265"/>
      <c r="N265" s="265"/>
      <c r="O265" s="311"/>
      <c r="P265" s="339"/>
      <c r="Q265" s="348"/>
      <c r="R265" s="348"/>
      <c r="S265" s="534"/>
      <c r="T265" s="223"/>
    </row>
    <row r="266" spans="1:20" ht="13.2" customHeight="1" x14ac:dyDescent="0.2">
      <c r="A266" s="863"/>
      <c r="B266" s="864"/>
      <c r="C266" s="865"/>
      <c r="D266" s="811" t="s">
        <v>395</v>
      </c>
      <c r="E266" s="812"/>
      <c r="F266" s="812"/>
      <c r="G266" s="813"/>
      <c r="H266" s="860" t="s">
        <v>396</v>
      </c>
      <c r="I266" s="861"/>
      <c r="J266" s="861"/>
      <c r="K266" s="862"/>
      <c r="L266" s="879" t="s">
        <v>396</v>
      </c>
      <c r="M266" s="861"/>
      <c r="N266" s="861"/>
      <c r="O266" s="880"/>
      <c r="P266" s="860"/>
      <c r="Q266" s="861"/>
      <c r="R266" s="861"/>
      <c r="S266" s="880"/>
      <c r="T266" s="261"/>
    </row>
    <row r="267" spans="1:20" ht="13.2" customHeight="1" x14ac:dyDescent="0.2">
      <c r="A267" s="863"/>
      <c r="B267" s="864"/>
      <c r="C267" s="865"/>
      <c r="D267" s="811"/>
      <c r="E267" s="812"/>
      <c r="F267" s="812"/>
      <c r="G267" s="813"/>
      <c r="H267" s="826" t="s">
        <v>397</v>
      </c>
      <c r="I267" s="827"/>
      <c r="J267" s="827" t="s">
        <v>398</v>
      </c>
      <c r="K267" s="829"/>
      <c r="L267" s="830" t="s">
        <v>397</v>
      </c>
      <c r="M267" s="827"/>
      <c r="N267" s="827" t="s">
        <v>398</v>
      </c>
      <c r="O267" s="828"/>
      <c r="P267" s="826"/>
      <c r="Q267" s="827"/>
      <c r="R267" s="827"/>
      <c r="S267" s="828"/>
      <c r="T267" s="261"/>
    </row>
    <row r="268" spans="1:20" ht="13.2" customHeight="1" x14ac:dyDescent="0.2">
      <c r="A268" s="863"/>
      <c r="B268" s="864"/>
      <c r="C268" s="865"/>
      <c r="D268" s="831"/>
      <c r="E268" s="832"/>
      <c r="F268" s="832"/>
      <c r="G268" s="833"/>
      <c r="H268" s="826" t="s">
        <v>399</v>
      </c>
      <c r="I268" s="827"/>
      <c r="J268" s="827" t="s">
        <v>400</v>
      </c>
      <c r="K268" s="829"/>
      <c r="L268" s="830" t="s">
        <v>399</v>
      </c>
      <c r="M268" s="827"/>
      <c r="N268" s="827" t="s">
        <v>400</v>
      </c>
      <c r="O268" s="828"/>
      <c r="P268" s="826"/>
      <c r="Q268" s="827"/>
      <c r="R268" s="827"/>
      <c r="S268" s="828"/>
      <c r="T268" s="261"/>
    </row>
    <row r="269" spans="1:20" ht="13.2" customHeight="1" x14ac:dyDescent="0.2">
      <c r="A269" s="863"/>
      <c r="B269" s="864"/>
      <c r="C269" s="865"/>
      <c r="D269" s="840"/>
      <c r="E269" s="841"/>
      <c r="F269" s="841"/>
      <c r="G269" s="842"/>
      <c r="H269" s="802" t="s">
        <v>401</v>
      </c>
      <c r="I269" s="803"/>
      <c r="J269" s="803"/>
      <c r="K269" s="843"/>
      <c r="L269" s="844" t="s">
        <v>401</v>
      </c>
      <c r="M269" s="803"/>
      <c r="N269" s="803"/>
      <c r="O269" s="804"/>
      <c r="P269" s="802"/>
      <c r="Q269" s="803"/>
      <c r="R269" s="803"/>
      <c r="S269" s="804"/>
      <c r="T269" s="223"/>
    </row>
    <row r="270" spans="1:20" ht="13.2" customHeight="1" x14ac:dyDescent="0.2">
      <c r="A270" s="863"/>
      <c r="B270" s="864"/>
      <c r="C270" s="865"/>
      <c r="D270" s="837"/>
      <c r="E270" s="838"/>
      <c r="F270" s="838"/>
      <c r="G270" s="839"/>
      <c r="H270" s="802"/>
      <c r="I270" s="803"/>
      <c r="J270" s="803"/>
      <c r="K270" s="843"/>
      <c r="L270" s="844"/>
      <c r="M270" s="803"/>
      <c r="N270" s="803"/>
      <c r="O270" s="804"/>
      <c r="P270" s="802"/>
      <c r="Q270" s="803"/>
      <c r="R270" s="803"/>
      <c r="S270" s="804"/>
      <c r="T270" s="261"/>
    </row>
    <row r="271" spans="1:20" ht="13.2" customHeight="1" x14ac:dyDescent="0.2">
      <c r="A271" s="863"/>
      <c r="B271" s="864"/>
      <c r="C271" s="865"/>
      <c r="D271" s="837"/>
      <c r="E271" s="838"/>
      <c r="F271" s="838"/>
      <c r="G271" s="839"/>
      <c r="H271" s="802"/>
      <c r="I271" s="803"/>
      <c r="J271" s="803"/>
      <c r="K271" s="843"/>
      <c r="L271" s="844"/>
      <c r="M271" s="803"/>
      <c r="N271" s="803"/>
      <c r="O271" s="804"/>
      <c r="P271" s="802"/>
      <c r="Q271" s="803"/>
      <c r="R271" s="803"/>
      <c r="S271" s="804"/>
      <c r="T271" s="261"/>
    </row>
    <row r="272" spans="1:20" ht="13.2" customHeight="1" x14ac:dyDescent="0.2">
      <c r="A272" s="863"/>
      <c r="B272" s="864"/>
      <c r="C272" s="865"/>
      <c r="D272" s="330"/>
      <c r="E272" s="312"/>
      <c r="F272" s="312"/>
      <c r="G272" s="313"/>
      <c r="H272" s="802"/>
      <c r="I272" s="803"/>
      <c r="J272" s="803"/>
      <c r="K272" s="843"/>
      <c r="L272" s="844"/>
      <c r="M272" s="803"/>
      <c r="N272" s="803"/>
      <c r="O272" s="804"/>
      <c r="P272" s="802"/>
      <c r="Q272" s="803"/>
      <c r="R272" s="803"/>
      <c r="S272" s="804"/>
      <c r="T272" s="261"/>
    </row>
    <row r="273" spans="1:20" ht="13.2" customHeight="1" x14ac:dyDescent="0.2">
      <c r="A273" s="863"/>
      <c r="B273" s="864"/>
      <c r="C273" s="865"/>
      <c r="D273" s="330"/>
      <c r="E273" s="312"/>
      <c r="F273" s="312"/>
      <c r="G273" s="313"/>
      <c r="H273" s="341"/>
      <c r="I273" s="347"/>
      <c r="J273" s="347"/>
      <c r="K273" s="342"/>
      <c r="L273" s="535"/>
      <c r="M273" s="347"/>
      <c r="N273" s="347"/>
      <c r="O273" s="525"/>
      <c r="P273" s="341"/>
      <c r="Q273" s="347"/>
      <c r="R273" s="347"/>
      <c r="S273" s="525"/>
      <c r="T273" s="261"/>
    </row>
    <row r="274" spans="1:20" ht="13.2" customHeight="1" x14ac:dyDescent="0.2">
      <c r="A274" s="863"/>
      <c r="B274" s="864"/>
      <c r="C274" s="865"/>
      <c r="D274" s="330"/>
      <c r="E274" s="312"/>
      <c r="F274" s="312"/>
      <c r="G274" s="313"/>
      <c r="H274" s="341"/>
      <c r="I274" s="347"/>
      <c r="J274" s="347"/>
      <c r="K274" s="342"/>
      <c r="L274" s="535"/>
      <c r="M274" s="347"/>
      <c r="N274" s="347"/>
      <c r="O274" s="525"/>
      <c r="P274" s="341"/>
      <c r="Q274" s="347"/>
      <c r="R274" s="347"/>
      <c r="S274" s="525"/>
      <c r="T274" s="261"/>
    </row>
    <row r="275" spans="1:20" ht="13.2" customHeight="1" x14ac:dyDescent="0.2">
      <c r="A275" s="863"/>
      <c r="B275" s="864"/>
      <c r="C275" s="865"/>
      <c r="D275" s="330"/>
      <c r="E275" s="312"/>
      <c r="F275" s="312"/>
      <c r="G275" s="313"/>
      <c r="H275" s="310"/>
      <c r="I275" s="265"/>
      <c r="J275" s="265"/>
      <c r="K275" s="325"/>
      <c r="L275" s="533"/>
      <c r="M275" s="265"/>
      <c r="N275" s="265"/>
      <c r="O275" s="311"/>
      <c r="P275" s="310"/>
      <c r="Q275" s="265"/>
      <c r="R275" s="265"/>
      <c r="S275" s="311"/>
      <c r="T275" s="261"/>
    </row>
    <row r="276" spans="1:20" ht="13.2" customHeight="1" x14ac:dyDescent="0.2">
      <c r="A276" s="327"/>
      <c r="B276" s="328"/>
      <c r="C276" s="329"/>
      <c r="D276" s="866" t="s">
        <v>402</v>
      </c>
      <c r="E276" s="867"/>
      <c r="F276" s="867"/>
      <c r="G276" s="868"/>
      <c r="H276" s="802" t="s">
        <v>643</v>
      </c>
      <c r="I276" s="803"/>
      <c r="J276" s="803"/>
      <c r="K276" s="843"/>
      <c r="L276" s="844" t="s">
        <v>403</v>
      </c>
      <c r="M276" s="803"/>
      <c r="N276" s="803"/>
      <c r="O276" s="804"/>
      <c r="P276" s="802" t="s">
        <v>404</v>
      </c>
      <c r="Q276" s="803"/>
      <c r="R276" s="803"/>
      <c r="S276" s="804"/>
      <c r="T276" s="261"/>
    </row>
    <row r="277" spans="1:20" ht="13.2" customHeight="1" x14ac:dyDescent="0.2">
      <c r="A277" s="326"/>
      <c r="B277" s="25"/>
      <c r="C277" s="314"/>
      <c r="D277" s="866"/>
      <c r="E277" s="867"/>
      <c r="F277" s="867"/>
      <c r="G277" s="868"/>
      <c r="H277" s="802"/>
      <c r="I277" s="803"/>
      <c r="J277" s="803"/>
      <c r="K277" s="843"/>
      <c r="L277" s="844"/>
      <c r="M277" s="803"/>
      <c r="N277" s="803"/>
      <c r="O277" s="804"/>
      <c r="P277" s="802"/>
      <c r="Q277" s="803"/>
      <c r="R277" s="803"/>
      <c r="S277" s="804"/>
      <c r="T277" s="261"/>
    </row>
    <row r="278" spans="1:20" ht="13.2" customHeight="1" x14ac:dyDescent="0.2">
      <c r="A278" s="326"/>
      <c r="B278" s="25"/>
      <c r="C278" s="314"/>
      <c r="D278" s="837"/>
      <c r="E278" s="838"/>
      <c r="F278" s="838"/>
      <c r="G278" s="839"/>
      <c r="H278" s="802"/>
      <c r="I278" s="803"/>
      <c r="J278" s="803"/>
      <c r="K278" s="843"/>
      <c r="L278" s="844"/>
      <c r="M278" s="803"/>
      <c r="N278" s="803"/>
      <c r="O278" s="804"/>
      <c r="P278" s="802"/>
      <c r="Q278" s="803"/>
      <c r="R278" s="803"/>
      <c r="S278" s="804"/>
      <c r="T278" s="261"/>
    </row>
    <row r="279" spans="1:20" ht="13.2" customHeight="1" x14ac:dyDescent="0.2">
      <c r="A279" s="307"/>
      <c r="B279" s="24"/>
      <c r="C279" s="308"/>
      <c r="D279" s="837"/>
      <c r="E279" s="838"/>
      <c r="F279" s="838"/>
      <c r="G279" s="839"/>
      <c r="H279" s="802"/>
      <c r="I279" s="803"/>
      <c r="J279" s="803"/>
      <c r="K279" s="843"/>
      <c r="L279" s="844"/>
      <c r="M279" s="803"/>
      <c r="N279" s="803"/>
      <c r="O279" s="804"/>
      <c r="P279" s="802"/>
      <c r="Q279" s="803"/>
      <c r="R279" s="803"/>
      <c r="S279" s="804"/>
      <c r="T279" s="261"/>
    </row>
    <row r="280" spans="1:20" ht="13.2" customHeight="1" x14ac:dyDescent="0.2">
      <c r="A280" s="307"/>
      <c r="B280" s="24"/>
      <c r="C280" s="308"/>
      <c r="D280" s="837"/>
      <c r="E280" s="838"/>
      <c r="F280" s="838"/>
      <c r="G280" s="839"/>
      <c r="H280" s="802"/>
      <c r="I280" s="803"/>
      <c r="J280" s="803"/>
      <c r="K280" s="843"/>
      <c r="L280" s="844"/>
      <c r="M280" s="803"/>
      <c r="N280" s="803"/>
      <c r="O280" s="804"/>
      <c r="P280" s="802"/>
      <c r="Q280" s="803"/>
      <c r="R280" s="803"/>
      <c r="S280" s="804"/>
      <c r="T280" s="223"/>
    </row>
    <row r="281" spans="1:20" ht="13.2" customHeight="1" x14ac:dyDescent="0.2">
      <c r="A281" s="307"/>
      <c r="B281" s="24"/>
      <c r="C281" s="308"/>
      <c r="D281" s="837"/>
      <c r="E281" s="838"/>
      <c r="F281" s="838"/>
      <c r="G281" s="839"/>
      <c r="H281" s="802"/>
      <c r="I281" s="803"/>
      <c r="J281" s="803"/>
      <c r="K281" s="843"/>
      <c r="L281" s="844"/>
      <c r="M281" s="803"/>
      <c r="N281" s="803"/>
      <c r="O281" s="804"/>
      <c r="P281" s="802"/>
      <c r="Q281" s="803"/>
      <c r="R281" s="803"/>
      <c r="S281" s="804"/>
      <c r="T281" s="261"/>
    </row>
    <row r="282" spans="1:20" ht="13.2" customHeight="1" x14ac:dyDescent="0.2">
      <c r="A282" s="307"/>
      <c r="B282" s="24"/>
      <c r="C282" s="308"/>
      <c r="D282" s="837"/>
      <c r="E282" s="838"/>
      <c r="F282" s="838"/>
      <c r="G282" s="839"/>
      <c r="H282" s="802"/>
      <c r="I282" s="803"/>
      <c r="J282" s="803"/>
      <c r="K282" s="843"/>
      <c r="L282" s="844"/>
      <c r="M282" s="803"/>
      <c r="N282" s="803"/>
      <c r="O282" s="804"/>
      <c r="P282" s="802"/>
      <c r="Q282" s="803"/>
      <c r="R282" s="803"/>
      <c r="S282" s="804"/>
      <c r="T282" s="261"/>
    </row>
    <row r="283" spans="1:20" ht="13.2" customHeight="1" x14ac:dyDescent="0.2">
      <c r="A283" s="307"/>
      <c r="B283" s="24"/>
      <c r="C283" s="308"/>
      <c r="D283" s="837"/>
      <c r="E283" s="838"/>
      <c r="F283" s="838"/>
      <c r="G283" s="839"/>
      <c r="H283" s="802"/>
      <c r="I283" s="803"/>
      <c r="J283" s="803"/>
      <c r="K283" s="843"/>
      <c r="L283" s="844"/>
      <c r="M283" s="803"/>
      <c r="N283" s="803"/>
      <c r="O283" s="804"/>
      <c r="P283" s="802"/>
      <c r="Q283" s="803"/>
      <c r="R283" s="803"/>
      <c r="S283" s="804"/>
      <c r="T283" s="261"/>
    </row>
    <row r="284" spans="1:20" ht="13.2" customHeight="1" x14ac:dyDescent="0.2">
      <c r="A284" s="307"/>
      <c r="B284" s="24"/>
      <c r="C284" s="308"/>
      <c r="D284" s="837"/>
      <c r="E284" s="838"/>
      <c r="F284" s="838"/>
      <c r="G284" s="839"/>
      <c r="H284" s="802"/>
      <c r="I284" s="803"/>
      <c r="J284" s="803"/>
      <c r="K284" s="843"/>
      <c r="L284" s="844"/>
      <c r="M284" s="803"/>
      <c r="N284" s="803"/>
      <c r="O284" s="804"/>
      <c r="P284" s="802"/>
      <c r="Q284" s="803"/>
      <c r="R284" s="803"/>
      <c r="S284" s="804"/>
      <c r="T284" s="223"/>
    </row>
    <row r="285" spans="1:20" ht="13.2" customHeight="1" x14ac:dyDescent="0.2">
      <c r="A285" s="307"/>
      <c r="B285" s="24"/>
      <c r="C285" s="308"/>
      <c r="D285" s="837"/>
      <c r="E285" s="838"/>
      <c r="F285" s="838"/>
      <c r="G285" s="839"/>
      <c r="H285" s="802"/>
      <c r="I285" s="803"/>
      <c r="J285" s="803"/>
      <c r="K285" s="843"/>
      <c r="L285" s="844"/>
      <c r="M285" s="803"/>
      <c r="N285" s="803"/>
      <c r="O285" s="804"/>
      <c r="P285" s="802"/>
      <c r="Q285" s="803"/>
      <c r="R285" s="803"/>
      <c r="S285" s="804"/>
      <c r="T285" s="223"/>
    </row>
    <row r="286" spans="1:20" ht="13.2" customHeight="1" x14ac:dyDescent="0.2">
      <c r="A286" s="307"/>
      <c r="B286" s="24"/>
      <c r="C286" s="308"/>
      <c r="D286" s="330"/>
      <c r="E286" s="312"/>
      <c r="F286" s="312"/>
      <c r="G286" s="313"/>
      <c r="H286" s="802"/>
      <c r="I286" s="803"/>
      <c r="J286" s="803"/>
      <c r="K286" s="843"/>
      <c r="L286" s="844"/>
      <c r="M286" s="803"/>
      <c r="N286" s="803"/>
      <c r="O286" s="804"/>
      <c r="P286" s="802"/>
      <c r="Q286" s="803"/>
      <c r="R286" s="803"/>
      <c r="S286" s="804"/>
      <c r="T286" s="223"/>
    </row>
    <row r="287" spans="1:20" ht="13.2" customHeight="1" x14ac:dyDescent="0.2">
      <c r="A287" s="307"/>
      <c r="B287" s="24"/>
      <c r="C287" s="308"/>
      <c r="D287" s="330"/>
      <c r="E287" s="312"/>
      <c r="F287" s="312"/>
      <c r="G287" s="313"/>
      <c r="H287" s="802"/>
      <c r="I287" s="803"/>
      <c r="J287" s="803"/>
      <c r="K287" s="843"/>
      <c r="L287" s="844"/>
      <c r="M287" s="803"/>
      <c r="N287" s="803"/>
      <c r="O287" s="804"/>
      <c r="P287" s="802"/>
      <c r="Q287" s="803"/>
      <c r="R287" s="803"/>
      <c r="S287" s="804"/>
      <c r="T287" s="223"/>
    </row>
    <row r="288" spans="1:20" ht="13.2" customHeight="1" x14ac:dyDescent="0.2">
      <c r="A288" s="307"/>
      <c r="B288" s="24"/>
      <c r="C288" s="308"/>
      <c r="D288" s="330"/>
      <c r="E288" s="312"/>
      <c r="F288" s="312"/>
      <c r="G288" s="313"/>
      <c r="H288" s="802"/>
      <c r="I288" s="803"/>
      <c r="J288" s="803"/>
      <c r="K288" s="843"/>
      <c r="L288" s="844"/>
      <c r="M288" s="803"/>
      <c r="N288" s="803"/>
      <c r="O288" s="804"/>
      <c r="P288" s="802"/>
      <c r="Q288" s="803"/>
      <c r="R288" s="803"/>
      <c r="S288" s="804"/>
      <c r="T288" s="223"/>
    </row>
    <row r="289" spans="1:20" ht="13.2" customHeight="1" x14ac:dyDescent="0.2">
      <c r="A289" s="307"/>
      <c r="B289" s="24"/>
      <c r="C289" s="308"/>
      <c r="D289" s="330"/>
      <c r="E289" s="312"/>
      <c r="F289" s="312"/>
      <c r="G289" s="313"/>
      <c r="H289" s="802"/>
      <c r="I289" s="803"/>
      <c r="J289" s="803"/>
      <c r="K289" s="843"/>
      <c r="L289" s="844"/>
      <c r="M289" s="803"/>
      <c r="N289" s="803"/>
      <c r="O289" s="804"/>
      <c r="P289" s="802"/>
      <c r="Q289" s="803"/>
      <c r="R289" s="803"/>
      <c r="S289" s="804"/>
      <c r="T289" s="223"/>
    </row>
    <row r="290" spans="1:20" ht="13.2" customHeight="1" x14ac:dyDescent="0.2">
      <c r="A290" s="307"/>
      <c r="B290" s="24"/>
      <c r="C290" s="308"/>
      <c r="D290" s="330"/>
      <c r="E290" s="312"/>
      <c r="F290" s="312"/>
      <c r="G290" s="313"/>
      <c r="H290" s="802"/>
      <c r="I290" s="803"/>
      <c r="J290" s="803"/>
      <c r="K290" s="843"/>
      <c r="L290" s="844"/>
      <c r="M290" s="803"/>
      <c r="N290" s="803"/>
      <c r="O290" s="804"/>
      <c r="P290" s="802"/>
      <c r="Q290" s="803"/>
      <c r="R290" s="803"/>
      <c r="S290" s="804"/>
      <c r="T290" s="223"/>
    </row>
    <row r="291" spans="1:20" ht="13.2" customHeight="1" x14ac:dyDescent="0.2">
      <c r="A291" s="307"/>
      <c r="B291" s="24"/>
      <c r="C291" s="308"/>
      <c r="D291" s="330"/>
      <c r="E291" s="312"/>
      <c r="F291" s="312"/>
      <c r="G291" s="313"/>
      <c r="H291" s="802"/>
      <c r="I291" s="803"/>
      <c r="J291" s="803"/>
      <c r="K291" s="843"/>
      <c r="L291" s="844"/>
      <c r="M291" s="803"/>
      <c r="N291" s="803"/>
      <c r="O291" s="804"/>
      <c r="P291" s="802"/>
      <c r="Q291" s="803"/>
      <c r="R291" s="803"/>
      <c r="S291" s="804"/>
      <c r="T291" s="223"/>
    </row>
    <row r="292" spans="1:20" ht="13.2" customHeight="1" thickBot="1" x14ac:dyDescent="0.25">
      <c r="A292" s="309"/>
      <c r="B292" s="305"/>
      <c r="C292" s="306"/>
      <c r="D292" s="872"/>
      <c r="E292" s="873"/>
      <c r="F292" s="873"/>
      <c r="G292" s="874"/>
      <c r="H292" s="869"/>
      <c r="I292" s="870"/>
      <c r="J292" s="870"/>
      <c r="K292" s="876"/>
      <c r="L292" s="877"/>
      <c r="M292" s="870"/>
      <c r="N292" s="870"/>
      <c r="O292" s="871"/>
      <c r="P292" s="869"/>
      <c r="Q292" s="870"/>
      <c r="R292" s="870"/>
      <c r="S292" s="871"/>
      <c r="T292" s="262"/>
    </row>
  </sheetData>
  <sheetProtection formatCells="0"/>
  <protectedRanges>
    <protectedRange sqref="K19 P19:T19" name="範囲1_2"/>
    <protectedRange sqref="T18 M6:O6 H6:J6" name="範囲1_2_8"/>
    <protectedRange sqref="L6 F6:G6" name="範囲1_2_1_3"/>
    <protectedRange sqref="L10 F10:G10" name="範囲1_2_2_1"/>
    <protectedRange sqref="L16:O16 F16:J16" name="範囲1_2_3_1"/>
    <protectedRange sqref="L14 F14:G14 L12 F12:G12" name="範囲1_2_4_1"/>
    <protectedRange sqref="L18:O18 F18:J18" name="範囲1_2_6_1"/>
    <protectedRange sqref="T6:T7 T16:T17 K7 K17 P7:S7 P17:S17" name="範囲1_2_16_2"/>
    <protectedRange sqref="O8 M10:O10 M14:O14 H10:J10 H14:J14 M12:O12 H12:J12" name="範囲1_2_9_1"/>
    <protectedRange sqref="K11 K15 K9 P11:S11 P15:S15 P9:S9 T8:T15 K13 P13:S13" name="範囲1_2_16_1_1"/>
    <protectedRange sqref="B8:E8 B6:E6 B10:E10 B14:E14 B12:E12" name="範囲1_2_11_1"/>
    <protectedRange sqref="F8:N8" name="範囲1_2_12_2"/>
  </protectedRanges>
  <mergeCells count="894">
    <mergeCell ref="L158:O160"/>
    <mergeCell ref="R52:S52"/>
    <mergeCell ref="P53:Q53"/>
    <mergeCell ref="R53:S53"/>
    <mergeCell ref="P54:Q54"/>
    <mergeCell ref="R54:S54"/>
    <mergeCell ref="P49:S49"/>
    <mergeCell ref="P138:Q138"/>
    <mergeCell ref="P116:S117"/>
    <mergeCell ref="P119:Q119"/>
    <mergeCell ref="R119:S119"/>
    <mergeCell ref="P120:Q120"/>
    <mergeCell ref="R120:S120"/>
    <mergeCell ref="P125:Q125"/>
    <mergeCell ref="R125:S125"/>
    <mergeCell ref="L58:O58"/>
    <mergeCell ref="P58:S58"/>
    <mergeCell ref="P153:S153"/>
    <mergeCell ref="L154:O157"/>
    <mergeCell ref="P154:S157"/>
    <mergeCell ref="R137:S137"/>
    <mergeCell ref="P139:Q139"/>
    <mergeCell ref="R139:S139"/>
    <mergeCell ref="R59:S59"/>
    <mergeCell ref="A258:C258"/>
    <mergeCell ref="A261:C263"/>
    <mergeCell ref="A194:C198"/>
    <mergeCell ref="A193:C193"/>
    <mergeCell ref="H193:K193"/>
    <mergeCell ref="L193:O193"/>
    <mergeCell ref="A189:C192"/>
    <mergeCell ref="L139:M139"/>
    <mergeCell ref="L258:O258"/>
    <mergeCell ref="L182:O186"/>
    <mergeCell ref="D154:G154"/>
    <mergeCell ref="A153:C157"/>
    <mergeCell ref="A174:C174"/>
    <mergeCell ref="D153:G153"/>
    <mergeCell ref="D246:G246"/>
    <mergeCell ref="D247:G247"/>
    <mergeCell ref="H246:K247"/>
    <mergeCell ref="L246:O248"/>
    <mergeCell ref="H260:K264"/>
    <mergeCell ref="L260:O264"/>
    <mergeCell ref="L192:O192"/>
    <mergeCell ref="A145:C145"/>
    <mergeCell ref="D145:G145"/>
    <mergeCell ref="A142:C142"/>
    <mergeCell ref="H153:K153"/>
    <mergeCell ref="L153:O153"/>
    <mergeCell ref="L137:M137"/>
    <mergeCell ref="N137:O137"/>
    <mergeCell ref="L138:M138"/>
    <mergeCell ref="N138:O138"/>
    <mergeCell ref="L140:M140"/>
    <mergeCell ref="N140:O140"/>
    <mergeCell ref="H137:I137"/>
    <mergeCell ref="J137:K137"/>
    <mergeCell ref="P109:Q109"/>
    <mergeCell ref="R62:S62"/>
    <mergeCell ref="P84:S84"/>
    <mergeCell ref="P99:S99"/>
    <mergeCell ref="P64:S64"/>
    <mergeCell ref="P72:Q72"/>
    <mergeCell ref="P94:S94"/>
    <mergeCell ref="P66:Q66"/>
    <mergeCell ref="R66:S66"/>
    <mergeCell ref="P67:Q67"/>
    <mergeCell ref="R67:S67"/>
    <mergeCell ref="P70:Q70"/>
    <mergeCell ref="R70:S70"/>
    <mergeCell ref="P71:Q71"/>
    <mergeCell ref="R71:S71"/>
    <mergeCell ref="P86:T86"/>
    <mergeCell ref="H129:K129"/>
    <mergeCell ref="L129:O129"/>
    <mergeCell ref="N128:O128"/>
    <mergeCell ref="P26:Q26"/>
    <mergeCell ref="R26:S26"/>
    <mergeCell ref="P123:S123"/>
    <mergeCell ref="P124:S124"/>
    <mergeCell ref="P131:T131"/>
    <mergeCell ref="H133:S133"/>
    <mergeCell ref="T133:T134"/>
    <mergeCell ref="N111:O111"/>
    <mergeCell ref="N66:O66"/>
    <mergeCell ref="H37:K37"/>
    <mergeCell ref="L37:O37"/>
    <mergeCell ref="H31:K31"/>
    <mergeCell ref="L31:O31"/>
    <mergeCell ref="L26:O26"/>
    <mergeCell ref="P38:S38"/>
    <mergeCell ref="L56:M56"/>
    <mergeCell ref="L32:O32"/>
    <mergeCell ref="P118:S118"/>
    <mergeCell ref="P32:Q32"/>
    <mergeCell ref="R32:S32"/>
    <mergeCell ref="P34:S36"/>
    <mergeCell ref="H135:K135"/>
    <mergeCell ref="L57:M57"/>
    <mergeCell ref="P59:Q59"/>
    <mergeCell ref="D144:G144"/>
    <mergeCell ref="A162:C162"/>
    <mergeCell ref="A163:C163"/>
    <mergeCell ref="A143:C143"/>
    <mergeCell ref="D167:G167"/>
    <mergeCell ref="R109:S109"/>
    <mergeCell ref="R72:S72"/>
    <mergeCell ref="P74:S81"/>
    <mergeCell ref="A115:C115"/>
    <mergeCell ref="A121:C121"/>
    <mergeCell ref="D121:G121"/>
    <mergeCell ref="D117:G117"/>
    <mergeCell ref="D118:G118"/>
    <mergeCell ref="A116:C118"/>
    <mergeCell ref="A119:C119"/>
    <mergeCell ref="D119:G119"/>
    <mergeCell ref="A120:C120"/>
    <mergeCell ref="D120:G120"/>
    <mergeCell ref="J120:K120"/>
    <mergeCell ref="L121:M121"/>
    <mergeCell ref="L120:M120"/>
    <mergeCell ref="R110:S110"/>
    <mergeCell ref="P111:Q111"/>
    <mergeCell ref="R111:S111"/>
    <mergeCell ref="L111:M111"/>
    <mergeCell ref="P122:S122"/>
    <mergeCell ref="N121:O121"/>
    <mergeCell ref="N119:O119"/>
    <mergeCell ref="N120:O120"/>
    <mergeCell ref="H121:K121"/>
    <mergeCell ref="L119:M119"/>
    <mergeCell ref="L117:O117"/>
    <mergeCell ref="H118:K118"/>
    <mergeCell ref="L118:O118"/>
    <mergeCell ref="H119:I119"/>
    <mergeCell ref="J119:K119"/>
    <mergeCell ref="H120:I120"/>
    <mergeCell ref="P121:S121"/>
    <mergeCell ref="H116:K117"/>
    <mergeCell ref="A76:C76"/>
    <mergeCell ref="A84:C84"/>
    <mergeCell ref="L72:M72"/>
    <mergeCell ref="N72:O72"/>
    <mergeCell ref="L109:M109"/>
    <mergeCell ref="N109:O109"/>
    <mergeCell ref="L110:M110"/>
    <mergeCell ref="N110:O110"/>
    <mergeCell ref="A74:C74"/>
    <mergeCell ref="A70:C73"/>
    <mergeCell ref="A77:C77"/>
    <mergeCell ref="A78:C78"/>
    <mergeCell ref="A79:C79"/>
    <mergeCell ref="D79:G79"/>
    <mergeCell ref="D88:G89"/>
    <mergeCell ref="H99:K99"/>
    <mergeCell ref="L99:O99"/>
    <mergeCell ref="N70:O70"/>
    <mergeCell ref="L71:M71"/>
    <mergeCell ref="N71:O71"/>
    <mergeCell ref="A75:C75"/>
    <mergeCell ref="D75:G75"/>
    <mergeCell ref="L74:O81"/>
    <mergeCell ref="A82:C82"/>
    <mergeCell ref="D32:G32"/>
    <mergeCell ref="H32:I32"/>
    <mergeCell ref="J32:K32"/>
    <mergeCell ref="L162:O166"/>
    <mergeCell ref="H162:K166"/>
    <mergeCell ref="L167:O173"/>
    <mergeCell ref="H167:K173"/>
    <mergeCell ref="D163:G163"/>
    <mergeCell ref="D164:G164"/>
    <mergeCell ref="D165:G165"/>
    <mergeCell ref="D34:G34"/>
    <mergeCell ref="H34:K36"/>
    <mergeCell ref="L34:O36"/>
    <mergeCell ref="D36:G36"/>
    <mergeCell ref="D100:G100"/>
    <mergeCell ref="H84:K84"/>
    <mergeCell ref="L84:O84"/>
    <mergeCell ref="H74:K81"/>
    <mergeCell ref="D76:G76"/>
    <mergeCell ref="D84:G84"/>
    <mergeCell ref="N139:O139"/>
    <mergeCell ref="D37:G37"/>
    <mergeCell ref="D77:G77"/>
    <mergeCell ref="D78:G78"/>
    <mergeCell ref="R51:S51"/>
    <mergeCell ref="P52:Q52"/>
    <mergeCell ref="A34:C34"/>
    <mergeCell ref="A36:C36"/>
    <mergeCell ref="A66:C66"/>
    <mergeCell ref="H51:I51"/>
    <mergeCell ref="J51:K51"/>
    <mergeCell ref="H52:I52"/>
    <mergeCell ref="J52:K52"/>
    <mergeCell ref="H53:I53"/>
    <mergeCell ref="J53:K53"/>
    <mergeCell ref="H54:I54"/>
    <mergeCell ref="J54:K54"/>
    <mergeCell ref="A57:C57"/>
    <mergeCell ref="A38:C38"/>
    <mergeCell ref="D56:G56"/>
    <mergeCell ref="D51:G51"/>
    <mergeCell ref="D53:G53"/>
    <mergeCell ref="A53:C53"/>
    <mergeCell ref="H55:I55"/>
    <mergeCell ref="J55:K55"/>
    <mergeCell ref="A59:C59"/>
    <mergeCell ref="D59:G59"/>
    <mergeCell ref="N56:O56"/>
    <mergeCell ref="L24:O24"/>
    <mergeCell ref="P24:S24"/>
    <mergeCell ref="D46:G46"/>
    <mergeCell ref="H46:K46"/>
    <mergeCell ref="L46:O46"/>
    <mergeCell ref="P46:S46"/>
    <mergeCell ref="A24:C24"/>
    <mergeCell ref="A46:C46"/>
    <mergeCell ref="D47:G47"/>
    <mergeCell ref="H47:K47"/>
    <mergeCell ref="L47:O47"/>
    <mergeCell ref="P47:S47"/>
    <mergeCell ref="A47:C47"/>
    <mergeCell ref="D24:G24"/>
    <mergeCell ref="H24:K24"/>
    <mergeCell ref="L45:O45"/>
    <mergeCell ref="P45:S45"/>
    <mergeCell ref="D38:G38"/>
    <mergeCell ref="H38:K38"/>
    <mergeCell ref="L38:O38"/>
    <mergeCell ref="A26:C26"/>
    <mergeCell ref="D26:G26"/>
    <mergeCell ref="H26:I26"/>
    <mergeCell ref="J26:K26"/>
    <mergeCell ref="P16:T17"/>
    <mergeCell ref="B17:E17"/>
    <mergeCell ref="F17:G17"/>
    <mergeCell ref="H17:I17"/>
    <mergeCell ref="J17:K17"/>
    <mergeCell ref="L17:M17"/>
    <mergeCell ref="N17:O17"/>
    <mergeCell ref="B16:E16"/>
    <mergeCell ref="F16:G16"/>
    <mergeCell ref="H16:I16"/>
    <mergeCell ref="J16:K16"/>
    <mergeCell ref="L16:M16"/>
    <mergeCell ref="N16:O16"/>
    <mergeCell ref="P18:T18"/>
    <mergeCell ref="D22:G23"/>
    <mergeCell ref="H22:S22"/>
    <mergeCell ref="T22:T23"/>
    <mergeCell ref="H23:K23"/>
    <mergeCell ref="L23:O23"/>
    <mergeCell ref="P23:S23"/>
    <mergeCell ref="A18:E18"/>
    <mergeCell ref="F18:G18"/>
    <mergeCell ref="H18:I18"/>
    <mergeCell ref="J18:K18"/>
    <mergeCell ref="L18:M18"/>
    <mergeCell ref="N18:O18"/>
    <mergeCell ref="A22:C23"/>
    <mergeCell ref="P14:T15"/>
    <mergeCell ref="B15:E15"/>
    <mergeCell ref="F15:G15"/>
    <mergeCell ref="H15:I15"/>
    <mergeCell ref="J15:K15"/>
    <mergeCell ref="L15:M15"/>
    <mergeCell ref="N15:O15"/>
    <mergeCell ref="B14:E14"/>
    <mergeCell ref="F14:G14"/>
    <mergeCell ref="H14:I14"/>
    <mergeCell ref="J14:K14"/>
    <mergeCell ref="L14:M14"/>
    <mergeCell ref="N14:O14"/>
    <mergeCell ref="P10:T11"/>
    <mergeCell ref="B11:E11"/>
    <mergeCell ref="F11:G11"/>
    <mergeCell ref="H11:I11"/>
    <mergeCell ref="J11:K11"/>
    <mergeCell ref="L11:M11"/>
    <mergeCell ref="N11:O11"/>
    <mergeCell ref="B10:E10"/>
    <mergeCell ref="F10:G10"/>
    <mergeCell ref="H10:I10"/>
    <mergeCell ref="J10:K10"/>
    <mergeCell ref="L10:M10"/>
    <mergeCell ref="N10:O10"/>
    <mergeCell ref="P1:T1"/>
    <mergeCell ref="A3:E3"/>
    <mergeCell ref="F4:G4"/>
    <mergeCell ref="H4:I4"/>
    <mergeCell ref="J4:M4"/>
    <mergeCell ref="N4:O4"/>
    <mergeCell ref="P4:T5"/>
    <mergeCell ref="F5:G5"/>
    <mergeCell ref="P6:T7"/>
    <mergeCell ref="B7:E7"/>
    <mergeCell ref="F7:G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H7:I7"/>
    <mergeCell ref="J7:K7"/>
    <mergeCell ref="L7:M7"/>
    <mergeCell ref="N7:O7"/>
    <mergeCell ref="J9:K9"/>
    <mergeCell ref="L9:M9"/>
    <mergeCell ref="N9:O9"/>
    <mergeCell ref="B8:E8"/>
    <mergeCell ref="F8:G8"/>
    <mergeCell ref="H8:I8"/>
    <mergeCell ref="J8:K8"/>
    <mergeCell ref="L8:M8"/>
    <mergeCell ref="N8:O8"/>
    <mergeCell ref="B12:E12"/>
    <mergeCell ref="F12:G12"/>
    <mergeCell ref="H12:I12"/>
    <mergeCell ref="J12:K12"/>
    <mergeCell ref="L12:M12"/>
    <mergeCell ref="N12:O12"/>
    <mergeCell ref="P12:T13"/>
    <mergeCell ref="B13:E13"/>
    <mergeCell ref="F13:G13"/>
    <mergeCell ref="H13:I13"/>
    <mergeCell ref="J13:K13"/>
    <mergeCell ref="L13:M13"/>
    <mergeCell ref="N13:O13"/>
    <mergeCell ref="A60:C60"/>
    <mergeCell ref="D60:G60"/>
    <mergeCell ref="H60:K60"/>
    <mergeCell ref="L60:O60"/>
    <mergeCell ref="P60:S60"/>
    <mergeCell ref="H59:I59"/>
    <mergeCell ref="J59:K59"/>
    <mergeCell ref="H43:K43"/>
    <mergeCell ref="L43:O43"/>
    <mergeCell ref="P43:S43"/>
    <mergeCell ref="A44:C44"/>
    <mergeCell ref="D44:G44"/>
    <mergeCell ref="H44:K44"/>
    <mergeCell ref="L44:O44"/>
    <mergeCell ref="D45:G45"/>
    <mergeCell ref="H45:K45"/>
    <mergeCell ref="A54:C56"/>
    <mergeCell ref="A51:C51"/>
    <mergeCell ref="A48:C50"/>
    <mergeCell ref="N57:O57"/>
    <mergeCell ref="L55:M55"/>
    <mergeCell ref="P55:Q55"/>
    <mergeCell ref="R55:S55"/>
    <mergeCell ref="P56:Q56"/>
    <mergeCell ref="A69:C69"/>
    <mergeCell ref="T42:T43"/>
    <mergeCell ref="A61:C61"/>
    <mergeCell ref="D61:G61"/>
    <mergeCell ref="A62:C62"/>
    <mergeCell ref="D62:G62"/>
    <mergeCell ref="A63:C63"/>
    <mergeCell ref="H63:K63"/>
    <mergeCell ref="L63:O63"/>
    <mergeCell ref="P63:S63"/>
    <mergeCell ref="L61:M61"/>
    <mergeCell ref="N61:O61"/>
    <mergeCell ref="L62:M62"/>
    <mergeCell ref="N62:O62"/>
    <mergeCell ref="P61:Q61"/>
    <mergeCell ref="R61:S61"/>
    <mergeCell ref="P62:Q62"/>
    <mergeCell ref="D63:G65"/>
    <mergeCell ref="J61:K61"/>
    <mergeCell ref="H62:I62"/>
    <mergeCell ref="J62:K62"/>
    <mergeCell ref="A45:C45"/>
    <mergeCell ref="P44:S44"/>
    <mergeCell ref="D57:G57"/>
    <mergeCell ref="A42:C43"/>
    <mergeCell ref="D42:G43"/>
    <mergeCell ref="H42:S42"/>
    <mergeCell ref="D55:G55"/>
    <mergeCell ref="A52:C52"/>
    <mergeCell ref="D52:G52"/>
    <mergeCell ref="H48:I48"/>
    <mergeCell ref="D48:G48"/>
    <mergeCell ref="D49:G49"/>
    <mergeCell ref="H49:K49"/>
    <mergeCell ref="D50:G50"/>
    <mergeCell ref="J48:K48"/>
    <mergeCell ref="D54:G54"/>
    <mergeCell ref="L48:M48"/>
    <mergeCell ref="L49:M49"/>
    <mergeCell ref="L50:M50"/>
    <mergeCell ref="L51:M51"/>
    <mergeCell ref="N51:O51"/>
    <mergeCell ref="L53:M53"/>
    <mergeCell ref="L54:M54"/>
    <mergeCell ref="N54:O54"/>
    <mergeCell ref="N48:O48"/>
    <mergeCell ref="N49:O49"/>
    <mergeCell ref="N50:O50"/>
    <mergeCell ref="D73:G73"/>
    <mergeCell ref="H73:K73"/>
    <mergeCell ref="L73:O73"/>
    <mergeCell ref="P73:S73"/>
    <mergeCell ref="H70:I70"/>
    <mergeCell ref="J70:K70"/>
    <mergeCell ref="H71:I71"/>
    <mergeCell ref="J71:K71"/>
    <mergeCell ref="L64:O64"/>
    <mergeCell ref="H66:I66"/>
    <mergeCell ref="J66:K66"/>
    <mergeCell ref="H72:I72"/>
    <mergeCell ref="J72:K72"/>
    <mergeCell ref="L66:M66"/>
    <mergeCell ref="H64:K64"/>
    <mergeCell ref="D66:G66"/>
    <mergeCell ref="L70:M70"/>
    <mergeCell ref="P40:T40"/>
    <mergeCell ref="D71:G71"/>
    <mergeCell ref="D72:G72"/>
    <mergeCell ref="D69:G69"/>
    <mergeCell ref="H69:K69"/>
    <mergeCell ref="L69:O69"/>
    <mergeCell ref="P69:S69"/>
    <mergeCell ref="D70:G70"/>
    <mergeCell ref="H61:I61"/>
    <mergeCell ref="H56:I56"/>
    <mergeCell ref="J56:K56"/>
    <mergeCell ref="H57:I57"/>
    <mergeCell ref="J57:K57"/>
    <mergeCell ref="L59:O59"/>
    <mergeCell ref="R56:S56"/>
    <mergeCell ref="P57:Q57"/>
    <mergeCell ref="R57:S57"/>
    <mergeCell ref="N53:O53"/>
    <mergeCell ref="L52:M52"/>
    <mergeCell ref="N52:O52"/>
    <mergeCell ref="N55:O55"/>
    <mergeCell ref="P48:Q48"/>
    <mergeCell ref="R48:S48"/>
    <mergeCell ref="P51:Q51"/>
    <mergeCell ref="A67:C67"/>
    <mergeCell ref="D67:G67"/>
    <mergeCell ref="A68:C68"/>
    <mergeCell ref="D68:G68"/>
    <mergeCell ref="H68:K68"/>
    <mergeCell ref="L68:O68"/>
    <mergeCell ref="P68:S68"/>
    <mergeCell ref="A64:C64"/>
    <mergeCell ref="H67:I67"/>
    <mergeCell ref="J67:K67"/>
    <mergeCell ref="L67:M67"/>
    <mergeCell ref="N67:O67"/>
    <mergeCell ref="D74:G74"/>
    <mergeCell ref="H100:K100"/>
    <mergeCell ref="L100:O100"/>
    <mergeCell ref="P100:S100"/>
    <mergeCell ref="H98:K98"/>
    <mergeCell ref="L98:O98"/>
    <mergeCell ref="P98:S98"/>
    <mergeCell ref="D96:G96"/>
    <mergeCell ref="H96:K96"/>
    <mergeCell ref="L96:O96"/>
    <mergeCell ref="H95:K95"/>
    <mergeCell ref="H92:K92"/>
    <mergeCell ref="L92:O92"/>
    <mergeCell ref="P92:S92"/>
    <mergeCell ref="D93:G93"/>
    <mergeCell ref="D82:G82"/>
    <mergeCell ref="H82:K82"/>
    <mergeCell ref="L82:O82"/>
    <mergeCell ref="P82:S82"/>
    <mergeCell ref="P93:S93"/>
    <mergeCell ref="P97:S97"/>
    <mergeCell ref="P96:S96"/>
    <mergeCell ref="L104:O104"/>
    <mergeCell ref="P104:S104"/>
    <mergeCell ref="L107:O107"/>
    <mergeCell ref="D103:G103"/>
    <mergeCell ref="L103:O103"/>
    <mergeCell ref="D104:G104"/>
    <mergeCell ref="T88:T89"/>
    <mergeCell ref="H89:K89"/>
    <mergeCell ref="L89:O89"/>
    <mergeCell ref="P89:S89"/>
    <mergeCell ref="P91:S91"/>
    <mergeCell ref="H93:K93"/>
    <mergeCell ref="P105:S105"/>
    <mergeCell ref="P103:S103"/>
    <mergeCell ref="P107:S107"/>
    <mergeCell ref="A101:C101"/>
    <mergeCell ref="D101:G101"/>
    <mergeCell ref="L101:O101"/>
    <mergeCell ref="P101:S101"/>
    <mergeCell ref="D102:G102"/>
    <mergeCell ref="H102:K102"/>
    <mergeCell ref="L102:O102"/>
    <mergeCell ref="P102:S102"/>
    <mergeCell ref="P95:S95"/>
    <mergeCell ref="A91:C91"/>
    <mergeCell ref="D91:G91"/>
    <mergeCell ref="H91:K91"/>
    <mergeCell ref="L91:O91"/>
    <mergeCell ref="A92:C92"/>
    <mergeCell ref="D92:G92"/>
    <mergeCell ref="L29:M29"/>
    <mergeCell ref="N29:O29"/>
    <mergeCell ref="P31:S31"/>
    <mergeCell ref="P37:S37"/>
    <mergeCell ref="D83:G83"/>
    <mergeCell ref="H83:K83"/>
    <mergeCell ref="L83:O83"/>
    <mergeCell ref="P83:S83"/>
    <mergeCell ref="A90:C90"/>
    <mergeCell ref="D90:G90"/>
    <mergeCell ref="H90:K90"/>
    <mergeCell ref="L90:O90"/>
    <mergeCell ref="P90:S90"/>
    <mergeCell ref="H88:S88"/>
    <mergeCell ref="A88:C89"/>
    <mergeCell ref="A58:C58"/>
    <mergeCell ref="D58:G58"/>
    <mergeCell ref="H58:K58"/>
    <mergeCell ref="D27:G27"/>
    <mergeCell ref="H27:K27"/>
    <mergeCell ref="L27:O27"/>
    <mergeCell ref="D28:G28"/>
    <mergeCell ref="H28:I28"/>
    <mergeCell ref="J28:K28"/>
    <mergeCell ref="L28:M28"/>
    <mergeCell ref="N28:O28"/>
    <mergeCell ref="D30:G31"/>
    <mergeCell ref="H30:I30"/>
    <mergeCell ref="D29:G29"/>
    <mergeCell ref="H29:I29"/>
    <mergeCell ref="J29:K29"/>
    <mergeCell ref="P28:Q28"/>
    <mergeCell ref="R28:S28"/>
    <mergeCell ref="P29:Q29"/>
    <mergeCell ref="R29:S29"/>
    <mergeCell ref="P30:Q30"/>
    <mergeCell ref="R30:S30"/>
    <mergeCell ref="N30:O30"/>
    <mergeCell ref="H115:K115"/>
    <mergeCell ref="L115:O115"/>
    <mergeCell ref="P115:S115"/>
    <mergeCell ref="A27:C27"/>
    <mergeCell ref="A28:C32"/>
    <mergeCell ref="J30:K30"/>
    <mergeCell ref="L30:M30"/>
    <mergeCell ref="D112:G112"/>
    <mergeCell ref="H112:K112"/>
    <mergeCell ref="L112:O112"/>
    <mergeCell ref="P112:S112"/>
    <mergeCell ref="H111:I111"/>
    <mergeCell ref="J111:K111"/>
    <mergeCell ref="A109:C109"/>
    <mergeCell ref="D109:G109"/>
    <mergeCell ref="H109:I109"/>
    <mergeCell ref="J109:K109"/>
    <mergeCell ref="D110:G110"/>
    <mergeCell ref="H110:I110"/>
    <mergeCell ref="J110:K110"/>
    <mergeCell ref="A110:C113"/>
    <mergeCell ref="P110:Q110"/>
    <mergeCell ref="A83:C83"/>
    <mergeCell ref="P27:S27"/>
    <mergeCell ref="D127:G127"/>
    <mergeCell ref="H127:K127"/>
    <mergeCell ref="L123:O123"/>
    <mergeCell ref="A124:C124"/>
    <mergeCell ref="D124:G124"/>
    <mergeCell ref="H124:K124"/>
    <mergeCell ref="L124:O124"/>
    <mergeCell ref="L125:M125"/>
    <mergeCell ref="N125:O125"/>
    <mergeCell ref="D126:G126"/>
    <mergeCell ref="H125:I125"/>
    <mergeCell ref="J125:K125"/>
    <mergeCell ref="L126:M126"/>
    <mergeCell ref="L127:M127"/>
    <mergeCell ref="A123:C123"/>
    <mergeCell ref="D123:G123"/>
    <mergeCell ref="H123:K123"/>
    <mergeCell ref="N127:O127"/>
    <mergeCell ref="L128:M128"/>
    <mergeCell ref="N126:O126"/>
    <mergeCell ref="P129:S129"/>
    <mergeCell ref="H140:K140"/>
    <mergeCell ref="A136:C136"/>
    <mergeCell ref="D136:G136"/>
    <mergeCell ref="H136:K136"/>
    <mergeCell ref="L136:O136"/>
    <mergeCell ref="P136:S136"/>
    <mergeCell ref="A137:C137"/>
    <mergeCell ref="D137:G137"/>
    <mergeCell ref="H134:K134"/>
    <mergeCell ref="L134:O134"/>
    <mergeCell ref="P134:S134"/>
    <mergeCell ref="D135:G135"/>
    <mergeCell ref="A129:C129"/>
    <mergeCell ref="D129:G129"/>
    <mergeCell ref="A140:C140"/>
    <mergeCell ref="D140:G140"/>
    <mergeCell ref="A133:C134"/>
    <mergeCell ref="D133:G134"/>
    <mergeCell ref="A135:C135"/>
    <mergeCell ref="D138:G138"/>
    <mergeCell ref="A127:C127"/>
    <mergeCell ref="L135:O135"/>
    <mergeCell ref="P135:S135"/>
    <mergeCell ref="D157:G157"/>
    <mergeCell ref="H154:K157"/>
    <mergeCell ref="D155:G155"/>
    <mergeCell ref="D156:G156"/>
    <mergeCell ref="A152:C152"/>
    <mergeCell ref="A146:C146"/>
    <mergeCell ref="D146:G146"/>
    <mergeCell ref="D142:G142"/>
    <mergeCell ref="P137:Q137"/>
    <mergeCell ref="H138:I138"/>
    <mergeCell ref="J138:K138"/>
    <mergeCell ref="H139:I139"/>
    <mergeCell ref="J139:K139"/>
    <mergeCell ref="R138:S138"/>
    <mergeCell ref="A138:C138"/>
    <mergeCell ref="A139:C139"/>
    <mergeCell ref="D139:G139"/>
    <mergeCell ref="D143:G143"/>
    <mergeCell ref="P142:S150"/>
    <mergeCell ref="L142:O150"/>
    <mergeCell ref="H142:K150"/>
    <mergeCell ref="A144:C144"/>
    <mergeCell ref="P190:S190"/>
    <mergeCell ref="D191:G191"/>
    <mergeCell ref="P191:S191"/>
    <mergeCell ref="H194:K194"/>
    <mergeCell ref="H189:I189"/>
    <mergeCell ref="T178:T179"/>
    <mergeCell ref="H179:K179"/>
    <mergeCell ref="P179:S179"/>
    <mergeCell ref="H182:K186"/>
    <mergeCell ref="P189:Q189"/>
    <mergeCell ref="R189:S189"/>
    <mergeCell ref="P180:S180"/>
    <mergeCell ref="P193:S193"/>
    <mergeCell ref="J189:K189"/>
    <mergeCell ref="L189:M189"/>
    <mergeCell ref="N189:O189"/>
    <mergeCell ref="H190:K190"/>
    <mergeCell ref="H192:K192"/>
    <mergeCell ref="P222:S230"/>
    <mergeCell ref="D223:G223"/>
    <mergeCell ref="D224:G224"/>
    <mergeCell ref="H231:K233"/>
    <mergeCell ref="D200:G200"/>
    <mergeCell ref="D221:G221"/>
    <mergeCell ref="H221:K221"/>
    <mergeCell ref="L221:O221"/>
    <mergeCell ref="P221:S221"/>
    <mergeCell ref="D215:G215"/>
    <mergeCell ref="P231:S233"/>
    <mergeCell ref="D231:G231"/>
    <mergeCell ref="D233:G233"/>
    <mergeCell ref="H208:K211"/>
    <mergeCell ref="L214:O214"/>
    <mergeCell ref="D208:G208"/>
    <mergeCell ref="P217:T217"/>
    <mergeCell ref="L208:O213"/>
    <mergeCell ref="P208:S213"/>
    <mergeCell ref="D201:G201"/>
    <mergeCell ref="H214:K214"/>
    <mergeCell ref="P207:S207"/>
    <mergeCell ref="P214:S214"/>
    <mergeCell ref="H220:K220"/>
    <mergeCell ref="D116:G116"/>
    <mergeCell ref="L116:O116"/>
    <mergeCell ref="L93:O93"/>
    <mergeCell ref="D94:G94"/>
    <mergeCell ref="H94:K94"/>
    <mergeCell ref="L94:O94"/>
    <mergeCell ref="A93:C99"/>
    <mergeCell ref="D98:G99"/>
    <mergeCell ref="D97:G97"/>
    <mergeCell ref="H97:K97"/>
    <mergeCell ref="L97:O97"/>
    <mergeCell ref="D95:G95"/>
    <mergeCell ref="L95:O95"/>
    <mergeCell ref="D111:G111"/>
    <mergeCell ref="A102:C107"/>
    <mergeCell ref="H101:K101"/>
    <mergeCell ref="H104:K104"/>
    <mergeCell ref="H103:K103"/>
    <mergeCell ref="D105:G105"/>
    <mergeCell ref="D107:G107"/>
    <mergeCell ref="H105:K105"/>
    <mergeCell ref="L105:O105"/>
    <mergeCell ref="H107:K107"/>
    <mergeCell ref="D115:G115"/>
    <mergeCell ref="A221:C221"/>
    <mergeCell ref="D222:G222"/>
    <mergeCell ref="H222:K230"/>
    <mergeCell ref="L222:O230"/>
    <mergeCell ref="D189:G190"/>
    <mergeCell ref="A235:C235"/>
    <mergeCell ref="D235:G235"/>
    <mergeCell ref="H235:K235"/>
    <mergeCell ref="P245:S245"/>
    <mergeCell ref="A233:C233"/>
    <mergeCell ref="A234:C234"/>
    <mergeCell ref="D234:G234"/>
    <mergeCell ref="H234:K234"/>
    <mergeCell ref="A231:C231"/>
    <mergeCell ref="D232:G232"/>
    <mergeCell ref="A206:C206"/>
    <mergeCell ref="D209:G209"/>
    <mergeCell ref="D210:G210"/>
    <mergeCell ref="D192:G193"/>
    <mergeCell ref="H196:K205"/>
    <mergeCell ref="L196:O205"/>
    <mergeCell ref="P196:S205"/>
    <mergeCell ref="D196:G196"/>
    <mergeCell ref="D197:G197"/>
    <mergeCell ref="P246:S247"/>
    <mergeCell ref="P249:S249"/>
    <mergeCell ref="A238:C238"/>
    <mergeCell ref="D238:G238"/>
    <mergeCell ref="H238:K238"/>
    <mergeCell ref="A236:C236"/>
    <mergeCell ref="D236:G236"/>
    <mergeCell ref="H236:K236"/>
    <mergeCell ref="A237:C237"/>
    <mergeCell ref="D237:G237"/>
    <mergeCell ref="H237:K237"/>
    <mergeCell ref="D245:G245"/>
    <mergeCell ref="H245:K245"/>
    <mergeCell ref="P238:S238"/>
    <mergeCell ref="L240:O244"/>
    <mergeCell ref="L231:O238"/>
    <mergeCell ref="P235:S235"/>
    <mergeCell ref="P236:S236"/>
    <mergeCell ref="P237:S237"/>
    <mergeCell ref="P234:S234"/>
    <mergeCell ref="A232:C232"/>
    <mergeCell ref="D249:G249"/>
    <mergeCell ref="H249:K249"/>
    <mergeCell ref="L249:O250"/>
    <mergeCell ref="D281:G281"/>
    <mergeCell ref="D278:G278"/>
    <mergeCell ref="D279:G279"/>
    <mergeCell ref="D276:G277"/>
    <mergeCell ref="T256:T257"/>
    <mergeCell ref="P276:S292"/>
    <mergeCell ref="D292:G292"/>
    <mergeCell ref="D284:G284"/>
    <mergeCell ref="D285:G285"/>
    <mergeCell ref="D282:G282"/>
    <mergeCell ref="D283:G283"/>
    <mergeCell ref="D280:G280"/>
    <mergeCell ref="H257:K257"/>
    <mergeCell ref="L257:O257"/>
    <mergeCell ref="P257:S257"/>
    <mergeCell ref="H276:K292"/>
    <mergeCell ref="L276:O292"/>
    <mergeCell ref="D258:G258"/>
    <mergeCell ref="L266:O266"/>
    <mergeCell ref="P266:S266"/>
    <mergeCell ref="D266:G266"/>
    <mergeCell ref="D259:G259"/>
    <mergeCell ref="L259:O259"/>
    <mergeCell ref="P259:S259"/>
    <mergeCell ref="D271:G271"/>
    <mergeCell ref="D269:G269"/>
    <mergeCell ref="D270:G270"/>
    <mergeCell ref="H269:K272"/>
    <mergeCell ref="P269:S272"/>
    <mergeCell ref="L269:O272"/>
    <mergeCell ref="A252:C252"/>
    <mergeCell ref="P254:T254"/>
    <mergeCell ref="A256:C257"/>
    <mergeCell ref="D256:G257"/>
    <mergeCell ref="H256:S256"/>
    <mergeCell ref="D252:G252"/>
    <mergeCell ref="A259:C259"/>
    <mergeCell ref="A260:C260"/>
    <mergeCell ref="D260:G260"/>
    <mergeCell ref="H259:K259"/>
    <mergeCell ref="D265:G265"/>
    <mergeCell ref="D261:G261"/>
    <mergeCell ref="D263:G263"/>
    <mergeCell ref="P260:S264"/>
    <mergeCell ref="H266:K266"/>
    <mergeCell ref="A264:C275"/>
    <mergeCell ref="D267:G267"/>
    <mergeCell ref="H267:I267"/>
    <mergeCell ref="P268:Q268"/>
    <mergeCell ref="R268:S268"/>
    <mergeCell ref="H268:I268"/>
    <mergeCell ref="J268:K268"/>
    <mergeCell ref="L268:M268"/>
    <mergeCell ref="N268:O268"/>
    <mergeCell ref="H258:K258"/>
    <mergeCell ref="J267:K267"/>
    <mergeCell ref="D268:G268"/>
    <mergeCell ref="L267:M267"/>
    <mergeCell ref="N267:O267"/>
    <mergeCell ref="P267:Q267"/>
    <mergeCell ref="R267:S267"/>
    <mergeCell ref="P258:S258"/>
    <mergeCell ref="A219:C220"/>
    <mergeCell ref="D219:G220"/>
    <mergeCell ref="H219:S219"/>
    <mergeCell ref="H128:K128"/>
    <mergeCell ref="A164:C164"/>
    <mergeCell ref="L220:O220"/>
    <mergeCell ref="P220:S220"/>
    <mergeCell ref="A207:C207"/>
    <mergeCell ref="D207:G207"/>
    <mergeCell ref="L207:O207"/>
    <mergeCell ref="H207:K207"/>
    <mergeCell ref="A208:C211"/>
    <mergeCell ref="A128:C128"/>
    <mergeCell ref="D128:G128"/>
    <mergeCell ref="H178:S178"/>
    <mergeCell ref="P162:S166"/>
    <mergeCell ref="P167:S173"/>
    <mergeCell ref="A167:C167"/>
    <mergeCell ref="A168:C168"/>
    <mergeCell ref="D162:G162"/>
    <mergeCell ref="A165:C165"/>
    <mergeCell ref="D182:G182"/>
    <mergeCell ref="D183:G183"/>
    <mergeCell ref="D184:G184"/>
    <mergeCell ref="D199:G199"/>
    <mergeCell ref="A122:C122"/>
    <mergeCell ref="D122:G122"/>
    <mergeCell ref="H122:K122"/>
    <mergeCell ref="L122:O122"/>
    <mergeCell ref="P128:S128"/>
    <mergeCell ref="A125:C125"/>
    <mergeCell ref="A126:C126"/>
    <mergeCell ref="D125:G125"/>
    <mergeCell ref="P127:S127"/>
    <mergeCell ref="L179:O179"/>
    <mergeCell ref="P182:S186"/>
    <mergeCell ref="P181:S181"/>
    <mergeCell ref="L194:O194"/>
    <mergeCell ref="P194:S194"/>
    <mergeCell ref="H191:K191"/>
    <mergeCell ref="D188:G188"/>
    <mergeCell ref="L191:O191"/>
    <mergeCell ref="H181:K181"/>
    <mergeCell ref="P176:T176"/>
    <mergeCell ref="D194:G194"/>
    <mergeCell ref="P188:S188"/>
    <mergeCell ref="P192:S192"/>
    <mergeCell ref="L190:O190"/>
    <mergeCell ref="P140:Q140"/>
    <mergeCell ref="T219:T220"/>
    <mergeCell ref="A212:C214"/>
    <mergeCell ref="A181:C181"/>
    <mergeCell ref="A171:C171"/>
    <mergeCell ref="D170:G170"/>
    <mergeCell ref="D181:G181"/>
    <mergeCell ref="A178:C179"/>
    <mergeCell ref="D178:G179"/>
    <mergeCell ref="D168:G168"/>
    <mergeCell ref="D169:G169"/>
    <mergeCell ref="D198:G198"/>
    <mergeCell ref="L188:O188"/>
    <mergeCell ref="A180:C180"/>
    <mergeCell ref="D180:G180"/>
    <mergeCell ref="H180:K180"/>
    <mergeCell ref="A188:C188"/>
    <mergeCell ref="H188:K188"/>
    <mergeCell ref="A172:C172"/>
    <mergeCell ref="A173:C173"/>
    <mergeCell ref="A169:C169"/>
    <mergeCell ref="A170:C170"/>
    <mergeCell ref="D185:G185"/>
    <mergeCell ref="A185:C185"/>
  </mergeCells>
  <phoneticPr fontId="2"/>
  <dataValidations xWindow="954" yWindow="438" count="1">
    <dataValidation allowBlank="1" showErrorMessage="1" sqref="G51:G52 D45:D53 G47:G48 G74 D68:D69 H49:H50 B60:C68 G69 S58 K47 K60 K63:K65 A58:A68 G92:G93 G77 G117 D111:D113 G96:G97 G112:G113 G120:G121 D107:D108 G234 G222:G232 H231 G278 D269:D270 G270 K259 G292 G281:G282 K266 L260 K68:K69 K73 H58:H74 A101:A102 A109:C109 A115:C115 K118 G129 G125:G126 O136 K140:L141 K153 H153:H154 A259:A260 B260:C260 H259:H260 H266:H269 A231:D234 L266:L269 L61:L62 L66:L67 L70:L72 O93:O94 L93:L94 O97:O98 L97:L98 O101 L101 O103 L103 L109:L111 L118:L121 O118 L124:L128 K121:K123 L136:L139 G139:G141 H118:H125 G164:G166 H167 H181:H182 H162 K181 D181 G181 G170 K249 K234:K239 H249 H234:H239 D245:D250 H244:H246 K244:K245 G245 A264 O266 A193:A195 D36 K27 A26:A27 B27:C27 K31 A34:C36 L28:L30 L34:L35 H136:H142 H127:H129 K136 K127:K129 A119:C129 A136:D141 D117:D129 D197:D198 G198 K188 K190:K195 H188:H196 O190:O195 L189:L196 K207 H207:H208 P188:P196 A152:D152 G152 P207:P208 P49:P50 S47 S60 S63:S65 S68:S69 S73 P58:P74 S118 S121:S123 P118:P125 S27 S31 P127:P129 S127:S129 S153 P153:P154 B193:C193 S136 S188 B207:C211 P167 P181:P182 P162 S181 S207 S190:S195 P231 S259 S266 P259:P260 P266:P269 S249 S234:S239 P249 P234:P239 P244:P246 S244:S245 L276 S37 P26:P35 K37 H26:H35 H45:H47 H37 P45:P47 P37 B58:D58 K58 A54 B46:C47 A45:A48 A51:C52 O82:P83 S82:S83 H82:H83 K82:L83 G83 A75:C83 D74:D83 A91:A93 B91:C92 D91:D98 S91:S108 K91:K108 H91:H116 P91:P116 K112:K115 S112:S115 A174:D175 G157:G161 D157:D170 H222 P222 D222:D230 D183:D189 D206:D214 G183:G187 G206:G214 A206:A212 A279:C292 A181:C188 A162:C173 K275 S275 H275:H276 P275:P276 D278:D292 P136:P142 S140:S141" xr:uid="{5F424C5C-6FAB-4E35-85D3-E2C9212536D4}"/>
  </dataValidations>
  <printOptions horizontalCentered="1"/>
  <pageMargins left="0.59055118110236227" right="0.59055118110236227" top="0.98425196850393704" bottom="0.59055118110236227" header="0.39370078740157483" footer="0.51181102362204722"/>
  <pageSetup paperSize="9" scale="85" fitToWidth="0" fitToHeight="0" orientation="landscape" cellComments="asDisplayed" useFirstPageNumber="1" errors="blank" r:id="rId1"/>
  <headerFooter alignWithMargins="0"/>
  <rowBreaks count="6" manualBreakCount="6">
    <brk id="39" max="19" man="1"/>
    <brk id="85" max="19" man="1"/>
    <brk id="130" max="19" man="1"/>
    <brk id="175" max="19" man="1"/>
    <brk id="216" max="19" man="1"/>
    <brk id="25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1"/>
  <sheetViews>
    <sheetView view="pageBreakPreview" zoomScaleNormal="100" zoomScaleSheetLayoutView="100" workbookViewId="0">
      <selection activeCell="O18" sqref="O18"/>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973" t="s">
        <v>656</v>
      </c>
      <c r="L1" s="974"/>
      <c r="M1" s="974"/>
      <c r="N1" s="975"/>
    </row>
    <row r="2" spans="1:14" ht="15.75" customHeight="1" thickBot="1" x14ac:dyDescent="0.2">
      <c r="A2" s="3" t="s">
        <v>405</v>
      </c>
      <c r="E2" s="65"/>
      <c r="F2" s="65"/>
      <c r="J2" s="71" t="s">
        <v>108</v>
      </c>
      <c r="K2" s="65"/>
      <c r="L2" s="65"/>
      <c r="M2" s="1151"/>
      <c r="N2" s="1151"/>
    </row>
    <row r="3" spans="1:14" s="49" customFormat="1" ht="14.7" customHeight="1" x14ac:dyDescent="0.2">
      <c r="A3" s="1017" t="s">
        <v>406</v>
      </c>
      <c r="B3" s="1023"/>
      <c r="C3" s="1023"/>
      <c r="D3" s="1023"/>
      <c r="E3" s="1022"/>
      <c r="F3" s="242" t="s">
        <v>110</v>
      </c>
      <c r="G3" s="253" t="s">
        <v>111</v>
      </c>
      <c r="H3" s="1019" t="s">
        <v>407</v>
      </c>
      <c r="I3" s="1023"/>
      <c r="J3" s="243" t="s">
        <v>113</v>
      </c>
      <c r="K3" s="1017" t="s">
        <v>408</v>
      </c>
      <c r="L3" s="1023"/>
      <c r="M3" s="1023"/>
      <c r="N3" s="1022"/>
    </row>
    <row r="4" spans="1:14" s="49" customFormat="1" ht="14.7" customHeight="1" thickBot="1" x14ac:dyDescent="0.25">
      <c r="A4" s="1024"/>
      <c r="B4" s="610"/>
      <c r="C4" s="610"/>
      <c r="D4" s="610"/>
      <c r="E4" s="1025"/>
      <c r="F4" s="244" t="s">
        <v>115</v>
      </c>
      <c r="G4" s="252" t="s">
        <v>116</v>
      </c>
      <c r="H4" s="245" t="s">
        <v>409</v>
      </c>
      <c r="I4" s="246" t="s">
        <v>410</v>
      </c>
      <c r="J4" s="247" t="s">
        <v>117</v>
      </c>
      <c r="K4" s="1024"/>
      <c r="L4" s="610"/>
      <c r="M4" s="610"/>
      <c r="N4" s="1025"/>
    </row>
    <row r="5" spans="1:14" ht="15.75" customHeight="1" thickBot="1" x14ac:dyDescent="0.25">
      <c r="A5" s="1130" t="s">
        <v>411</v>
      </c>
      <c r="B5" s="1131"/>
      <c r="C5" s="1131"/>
      <c r="D5" s="1131"/>
      <c r="E5" s="1132"/>
      <c r="F5" s="224">
        <v>0</v>
      </c>
      <c r="G5" s="224">
        <v>0</v>
      </c>
      <c r="H5" s="225">
        <v>0</v>
      </c>
      <c r="I5" s="236">
        <v>0</v>
      </c>
      <c r="J5" s="238">
        <v>0</v>
      </c>
      <c r="K5" s="1148" t="s">
        <v>4</v>
      </c>
      <c r="L5" s="1149"/>
      <c r="M5" s="1149"/>
      <c r="N5" s="1150"/>
    </row>
    <row r="6" spans="1:14" ht="15.75" customHeight="1" x14ac:dyDescent="0.2">
      <c r="A6" s="1130" t="s">
        <v>412</v>
      </c>
      <c r="B6" s="1131"/>
      <c r="C6" s="1131"/>
      <c r="D6" s="1131"/>
      <c r="E6" s="1132"/>
      <c r="F6" s="226">
        <f>SUM(F7:F8)</f>
        <v>0</v>
      </c>
      <c r="G6" s="227">
        <f>SUM(G7:G8)</f>
        <v>1870</v>
      </c>
      <c r="H6" s="225">
        <f>SUM(H7:H8)</f>
        <v>0</v>
      </c>
      <c r="I6" s="236">
        <f>SUM(I7:I8)</f>
        <v>880</v>
      </c>
      <c r="J6" s="238">
        <f>SUM(J7:J8)</f>
        <v>0</v>
      </c>
      <c r="K6" s="1133"/>
      <c r="L6" s="1134"/>
      <c r="M6" s="1134"/>
      <c r="N6" s="1135"/>
    </row>
    <row r="7" spans="1:14" s="25" customFormat="1" ht="27.45" customHeight="1" x14ac:dyDescent="0.2">
      <c r="A7" s="1136" t="s">
        <v>413</v>
      </c>
      <c r="B7" s="1138" t="s">
        <v>414</v>
      </c>
      <c r="C7" s="1139"/>
      <c r="D7" s="1139"/>
      <c r="E7" s="285" t="s">
        <v>415</v>
      </c>
      <c r="F7" s="111"/>
      <c r="G7" s="112">
        <v>935</v>
      </c>
      <c r="H7" s="573">
        <v>0</v>
      </c>
      <c r="I7" s="574">
        <v>880</v>
      </c>
      <c r="J7" s="239">
        <v>0</v>
      </c>
      <c r="K7" s="1140" t="s">
        <v>416</v>
      </c>
      <c r="L7" s="1141"/>
      <c r="M7" s="1141"/>
      <c r="N7" s="1142"/>
    </row>
    <row r="8" spans="1:14" s="493" customFormat="1" ht="27.45" customHeight="1" thickBot="1" x14ac:dyDescent="0.25">
      <c r="A8" s="1137"/>
      <c r="B8" s="1143" t="s">
        <v>417</v>
      </c>
      <c r="C8" s="1144"/>
      <c r="D8" s="1144"/>
      <c r="E8" s="536" t="s">
        <v>415</v>
      </c>
      <c r="F8" s="537"/>
      <c r="G8" s="538">
        <v>935</v>
      </c>
      <c r="H8" s="575">
        <v>0</v>
      </c>
      <c r="I8" s="576">
        <v>0</v>
      </c>
      <c r="J8" s="539">
        <v>0</v>
      </c>
      <c r="K8" s="1145" t="s">
        <v>416</v>
      </c>
      <c r="L8" s="1146"/>
      <c r="M8" s="1146"/>
      <c r="N8" s="1147"/>
    </row>
    <row r="9" spans="1:14" ht="15.75" customHeight="1" thickBot="1" x14ac:dyDescent="0.25">
      <c r="A9" s="1118" t="s">
        <v>418</v>
      </c>
      <c r="B9" s="1119"/>
      <c r="C9" s="1119"/>
      <c r="D9" s="1119"/>
      <c r="E9" s="1120"/>
      <c r="F9" s="540">
        <v>0</v>
      </c>
      <c r="G9" s="541">
        <v>0</v>
      </c>
      <c r="H9" s="542">
        <v>0</v>
      </c>
      <c r="I9" s="543">
        <v>0</v>
      </c>
      <c r="J9" s="544">
        <v>0</v>
      </c>
      <c r="K9" s="1121" t="s">
        <v>4</v>
      </c>
      <c r="L9" s="1122"/>
      <c r="M9" s="1122"/>
      <c r="N9" s="1123"/>
    </row>
    <row r="10" spans="1:14" ht="15.75" customHeight="1" x14ac:dyDescent="0.2">
      <c r="A10" s="1124" t="s">
        <v>419</v>
      </c>
      <c r="B10" s="1125"/>
      <c r="C10" s="1125"/>
      <c r="D10" s="1125"/>
      <c r="E10" s="1126"/>
      <c r="F10" s="226">
        <f>SUM(F11:F15)</f>
        <v>671</v>
      </c>
      <c r="G10" s="224">
        <f>SUM(G11:G15)</f>
        <v>909</v>
      </c>
      <c r="H10" s="225">
        <f>SUM(H11:H15)</f>
        <v>300701</v>
      </c>
      <c r="I10" s="236">
        <f>SUM(I11:I15)</f>
        <v>300689</v>
      </c>
      <c r="J10" s="238">
        <f>SUM(J11:J15)</f>
        <v>694</v>
      </c>
      <c r="K10" s="1127"/>
      <c r="L10" s="1128"/>
      <c r="M10" s="1128"/>
      <c r="N10" s="1129"/>
    </row>
    <row r="11" spans="1:14" ht="15.75" customHeight="1" x14ac:dyDescent="0.2">
      <c r="A11" s="1106" t="s">
        <v>413</v>
      </c>
      <c r="B11" s="1108" t="s">
        <v>420</v>
      </c>
      <c r="C11" s="1109"/>
      <c r="D11" s="1109"/>
      <c r="E11" s="263" t="s">
        <v>421</v>
      </c>
      <c r="F11" s="228">
        <v>464</v>
      </c>
      <c r="G11" s="228">
        <v>510</v>
      </c>
      <c r="H11" s="577">
        <v>494</v>
      </c>
      <c r="I11" s="578">
        <v>453</v>
      </c>
      <c r="J11" s="461">
        <v>487</v>
      </c>
      <c r="K11" s="1110" t="s">
        <v>422</v>
      </c>
      <c r="L11" s="1111"/>
      <c r="M11" s="1111"/>
      <c r="N11" s="1112"/>
    </row>
    <row r="12" spans="1:14" ht="15.75" customHeight="1" x14ac:dyDescent="0.2">
      <c r="A12" s="1107"/>
      <c r="B12" s="1098" t="s">
        <v>423</v>
      </c>
      <c r="C12" s="1113"/>
      <c r="D12" s="1113"/>
      <c r="E12" s="264" t="s">
        <v>424</v>
      </c>
      <c r="F12" s="229">
        <v>207</v>
      </c>
      <c r="G12" s="229">
        <v>207</v>
      </c>
      <c r="H12" s="579">
        <v>207</v>
      </c>
      <c r="I12" s="580">
        <v>207</v>
      </c>
      <c r="J12" s="240">
        <v>207</v>
      </c>
      <c r="K12" s="1114" t="s">
        <v>425</v>
      </c>
      <c r="L12" s="1115"/>
      <c r="M12" s="1115"/>
      <c r="N12" s="1116"/>
    </row>
    <row r="13" spans="1:14" ht="15.6" customHeight="1" x14ac:dyDescent="0.2">
      <c r="A13" s="1107"/>
      <c r="B13" s="1098" t="s">
        <v>423</v>
      </c>
      <c r="C13" s="1117"/>
      <c r="D13" s="1117"/>
      <c r="E13" s="264" t="s">
        <v>426</v>
      </c>
      <c r="F13" s="229">
        <v>0</v>
      </c>
      <c r="G13" s="230">
        <v>12</v>
      </c>
      <c r="H13" s="579">
        <v>0</v>
      </c>
      <c r="I13" s="580">
        <v>29</v>
      </c>
      <c r="J13" s="240">
        <v>0</v>
      </c>
      <c r="K13" s="1114" t="s">
        <v>427</v>
      </c>
      <c r="L13" s="1115"/>
      <c r="M13" s="1115"/>
      <c r="N13" s="1116"/>
    </row>
    <row r="14" spans="1:14" ht="15.6" customHeight="1" x14ac:dyDescent="0.2">
      <c r="A14" s="1107"/>
      <c r="B14" s="1098" t="s">
        <v>428</v>
      </c>
      <c r="C14" s="1117"/>
      <c r="D14" s="1117"/>
      <c r="E14" s="264" t="s">
        <v>421</v>
      </c>
      <c r="F14" s="229">
        <v>0</v>
      </c>
      <c r="G14" s="230">
        <v>180</v>
      </c>
      <c r="H14" s="579">
        <v>0</v>
      </c>
      <c r="I14" s="580">
        <v>0</v>
      </c>
      <c r="J14" s="240">
        <v>0</v>
      </c>
      <c r="K14" s="1095"/>
      <c r="L14" s="1096"/>
      <c r="M14" s="1096"/>
      <c r="N14" s="1097"/>
    </row>
    <row r="15" spans="1:14" ht="15.75" customHeight="1" thickBot="1" x14ac:dyDescent="0.25">
      <c r="A15" s="1107"/>
      <c r="B15" s="1098" t="s">
        <v>429</v>
      </c>
      <c r="C15" s="1098"/>
      <c r="D15" s="1098"/>
      <c r="E15" s="264" t="s">
        <v>421</v>
      </c>
      <c r="F15" s="230">
        <v>0</v>
      </c>
      <c r="G15" s="230">
        <v>0</v>
      </c>
      <c r="H15" s="579">
        <v>300000</v>
      </c>
      <c r="I15" s="580">
        <v>300000</v>
      </c>
      <c r="J15" s="240">
        <v>0</v>
      </c>
      <c r="K15" s="1095" t="s">
        <v>430</v>
      </c>
      <c r="L15" s="1096"/>
      <c r="M15" s="1096"/>
      <c r="N15" s="1097"/>
    </row>
    <row r="16" spans="1:14" ht="15.75" customHeight="1" thickTop="1" thickBot="1" x14ac:dyDescent="0.25">
      <c r="A16" s="1099" t="s">
        <v>431</v>
      </c>
      <c r="B16" s="1100"/>
      <c r="C16" s="1100"/>
      <c r="D16" s="1100"/>
      <c r="E16" s="1101"/>
      <c r="F16" s="181">
        <f>F5+F6+F9+F10</f>
        <v>671</v>
      </c>
      <c r="G16" s="182">
        <f>G5+G6+G9+G10</f>
        <v>2779</v>
      </c>
      <c r="H16" s="231">
        <f>H5+H6+H9+H10</f>
        <v>300701</v>
      </c>
      <c r="I16" s="237">
        <f>I5+I6+I9+I10</f>
        <v>301569</v>
      </c>
      <c r="J16" s="241">
        <f>J5+J6+J9+J10</f>
        <v>694</v>
      </c>
      <c r="K16" s="1102"/>
      <c r="L16" s="1103"/>
      <c r="M16" s="1103"/>
      <c r="N16" s="1104"/>
    </row>
    <row r="17" spans="1:14" ht="15" thickBot="1" x14ac:dyDescent="0.25">
      <c r="A17" s="160"/>
      <c r="B17" s="160"/>
      <c r="C17" s="160"/>
      <c r="D17" s="160"/>
      <c r="E17" s="159"/>
      <c r="F17" s="232"/>
      <c r="G17" s="232"/>
      <c r="H17" s="232"/>
      <c r="I17" s="232"/>
      <c r="J17" s="232"/>
      <c r="K17" s="232"/>
      <c r="L17" s="232"/>
      <c r="M17" s="265"/>
      <c r="N17" s="265"/>
    </row>
    <row r="18" spans="1:14" ht="15" thickBot="1" x14ac:dyDescent="0.2">
      <c r="A18" s="266"/>
      <c r="B18" s="266"/>
      <c r="C18" s="266"/>
      <c r="D18" s="266"/>
      <c r="E18" s="65"/>
      <c r="F18" s="235"/>
      <c r="G18" s="235"/>
      <c r="H18" s="71" t="s">
        <v>108</v>
      </c>
      <c r="I18" s="234"/>
      <c r="J18" s="234"/>
      <c r="K18" s="234"/>
      <c r="L18" s="234"/>
      <c r="M18" s="265"/>
      <c r="N18" s="265"/>
    </row>
    <row r="19" spans="1:14" ht="15" thickBot="1" x14ac:dyDescent="0.25">
      <c r="A19" s="1105" t="s">
        <v>406</v>
      </c>
      <c r="B19" s="641"/>
      <c r="C19" s="641"/>
      <c r="D19" s="641"/>
      <c r="E19" s="642"/>
      <c r="F19" s="242" t="s">
        <v>110</v>
      </c>
      <c r="G19" s="253" t="s">
        <v>111</v>
      </c>
      <c r="H19" s="248" t="s">
        <v>407</v>
      </c>
      <c r="I19" s="234"/>
      <c r="J19" s="234"/>
      <c r="K19" s="234"/>
      <c r="L19" s="234"/>
      <c r="M19" s="265"/>
      <c r="N19" s="265"/>
    </row>
    <row r="20" spans="1:14" ht="15.75" customHeight="1" x14ac:dyDescent="0.2">
      <c r="A20" s="1089" t="s">
        <v>432</v>
      </c>
      <c r="B20" s="1090"/>
      <c r="C20" s="1090"/>
      <c r="D20" s="1090"/>
      <c r="E20" s="1091"/>
      <c r="F20" s="267">
        <v>0</v>
      </c>
      <c r="G20" s="268">
        <v>0</v>
      </c>
      <c r="H20" s="269">
        <v>0</v>
      </c>
      <c r="I20" s="233" t="s">
        <v>4</v>
      </c>
      <c r="J20" s="233"/>
      <c r="K20" s="233"/>
      <c r="L20" s="233"/>
      <c r="M20" s="233"/>
    </row>
    <row r="21" spans="1:14" ht="15.75" customHeight="1" thickBot="1" x14ac:dyDescent="0.25">
      <c r="A21" s="1092" t="s">
        <v>433</v>
      </c>
      <c r="B21" s="1093"/>
      <c r="C21" s="1093"/>
      <c r="D21" s="1093"/>
      <c r="E21" s="1094"/>
      <c r="F21" s="270">
        <v>0</v>
      </c>
      <c r="G21" s="271">
        <v>0</v>
      </c>
      <c r="H21" s="272">
        <v>0</v>
      </c>
      <c r="I21" s="233" t="s">
        <v>4</v>
      </c>
      <c r="J21" s="233"/>
      <c r="K21" s="233"/>
      <c r="L21" s="233"/>
      <c r="M21" s="233"/>
    </row>
  </sheetData>
  <sheetProtection formatCells="0"/>
  <protectedRanges>
    <protectedRange sqref="F16:F18 K17:K19 J16 G16 F5:J5 I18:I19 F9:I10 H16:I17 H11:H15" name="範囲1_1_2"/>
    <protectedRange sqref="I20:I21" name="範囲1_1_1_1"/>
    <protectedRange sqref="F11:G15" name="範囲1_1_3_1"/>
    <protectedRange sqref="F6:J6" name="範囲1_1_6_1"/>
    <protectedRange sqref="F7:I8" name="範囲1_1_5_1"/>
    <protectedRange sqref="I11:I15" name="範囲1_1_2_1"/>
  </protectedRanges>
  <mergeCells count="34">
    <mergeCell ref="A5:E5"/>
    <mergeCell ref="K5:N5"/>
    <mergeCell ref="K1:N1"/>
    <mergeCell ref="M2:N2"/>
    <mergeCell ref="A3:E4"/>
    <mergeCell ref="H3:I3"/>
    <mergeCell ref="K3:N4"/>
    <mergeCell ref="A6:E6"/>
    <mergeCell ref="K6:N6"/>
    <mergeCell ref="A7:A8"/>
    <mergeCell ref="B7:D7"/>
    <mergeCell ref="K7:N7"/>
    <mergeCell ref="B8:D8"/>
    <mergeCell ref="K8:N8"/>
    <mergeCell ref="A9:E9"/>
    <mergeCell ref="K9:N9"/>
    <mergeCell ref="A10:E10"/>
    <mergeCell ref="K10:N10"/>
    <mergeCell ref="K13:N13"/>
    <mergeCell ref="A20:E20"/>
    <mergeCell ref="A21:E21"/>
    <mergeCell ref="K14:N14"/>
    <mergeCell ref="B15:D15"/>
    <mergeCell ref="K15:N15"/>
    <mergeCell ref="A16:E16"/>
    <mergeCell ref="K16:N16"/>
    <mergeCell ref="A19:E19"/>
    <mergeCell ref="A11:A15"/>
    <mergeCell ref="B11:D11"/>
    <mergeCell ref="K11:N11"/>
    <mergeCell ref="B12:D12"/>
    <mergeCell ref="K12:N12"/>
    <mergeCell ref="B14:D14"/>
    <mergeCell ref="B13:D1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0"/>
  <sheetViews>
    <sheetView view="pageBreakPreview" zoomScaleNormal="100" zoomScaleSheetLayoutView="100" workbookViewId="0">
      <selection activeCell="H16" sqref="H16"/>
    </sheetView>
  </sheetViews>
  <sheetFormatPr defaultColWidth="9" defaultRowHeight="13.2" x14ac:dyDescent="0.2"/>
  <cols>
    <col min="1" max="2" width="3.88671875" style="1" customWidth="1"/>
    <col min="3" max="3" width="10.6640625" style="1" customWidth="1"/>
    <col min="4" max="4" width="25.88671875" style="1" customWidth="1"/>
    <col min="5" max="8" width="13.6640625" style="64" customWidth="1"/>
    <col min="9" max="9" width="35.77734375" style="1" customWidth="1"/>
    <col min="10" max="10" width="15.33203125" style="1" customWidth="1"/>
    <col min="11" max="16384" width="9" style="1"/>
  </cols>
  <sheetData>
    <row r="1" spans="1:9" ht="15" customHeight="1" x14ac:dyDescent="0.2">
      <c r="A1" s="1" t="s">
        <v>4</v>
      </c>
      <c r="I1" s="50" t="s">
        <v>656</v>
      </c>
    </row>
    <row r="2" spans="1:9" ht="16.5" customHeight="1" x14ac:dyDescent="0.2">
      <c r="A2" s="3" t="s">
        <v>7</v>
      </c>
      <c r="B2" s="3"/>
      <c r="C2" s="3"/>
      <c r="H2" s="1"/>
    </row>
    <row r="3" spans="1:9" ht="16.5" customHeight="1" thickBot="1" x14ac:dyDescent="0.2">
      <c r="A3" s="3"/>
      <c r="B3" s="3"/>
      <c r="C3" s="3"/>
      <c r="H3" s="72" t="s">
        <v>434</v>
      </c>
    </row>
    <row r="4" spans="1:9" ht="14.25" customHeight="1" thickBot="1" x14ac:dyDescent="0.25">
      <c r="A4" s="1184" t="s">
        <v>4</v>
      </c>
      <c r="B4" s="1185"/>
      <c r="C4" s="1185"/>
      <c r="D4" s="1186"/>
      <c r="E4" s="377" t="s">
        <v>435</v>
      </c>
      <c r="F4" s="378" t="s">
        <v>436</v>
      </c>
      <c r="G4" s="378" t="s">
        <v>437</v>
      </c>
      <c r="H4" s="379" t="s">
        <v>438</v>
      </c>
      <c r="I4" s="39" t="s">
        <v>439</v>
      </c>
    </row>
    <row r="5" spans="1:9" ht="14.25" customHeight="1" x14ac:dyDescent="0.2">
      <c r="A5" s="1202" t="s">
        <v>440</v>
      </c>
      <c r="B5" s="1205" t="s">
        <v>441</v>
      </c>
      <c r="C5" s="1206"/>
      <c r="D5" s="1207"/>
      <c r="E5" s="380">
        <v>41739702</v>
      </c>
      <c r="F5" s="381">
        <v>42055123</v>
      </c>
      <c r="G5" s="382">
        <v>42078614</v>
      </c>
      <c r="H5" s="383">
        <f>G5-F5</f>
        <v>23491</v>
      </c>
      <c r="I5" s="1210" t="s">
        <v>442</v>
      </c>
    </row>
    <row r="6" spans="1:9" ht="14.25" customHeight="1" x14ac:dyDescent="0.2">
      <c r="A6" s="1203"/>
      <c r="B6" s="41"/>
      <c r="C6" s="1213" t="s">
        <v>443</v>
      </c>
      <c r="D6" s="1214"/>
      <c r="E6" s="384">
        <v>5130900</v>
      </c>
      <c r="F6" s="385">
        <v>5506596</v>
      </c>
      <c r="G6" s="386">
        <v>6216700</v>
      </c>
      <c r="H6" s="387">
        <f t="shared" ref="H6:H25" si="0">G6-F6</f>
        <v>710104</v>
      </c>
      <c r="I6" s="1211"/>
    </row>
    <row r="7" spans="1:9" ht="14.25" customHeight="1" x14ac:dyDescent="0.2">
      <c r="A7" s="1203"/>
      <c r="B7" s="41"/>
      <c r="C7" s="93"/>
      <c r="D7" s="73" t="s">
        <v>444</v>
      </c>
      <c r="E7" s="388">
        <v>4584088</v>
      </c>
      <c r="F7" s="290">
        <v>4440879</v>
      </c>
      <c r="G7" s="545">
        <v>4999551</v>
      </c>
      <c r="H7" s="389">
        <f t="shared" si="0"/>
        <v>558672</v>
      </c>
      <c r="I7" s="1211"/>
    </row>
    <row r="8" spans="1:9" ht="14.25" customHeight="1" x14ac:dyDescent="0.2">
      <c r="A8" s="1203"/>
      <c r="B8" s="41"/>
      <c r="C8" s="93"/>
      <c r="D8" s="75" t="s">
        <v>445</v>
      </c>
      <c r="E8" s="390">
        <v>483764</v>
      </c>
      <c r="F8" s="391">
        <v>721195</v>
      </c>
      <c r="G8" s="546">
        <v>889046</v>
      </c>
      <c r="H8" s="392">
        <f t="shared" si="0"/>
        <v>167851</v>
      </c>
      <c r="I8" s="1211"/>
    </row>
    <row r="9" spans="1:9" ht="14.25" customHeight="1" x14ac:dyDescent="0.2">
      <c r="A9" s="1203"/>
      <c r="B9" s="41"/>
      <c r="C9" s="96"/>
      <c r="D9" s="74" t="s">
        <v>446</v>
      </c>
      <c r="E9" s="393">
        <v>63048</v>
      </c>
      <c r="F9" s="394">
        <v>344523</v>
      </c>
      <c r="G9" s="547">
        <f>+G6-G7-G8</f>
        <v>328103</v>
      </c>
      <c r="H9" s="395">
        <f t="shared" si="0"/>
        <v>-16420</v>
      </c>
      <c r="I9" s="1211"/>
    </row>
    <row r="10" spans="1:9" ht="14.25" customHeight="1" x14ac:dyDescent="0.2">
      <c r="A10" s="1203"/>
      <c r="B10" s="41"/>
      <c r="C10" s="1213" t="s">
        <v>447</v>
      </c>
      <c r="D10" s="1214"/>
      <c r="E10" s="396">
        <v>36608801</v>
      </c>
      <c r="F10" s="397">
        <v>36548527</v>
      </c>
      <c r="G10" s="548">
        <v>35861915</v>
      </c>
      <c r="H10" s="398">
        <f t="shared" si="0"/>
        <v>-686612</v>
      </c>
      <c r="I10" s="1211"/>
    </row>
    <row r="11" spans="1:9" ht="14.25" customHeight="1" x14ac:dyDescent="0.2">
      <c r="A11" s="1203"/>
      <c r="B11" s="41"/>
      <c r="C11" s="93"/>
      <c r="D11" s="76" t="s">
        <v>448</v>
      </c>
      <c r="E11" s="388">
        <v>2030400</v>
      </c>
      <c r="F11" s="290">
        <v>1968975</v>
      </c>
      <c r="G11" s="545">
        <v>1791640</v>
      </c>
      <c r="H11" s="399">
        <f t="shared" si="0"/>
        <v>-177335</v>
      </c>
      <c r="I11" s="1211"/>
    </row>
    <row r="12" spans="1:9" ht="14.25" customHeight="1" x14ac:dyDescent="0.2">
      <c r="A12" s="1203"/>
      <c r="B12" s="41"/>
      <c r="C12" s="94"/>
      <c r="D12" s="78" t="s">
        <v>449</v>
      </c>
      <c r="E12" s="390">
        <v>26990657</v>
      </c>
      <c r="F12" s="391">
        <v>26918049</v>
      </c>
      <c r="G12" s="546">
        <v>26302769</v>
      </c>
      <c r="H12" s="392">
        <f t="shared" si="0"/>
        <v>-615280</v>
      </c>
      <c r="I12" s="1211"/>
    </row>
    <row r="13" spans="1:9" ht="14.25" customHeight="1" thickBot="1" x14ac:dyDescent="0.25">
      <c r="A13" s="1203"/>
      <c r="B13" s="42"/>
      <c r="C13" s="95"/>
      <c r="D13" s="77" t="s">
        <v>450</v>
      </c>
      <c r="E13" s="400">
        <v>7587744</v>
      </c>
      <c r="F13" s="401">
        <v>7661503</v>
      </c>
      <c r="G13" s="549">
        <f>+G10-G11-G12</f>
        <v>7767506</v>
      </c>
      <c r="H13" s="402">
        <f t="shared" si="0"/>
        <v>106003</v>
      </c>
      <c r="I13" s="1211"/>
    </row>
    <row r="14" spans="1:9" ht="14.25" customHeight="1" x14ac:dyDescent="0.2">
      <c r="A14" s="1203"/>
      <c r="B14" s="1205" t="s">
        <v>451</v>
      </c>
      <c r="C14" s="1206"/>
      <c r="D14" s="1207"/>
      <c r="E14" s="380">
        <v>9038458</v>
      </c>
      <c r="F14" s="381">
        <v>9269174</v>
      </c>
      <c r="G14" s="550">
        <v>9660654</v>
      </c>
      <c r="H14" s="383">
        <f t="shared" si="0"/>
        <v>391480</v>
      </c>
      <c r="I14" s="1211"/>
    </row>
    <row r="15" spans="1:9" ht="14.25" customHeight="1" x14ac:dyDescent="0.2">
      <c r="A15" s="1203"/>
      <c r="B15" s="41"/>
      <c r="C15" s="1213" t="s">
        <v>452</v>
      </c>
      <c r="D15" s="1214"/>
      <c r="E15" s="403">
        <v>1267212</v>
      </c>
      <c r="F15" s="404">
        <v>1729366</v>
      </c>
      <c r="G15" s="551">
        <v>2146962</v>
      </c>
      <c r="H15" s="387">
        <f t="shared" si="0"/>
        <v>417596</v>
      </c>
      <c r="I15" s="1211"/>
    </row>
    <row r="16" spans="1:9" ht="14.25" customHeight="1" x14ac:dyDescent="0.2">
      <c r="A16" s="1203"/>
      <c r="B16" s="41"/>
      <c r="C16" s="93"/>
      <c r="D16" s="79" t="s">
        <v>453</v>
      </c>
      <c r="E16" s="405">
        <v>0</v>
      </c>
      <c r="F16" s="406">
        <v>0</v>
      </c>
      <c r="G16" s="552">
        <v>0</v>
      </c>
      <c r="H16" s="389">
        <f t="shared" si="0"/>
        <v>0</v>
      </c>
      <c r="I16" s="1211"/>
    </row>
    <row r="17" spans="1:9" ht="14.25" customHeight="1" x14ac:dyDescent="0.2">
      <c r="A17" s="1203"/>
      <c r="B17" s="41"/>
      <c r="C17" s="93"/>
      <c r="D17" s="81" t="s">
        <v>454</v>
      </c>
      <c r="E17" s="407">
        <v>743995</v>
      </c>
      <c r="F17" s="391">
        <v>1040365</v>
      </c>
      <c r="G17" s="553">
        <v>1559443</v>
      </c>
      <c r="H17" s="392">
        <f t="shared" si="0"/>
        <v>519078</v>
      </c>
      <c r="I17" s="1211"/>
    </row>
    <row r="18" spans="1:9" ht="14.25" customHeight="1" x14ac:dyDescent="0.2">
      <c r="A18" s="1203"/>
      <c r="B18" s="41"/>
      <c r="C18" s="96"/>
      <c r="D18" s="80" t="s">
        <v>455</v>
      </c>
      <c r="E18" s="393">
        <v>523217</v>
      </c>
      <c r="F18" s="394">
        <v>689001</v>
      </c>
      <c r="G18" s="547">
        <f>+G15-G16-G17</f>
        <v>587519</v>
      </c>
      <c r="H18" s="395">
        <f t="shared" si="0"/>
        <v>-101482</v>
      </c>
      <c r="I18" s="1211"/>
    </row>
    <row r="19" spans="1:9" ht="14.25" customHeight="1" x14ac:dyDescent="0.2">
      <c r="A19" s="1203"/>
      <c r="B19" s="40"/>
      <c r="C19" s="1213" t="s">
        <v>456</v>
      </c>
      <c r="D19" s="1214"/>
      <c r="E19" s="408">
        <v>7771246</v>
      </c>
      <c r="F19" s="409">
        <v>7539807</v>
      </c>
      <c r="G19" s="554">
        <v>7513692</v>
      </c>
      <c r="H19" s="398">
        <f t="shared" si="0"/>
        <v>-26115</v>
      </c>
      <c r="I19" s="1211"/>
    </row>
    <row r="20" spans="1:9" ht="14.25" customHeight="1" x14ac:dyDescent="0.2">
      <c r="A20" s="1203"/>
      <c r="B20" s="41"/>
      <c r="C20" s="93"/>
      <c r="D20" s="79" t="s">
        <v>457</v>
      </c>
      <c r="E20" s="410">
        <v>0</v>
      </c>
      <c r="F20" s="290">
        <v>0</v>
      </c>
      <c r="G20" s="555">
        <v>0</v>
      </c>
      <c r="H20" s="411">
        <f t="shared" si="0"/>
        <v>0</v>
      </c>
      <c r="I20" s="1211"/>
    </row>
    <row r="21" spans="1:9" ht="14.25" customHeight="1" x14ac:dyDescent="0.2">
      <c r="A21" s="1203"/>
      <c r="B21" s="41"/>
      <c r="C21" s="93"/>
      <c r="D21" s="75" t="s">
        <v>458</v>
      </c>
      <c r="E21" s="407">
        <v>1199119</v>
      </c>
      <c r="F21" s="391">
        <v>1066099</v>
      </c>
      <c r="G21" s="553">
        <f>170669+996542</f>
        <v>1167211</v>
      </c>
      <c r="H21" s="392">
        <f t="shared" si="0"/>
        <v>101112</v>
      </c>
      <c r="I21" s="1211"/>
    </row>
    <row r="22" spans="1:9" ht="14.25" customHeight="1" thickBot="1" x14ac:dyDescent="0.25">
      <c r="A22" s="1203"/>
      <c r="B22" s="42"/>
      <c r="C22" s="97"/>
      <c r="D22" s="82" t="s">
        <v>459</v>
      </c>
      <c r="E22" s="412">
        <v>6572127</v>
      </c>
      <c r="F22" s="401">
        <v>6473708</v>
      </c>
      <c r="G22" s="556">
        <f>+G19-G20-G21</f>
        <v>6346481</v>
      </c>
      <c r="H22" s="413">
        <f t="shared" si="0"/>
        <v>-127227</v>
      </c>
      <c r="I22" s="1211"/>
    </row>
    <row r="23" spans="1:9" ht="14.25" customHeight="1" x14ac:dyDescent="0.2">
      <c r="A23" s="1203"/>
      <c r="B23" s="1215" t="s">
        <v>460</v>
      </c>
      <c r="C23" s="1216"/>
      <c r="D23" s="1217"/>
      <c r="E23" s="414">
        <v>32701243</v>
      </c>
      <c r="F23" s="415">
        <v>32785949</v>
      </c>
      <c r="G23" s="416">
        <v>32417960</v>
      </c>
      <c r="H23" s="398">
        <f t="shared" si="0"/>
        <v>-367989</v>
      </c>
      <c r="I23" s="1211"/>
    </row>
    <row r="24" spans="1:9" ht="14.25" customHeight="1" x14ac:dyDescent="0.2">
      <c r="A24" s="1203"/>
      <c r="B24" s="41"/>
      <c r="C24" s="1218" t="s">
        <v>461</v>
      </c>
      <c r="D24" s="1219"/>
      <c r="E24" s="417">
        <v>1627386</v>
      </c>
      <c r="F24" s="418">
        <v>1493167</v>
      </c>
      <c r="G24" s="419">
        <v>1363532</v>
      </c>
      <c r="H24" s="387">
        <f t="shared" si="0"/>
        <v>-129635</v>
      </c>
      <c r="I24" s="1211"/>
    </row>
    <row r="25" spans="1:9" ht="14.25" customHeight="1" thickBot="1" x14ac:dyDescent="0.25">
      <c r="A25" s="1204"/>
      <c r="B25" s="42"/>
      <c r="C25" s="1220" t="s">
        <v>462</v>
      </c>
      <c r="D25" s="1221"/>
      <c r="E25" s="420">
        <v>31073857</v>
      </c>
      <c r="F25" s="421">
        <v>31292782</v>
      </c>
      <c r="G25" s="422">
        <v>31054428</v>
      </c>
      <c r="H25" s="423">
        <f t="shared" si="0"/>
        <v>-238354</v>
      </c>
      <c r="I25" s="1212"/>
    </row>
    <row r="26" spans="1:9" ht="4.5" customHeight="1" x14ac:dyDescent="0.2">
      <c r="A26" s="43"/>
      <c r="B26" s="44"/>
      <c r="C26" s="44"/>
      <c r="D26" s="45"/>
      <c r="E26" s="424"/>
      <c r="F26" s="424"/>
      <c r="G26" s="424"/>
      <c r="H26" s="425"/>
    </row>
    <row r="27" spans="1:9" ht="15" customHeight="1" x14ac:dyDescent="0.2">
      <c r="A27" s="90" t="s">
        <v>463</v>
      </c>
      <c r="B27" s="44"/>
      <c r="C27" s="44"/>
      <c r="D27" s="45"/>
      <c r="E27" s="424"/>
      <c r="F27" s="424"/>
      <c r="G27" s="424"/>
      <c r="H27" s="425"/>
    </row>
    <row r="28" spans="1:9" ht="14.25" customHeight="1" x14ac:dyDescent="0.2">
      <c r="A28" s="43"/>
      <c r="B28" s="44"/>
      <c r="C28" s="44"/>
      <c r="D28" s="45"/>
      <c r="E28" s="424"/>
      <c r="F28" s="424"/>
      <c r="G28" s="424"/>
      <c r="H28" s="425"/>
      <c r="I28" s="50" t="s">
        <v>656</v>
      </c>
    </row>
    <row r="29" spans="1:9" ht="4.5" customHeight="1" x14ac:dyDescent="0.2">
      <c r="A29" s="43"/>
      <c r="B29" s="44"/>
      <c r="C29" s="44"/>
      <c r="D29" s="45"/>
      <c r="E29" s="424"/>
      <c r="F29" s="424"/>
      <c r="G29" s="424"/>
      <c r="H29" s="425"/>
    </row>
    <row r="30" spans="1:9" ht="13.8" thickBot="1" x14ac:dyDescent="0.2">
      <c r="A30" s="43"/>
      <c r="B30" s="44"/>
      <c r="C30" s="44"/>
      <c r="D30" s="45"/>
      <c r="E30" s="424"/>
      <c r="F30" s="424"/>
      <c r="G30" s="424"/>
      <c r="H30" s="426" t="s">
        <v>434</v>
      </c>
      <c r="I30" s="65"/>
    </row>
    <row r="31" spans="1:9" ht="13.5" customHeight="1" thickBot="1" x14ac:dyDescent="0.25">
      <c r="A31" s="1184" t="s">
        <v>4</v>
      </c>
      <c r="B31" s="1185"/>
      <c r="C31" s="1185"/>
      <c r="D31" s="1186"/>
      <c r="E31" s="377" t="s">
        <v>435</v>
      </c>
      <c r="F31" s="378" t="s">
        <v>436</v>
      </c>
      <c r="G31" s="378" t="s">
        <v>437</v>
      </c>
      <c r="H31" s="379" t="s">
        <v>438</v>
      </c>
      <c r="I31" s="46" t="s">
        <v>464</v>
      </c>
    </row>
    <row r="32" spans="1:9" ht="14.25" customHeight="1" x14ac:dyDescent="0.2">
      <c r="A32" s="1197" t="s">
        <v>465</v>
      </c>
      <c r="B32" s="1200" t="s">
        <v>466</v>
      </c>
      <c r="C32" s="1201"/>
      <c r="D32" s="1201"/>
      <c r="E32" s="1201"/>
      <c r="F32" s="1201"/>
      <c r="G32" s="1201"/>
      <c r="H32" s="1201"/>
      <c r="I32" s="1161" t="s">
        <v>655</v>
      </c>
    </row>
    <row r="33" spans="1:9" ht="14.25" customHeight="1" x14ac:dyDescent="0.2">
      <c r="A33" s="1198"/>
      <c r="B33" s="66"/>
      <c r="C33" s="54" t="s">
        <v>467</v>
      </c>
      <c r="D33" s="254"/>
      <c r="E33" s="414">
        <v>2802648</v>
      </c>
      <c r="F33" s="427">
        <v>3179900</v>
      </c>
      <c r="G33" s="428">
        <v>3391252</v>
      </c>
      <c r="H33" s="429">
        <f>G33-F33</f>
        <v>211352</v>
      </c>
      <c r="I33" s="1162"/>
    </row>
    <row r="34" spans="1:9" ht="14.25" customHeight="1" x14ac:dyDescent="0.2">
      <c r="A34" s="1198"/>
      <c r="B34" s="59"/>
      <c r="C34" s="67"/>
      <c r="D34" s="83" t="s">
        <v>468</v>
      </c>
      <c r="E34" s="430">
        <v>9012</v>
      </c>
      <c r="F34" s="431">
        <v>9669</v>
      </c>
      <c r="G34" s="557">
        <v>9678</v>
      </c>
      <c r="H34" s="432">
        <f t="shared" ref="H34:H51" si="1">G34-F34</f>
        <v>9</v>
      </c>
      <c r="I34" s="1162"/>
    </row>
    <row r="35" spans="1:9" ht="14.25" customHeight="1" x14ac:dyDescent="0.2">
      <c r="A35" s="1198"/>
      <c r="B35" s="59"/>
      <c r="C35" s="67"/>
      <c r="D35" s="85" t="s">
        <v>469</v>
      </c>
      <c r="E35" s="433">
        <v>67174</v>
      </c>
      <c r="F35" s="434">
        <v>91876</v>
      </c>
      <c r="G35" s="558">
        <v>159176</v>
      </c>
      <c r="H35" s="392">
        <f t="shared" si="1"/>
        <v>67300</v>
      </c>
      <c r="I35" s="1162"/>
    </row>
    <row r="36" spans="1:9" ht="14.25" customHeight="1" x14ac:dyDescent="0.2">
      <c r="A36" s="1198"/>
      <c r="B36" s="59"/>
      <c r="C36" s="67"/>
      <c r="D36" s="85" t="s">
        <v>470</v>
      </c>
      <c r="E36" s="433">
        <v>245</v>
      </c>
      <c r="F36" s="434">
        <v>245</v>
      </c>
      <c r="G36" s="558">
        <v>235</v>
      </c>
      <c r="H36" s="392">
        <f t="shared" si="1"/>
        <v>-10</v>
      </c>
      <c r="I36" s="1162"/>
    </row>
    <row r="37" spans="1:9" ht="14.25" customHeight="1" x14ac:dyDescent="0.2">
      <c r="A37" s="1198"/>
      <c r="B37" s="59"/>
      <c r="C37" s="67"/>
      <c r="D37" s="85" t="s">
        <v>471</v>
      </c>
      <c r="E37" s="433">
        <v>2606261</v>
      </c>
      <c r="F37" s="434">
        <v>2940097</v>
      </c>
      <c r="G37" s="558">
        <f>ROUND(555208546+354481819+537989233+248294428+315344005+670844612+98649658+33262865,-3)/1000</f>
        <v>2814075</v>
      </c>
      <c r="H37" s="392">
        <f t="shared" si="1"/>
        <v>-126022</v>
      </c>
      <c r="I37" s="1162"/>
    </row>
    <row r="38" spans="1:9" ht="14.25" customHeight="1" x14ac:dyDescent="0.2">
      <c r="A38" s="1198"/>
      <c r="B38" s="59"/>
      <c r="C38" s="67"/>
      <c r="D38" s="85" t="s">
        <v>472</v>
      </c>
      <c r="E38" s="433">
        <v>0</v>
      </c>
      <c r="F38" s="434">
        <v>0</v>
      </c>
      <c r="G38" s="558">
        <v>0</v>
      </c>
      <c r="H38" s="392">
        <f t="shared" si="1"/>
        <v>0</v>
      </c>
      <c r="I38" s="1162"/>
    </row>
    <row r="39" spans="1:9" ht="14.25" customHeight="1" x14ac:dyDescent="0.2">
      <c r="A39" s="1198"/>
      <c r="B39" s="59"/>
      <c r="C39" s="67"/>
      <c r="D39" s="85" t="s">
        <v>473</v>
      </c>
      <c r="E39" s="433">
        <v>364</v>
      </c>
      <c r="F39" s="434">
        <v>0</v>
      </c>
      <c r="G39" s="558">
        <v>272727</v>
      </c>
      <c r="H39" s="392">
        <f t="shared" si="1"/>
        <v>272727</v>
      </c>
      <c r="I39" s="1162"/>
    </row>
    <row r="40" spans="1:9" ht="14.25" customHeight="1" x14ac:dyDescent="0.2">
      <c r="A40" s="1198"/>
      <c r="B40" s="59"/>
      <c r="C40" s="67"/>
      <c r="D40" s="85" t="s">
        <v>474</v>
      </c>
      <c r="E40" s="433">
        <v>118321</v>
      </c>
      <c r="F40" s="434">
        <v>134219</v>
      </c>
      <c r="G40" s="558">
        <v>129635</v>
      </c>
      <c r="H40" s="392">
        <f t="shared" si="1"/>
        <v>-4584</v>
      </c>
      <c r="I40" s="1162"/>
    </row>
    <row r="41" spans="1:9" ht="14.25" customHeight="1" x14ac:dyDescent="0.2">
      <c r="A41" s="1198"/>
      <c r="B41" s="59"/>
      <c r="C41" s="68"/>
      <c r="D41" s="84" t="s">
        <v>475</v>
      </c>
      <c r="E41" s="435">
        <v>1270</v>
      </c>
      <c r="F41" s="436">
        <v>3793</v>
      </c>
      <c r="G41" s="559">
        <f>ROUND(5289732+435195,-3)/1000</f>
        <v>5725</v>
      </c>
      <c r="H41" s="429">
        <f t="shared" si="1"/>
        <v>1932</v>
      </c>
      <c r="I41" s="1162"/>
    </row>
    <row r="42" spans="1:9" ht="14.25" customHeight="1" x14ac:dyDescent="0.2">
      <c r="A42" s="1198"/>
      <c r="B42" s="56"/>
      <c r="C42" s="57" t="s">
        <v>476</v>
      </c>
      <c r="D42" s="254"/>
      <c r="E42" s="437">
        <v>2565375</v>
      </c>
      <c r="F42" s="427">
        <v>2882568</v>
      </c>
      <c r="G42" s="560">
        <v>3684922</v>
      </c>
      <c r="H42" s="438">
        <f>G42-F42</f>
        <v>802354</v>
      </c>
      <c r="I42" s="1162"/>
    </row>
    <row r="43" spans="1:9" ht="14.25" customHeight="1" x14ac:dyDescent="0.2">
      <c r="A43" s="1198"/>
      <c r="B43" s="58"/>
      <c r="C43" s="67"/>
      <c r="D43" s="86" t="s">
        <v>477</v>
      </c>
      <c r="E43" s="439">
        <v>2549298</v>
      </c>
      <c r="F43" s="431">
        <v>2862180</v>
      </c>
      <c r="G43" s="561">
        <v>3658853</v>
      </c>
      <c r="H43" s="432">
        <f>G43-F43</f>
        <v>796673</v>
      </c>
      <c r="I43" s="1162"/>
    </row>
    <row r="44" spans="1:9" ht="14.25" customHeight="1" x14ac:dyDescent="0.2">
      <c r="A44" s="1198"/>
      <c r="B44" s="59"/>
      <c r="C44" s="69"/>
      <c r="D44" s="87" t="s">
        <v>478</v>
      </c>
      <c r="E44" s="440">
        <v>16077</v>
      </c>
      <c r="F44" s="441">
        <v>20388</v>
      </c>
      <c r="G44" s="562">
        <v>26069</v>
      </c>
      <c r="H44" s="442">
        <f t="shared" si="1"/>
        <v>5681</v>
      </c>
      <c r="I44" s="1162"/>
    </row>
    <row r="45" spans="1:9" ht="14.25" customHeight="1" x14ac:dyDescent="0.2">
      <c r="A45" s="1198"/>
      <c r="B45" s="1167" t="s">
        <v>479</v>
      </c>
      <c r="C45" s="1168"/>
      <c r="D45" s="1169"/>
      <c r="E45" s="286">
        <v>237273</v>
      </c>
      <c r="F45" s="287">
        <v>297332</v>
      </c>
      <c r="G45" s="376">
        <v>-293671</v>
      </c>
      <c r="H45" s="288">
        <f>G45-F45</f>
        <v>-591003</v>
      </c>
      <c r="I45" s="1162"/>
    </row>
    <row r="46" spans="1:9" ht="14.25" customHeight="1" x14ac:dyDescent="0.2">
      <c r="A46" s="1198"/>
      <c r="B46" s="56"/>
      <c r="C46" s="60" t="s">
        <v>480</v>
      </c>
      <c r="D46" s="86" t="s">
        <v>481</v>
      </c>
      <c r="E46" s="289">
        <v>-5225</v>
      </c>
      <c r="F46" s="290">
        <v>-6875</v>
      </c>
      <c r="G46" s="563">
        <v>-6825</v>
      </c>
      <c r="H46" s="291">
        <f>G46-F46</f>
        <v>50</v>
      </c>
      <c r="I46" s="1162"/>
    </row>
    <row r="47" spans="1:9" ht="14.25" customHeight="1" x14ac:dyDescent="0.2">
      <c r="A47" s="1198"/>
      <c r="B47" s="1167" t="s">
        <v>482</v>
      </c>
      <c r="C47" s="1168"/>
      <c r="D47" s="1169"/>
      <c r="E47" s="443">
        <v>232048</v>
      </c>
      <c r="F47" s="443">
        <v>290457</v>
      </c>
      <c r="G47" s="564">
        <v>-300496</v>
      </c>
      <c r="H47" s="444">
        <f t="shared" si="1"/>
        <v>-590953</v>
      </c>
      <c r="I47" s="1162"/>
    </row>
    <row r="48" spans="1:9" ht="14.25" customHeight="1" x14ac:dyDescent="0.2">
      <c r="A48" s="1198"/>
      <c r="B48" s="62"/>
      <c r="C48" s="54" t="s">
        <v>483</v>
      </c>
      <c r="D48" s="254"/>
      <c r="E48" s="414">
        <v>36927</v>
      </c>
      <c r="F48" s="427">
        <v>19880</v>
      </c>
      <c r="G48" s="565">
        <v>89855</v>
      </c>
      <c r="H48" s="429">
        <f>G48-F48</f>
        <v>69975</v>
      </c>
      <c r="I48" s="1162"/>
    </row>
    <row r="49" spans="1:9" ht="14.25" customHeight="1" x14ac:dyDescent="0.2">
      <c r="A49" s="1198"/>
      <c r="B49" s="56"/>
      <c r="C49" s="60" t="s">
        <v>480</v>
      </c>
      <c r="D49" s="292" t="s">
        <v>484</v>
      </c>
      <c r="E49" s="289">
        <v>22686</v>
      </c>
      <c r="F49" s="290">
        <v>6350</v>
      </c>
      <c r="G49" s="566">
        <v>1397</v>
      </c>
      <c r="H49" s="293">
        <f>G49-F49</f>
        <v>-4953</v>
      </c>
      <c r="I49" s="1162"/>
    </row>
    <row r="50" spans="1:9" ht="14.25" customHeight="1" x14ac:dyDescent="0.2">
      <c r="A50" s="1198"/>
      <c r="B50" s="56"/>
      <c r="C50" s="61" t="s">
        <v>485</v>
      </c>
      <c r="D50" s="89" t="s">
        <v>486</v>
      </c>
      <c r="E50" s="294">
        <v>14241</v>
      </c>
      <c r="F50" s="295">
        <v>13530</v>
      </c>
      <c r="G50" s="567">
        <f>22154+66304</f>
        <v>88458</v>
      </c>
      <c r="H50" s="296">
        <f>G50-F50</f>
        <v>74928</v>
      </c>
      <c r="I50" s="1162"/>
    </row>
    <row r="51" spans="1:9" ht="14.25" customHeight="1" x14ac:dyDescent="0.2">
      <c r="A51" s="1198"/>
      <c r="B51" s="56"/>
      <c r="C51" s="57" t="s">
        <v>487</v>
      </c>
      <c r="D51" s="254"/>
      <c r="E51" s="437">
        <v>148817</v>
      </c>
      <c r="F51" s="427">
        <v>91191</v>
      </c>
      <c r="G51" s="560">
        <v>27494</v>
      </c>
      <c r="H51" s="438">
        <f t="shared" si="1"/>
        <v>-63697</v>
      </c>
      <c r="I51" s="1162"/>
    </row>
    <row r="52" spans="1:9" ht="14.25" customHeight="1" x14ac:dyDescent="0.2">
      <c r="A52" s="1198"/>
      <c r="B52" s="56"/>
      <c r="C52" s="60" t="s">
        <v>480</v>
      </c>
      <c r="D52" s="88" t="s">
        <v>488</v>
      </c>
      <c r="E52" s="289">
        <v>148817</v>
      </c>
      <c r="F52" s="290">
        <v>62800</v>
      </c>
      <c r="G52" s="566">
        <v>27494</v>
      </c>
      <c r="H52" s="432">
        <f>G52-F52</f>
        <v>-35306</v>
      </c>
      <c r="I52" s="1162"/>
    </row>
    <row r="53" spans="1:9" ht="14.25" customHeight="1" x14ac:dyDescent="0.2">
      <c r="A53" s="1198"/>
      <c r="B53" s="55"/>
      <c r="C53" s="61" t="s">
        <v>485</v>
      </c>
      <c r="D53" s="89" t="s">
        <v>489</v>
      </c>
      <c r="E53" s="294">
        <v>0</v>
      </c>
      <c r="F53" s="295">
        <v>28391</v>
      </c>
      <c r="G53" s="567">
        <v>0</v>
      </c>
      <c r="H53" s="442">
        <f>G53-F53</f>
        <v>-28391</v>
      </c>
      <c r="I53" s="1162"/>
    </row>
    <row r="54" spans="1:9" ht="14.25" customHeight="1" x14ac:dyDescent="0.2">
      <c r="A54" s="1198"/>
      <c r="B54" s="1167" t="s">
        <v>490</v>
      </c>
      <c r="C54" s="1168"/>
      <c r="D54" s="1169"/>
      <c r="E54" s="297">
        <v>-111890</v>
      </c>
      <c r="F54" s="385">
        <v>-71311</v>
      </c>
      <c r="G54" s="568">
        <v>62361</v>
      </c>
      <c r="H54" s="438">
        <f>G54-F54</f>
        <v>133672</v>
      </c>
      <c r="I54" s="1162"/>
    </row>
    <row r="55" spans="1:9" ht="14.25" customHeight="1" x14ac:dyDescent="0.2">
      <c r="A55" s="1198"/>
      <c r="B55" s="62"/>
      <c r="C55" s="57" t="s">
        <v>491</v>
      </c>
      <c r="D55" s="254"/>
      <c r="E55" s="297">
        <v>233</v>
      </c>
      <c r="F55" s="298">
        <v>220</v>
      </c>
      <c r="G55" s="299">
        <v>220</v>
      </c>
      <c r="H55" s="288">
        <f>G55-F55</f>
        <v>0</v>
      </c>
      <c r="I55" s="1162"/>
    </row>
    <row r="56" spans="1:9" ht="14.25" customHeight="1" thickBot="1" x14ac:dyDescent="0.25">
      <c r="A56" s="1198"/>
      <c r="B56" s="1178" t="s">
        <v>492</v>
      </c>
      <c r="C56" s="1179"/>
      <c r="D56" s="1180"/>
      <c r="E56" s="445">
        <v>119925</v>
      </c>
      <c r="F56" s="446">
        <v>218925</v>
      </c>
      <c r="G56" s="447">
        <v>-238354</v>
      </c>
      <c r="H56" s="448">
        <f>G56-F56</f>
        <v>-457279</v>
      </c>
      <c r="I56" s="1162"/>
    </row>
    <row r="57" spans="1:9" ht="14.25" customHeight="1" x14ac:dyDescent="0.2">
      <c r="A57" s="1198"/>
      <c r="B57" s="1208" t="s">
        <v>493</v>
      </c>
      <c r="C57" s="1201"/>
      <c r="D57" s="1201"/>
      <c r="E57" s="1201"/>
      <c r="F57" s="1201"/>
      <c r="G57" s="1201"/>
      <c r="H57" s="1201"/>
      <c r="I57" s="1162"/>
    </row>
    <row r="58" spans="1:9" ht="14.25" customHeight="1" x14ac:dyDescent="0.2">
      <c r="A58" s="1198"/>
      <c r="B58" s="63"/>
      <c r="C58" s="47" t="s">
        <v>480</v>
      </c>
      <c r="D58" s="300" t="s">
        <v>494</v>
      </c>
      <c r="E58" s="449">
        <v>-118321</v>
      </c>
      <c r="F58" s="391">
        <v>-134219</v>
      </c>
      <c r="G58" s="569">
        <v>-129635</v>
      </c>
      <c r="H58" s="392">
        <f t="shared" ref="H58:H60" si="2">G58-F58</f>
        <v>4584</v>
      </c>
      <c r="I58" s="1162"/>
    </row>
    <row r="59" spans="1:9" ht="14.25" customHeight="1" thickBot="1" x14ac:dyDescent="0.25">
      <c r="A59" s="1198"/>
      <c r="B59" s="1178" t="s">
        <v>495</v>
      </c>
      <c r="C59" s="1179"/>
      <c r="D59" s="1180"/>
      <c r="E59" s="445">
        <v>-118321</v>
      </c>
      <c r="F59" s="446">
        <v>-134219</v>
      </c>
      <c r="G59" s="447">
        <v>-129635</v>
      </c>
      <c r="H59" s="450">
        <f t="shared" si="2"/>
        <v>4584</v>
      </c>
      <c r="I59" s="1162"/>
    </row>
    <row r="60" spans="1:9" ht="14.25" customHeight="1" thickBot="1" x14ac:dyDescent="0.25">
      <c r="A60" s="1199"/>
      <c r="B60" s="1209" t="s">
        <v>496</v>
      </c>
      <c r="C60" s="1209"/>
      <c r="D60" s="1209"/>
      <c r="E60" s="451">
        <v>32701243</v>
      </c>
      <c r="F60" s="452">
        <v>32785949</v>
      </c>
      <c r="G60" s="453">
        <v>32417960</v>
      </c>
      <c r="H60" s="454">
        <f t="shared" si="2"/>
        <v>-367989</v>
      </c>
      <c r="I60" s="1163"/>
    </row>
    <row r="61" spans="1:9" ht="4.5" customHeight="1" x14ac:dyDescent="0.2">
      <c r="A61" s="43"/>
      <c r="B61" s="44"/>
      <c r="C61" s="44"/>
      <c r="D61" s="45"/>
      <c r="E61" s="424"/>
      <c r="F61" s="424"/>
      <c r="G61" s="424"/>
      <c r="H61" s="425"/>
    </row>
    <row r="62" spans="1:9" ht="15" customHeight="1" x14ac:dyDescent="0.2">
      <c r="A62" s="90" t="s">
        <v>138</v>
      </c>
      <c r="E62" s="424"/>
      <c r="F62" s="424"/>
      <c r="G62" s="424"/>
      <c r="H62" s="425"/>
    </row>
    <row r="63" spans="1:9" x14ac:dyDescent="0.2">
      <c r="E63" s="424"/>
      <c r="F63" s="424"/>
      <c r="G63" s="424"/>
      <c r="H63" s="425"/>
      <c r="I63" s="50" t="s">
        <v>656</v>
      </c>
    </row>
    <row r="64" spans="1:9" ht="9.9" customHeight="1" x14ac:dyDescent="0.2">
      <c r="E64" s="424"/>
      <c r="F64" s="424"/>
      <c r="G64" s="424"/>
      <c r="H64" s="425"/>
    </row>
    <row r="65" spans="1:9" ht="13.8" thickBot="1" x14ac:dyDescent="0.2">
      <c r="A65" s="43"/>
      <c r="B65" s="44"/>
      <c r="C65" s="44"/>
      <c r="D65" s="45"/>
      <c r="E65" s="424"/>
      <c r="F65" s="424"/>
      <c r="G65" s="424"/>
      <c r="H65" s="426" t="s">
        <v>434</v>
      </c>
      <c r="I65" s="65"/>
    </row>
    <row r="66" spans="1:9" s="25" customFormat="1" ht="18" customHeight="1" x14ac:dyDescent="0.2">
      <c r="A66" s="1188" t="s">
        <v>497</v>
      </c>
      <c r="B66" s="1189"/>
      <c r="C66" s="1190"/>
      <c r="D66" s="128" t="s">
        <v>498</v>
      </c>
      <c r="E66" s="1156" t="s">
        <v>499</v>
      </c>
      <c r="F66" s="1156"/>
      <c r="G66" s="1156" t="s">
        <v>500</v>
      </c>
      <c r="H66" s="1187"/>
      <c r="I66" s="129" t="s">
        <v>501</v>
      </c>
    </row>
    <row r="67" spans="1:9" ht="18" customHeight="1" thickBot="1" x14ac:dyDescent="0.25">
      <c r="A67" s="1191"/>
      <c r="B67" s="1192"/>
      <c r="C67" s="1193"/>
      <c r="D67" s="455">
        <v>3610000</v>
      </c>
      <c r="E67" s="1155">
        <v>4100000</v>
      </c>
      <c r="F67" s="1155">
        <v>5808426</v>
      </c>
      <c r="G67" s="1173">
        <v>4080086</v>
      </c>
      <c r="H67" s="1174"/>
      <c r="I67" s="183">
        <v>-19914</v>
      </c>
    </row>
    <row r="68" spans="1:9" ht="18" customHeight="1" thickBot="1" x14ac:dyDescent="0.25">
      <c r="A68" s="20"/>
      <c r="B68" s="20"/>
      <c r="C68" s="20"/>
      <c r="D68" s="20"/>
      <c r="E68" s="424"/>
      <c r="F68" s="424"/>
      <c r="G68" s="424"/>
      <c r="H68" s="425"/>
    </row>
    <row r="69" spans="1:9" ht="18" customHeight="1" thickBot="1" x14ac:dyDescent="0.25">
      <c r="A69" s="1184" t="s">
        <v>502</v>
      </c>
      <c r="B69" s="1185"/>
      <c r="C69" s="1185"/>
      <c r="D69" s="1186"/>
      <c r="E69" s="377" t="s">
        <v>435</v>
      </c>
      <c r="F69" s="378" t="s">
        <v>436</v>
      </c>
      <c r="G69" s="378" t="s">
        <v>437</v>
      </c>
      <c r="H69" s="456" t="s">
        <v>438</v>
      </c>
      <c r="I69" s="46" t="s">
        <v>464</v>
      </c>
    </row>
    <row r="70" spans="1:9" ht="18" customHeight="1" x14ac:dyDescent="0.2">
      <c r="A70" s="1157" t="s">
        <v>503</v>
      </c>
      <c r="B70" s="1158"/>
      <c r="C70" s="1158"/>
      <c r="D70" s="1159"/>
      <c r="E70" s="184">
        <v>31591</v>
      </c>
      <c r="F70" s="185">
        <v>29416</v>
      </c>
      <c r="G70" s="459">
        <v>37761</v>
      </c>
      <c r="H70" s="457">
        <v>8345</v>
      </c>
      <c r="I70" s="1175"/>
    </row>
    <row r="71" spans="1:9" ht="18" customHeight="1" x14ac:dyDescent="0.2">
      <c r="A71" s="1164" t="s">
        <v>504</v>
      </c>
      <c r="B71" s="1165"/>
      <c r="C71" s="1165"/>
      <c r="D71" s="1166"/>
      <c r="E71" s="186">
        <v>636602</v>
      </c>
      <c r="F71" s="187">
        <v>621324</v>
      </c>
      <c r="G71" s="460">
        <v>663544</v>
      </c>
      <c r="H71" s="395">
        <v>42220</v>
      </c>
      <c r="I71" s="1176"/>
    </row>
    <row r="72" spans="1:9" ht="18" customHeight="1" x14ac:dyDescent="0.2">
      <c r="A72" s="1164" t="s">
        <v>505</v>
      </c>
      <c r="B72" s="1165"/>
      <c r="C72" s="1165"/>
      <c r="D72" s="1166"/>
      <c r="E72" s="186">
        <v>20279</v>
      </c>
      <c r="F72" s="187">
        <v>7824</v>
      </c>
      <c r="G72" s="460">
        <v>7176</v>
      </c>
      <c r="H72" s="395">
        <v>-648</v>
      </c>
      <c r="I72" s="1176"/>
    </row>
    <row r="73" spans="1:9" ht="18" customHeight="1" thickBot="1" x14ac:dyDescent="0.25">
      <c r="A73" s="1181" t="s">
        <v>506</v>
      </c>
      <c r="B73" s="1182"/>
      <c r="C73" s="1182"/>
      <c r="D73" s="1183"/>
      <c r="E73" s="188">
        <v>270580</v>
      </c>
      <c r="F73" s="189">
        <v>283620</v>
      </c>
      <c r="G73" s="190">
        <v>322090</v>
      </c>
      <c r="H73" s="413">
        <v>38470</v>
      </c>
      <c r="I73" s="1177"/>
    </row>
    <row r="74" spans="1:9" ht="18" customHeight="1" thickBot="1" x14ac:dyDescent="0.25">
      <c r="A74" s="20"/>
      <c r="B74" s="20"/>
      <c r="C74" s="20"/>
      <c r="D74" s="23"/>
      <c r="E74" s="21"/>
      <c r="F74" s="21"/>
      <c r="G74" s="21"/>
      <c r="H74" s="191"/>
    </row>
    <row r="75" spans="1:9" ht="18" customHeight="1" thickBot="1" x14ac:dyDescent="0.25">
      <c r="A75" s="1184" t="s">
        <v>507</v>
      </c>
      <c r="B75" s="1185"/>
      <c r="C75" s="1185"/>
      <c r="D75" s="1186"/>
      <c r="E75" s="377" t="s">
        <v>435</v>
      </c>
      <c r="F75" s="378" t="s">
        <v>436</v>
      </c>
      <c r="G75" s="378" t="s">
        <v>437</v>
      </c>
      <c r="H75" s="379" t="s">
        <v>438</v>
      </c>
      <c r="I75" s="46" t="s">
        <v>464</v>
      </c>
    </row>
    <row r="76" spans="1:9" ht="18" customHeight="1" x14ac:dyDescent="0.2">
      <c r="A76" s="1124" t="s">
        <v>508</v>
      </c>
      <c r="B76" s="1125"/>
      <c r="C76" s="1160"/>
      <c r="D76" s="19" t="s">
        <v>509</v>
      </c>
      <c r="E76" s="192">
        <v>0.67100000000000004</v>
      </c>
      <c r="F76" s="193">
        <v>0.70799999999999996</v>
      </c>
      <c r="G76" s="192">
        <v>0.73599999999999999</v>
      </c>
      <c r="H76" s="194">
        <v>2.8000000000000025E-2</v>
      </c>
      <c r="I76" s="1170"/>
    </row>
    <row r="77" spans="1:9" ht="18" customHeight="1" x14ac:dyDescent="0.2">
      <c r="A77" s="1152" t="s">
        <v>510</v>
      </c>
      <c r="B77" s="1153"/>
      <c r="C77" s="1154"/>
      <c r="D77" s="38" t="s">
        <v>511</v>
      </c>
      <c r="E77" s="195">
        <v>0.26800000000000002</v>
      </c>
      <c r="F77" s="196">
        <v>0.22800000000000001</v>
      </c>
      <c r="G77" s="197">
        <v>0.192</v>
      </c>
      <c r="H77" s="198">
        <v>-3.6000000000000004E-2</v>
      </c>
      <c r="I77" s="1171"/>
    </row>
    <row r="78" spans="1:9" ht="18" customHeight="1" x14ac:dyDescent="0.2">
      <c r="A78" s="1152" t="s">
        <v>512</v>
      </c>
      <c r="B78" s="1153"/>
      <c r="C78" s="1154"/>
      <c r="D78" s="38" t="s">
        <v>513</v>
      </c>
      <c r="E78" s="195">
        <v>0.997</v>
      </c>
      <c r="F78" s="196">
        <v>0.997</v>
      </c>
      <c r="G78" s="197">
        <v>0.91700000000000004</v>
      </c>
      <c r="H78" s="198">
        <v>-7.999999999999996E-2</v>
      </c>
      <c r="I78" s="1171"/>
    </row>
    <row r="79" spans="1:9" ht="18" customHeight="1" x14ac:dyDescent="0.2">
      <c r="A79" s="1152" t="s">
        <v>514</v>
      </c>
      <c r="B79" s="1153"/>
      <c r="C79" s="1154"/>
      <c r="D79" s="38" t="s">
        <v>515</v>
      </c>
      <c r="E79" s="199">
        <v>4.0490000000000004</v>
      </c>
      <c r="F79" s="196">
        <v>3.1840000000000002</v>
      </c>
      <c r="G79" s="200">
        <v>2.8959999999999999</v>
      </c>
      <c r="H79" s="198">
        <v>-0.28800000000000026</v>
      </c>
      <c r="I79" s="1171"/>
    </row>
    <row r="80" spans="1:9" ht="18" customHeight="1" thickBot="1" x14ac:dyDescent="0.25">
      <c r="A80" s="1194" t="s">
        <v>516</v>
      </c>
      <c r="B80" s="1195"/>
      <c r="C80" s="1196"/>
      <c r="D80" s="201" t="s">
        <v>517</v>
      </c>
      <c r="E80" s="202">
        <v>0</v>
      </c>
      <c r="F80" s="203">
        <v>0</v>
      </c>
      <c r="G80" s="204">
        <v>0</v>
      </c>
      <c r="H80" s="205">
        <v>0</v>
      </c>
      <c r="I80" s="1172"/>
    </row>
    <row r="81" spans="3:16" x14ac:dyDescent="0.2">
      <c r="E81" s="27" t="s">
        <v>4</v>
      </c>
      <c r="F81" s="28"/>
      <c r="G81" s="28"/>
      <c r="H81" s="28"/>
      <c r="M81" s="48" t="s">
        <v>4</v>
      </c>
      <c r="N81" s="64"/>
      <c r="O81" s="64"/>
      <c r="P81" s="64"/>
    </row>
    <row r="83" spans="3:16" x14ac:dyDescent="0.2">
      <c r="C83" s="70"/>
      <c r="D83" s="70"/>
      <c r="E83" s="70"/>
      <c r="F83" s="70"/>
      <c r="G83" s="70"/>
      <c r="H83" s="70"/>
      <c r="I83" s="70"/>
      <c r="J83" s="70"/>
    </row>
    <row r="84" spans="3:16" x14ac:dyDescent="0.2">
      <c r="C84" s="70"/>
      <c r="D84" s="70"/>
      <c r="E84" s="70"/>
      <c r="F84" s="70"/>
      <c r="G84" s="70"/>
      <c r="H84" s="70"/>
      <c r="I84" s="70"/>
      <c r="J84" s="70"/>
    </row>
    <row r="85" spans="3:16" x14ac:dyDescent="0.2">
      <c r="C85" s="70"/>
      <c r="D85" s="70"/>
      <c r="E85" s="70"/>
      <c r="F85" s="70"/>
      <c r="G85" s="70"/>
      <c r="H85" s="70"/>
      <c r="I85" s="70"/>
      <c r="J85" s="70"/>
    </row>
    <row r="86" spans="3:16" x14ac:dyDescent="0.2">
      <c r="C86" s="70"/>
      <c r="D86" s="70"/>
      <c r="E86" s="70"/>
      <c r="F86" s="70"/>
      <c r="G86" s="70"/>
      <c r="H86" s="70"/>
      <c r="I86" s="70"/>
      <c r="J86" s="70"/>
    </row>
    <row r="87" spans="3:16" x14ac:dyDescent="0.2">
      <c r="C87" s="70"/>
      <c r="D87" s="70"/>
      <c r="E87" s="70"/>
      <c r="F87" s="70"/>
      <c r="G87" s="70"/>
      <c r="H87" s="70"/>
      <c r="I87" s="70"/>
      <c r="J87" s="70"/>
    </row>
    <row r="88" spans="3:16" x14ac:dyDescent="0.2">
      <c r="C88" s="70"/>
      <c r="D88" s="70"/>
      <c r="E88" s="70"/>
      <c r="F88" s="70"/>
      <c r="G88" s="70"/>
      <c r="H88" s="70"/>
      <c r="I88" s="70"/>
      <c r="J88" s="70"/>
    </row>
    <row r="89" spans="3:16" x14ac:dyDescent="0.2">
      <c r="C89" s="70"/>
      <c r="D89" s="70"/>
      <c r="E89" s="70"/>
      <c r="F89" s="70"/>
      <c r="G89" s="70"/>
      <c r="H89" s="70"/>
      <c r="I89" s="70"/>
      <c r="J89" s="70"/>
    </row>
    <row r="90" spans="3:16" x14ac:dyDescent="0.2">
      <c r="C90" s="70"/>
      <c r="D90" s="70"/>
      <c r="E90" s="70"/>
      <c r="F90" s="70"/>
      <c r="G90" s="70"/>
      <c r="H90" s="70"/>
      <c r="I90" s="70"/>
      <c r="J90" s="70"/>
    </row>
    <row r="91" spans="3:16" x14ac:dyDescent="0.2">
      <c r="C91" s="70"/>
      <c r="D91" s="70"/>
      <c r="E91" s="70"/>
      <c r="F91" s="70"/>
      <c r="G91" s="70"/>
      <c r="H91" s="70"/>
      <c r="I91" s="70"/>
      <c r="J91" s="70"/>
    </row>
    <row r="92" spans="3:16" x14ac:dyDescent="0.2">
      <c r="C92" s="70"/>
      <c r="D92" s="70"/>
      <c r="E92" s="70"/>
      <c r="F92" s="70"/>
      <c r="G92" s="70"/>
      <c r="H92" s="70"/>
      <c r="I92" s="70"/>
      <c r="J92" s="70"/>
    </row>
    <row r="93" spans="3:16" x14ac:dyDescent="0.2">
      <c r="C93" s="70"/>
      <c r="D93" s="70"/>
      <c r="E93" s="70"/>
      <c r="F93" s="70"/>
      <c r="G93" s="70"/>
      <c r="H93" s="70"/>
      <c r="I93" s="70"/>
      <c r="J93" s="70"/>
    </row>
    <row r="94" spans="3:16" x14ac:dyDescent="0.2">
      <c r="C94" s="70"/>
      <c r="D94" s="70"/>
      <c r="E94" s="70"/>
      <c r="F94" s="70"/>
      <c r="G94" s="70"/>
      <c r="H94" s="70"/>
      <c r="I94" s="70"/>
      <c r="J94" s="70"/>
    </row>
    <row r="95" spans="3:16" x14ac:dyDescent="0.2">
      <c r="C95" s="70"/>
      <c r="D95" s="70"/>
      <c r="E95" s="70"/>
      <c r="F95" s="70"/>
      <c r="G95" s="70"/>
      <c r="H95" s="70"/>
      <c r="I95" s="70"/>
      <c r="J95" s="70"/>
    </row>
    <row r="96" spans="3:16" x14ac:dyDescent="0.2">
      <c r="C96" s="70"/>
      <c r="D96" s="70"/>
      <c r="E96" s="70"/>
      <c r="F96" s="70"/>
      <c r="G96" s="70"/>
      <c r="H96" s="70"/>
      <c r="I96" s="70"/>
      <c r="J96" s="70"/>
    </row>
    <row r="97" spans="3:10" x14ac:dyDescent="0.2">
      <c r="C97" s="70"/>
      <c r="D97" s="70"/>
      <c r="E97" s="70"/>
      <c r="F97" s="70"/>
      <c r="G97" s="70"/>
      <c r="H97" s="70"/>
      <c r="I97" s="70"/>
      <c r="J97" s="70"/>
    </row>
    <row r="98" spans="3:10" x14ac:dyDescent="0.2">
      <c r="C98" s="70"/>
      <c r="D98" s="70"/>
      <c r="E98" s="70"/>
      <c r="F98" s="70"/>
      <c r="G98" s="70"/>
      <c r="H98" s="70"/>
      <c r="I98" s="70"/>
      <c r="J98" s="70"/>
    </row>
    <row r="99" spans="3:10" x14ac:dyDescent="0.2">
      <c r="C99" s="70"/>
      <c r="D99" s="70"/>
      <c r="E99" s="70"/>
      <c r="F99" s="70"/>
      <c r="G99" s="70"/>
      <c r="H99" s="70"/>
      <c r="I99" s="70"/>
      <c r="J99" s="70"/>
    </row>
    <row r="100" spans="3:10" x14ac:dyDescent="0.2">
      <c r="C100" s="70"/>
      <c r="D100" s="70"/>
      <c r="E100" s="70"/>
      <c r="F100" s="70"/>
      <c r="G100" s="70"/>
      <c r="H100" s="70"/>
      <c r="I100" s="70"/>
      <c r="J100" s="70"/>
    </row>
    <row r="101" spans="3:10" x14ac:dyDescent="0.2">
      <c r="C101" s="70"/>
      <c r="D101" s="70"/>
      <c r="E101" s="70"/>
      <c r="F101" s="70"/>
      <c r="G101" s="70"/>
      <c r="H101" s="70"/>
      <c r="I101" s="70"/>
      <c r="J101" s="70"/>
    </row>
    <row r="102" spans="3:10" x14ac:dyDescent="0.2">
      <c r="C102" s="70"/>
      <c r="D102" s="70"/>
      <c r="E102" s="70"/>
      <c r="F102" s="70"/>
      <c r="G102" s="70"/>
      <c r="H102" s="70"/>
      <c r="I102" s="70"/>
      <c r="J102" s="70"/>
    </row>
    <row r="103" spans="3:10" x14ac:dyDescent="0.2">
      <c r="C103" s="70"/>
      <c r="D103" s="70"/>
      <c r="E103" s="70"/>
      <c r="F103" s="70"/>
      <c r="G103" s="70"/>
      <c r="H103" s="70"/>
      <c r="I103" s="70"/>
      <c r="J103" s="70"/>
    </row>
    <row r="104" spans="3:10" x14ac:dyDescent="0.2">
      <c r="C104" s="70"/>
      <c r="D104" s="70"/>
      <c r="E104" s="70"/>
      <c r="F104" s="70"/>
      <c r="G104" s="70"/>
      <c r="H104" s="70"/>
      <c r="I104" s="70"/>
      <c r="J104" s="70"/>
    </row>
    <row r="105" spans="3:10" x14ac:dyDescent="0.2">
      <c r="C105" s="70"/>
      <c r="D105" s="70"/>
      <c r="E105" s="70"/>
      <c r="F105" s="70"/>
      <c r="G105" s="70"/>
      <c r="H105" s="70"/>
      <c r="I105" s="70"/>
      <c r="J105" s="70"/>
    </row>
    <row r="106" spans="3:10" x14ac:dyDescent="0.2">
      <c r="C106" s="70"/>
      <c r="D106" s="70"/>
      <c r="E106" s="70"/>
      <c r="F106" s="70"/>
      <c r="G106" s="70"/>
      <c r="H106" s="70"/>
      <c r="I106" s="70"/>
      <c r="J106" s="70"/>
    </row>
    <row r="107" spans="3:10" x14ac:dyDescent="0.2">
      <c r="C107" s="70"/>
      <c r="D107" s="70"/>
      <c r="E107" s="70"/>
      <c r="F107" s="70"/>
      <c r="G107" s="70"/>
      <c r="H107" s="70"/>
      <c r="I107" s="70"/>
      <c r="J107" s="70"/>
    </row>
    <row r="108" spans="3:10" x14ac:dyDescent="0.2">
      <c r="C108" s="70"/>
      <c r="D108" s="70"/>
      <c r="E108" s="70"/>
      <c r="F108" s="70"/>
      <c r="G108" s="70"/>
      <c r="H108" s="70"/>
      <c r="I108" s="70"/>
      <c r="J108" s="70"/>
    </row>
    <row r="109" spans="3:10" x14ac:dyDescent="0.2">
      <c r="C109" s="70"/>
      <c r="D109" s="70"/>
      <c r="E109" s="70"/>
      <c r="F109" s="70"/>
      <c r="G109" s="70"/>
      <c r="H109" s="70"/>
      <c r="I109" s="70"/>
      <c r="J109" s="70"/>
    </row>
    <row r="110" spans="3:10" x14ac:dyDescent="0.2">
      <c r="C110" s="70"/>
      <c r="D110" s="70"/>
      <c r="E110" s="70"/>
      <c r="F110" s="70"/>
      <c r="G110" s="70"/>
      <c r="H110" s="70"/>
      <c r="I110" s="70"/>
      <c r="J110" s="70"/>
    </row>
  </sheetData>
  <sheetProtection formatCells="0"/>
  <protectedRanges>
    <protectedRange sqref="E68:G68 E26:G30 E61:G65" name="範囲1_3"/>
    <protectedRange sqref="F43:F44 E34:G41" name="範囲1_1_1"/>
    <protectedRange sqref="E10:G13" name="範囲2_2"/>
    <protectedRange sqref="E14:G22" name="範囲2_1_1"/>
    <protectedRange sqref="E70:G74" name="範囲1_2_1"/>
  </protectedRanges>
  <mergeCells count="41">
    <mergeCell ref="I5:I25"/>
    <mergeCell ref="C6:D6"/>
    <mergeCell ref="C10:D10"/>
    <mergeCell ref="B14:D14"/>
    <mergeCell ref="C15:D15"/>
    <mergeCell ref="C19:D19"/>
    <mergeCell ref="B23:D23"/>
    <mergeCell ref="C24:D24"/>
    <mergeCell ref="C25:D25"/>
    <mergeCell ref="A31:D31"/>
    <mergeCell ref="A32:A60"/>
    <mergeCell ref="B32:H32"/>
    <mergeCell ref="A4:D4"/>
    <mergeCell ref="A5:A25"/>
    <mergeCell ref="B5:D5"/>
    <mergeCell ref="B57:H57"/>
    <mergeCell ref="B60:D60"/>
    <mergeCell ref="B59:D59"/>
    <mergeCell ref="B45:D45"/>
    <mergeCell ref="I32:I60"/>
    <mergeCell ref="A72:D72"/>
    <mergeCell ref="B47:D47"/>
    <mergeCell ref="I76:I80"/>
    <mergeCell ref="G67:H67"/>
    <mergeCell ref="I70:I73"/>
    <mergeCell ref="B54:D54"/>
    <mergeCell ref="B56:D56"/>
    <mergeCell ref="A73:D73"/>
    <mergeCell ref="A75:D75"/>
    <mergeCell ref="A78:C78"/>
    <mergeCell ref="A71:D71"/>
    <mergeCell ref="G66:H66"/>
    <mergeCell ref="A66:C67"/>
    <mergeCell ref="A80:C80"/>
    <mergeCell ref="A69:D69"/>
    <mergeCell ref="A79:C79"/>
    <mergeCell ref="E67:F67"/>
    <mergeCell ref="E66:F66"/>
    <mergeCell ref="A70:D70"/>
    <mergeCell ref="A76:C76"/>
    <mergeCell ref="A77:C77"/>
  </mergeCells>
  <phoneticPr fontId="2"/>
  <printOptions horizontalCentered="1"/>
  <pageMargins left="0.59055118110236227" right="0.59055118110236227" top="0.98425196850393704" bottom="0.59055118110236227" header="0.19685039370078741" footer="0.23622047244094491"/>
  <pageSetup paperSize="9" scale="95" orientation="landscape" cellComments="asDisplayed" useFirstPageNumber="1" errors="blank" r:id="rId1"/>
  <headerFooter alignWithMargins="0"/>
  <rowBreaks count="2" manualBreakCount="2">
    <brk id="27"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4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1222" t="s">
        <v>656</v>
      </c>
      <c r="K1" s="1223"/>
      <c r="L1" s="1224"/>
    </row>
    <row r="2" spans="1:12" ht="21" customHeight="1" thickBot="1" x14ac:dyDescent="0.25">
      <c r="A2" s="1321" t="s">
        <v>518</v>
      </c>
      <c r="B2" s="1321"/>
      <c r="C2" s="1321"/>
      <c r="D2" s="1321"/>
      <c r="E2" s="1321"/>
      <c r="F2" s="1321"/>
      <c r="G2" s="6"/>
      <c r="H2" s="6"/>
      <c r="J2" s="13"/>
    </row>
    <row r="3" spans="1:12" ht="30" customHeight="1" thickBot="1" x14ac:dyDescent="0.25">
      <c r="A3" s="17" t="s">
        <v>519</v>
      </c>
      <c r="B3" s="255"/>
      <c r="C3" s="255"/>
      <c r="D3" s="255"/>
      <c r="E3" s="255"/>
      <c r="F3" s="255"/>
      <c r="G3" s="255"/>
      <c r="H3" s="255"/>
      <c r="I3" s="255"/>
      <c r="J3" s="255"/>
      <c r="K3" s="255"/>
      <c r="L3" s="256"/>
    </row>
    <row r="4" spans="1:12" ht="39.9" customHeight="1" x14ac:dyDescent="0.2">
      <c r="A4" s="1318"/>
      <c r="B4" s="1322" t="s">
        <v>520</v>
      </c>
      <c r="C4" s="1323"/>
      <c r="D4" s="1324" t="s">
        <v>521</v>
      </c>
      <c r="E4" s="1325"/>
      <c r="F4" s="133" t="s">
        <v>522</v>
      </c>
      <c r="G4" s="132" t="s">
        <v>523</v>
      </c>
      <c r="H4" s="130" t="s">
        <v>524</v>
      </c>
      <c r="I4" s="131" t="s">
        <v>525</v>
      </c>
      <c r="J4" s="130" t="s">
        <v>526</v>
      </c>
      <c r="K4" s="134" t="s">
        <v>527</v>
      </c>
      <c r="L4" s="91" t="s">
        <v>528</v>
      </c>
    </row>
    <row r="5" spans="1:12" ht="30" customHeight="1" x14ac:dyDescent="0.2">
      <c r="A5" s="1318"/>
      <c r="B5" s="1326" t="s">
        <v>118</v>
      </c>
      <c r="C5" s="1328" t="s">
        <v>529</v>
      </c>
      <c r="D5" s="1330" t="s">
        <v>530</v>
      </c>
      <c r="E5" s="1331"/>
      <c r="F5" s="1332" t="s">
        <v>531</v>
      </c>
      <c r="G5" s="1333">
        <v>60</v>
      </c>
      <c r="H5" s="1338">
        <v>60</v>
      </c>
      <c r="I5" s="1334">
        <v>62</v>
      </c>
      <c r="J5" s="1335">
        <v>30</v>
      </c>
      <c r="K5" s="1336">
        <v>30</v>
      </c>
      <c r="L5" s="1337" t="s">
        <v>532</v>
      </c>
    </row>
    <row r="6" spans="1:12" ht="30" customHeight="1" thickBot="1" x14ac:dyDescent="0.25">
      <c r="A6" s="1319"/>
      <c r="B6" s="1327"/>
      <c r="C6" s="1329"/>
      <c r="D6" s="1328"/>
      <c r="E6" s="1331"/>
      <c r="F6" s="1332"/>
      <c r="G6" s="1333"/>
      <c r="H6" s="1338"/>
      <c r="I6" s="1334"/>
      <c r="J6" s="1335"/>
      <c r="K6" s="1336"/>
      <c r="L6" s="1337"/>
    </row>
    <row r="7" spans="1:12" ht="26.25" customHeight="1" thickBot="1" x14ac:dyDescent="0.25">
      <c r="A7" s="1320" t="s">
        <v>533</v>
      </c>
      <c r="B7" s="1272"/>
      <c r="C7" s="1272"/>
      <c r="D7" s="1272"/>
      <c r="E7" s="1272"/>
      <c r="F7" s="1272"/>
      <c r="G7" s="1272"/>
      <c r="H7" s="1272"/>
      <c r="I7" s="1272"/>
      <c r="J7" s="1272"/>
      <c r="K7" s="1272"/>
      <c r="L7" s="1273"/>
    </row>
    <row r="8" spans="1:12" ht="30" customHeight="1" x14ac:dyDescent="0.2">
      <c r="A8" s="1274"/>
      <c r="B8" s="1276" t="s">
        <v>118</v>
      </c>
      <c r="C8" s="1249" t="s">
        <v>534</v>
      </c>
      <c r="D8" s="1248" t="s">
        <v>535</v>
      </c>
      <c r="E8" s="1249"/>
      <c r="F8" s="1250" t="s">
        <v>536</v>
      </c>
      <c r="G8" s="1251">
        <v>21</v>
      </c>
      <c r="H8" s="1252">
        <v>17</v>
      </c>
      <c r="I8" s="1253">
        <v>17</v>
      </c>
      <c r="J8" s="1246">
        <v>5</v>
      </c>
      <c r="K8" s="1247">
        <v>5</v>
      </c>
      <c r="L8" s="1284" t="s">
        <v>537</v>
      </c>
    </row>
    <row r="9" spans="1:12" ht="21" customHeight="1" x14ac:dyDescent="0.2">
      <c r="A9" s="1274"/>
      <c r="B9" s="1288"/>
      <c r="C9" s="1289"/>
      <c r="D9" s="1241"/>
      <c r="E9" s="1230"/>
      <c r="F9" s="1242"/>
      <c r="G9" s="1243"/>
      <c r="H9" s="1244"/>
      <c r="I9" s="1245"/>
      <c r="J9" s="1225"/>
      <c r="K9" s="1226"/>
      <c r="L9" s="1285"/>
    </row>
    <row r="10" spans="1:12" ht="24" customHeight="1" x14ac:dyDescent="0.2">
      <c r="A10" s="1274"/>
      <c r="B10" s="1288"/>
      <c r="C10" s="1289"/>
      <c r="D10" s="1227" t="s">
        <v>538</v>
      </c>
      <c r="E10" s="1228"/>
      <c r="F10" s="1242" t="s">
        <v>539</v>
      </c>
      <c r="G10" s="1243" t="s">
        <v>540</v>
      </c>
      <c r="H10" s="1244" t="s">
        <v>541</v>
      </c>
      <c r="I10" s="1244" t="s">
        <v>542</v>
      </c>
      <c r="J10" s="1225">
        <v>5</v>
      </c>
      <c r="K10" s="1226">
        <v>0</v>
      </c>
      <c r="L10" s="1285"/>
    </row>
    <row r="11" spans="1:12" ht="30" customHeight="1" x14ac:dyDescent="0.2">
      <c r="A11" s="1274"/>
      <c r="B11" s="1288"/>
      <c r="C11" s="1289"/>
      <c r="D11" s="1241"/>
      <c r="E11" s="1230"/>
      <c r="F11" s="1242"/>
      <c r="G11" s="1243"/>
      <c r="H11" s="1244"/>
      <c r="I11" s="1244"/>
      <c r="J11" s="1225"/>
      <c r="K11" s="1226"/>
      <c r="L11" s="1285"/>
    </row>
    <row r="12" spans="1:12" ht="30" customHeight="1" x14ac:dyDescent="0.2">
      <c r="A12" s="1274"/>
      <c r="B12" s="1288"/>
      <c r="C12" s="1289"/>
      <c r="D12" s="1227" t="s">
        <v>543</v>
      </c>
      <c r="E12" s="1228"/>
      <c r="F12" s="1242" t="s">
        <v>544</v>
      </c>
      <c r="G12" s="1243">
        <v>304</v>
      </c>
      <c r="H12" s="1244">
        <v>348</v>
      </c>
      <c r="I12" s="1245">
        <v>374</v>
      </c>
      <c r="J12" s="1225">
        <v>5</v>
      </c>
      <c r="K12" s="1226">
        <v>5</v>
      </c>
      <c r="L12" s="1285"/>
    </row>
    <row r="13" spans="1:12" ht="14.4" customHeight="1" x14ac:dyDescent="0.2">
      <c r="A13" s="1274"/>
      <c r="B13" s="1277"/>
      <c r="C13" s="1230"/>
      <c r="D13" s="1241"/>
      <c r="E13" s="1230"/>
      <c r="F13" s="1242"/>
      <c r="G13" s="1243"/>
      <c r="H13" s="1244"/>
      <c r="I13" s="1245"/>
      <c r="J13" s="1225"/>
      <c r="K13" s="1226"/>
      <c r="L13" s="1285"/>
    </row>
    <row r="14" spans="1:12" ht="9.9" customHeight="1" x14ac:dyDescent="0.2">
      <c r="A14" s="1274"/>
      <c r="B14" s="1287" t="s">
        <v>122</v>
      </c>
      <c r="C14" s="1303" t="s">
        <v>545</v>
      </c>
      <c r="D14" s="1227" t="s">
        <v>546</v>
      </c>
      <c r="E14" s="1228"/>
      <c r="F14" s="1231"/>
      <c r="G14" s="1233"/>
      <c r="H14" s="1235"/>
      <c r="I14" s="1235"/>
      <c r="J14" s="1237"/>
      <c r="K14" s="1239"/>
      <c r="L14" s="1285"/>
    </row>
    <row r="15" spans="1:12" ht="9.9" customHeight="1" x14ac:dyDescent="0.2">
      <c r="A15" s="1274"/>
      <c r="B15" s="1288"/>
      <c r="C15" s="1303"/>
      <c r="D15" s="1229"/>
      <c r="E15" s="1230"/>
      <c r="F15" s="1232"/>
      <c r="G15" s="1234"/>
      <c r="H15" s="1236"/>
      <c r="I15" s="1236"/>
      <c r="J15" s="1238"/>
      <c r="K15" s="1240"/>
      <c r="L15" s="1285"/>
    </row>
    <row r="16" spans="1:12" ht="30" customHeight="1" x14ac:dyDescent="0.2">
      <c r="A16" s="1274"/>
      <c r="B16" s="1288"/>
      <c r="C16" s="1303"/>
      <c r="D16" s="1305"/>
      <c r="E16" s="1306" t="s">
        <v>547</v>
      </c>
      <c r="F16" s="1242" t="s">
        <v>548</v>
      </c>
      <c r="G16" s="1243">
        <v>541</v>
      </c>
      <c r="H16" s="1244">
        <v>331</v>
      </c>
      <c r="I16" s="1245">
        <v>397</v>
      </c>
      <c r="J16" s="1225">
        <v>5</v>
      </c>
      <c r="K16" s="1291">
        <v>5</v>
      </c>
      <c r="L16" s="1285"/>
    </row>
    <row r="17" spans="1:12" ht="21.6" customHeight="1" x14ac:dyDescent="0.2">
      <c r="A17" s="1274"/>
      <c r="B17" s="1288"/>
      <c r="C17" s="1303"/>
      <c r="D17" s="1305"/>
      <c r="E17" s="1307"/>
      <c r="F17" s="1242"/>
      <c r="G17" s="1243"/>
      <c r="H17" s="1244"/>
      <c r="I17" s="1245"/>
      <c r="J17" s="1225"/>
      <c r="K17" s="1291"/>
      <c r="L17" s="1285"/>
    </row>
    <row r="18" spans="1:12" ht="30" customHeight="1" x14ac:dyDescent="0.2">
      <c r="A18" s="1274"/>
      <c r="B18" s="1288"/>
      <c r="C18" s="1303"/>
      <c r="D18" s="1305"/>
      <c r="E18" s="1306" t="s">
        <v>549</v>
      </c>
      <c r="F18" s="1242" t="s">
        <v>548</v>
      </c>
      <c r="G18" s="1243">
        <v>290</v>
      </c>
      <c r="H18" s="1244">
        <v>210</v>
      </c>
      <c r="I18" s="1245">
        <v>275</v>
      </c>
      <c r="J18" s="1225">
        <v>5</v>
      </c>
      <c r="K18" s="1291">
        <v>5</v>
      </c>
      <c r="L18" s="1285"/>
    </row>
    <row r="19" spans="1:12" ht="12.6" customHeight="1" x14ac:dyDescent="0.2">
      <c r="A19" s="1274"/>
      <c r="B19" s="1288"/>
      <c r="C19" s="1303"/>
      <c r="D19" s="1305"/>
      <c r="E19" s="1307"/>
      <c r="F19" s="1242"/>
      <c r="G19" s="1243"/>
      <c r="H19" s="1244"/>
      <c r="I19" s="1245"/>
      <c r="J19" s="1225"/>
      <c r="K19" s="1291"/>
      <c r="L19" s="1285"/>
    </row>
    <row r="20" spans="1:12" ht="30" customHeight="1" x14ac:dyDescent="0.2">
      <c r="A20" s="1274"/>
      <c r="B20" s="1288"/>
      <c r="C20" s="1303"/>
      <c r="D20" s="1305"/>
      <c r="E20" s="1306" t="s">
        <v>550</v>
      </c>
      <c r="F20" s="1242" t="s">
        <v>551</v>
      </c>
      <c r="G20" s="1243">
        <v>38</v>
      </c>
      <c r="H20" s="1244">
        <v>42</v>
      </c>
      <c r="I20" s="1245">
        <v>42</v>
      </c>
      <c r="J20" s="1225">
        <v>5</v>
      </c>
      <c r="K20" s="1291">
        <v>5</v>
      </c>
      <c r="L20" s="1285"/>
    </row>
    <row r="21" spans="1:12" ht="14.4" customHeight="1" x14ac:dyDescent="0.2">
      <c r="A21" s="1274"/>
      <c r="B21" s="1288"/>
      <c r="C21" s="1303"/>
      <c r="D21" s="1308"/>
      <c r="E21" s="1307"/>
      <c r="F21" s="1242"/>
      <c r="G21" s="1243"/>
      <c r="H21" s="1244"/>
      <c r="I21" s="1245"/>
      <c r="J21" s="1225"/>
      <c r="K21" s="1291"/>
      <c r="L21" s="1285"/>
    </row>
    <row r="22" spans="1:12" ht="30" customHeight="1" x14ac:dyDescent="0.2">
      <c r="A22" s="1274"/>
      <c r="B22" s="1288"/>
      <c r="C22" s="1303"/>
      <c r="D22" s="1300" t="s">
        <v>552</v>
      </c>
      <c r="E22" s="1300"/>
      <c r="F22" s="1242" t="s">
        <v>553</v>
      </c>
      <c r="G22" s="1243">
        <v>11</v>
      </c>
      <c r="H22" s="1244">
        <v>10</v>
      </c>
      <c r="I22" s="1301">
        <v>10</v>
      </c>
      <c r="J22" s="1225">
        <v>5</v>
      </c>
      <c r="K22" s="1291">
        <v>5</v>
      </c>
      <c r="L22" s="1285"/>
    </row>
    <row r="23" spans="1:12" ht="7.2" customHeight="1" x14ac:dyDescent="0.2">
      <c r="A23" s="1274"/>
      <c r="B23" s="1288"/>
      <c r="C23" s="1303"/>
      <c r="D23" s="1300"/>
      <c r="E23" s="1300"/>
      <c r="F23" s="1242"/>
      <c r="G23" s="1243"/>
      <c r="H23" s="1244"/>
      <c r="I23" s="1302"/>
      <c r="J23" s="1225"/>
      <c r="K23" s="1291"/>
      <c r="L23" s="1285"/>
    </row>
    <row r="24" spans="1:12" ht="30" customHeight="1" x14ac:dyDescent="0.2">
      <c r="A24" s="1274"/>
      <c r="B24" s="1288"/>
      <c r="C24" s="1303"/>
      <c r="D24" s="1292" t="s">
        <v>554</v>
      </c>
      <c r="E24" s="1292"/>
      <c r="F24" s="1232" t="s">
        <v>555</v>
      </c>
      <c r="G24" s="1294" t="s">
        <v>556</v>
      </c>
      <c r="H24" s="1296" t="s">
        <v>557</v>
      </c>
      <c r="I24" s="1298" t="s">
        <v>558</v>
      </c>
      <c r="J24" s="1238">
        <v>15</v>
      </c>
      <c r="K24" s="1265">
        <v>15</v>
      </c>
      <c r="L24" s="1285"/>
    </row>
    <row r="25" spans="1:12" ht="58.95" customHeight="1" thickBot="1" x14ac:dyDescent="0.25">
      <c r="A25" s="1275"/>
      <c r="B25" s="1290"/>
      <c r="C25" s="1304"/>
      <c r="D25" s="1293"/>
      <c r="E25" s="1293"/>
      <c r="F25" s="1257"/>
      <c r="G25" s="1295"/>
      <c r="H25" s="1297"/>
      <c r="I25" s="1299"/>
      <c r="J25" s="1264"/>
      <c r="K25" s="1266"/>
      <c r="L25" s="1286"/>
    </row>
    <row r="26" spans="1:12" s="584" customFormat="1" ht="23.1" customHeight="1" x14ac:dyDescent="0.2">
      <c r="I26" s="15"/>
      <c r="J26" s="1222" t="s">
        <v>656</v>
      </c>
      <c r="K26" s="1223"/>
      <c r="L26" s="1224"/>
    </row>
    <row r="27" spans="1:12" s="584" customFormat="1" ht="21" customHeight="1" thickBot="1" x14ac:dyDescent="0.25">
      <c r="A27" s="587"/>
      <c r="B27" s="587"/>
      <c r="C27" s="587"/>
      <c r="D27" s="587"/>
      <c r="E27" s="587"/>
      <c r="F27" s="587"/>
      <c r="G27" s="6"/>
      <c r="H27" s="6"/>
      <c r="J27" s="586"/>
    </row>
    <row r="28" spans="1:12" ht="26.25" customHeight="1" thickBot="1" x14ac:dyDescent="0.25">
      <c r="A28" s="1271" t="s">
        <v>559</v>
      </c>
      <c r="B28" s="1272"/>
      <c r="C28" s="1272"/>
      <c r="D28" s="1272"/>
      <c r="E28" s="1272"/>
      <c r="F28" s="1272"/>
      <c r="G28" s="1272"/>
      <c r="H28" s="1272"/>
      <c r="I28" s="1272"/>
      <c r="J28" s="1272"/>
      <c r="K28" s="1272"/>
      <c r="L28" s="1273"/>
    </row>
    <row r="29" spans="1:12" ht="30" customHeight="1" x14ac:dyDescent="0.2">
      <c r="A29" s="1274"/>
      <c r="B29" s="1276" t="s">
        <v>125</v>
      </c>
      <c r="C29" s="1278" t="s">
        <v>560</v>
      </c>
      <c r="D29" s="1280" t="s">
        <v>561</v>
      </c>
      <c r="E29" s="1280"/>
      <c r="F29" s="1250" t="s">
        <v>562</v>
      </c>
      <c r="G29" s="1281">
        <v>32573</v>
      </c>
      <c r="H29" s="1282">
        <v>32407</v>
      </c>
      <c r="I29" s="1283">
        <v>32632</v>
      </c>
      <c r="J29" s="1246">
        <v>5</v>
      </c>
      <c r="K29" s="1247">
        <v>5</v>
      </c>
      <c r="L29" s="1284" t="s">
        <v>563</v>
      </c>
    </row>
    <row r="30" spans="1:12" ht="30" customHeight="1" x14ac:dyDescent="0.2">
      <c r="A30" s="1274"/>
      <c r="B30" s="1277"/>
      <c r="C30" s="1279"/>
      <c r="D30" s="1267"/>
      <c r="E30" s="1267"/>
      <c r="F30" s="1242"/>
      <c r="G30" s="1268"/>
      <c r="H30" s="1269"/>
      <c r="I30" s="1270"/>
      <c r="J30" s="1225"/>
      <c r="K30" s="1226"/>
      <c r="L30" s="1285"/>
    </row>
    <row r="31" spans="1:12" ht="30" customHeight="1" x14ac:dyDescent="0.2">
      <c r="A31" s="1274"/>
      <c r="B31" s="1287" t="s">
        <v>128</v>
      </c>
      <c r="C31" s="1228" t="s">
        <v>564</v>
      </c>
      <c r="D31" s="1267" t="s">
        <v>565</v>
      </c>
      <c r="E31" s="1267"/>
      <c r="F31" s="1242" t="s">
        <v>566</v>
      </c>
      <c r="G31" s="1268">
        <v>207917</v>
      </c>
      <c r="H31" s="1269">
        <v>226790</v>
      </c>
      <c r="I31" s="1270">
        <v>222822</v>
      </c>
      <c r="J31" s="1225">
        <v>5</v>
      </c>
      <c r="K31" s="1226">
        <v>5</v>
      </c>
      <c r="L31" s="1285"/>
    </row>
    <row r="32" spans="1:12" ht="30" customHeight="1" x14ac:dyDescent="0.2">
      <c r="A32" s="1274"/>
      <c r="B32" s="1288"/>
      <c r="C32" s="1289"/>
      <c r="D32" s="1267"/>
      <c r="E32" s="1267"/>
      <c r="F32" s="1242"/>
      <c r="G32" s="1268"/>
      <c r="H32" s="1269"/>
      <c r="I32" s="1270"/>
      <c r="J32" s="1225"/>
      <c r="K32" s="1226"/>
      <c r="L32" s="1285"/>
    </row>
    <row r="33" spans="1:12" ht="30" customHeight="1" x14ac:dyDescent="0.2">
      <c r="A33" s="1274"/>
      <c r="B33" s="1288"/>
      <c r="C33" s="1289"/>
      <c r="D33" s="1267" t="s">
        <v>567</v>
      </c>
      <c r="E33" s="1267"/>
      <c r="F33" s="1242" t="s">
        <v>562</v>
      </c>
      <c r="G33" s="1268">
        <v>531</v>
      </c>
      <c r="H33" s="1269">
        <v>531</v>
      </c>
      <c r="I33" s="1270">
        <v>532</v>
      </c>
      <c r="J33" s="1225">
        <v>5</v>
      </c>
      <c r="K33" s="1226">
        <v>5</v>
      </c>
      <c r="L33" s="1285"/>
    </row>
    <row r="34" spans="1:12" ht="30" customHeight="1" x14ac:dyDescent="0.2">
      <c r="A34" s="1274"/>
      <c r="B34" s="1277"/>
      <c r="C34" s="1230"/>
      <c r="D34" s="1267"/>
      <c r="E34" s="1267"/>
      <c r="F34" s="1242"/>
      <c r="G34" s="1268"/>
      <c r="H34" s="1269"/>
      <c r="I34" s="1270"/>
      <c r="J34" s="1225"/>
      <c r="K34" s="1226"/>
      <c r="L34" s="1285"/>
    </row>
    <row r="35" spans="1:12" ht="30" customHeight="1" x14ac:dyDescent="0.2">
      <c r="A35" s="1274"/>
      <c r="B35" s="1288" t="s">
        <v>131</v>
      </c>
      <c r="C35" s="1230" t="s">
        <v>568</v>
      </c>
      <c r="D35" s="1255" t="s">
        <v>569</v>
      </c>
      <c r="E35" s="1255"/>
      <c r="F35" s="1232" t="s">
        <v>566</v>
      </c>
      <c r="G35" s="1258">
        <v>0</v>
      </c>
      <c r="H35" s="1260">
        <v>0</v>
      </c>
      <c r="I35" s="1262">
        <v>0</v>
      </c>
      <c r="J35" s="1238">
        <v>5</v>
      </c>
      <c r="K35" s="1265">
        <v>5</v>
      </c>
      <c r="L35" s="1285"/>
    </row>
    <row r="36" spans="1:12" ht="30" customHeight="1" thickBot="1" x14ac:dyDescent="0.25">
      <c r="A36" s="1275"/>
      <c r="B36" s="1290"/>
      <c r="C36" s="1254"/>
      <c r="D36" s="1256"/>
      <c r="E36" s="1256"/>
      <c r="F36" s="1257"/>
      <c r="G36" s="1259"/>
      <c r="H36" s="1261"/>
      <c r="I36" s="1263"/>
      <c r="J36" s="1264"/>
      <c r="K36" s="1266"/>
      <c r="L36" s="1286"/>
    </row>
    <row r="37" spans="1:12" ht="18" customHeight="1" x14ac:dyDescent="0.2">
      <c r="A37" s="1317" t="s">
        <v>570</v>
      </c>
      <c r="B37" s="1317"/>
      <c r="C37" s="1317"/>
      <c r="D37" s="1317"/>
      <c r="E37" s="1317"/>
      <c r="F37" s="1317"/>
      <c r="G37" s="1317"/>
      <c r="H37" s="1317"/>
      <c r="I37" s="1317"/>
      <c r="J37" s="1317"/>
      <c r="K37" s="1317"/>
    </row>
    <row r="38" spans="1:12" ht="18" customHeight="1" x14ac:dyDescent="0.2">
      <c r="A38" s="1316" t="s">
        <v>571</v>
      </c>
      <c r="B38" s="1316"/>
      <c r="C38" s="1316"/>
      <c r="D38" s="1316"/>
      <c r="E38" s="1316"/>
      <c r="F38" s="1316"/>
      <c r="G38" s="1316"/>
      <c r="H38" s="1316"/>
      <c r="I38" s="1316"/>
      <c r="J38" s="1316"/>
      <c r="K38" s="1316"/>
    </row>
    <row r="39" spans="1:12" ht="18" customHeight="1" x14ac:dyDescent="0.2">
      <c r="A39" s="1316" t="s">
        <v>572</v>
      </c>
      <c r="B39" s="1316"/>
      <c r="C39" s="1316"/>
      <c r="D39" s="1316"/>
      <c r="E39" s="1316"/>
      <c r="F39" s="1316"/>
      <c r="G39" s="1316"/>
      <c r="H39" s="1316"/>
      <c r="I39" s="1316"/>
      <c r="J39" s="1316"/>
      <c r="K39" s="1316"/>
    </row>
    <row r="40" spans="1:12" ht="30" customHeight="1" x14ac:dyDescent="0.2"/>
    <row r="41" spans="1:12" ht="30" customHeight="1" thickBot="1" x14ac:dyDescent="0.25">
      <c r="A41" s="1309" t="s">
        <v>8</v>
      </c>
      <c r="B41" s="1309"/>
      <c r="C41" s="1309"/>
      <c r="D41" s="1309"/>
      <c r="E41" s="1309"/>
      <c r="F41" s="1309"/>
      <c r="G41" s="6"/>
      <c r="H41" s="6"/>
      <c r="J41" s="13"/>
    </row>
    <row r="42" spans="1:12" s="1" customFormat="1" ht="26.25" customHeight="1" thickBot="1" x14ac:dyDescent="0.25">
      <c r="A42" s="1310" t="s">
        <v>573</v>
      </c>
      <c r="B42" s="1311"/>
      <c r="C42" s="1311"/>
      <c r="D42" s="1311"/>
      <c r="E42" s="1311"/>
      <c r="F42" s="1311"/>
      <c r="G42" s="1311"/>
      <c r="H42" s="1311"/>
      <c r="I42" s="1311"/>
      <c r="J42" s="1311"/>
      <c r="K42" s="1312"/>
      <c r="L42" s="16" t="s">
        <v>574</v>
      </c>
    </row>
    <row r="43" spans="1:12" s="1" customFormat="1" ht="355.95" customHeight="1" thickBot="1" x14ac:dyDescent="0.25">
      <c r="A43" s="1313" t="s">
        <v>644</v>
      </c>
      <c r="B43" s="1314"/>
      <c r="C43" s="1314"/>
      <c r="D43" s="1314"/>
      <c r="E43" s="1314"/>
      <c r="F43" s="1314"/>
      <c r="G43" s="1314"/>
      <c r="H43" s="1314"/>
      <c r="I43" s="1314"/>
      <c r="J43" s="1314"/>
      <c r="K43" s="1315"/>
      <c r="L43" s="570">
        <v>95</v>
      </c>
    </row>
    <row r="44" spans="1:12" ht="30" customHeight="1" x14ac:dyDescent="0.2">
      <c r="A44" s="1"/>
    </row>
    <row r="45" spans="1:12" ht="30" customHeight="1" x14ac:dyDescent="0.2"/>
    <row r="46" spans="1:12" ht="30" customHeight="1" x14ac:dyDescent="0.2"/>
  </sheetData>
  <mergeCells count="132">
    <mergeCell ref="A41:F41"/>
    <mergeCell ref="A42:K42"/>
    <mergeCell ref="A43:K43"/>
    <mergeCell ref="A38:K38"/>
    <mergeCell ref="A37:K37"/>
    <mergeCell ref="A39:K39"/>
    <mergeCell ref="A4:A6"/>
    <mergeCell ref="A7:L7"/>
    <mergeCell ref="J1:L1"/>
    <mergeCell ref="A2:F2"/>
    <mergeCell ref="B4:C4"/>
    <mergeCell ref="D4:E4"/>
    <mergeCell ref="B5:B6"/>
    <mergeCell ref="C5:C6"/>
    <mergeCell ref="D5:E6"/>
    <mergeCell ref="F5:F6"/>
    <mergeCell ref="G5:G6"/>
    <mergeCell ref="I5:I6"/>
    <mergeCell ref="J5:J6"/>
    <mergeCell ref="K5:K6"/>
    <mergeCell ref="L5:L6"/>
    <mergeCell ref="H5:H6"/>
    <mergeCell ref="A8:A25"/>
    <mergeCell ref="B8:B13"/>
    <mergeCell ref="C8:C13"/>
    <mergeCell ref="L8:L25"/>
    <mergeCell ref="B14:B25"/>
    <mergeCell ref="C14:C25"/>
    <mergeCell ref="D16:D17"/>
    <mergeCell ref="E16:E17"/>
    <mergeCell ref="F16:F17"/>
    <mergeCell ref="G16:G17"/>
    <mergeCell ref="H16:H17"/>
    <mergeCell ref="I16:I17"/>
    <mergeCell ref="J16:J17"/>
    <mergeCell ref="K16:K17"/>
    <mergeCell ref="D18:D19"/>
    <mergeCell ref="E18:E19"/>
    <mergeCell ref="K18:K19"/>
    <mergeCell ref="D20:D21"/>
    <mergeCell ref="E20:E21"/>
    <mergeCell ref="F20:F21"/>
    <mergeCell ref="G20:G21"/>
    <mergeCell ref="H20:H21"/>
    <mergeCell ref="I20:I21"/>
    <mergeCell ref="J20:J21"/>
    <mergeCell ref="K20:K21"/>
    <mergeCell ref="F18:F19"/>
    <mergeCell ref="H24:H25"/>
    <mergeCell ref="I24:I25"/>
    <mergeCell ref="J24:J25"/>
    <mergeCell ref="K24:K25"/>
    <mergeCell ref="D22:E23"/>
    <mergeCell ref="F22:F23"/>
    <mergeCell ref="G22:G23"/>
    <mergeCell ref="H22:H23"/>
    <mergeCell ref="I22:I23"/>
    <mergeCell ref="G31:G32"/>
    <mergeCell ref="H31:H32"/>
    <mergeCell ref="I31:I32"/>
    <mergeCell ref="J31:J32"/>
    <mergeCell ref="K31:K32"/>
    <mergeCell ref="A28:L28"/>
    <mergeCell ref="A29:A36"/>
    <mergeCell ref="B29:B30"/>
    <mergeCell ref="C29:C30"/>
    <mergeCell ref="D29:E30"/>
    <mergeCell ref="F29:F30"/>
    <mergeCell ref="G29:G30"/>
    <mergeCell ref="H29:H30"/>
    <mergeCell ref="I29:I30"/>
    <mergeCell ref="J29:J30"/>
    <mergeCell ref="K29:K30"/>
    <mergeCell ref="L29:L36"/>
    <mergeCell ref="B31:B34"/>
    <mergeCell ref="C31:C34"/>
    <mergeCell ref="D31:E32"/>
    <mergeCell ref="F31:F32"/>
    <mergeCell ref="J33:J34"/>
    <mergeCell ref="K33:K34"/>
    <mergeCell ref="B35:B36"/>
    <mergeCell ref="C35:C36"/>
    <mergeCell ref="D35:E36"/>
    <mergeCell ref="F35:F36"/>
    <mergeCell ref="G35:G36"/>
    <mergeCell ref="H35:H36"/>
    <mergeCell ref="I35:I36"/>
    <mergeCell ref="J35:J36"/>
    <mergeCell ref="K35:K36"/>
    <mergeCell ref="D33:E34"/>
    <mergeCell ref="F33:F34"/>
    <mergeCell ref="G33:G34"/>
    <mergeCell ref="H33:H34"/>
    <mergeCell ref="I33:I34"/>
    <mergeCell ref="J8:J9"/>
    <mergeCell ref="K8:K9"/>
    <mergeCell ref="D10:E11"/>
    <mergeCell ref="F10:F11"/>
    <mergeCell ref="G10:G11"/>
    <mergeCell ref="H10:H11"/>
    <mergeCell ref="I10:I11"/>
    <mergeCell ref="J10:J11"/>
    <mergeCell ref="K10:K11"/>
    <mergeCell ref="D8:E9"/>
    <mergeCell ref="F8:F9"/>
    <mergeCell ref="G8:G9"/>
    <mergeCell ref="H8:H9"/>
    <mergeCell ref="I8:I9"/>
    <mergeCell ref="J26:L26"/>
    <mergeCell ref="J12:J13"/>
    <mergeCell ref="K12:K13"/>
    <mergeCell ref="D14:E15"/>
    <mergeCell ref="F14:F15"/>
    <mergeCell ref="G14:G15"/>
    <mergeCell ref="H14:H15"/>
    <mergeCell ref="I14:I15"/>
    <mergeCell ref="J14:J15"/>
    <mergeCell ref="K14:K15"/>
    <mergeCell ref="D12:E13"/>
    <mergeCell ref="F12:F13"/>
    <mergeCell ref="G12:G13"/>
    <mergeCell ref="H12:H13"/>
    <mergeCell ref="I12:I13"/>
    <mergeCell ref="G18:G19"/>
    <mergeCell ref="H18:H19"/>
    <mergeCell ref="I18:I19"/>
    <mergeCell ref="J18:J19"/>
    <mergeCell ref="J22:J23"/>
    <mergeCell ref="K22:K23"/>
    <mergeCell ref="D24:E25"/>
    <mergeCell ref="F24:F25"/>
    <mergeCell ref="G24:G25"/>
  </mergeCells>
  <phoneticPr fontId="2"/>
  <dataValidations count="1">
    <dataValidation allowBlank="1" showErrorMessage="1" sqref="A40 A44"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2" manualBreakCount="2">
    <brk id="25" max="11" man="1"/>
    <brk id="3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339" t="s">
        <v>4</v>
      </c>
      <c r="B1" s="1339"/>
      <c r="C1" s="1339"/>
      <c r="D1" s="1339"/>
      <c r="E1" s="1339"/>
      <c r="F1" s="1339"/>
      <c r="G1" s="1339"/>
      <c r="H1" s="1339"/>
      <c r="I1" s="1339"/>
      <c r="J1" s="1339"/>
      <c r="L1" s="49"/>
      <c r="M1" s="49"/>
      <c r="N1" s="49"/>
      <c r="O1" s="1222" t="s">
        <v>656</v>
      </c>
      <c r="P1" s="1224"/>
    </row>
    <row r="2" spans="1:18" ht="14.25" customHeight="1" x14ac:dyDescent="0.2">
      <c r="A2" s="11"/>
      <c r="B2" s="11"/>
      <c r="C2" s="11"/>
      <c r="D2" s="2"/>
      <c r="E2" s="2"/>
      <c r="F2" s="11"/>
      <c r="G2" s="11"/>
      <c r="N2" s="2"/>
      <c r="Q2" s="2"/>
    </row>
    <row r="3" spans="1:18" ht="22.5" customHeight="1" x14ac:dyDescent="0.2">
      <c r="A3" s="135" t="s">
        <v>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1343" t="s">
        <v>575</v>
      </c>
      <c r="B5" s="1344"/>
      <c r="C5" s="1344"/>
      <c r="D5" s="1345"/>
      <c r="E5" s="12"/>
      <c r="F5" s="1348" t="s">
        <v>576</v>
      </c>
      <c r="G5" s="1349"/>
      <c r="H5" s="1349"/>
      <c r="I5" s="1349"/>
      <c r="J5" s="1349"/>
      <c r="K5" s="1349"/>
      <c r="L5" s="1349"/>
      <c r="M5" s="1350"/>
      <c r="N5" s="116"/>
      <c r="O5" s="117" t="s">
        <v>577</v>
      </c>
      <c r="P5" s="257" t="s">
        <v>578</v>
      </c>
      <c r="Q5" s="113"/>
    </row>
    <row r="6" spans="1:18" ht="409.2" customHeight="1" thickBot="1" x14ac:dyDescent="0.25">
      <c r="A6" s="1346" t="s">
        <v>579</v>
      </c>
      <c r="B6" s="1347"/>
      <c r="C6" s="1347"/>
      <c r="D6" s="1347"/>
      <c r="E6" s="206"/>
      <c r="F6" s="1351" t="s">
        <v>645</v>
      </c>
      <c r="G6" s="1352"/>
      <c r="H6" s="1352"/>
      <c r="I6" s="1352"/>
      <c r="J6" s="1352"/>
      <c r="K6" s="1352"/>
      <c r="L6" s="1352"/>
      <c r="M6" s="1353"/>
      <c r="N6" s="207"/>
      <c r="O6" s="118">
        <f>'６、７　R5達成状況'!L43</f>
        <v>95</v>
      </c>
      <c r="P6" s="571" t="s">
        <v>580</v>
      </c>
      <c r="Q6" s="114"/>
    </row>
    <row r="7" spans="1:18" ht="33.75" customHeight="1" x14ac:dyDescent="0.2">
      <c r="A7" s="115"/>
      <c r="B7" s="10"/>
      <c r="C7" s="10"/>
      <c r="D7" s="10"/>
      <c r="E7" s="10"/>
      <c r="F7" s="10"/>
      <c r="G7" s="10"/>
      <c r="H7" s="10"/>
      <c r="N7" s="10"/>
      <c r="Q7" s="10"/>
    </row>
    <row r="8" spans="1:18" ht="16.2" x14ac:dyDescent="0.2">
      <c r="A8" s="135" t="s">
        <v>581</v>
      </c>
      <c r="B8" s="135"/>
      <c r="C8" s="135"/>
      <c r="D8" s="135"/>
      <c r="E8" s="135"/>
      <c r="F8" s="135"/>
      <c r="G8" s="135"/>
      <c r="H8" s="135"/>
      <c r="O8" s="1" t="s">
        <v>582</v>
      </c>
      <c r="P8" s="1" t="s">
        <v>582</v>
      </c>
    </row>
    <row r="9" spans="1:18" ht="13.8" thickBot="1" x14ac:dyDescent="0.25"/>
    <row r="10" spans="1:18" ht="83.25" customHeight="1" thickBot="1" x14ac:dyDescent="0.25">
      <c r="A10" s="1340" t="s">
        <v>583</v>
      </c>
      <c r="B10" s="1341"/>
      <c r="C10" s="1341"/>
      <c r="D10" s="1341"/>
      <c r="E10" s="1341"/>
      <c r="F10" s="1341"/>
      <c r="G10" s="1341"/>
      <c r="H10" s="1341"/>
      <c r="I10" s="1341"/>
      <c r="J10" s="1341"/>
      <c r="K10" s="1341"/>
      <c r="L10" s="1341"/>
      <c r="M10" s="1341"/>
      <c r="N10" s="1341"/>
      <c r="O10" s="1341"/>
      <c r="P10" s="1342"/>
      <c r="Q10" s="114"/>
      <c r="R10" s="70"/>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5"/>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6.88671875" customWidth="1"/>
    <col min="12" max="12" width="23.77734375" customWidth="1"/>
  </cols>
  <sheetData>
    <row r="1" spans="1:12" ht="16.2" x14ac:dyDescent="0.2">
      <c r="A1" s="18"/>
      <c r="J1" s="1354" t="s">
        <v>656</v>
      </c>
      <c r="K1" s="1355"/>
      <c r="L1" s="1356"/>
    </row>
    <row r="4" spans="1:12" ht="6" customHeight="1" x14ac:dyDescent="0.2"/>
    <row r="5" spans="1:12" x14ac:dyDescent="0.2">
      <c r="B5" s="1357" t="s">
        <v>584</v>
      </c>
      <c r="C5" s="1357"/>
      <c r="D5" s="1357"/>
      <c r="F5" s="1358" t="s">
        <v>585</v>
      </c>
      <c r="G5" s="1358"/>
      <c r="H5" s="1358"/>
      <c r="J5" s="1359" t="s">
        <v>586</v>
      </c>
      <c r="K5" s="1359"/>
      <c r="L5" s="1359"/>
    </row>
    <row r="6" spans="1:12" x14ac:dyDescent="0.2">
      <c r="B6" s="1357"/>
      <c r="C6" s="1357"/>
      <c r="D6" s="1357"/>
      <c r="F6" s="1358"/>
      <c r="G6" s="1358"/>
      <c r="H6" s="1358"/>
      <c r="J6" s="1359"/>
      <c r="K6" s="1359"/>
      <c r="L6" s="1359"/>
    </row>
    <row r="7" spans="1:12" s="1" customFormat="1" x14ac:dyDescent="0.2">
      <c r="B7" s="301"/>
      <c r="C7" s="301"/>
      <c r="D7" s="301"/>
      <c r="F7" s="301"/>
      <c r="G7" s="301"/>
      <c r="H7" s="301"/>
      <c r="J7" s="26"/>
      <c r="K7" s="26"/>
      <c r="L7" s="26"/>
    </row>
    <row r="8" spans="1:12" s="1" customFormat="1" x14ac:dyDescent="0.2">
      <c r="B8" s="301"/>
      <c r="C8" s="301"/>
      <c r="D8" s="301"/>
      <c r="F8" s="301"/>
      <c r="G8" s="301"/>
      <c r="H8" s="301"/>
      <c r="J8" s="26"/>
      <c r="K8" s="26"/>
      <c r="L8" s="26"/>
    </row>
    <row r="9" spans="1:12" s="1" customFormat="1" x14ac:dyDescent="0.2">
      <c r="B9" s="301"/>
      <c r="C9" s="301"/>
      <c r="D9" s="301"/>
      <c r="F9" s="301"/>
      <c r="G9" s="301"/>
      <c r="H9" s="301"/>
      <c r="J9" s="26"/>
      <c r="K9" s="26"/>
      <c r="L9" s="26"/>
    </row>
    <row r="10" spans="1:12" s="1" customFormat="1" x14ac:dyDescent="0.2">
      <c r="B10" s="301"/>
      <c r="C10" s="301"/>
      <c r="D10" s="301"/>
      <c r="F10" s="301"/>
      <c r="G10" s="301"/>
      <c r="H10" s="301"/>
      <c r="J10" s="26"/>
      <c r="K10" s="26"/>
      <c r="L10" s="26"/>
    </row>
    <row r="11" spans="1:12" s="1" customFormat="1" x14ac:dyDescent="0.2">
      <c r="B11" s="301"/>
      <c r="C11" s="301"/>
      <c r="D11" s="301"/>
      <c r="F11" s="301"/>
      <c r="G11" s="301"/>
      <c r="H11" s="301"/>
      <c r="J11" s="26"/>
      <c r="K11" s="26"/>
      <c r="L11" s="26"/>
    </row>
    <row r="12" spans="1:12" s="1" customFormat="1" x14ac:dyDescent="0.2">
      <c r="B12" s="301"/>
      <c r="C12" s="301"/>
      <c r="D12" s="301"/>
      <c r="F12" s="301"/>
      <c r="G12" s="301"/>
      <c r="H12" s="301"/>
      <c r="J12" s="26"/>
      <c r="K12" s="26"/>
      <c r="L12" s="26"/>
    </row>
    <row r="13" spans="1:12" s="1" customFormat="1" x14ac:dyDescent="0.2">
      <c r="B13" s="301"/>
      <c r="C13" s="301"/>
      <c r="D13" s="301"/>
      <c r="F13" s="301"/>
      <c r="G13" s="301"/>
      <c r="H13" s="301"/>
      <c r="J13" s="26"/>
      <c r="K13" s="26"/>
      <c r="L13" s="26"/>
    </row>
    <row r="14" spans="1:12" s="1" customFormat="1" x14ac:dyDescent="0.2">
      <c r="B14" s="301"/>
      <c r="C14" s="301"/>
      <c r="D14" s="301"/>
      <c r="F14" s="301"/>
      <c r="G14" s="301"/>
      <c r="H14" s="301"/>
      <c r="J14" s="26"/>
      <c r="K14" s="26"/>
      <c r="L14" s="26"/>
    </row>
    <row r="15" spans="1:12" s="1" customFormat="1" x14ac:dyDescent="0.2">
      <c r="B15" s="301"/>
      <c r="C15" s="301"/>
      <c r="D15" s="301"/>
      <c r="F15" s="301"/>
      <c r="G15" s="301"/>
      <c r="H15" s="301"/>
      <c r="J15" s="26"/>
      <c r="K15" s="26"/>
      <c r="L15" s="26"/>
    </row>
    <row r="16" spans="1:12" s="1" customFormat="1" x14ac:dyDescent="0.2">
      <c r="B16" s="301"/>
      <c r="C16" s="301"/>
      <c r="D16" s="301"/>
      <c r="F16" s="301"/>
      <c r="G16" s="301"/>
      <c r="H16" s="301"/>
      <c r="J16" s="26"/>
      <c r="K16" s="26"/>
      <c r="L16" s="26"/>
    </row>
    <row r="17" spans="2:12" s="1" customFormat="1" x14ac:dyDescent="0.2">
      <c r="B17" s="301"/>
      <c r="C17" s="301"/>
      <c r="D17" s="301"/>
      <c r="F17" s="301"/>
      <c r="G17" s="301"/>
      <c r="H17" s="301"/>
      <c r="J17" s="26"/>
      <c r="K17" s="26"/>
      <c r="L17" s="26"/>
    </row>
    <row r="18" spans="2:12" s="1" customFormat="1" x14ac:dyDescent="0.2">
      <c r="B18" s="301"/>
      <c r="C18" s="301"/>
      <c r="D18" s="301"/>
      <c r="F18" s="301"/>
      <c r="G18" s="301"/>
      <c r="H18" s="301"/>
      <c r="J18" s="26"/>
      <c r="K18" s="26"/>
      <c r="L18" s="26"/>
    </row>
    <row r="19" spans="2:12" s="1" customFormat="1" x14ac:dyDescent="0.2">
      <c r="B19" s="301"/>
      <c r="C19" s="301"/>
      <c r="D19" s="301"/>
      <c r="F19" s="301"/>
      <c r="G19" s="301"/>
      <c r="H19" s="301"/>
      <c r="J19" s="26"/>
      <c r="K19" s="26"/>
      <c r="L19" s="26"/>
    </row>
    <row r="20" spans="2:12" s="1" customFormat="1" x14ac:dyDescent="0.2">
      <c r="B20" s="301"/>
      <c r="C20" s="301"/>
      <c r="D20" s="301"/>
      <c r="F20" s="301"/>
      <c r="G20" s="301"/>
      <c r="H20" s="301"/>
      <c r="J20" s="26"/>
      <c r="K20" s="26"/>
      <c r="L20" s="26"/>
    </row>
    <row r="21" spans="2:12" s="1" customFormat="1" x14ac:dyDescent="0.2">
      <c r="B21" s="301"/>
      <c r="C21" s="301"/>
      <c r="D21" s="301"/>
      <c r="F21" s="301"/>
      <c r="G21" s="301"/>
      <c r="H21" s="301"/>
      <c r="J21" s="26"/>
      <c r="K21" s="26"/>
      <c r="L21" s="26"/>
    </row>
    <row r="22" spans="2:12" s="1" customFormat="1" x14ac:dyDescent="0.2">
      <c r="B22" s="301"/>
      <c r="C22" s="301"/>
      <c r="D22" s="301"/>
      <c r="F22" s="301"/>
      <c r="G22" s="301"/>
      <c r="H22" s="301"/>
      <c r="J22" s="26"/>
      <c r="K22" s="26"/>
      <c r="L22" s="26"/>
    </row>
    <row r="23" spans="2:12" s="1" customFormat="1" x14ac:dyDescent="0.2">
      <c r="B23" s="301"/>
      <c r="C23" s="301"/>
      <c r="D23" s="301"/>
      <c r="F23" s="301"/>
      <c r="G23" s="301"/>
      <c r="H23" s="301"/>
      <c r="J23" s="26"/>
      <c r="K23" s="26"/>
      <c r="L23" s="26"/>
    </row>
    <row r="24" spans="2:12" s="1" customFormat="1" x14ac:dyDescent="0.2">
      <c r="B24" s="301"/>
      <c r="C24" s="301"/>
      <c r="D24" s="301"/>
      <c r="F24" s="301"/>
      <c r="G24" s="301"/>
      <c r="H24" s="301"/>
      <c r="J24" s="26"/>
      <c r="K24" s="26"/>
      <c r="L24" s="26"/>
    </row>
    <row r="25" spans="2:12" s="1" customFormat="1" x14ac:dyDescent="0.2">
      <c r="B25" s="301"/>
      <c r="C25" s="301"/>
      <c r="D25" s="301"/>
      <c r="F25" s="301"/>
      <c r="G25" s="301"/>
      <c r="H25" s="301"/>
      <c r="J25" s="26"/>
      <c r="K25" s="26"/>
      <c r="L25" s="26"/>
    </row>
    <row r="26" spans="2:12" s="1" customFormat="1" x14ac:dyDescent="0.2">
      <c r="B26" s="301"/>
      <c r="C26" s="301"/>
      <c r="D26" s="301"/>
      <c r="F26" s="301"/>
      <c r="G26" s="301"/>
      <c r="H26" s="301"/>
      <c r="J26" s="26"/>
      <c r="K26" s="26"/>
      <c r="L26" s="26"/>
    </row>
    <row r="27" spans="2:12" s="1" customFormat="1" x14ac:dyDescent="0.2">
      <c r="B27" s="301"/>
      <c r="C27" s="301"/>
      <c r="D27" s="301"/>
      <c r="F27" s="301"/>
      <c r="G27" s="301"/>
      <c r="H27" s="301"/>
      <c r="J27" s="26"/>
      <c r="K27" s="26"/>
      <c r="L27" s="26"/>
    </row>
    <row r="28" spans="2:12" s="1" customFormat="1" x14ac:dyDescent="0.2">
      <c r="B28" s="301"/>
      <c r="C28" s="301"/>
      <c r="D28" s="301"/>
      <c r="F28" s="301"/>
      <c r="G28" s="301"/>
      <c r="H28" s="301"/>
      <c r="J28" s="26"/>
      <c r="K28" s="26"/>
      <c r="L28" s="26"/>
    </row>
    <row r="29" spans="2:12" s="1" customFormat="1" x14ac:dyDescent="0.2">
      <c r="B29" s="301"/>
      <c r="C29" s="301"/>
      <c r="D29" s="301"/>
      <c r="F29" s="301"/>
      <c r="G29" s="301"/>
      <c r="H29" s="301"/>
      <c r="J29" s="26"/>
      <c r="K29" s="26"/>
      <c r="L29" s="26"/>
    </row>
    <row r="30" spans="2:12" s="1" customFormat="1" x14ac:dyDescent="0.2">
      <c r="B30" s="301"/>
      <c r="C30" s="301"/>
      <c r="D30" s="301"/>
      <c r="F30" s="301"/>
      <c r="G30" s="301"/>
      <c r="H30" s="301"/>
      <c r="J30" s="26"/>
      <c r="K30" s="26"/>
      <c r="L30" s="26"/>
    </row>
    <row r="31" spans="2:12" s="1" customFormat="1" x14ac:dyDescent="0.2">
      <c r="B31" s="301"/>
      <c r="C31" s="301"/>
      <c r="D31" s="301"/>
      <c r="F31" s="301"/>
      <c r="G31" s="301"/>
      <c r="H31" s="301"/>
      <c r="J31" s="26"/>
      <c r="K31" s="26"/>
      <c r="L31" s="26"/>
    </row>
    <row r="32" spans="2:12" s="1" customFormat="1" x14ac:dyDescent="0.2">
      <c r="B32" s="301"/>
      <c r="C32" s="301"/>
      <c r="D32" s="301"/>
      <c r="F32" s="301"/>
      <c r="G32" s="301"/>
      <c r="H32" s="301"/>
      <c r="J32" s="26"/>
      <c r="K32" s="26"/>
      <c r="L32" s="26"/>
    </row>
    <row r="33" spans="2:12" s="1" customFormat="1" x14ac:dyDescent="0.2">
      <c r="B33" s="301"/>
      <c r="C33" s="301"/>
      <c r="D33" s="301"/>
      <c r="F33" s="301"/>
      <c r="G33" s="301"/>
      <c r="H33" s="301"/>
      <c r="J33" s="26"/>
      <c r="K33" s="26"/>
      <c r="L33" s="26"/>
    </row>
    <row r="34" spans="2:12" s="1" customFormat="1" x14ac:dyDescent="0.2">
      <c r="B34" s="301"/>
      <c r="C34" s="301"/>
      <c r="D34" s="301"/>
      <c r="F34" s="301"/>
      <c r="G34" s="301"/>
      <c r="H34" s="301"/>
      <c r="J34" s="26"/>
      <c r="K34" s="26"/>
      <c r="L34" s="26"/>
    </row>
    <row r="35" spans="2:12" s="1" customFormat="1" x14ac:dyDescent="0.2">
      <c r="B35" s="301"/>
      <c r="C35" s="301"/>
      <c r="D35" s="301"/>
      <c r="F35" s="301"/>
      <c r="G35" s="301"/>
      <c r="H35" s="301"/>
      <c r="J35" s="26"/>
      <c r="K35" s="26"/>
      <c r="L35" s="26"/>
    </row>
    <row r="36" spans="2:12" s="1" customFormat="1" x14ac:dyDescent="0.2">
      <c r="B36" s="301"/>
      <c r="C36" s="301"/>
      <c r="D36" s="301"/>
      <c r="F36" s="301"/>
      <c r="G36" s="301"/>
      <c r="H36" s="301"/>
      <c r="J36" s="26"/>
      <c r="K36" s="26"/>
      <c r="L36" s="26"/>
    </row>
    <row r="37" spans="2:12" s="1" customFormat="1" x14ac:dyDescent="0.2">
      <c r="B37" s="301"/>
      <c r="C37" s="301"/>
      <c r="D37" s="301"/>
      <c r="F37" s="301"/>
      <c r="G37" s="301"/>
      <c r="H37" s="301"/>
      <c r="J37" s="26"/>
      <c r="K37" s="26"/>
      <c r="L37" s="26"/>
    </row>
    <row r="38" spans="2:12" s="1" customFormat="1" x14ac:dyDescent="0.2">
      <c r="B38" s="301"/>
      <c r="C38" s="301"/>
      <c r="D38" s="301"/>
      <c r="F38" s="301"/>
      <c r="G38" s="301"/>
      <c r="H38" s="301"/>
      <c r="J38" s="26"/>
      <c r="K38" s="26"/>
      <c r="L38" s="26"/>
    </row>
    <row r="39" spans="2:12" s="1" customFormat="1" x14ac:dyDescent="0.2">
      <c r="B39" s="301"/>
      <c r="C39" s="301"/>
      <c r="D39" s="301"/>
      <c r="F39" s="301"/>
      <c r="G39" s="301"/>
      <c r="H39" s="301"/>
      <c r="J39" s="26"/>
      <c r="K39" s="26"/>
      <c r="L39" s="26"/>
    </row>
    <row r="40" spans="2:12" s="1" customFormat="1" x14ac:dyDescent="0.2">
      <c r="B40" s="301"/>
      <c r="C40" s="301"/>
      <c r="D40" s="301"/>
      <c r="F40" s="301"/>
      <c r="G40" s="301"/>
      <c r="H40" s="301"/>
      <c r="J40" s="26"/>
      <c r="K40" s="26"/>
      <c r="L40" s="26"/>
    </row>
    <row r="41" spans="2:12" s="1" customFormat="1" x14ac:dyDescent="0.2">
      <c r="B41" s="301"/>
      <c r="C41" s="301"/>
      <c r="D41" s="301"/>
      <c r="F41" s="301"/>
      <c r="G41" s="301"/>
      <c r="H41" s="301"/>
      <c r="J41" s="26"/>
      <c r="K41" s="26"/>
      <c r="L41" s="26"/>
    </row>
    <row r="42" spans="2:12" s="1" customFormat="1" x14ac:dyDescent="0.2">
      <c r="B42" s="301"/>
      <c r="C42" s="301"/>
      <c r="D42" s="301"/>
      <c r="F42" s="301"/>
      <c r="G42" s="301"/>
      <c r="H42" s="301"/>
      <c r="J42" s="26"/>
      <c r="K42" s="26"/>
      <c r="L42" s="26"/>
    </row>
    <row r="43" spans="2:12" s="1" customFormat="1" x14ac:dyDescent="0.2">
      <c r="B43" s="301"/>
      <c r="C43" s="301"/>
      <c r="D43" s="301"/>
      <c r="F43" s="301"/>
      <c r="G43" s="301"/>
      <c r="H43" s="301"/>
      <c r="J43" s="26"/>
      <c r="K43" s="26"/>
      <c r="L43" s="26"/>
    </row>
    <row r="44" spans="2:12" s="1" customFormat="1" x14ac:dyDescent="0.2">
      <c r="B44" s="301"/>
      <c r="C44" s="301"/>
      <c r="D44" s="301"/>
      <c r="F44" s="301"/>
      <c r="G44" s="301"/>
      <c r="H44" s="301"/>
      <c r="J44" s="26"/>
      <c r="K44" s="26"/>
      <c r="L44" s="26"/>
    </row>
    <row r="45" spans="2:12" s="1" customFormat="1" x14ac:dyDescent="0.2">
      <c r="B45" s="301"/>
      <c r="C45" s="301"/>
      <c r="D45" s="301"/>
      <c r="F45" s="301"/>
      <c r="G45" s="301"/>
      <c r="H45" s="301"/>
      <c r="J45" s="26"/>
      <c r="K45" s="26"/>
      <c r="L45" s="26"/>
    </row>
    <row r="46" spans="2:12" s="1" customFormat="1" x14ac:dyDescent="0.2">
      <c r="B46" s="301"/>
      <c r="C46" s="301"/>
      <c r="D46" s="301"/>
      <c r="F46" s="301"/>
      <c r="G46" s="301"/>
      <c r="H46" s="301"/>
      <c r="J46" s="26"/>
      <c r="K46" s="26"/>
      <c r="L46" s="26"/>
    </row>
    <row r="47" spans="2:12" s="1" customFormat="1" x14ac:dyDescent="0.2">
      <c r="B47" s="301"/>
      <c r="C47" s="301"/>
      <c r="D47" s="301"/>
      <c r="F47" s="301"/>
      <c r="G47" s="301"/>
      <c r="H47" s="301"/>
      <c r="J47" s="26"/>
      <c r="K47" s="26"/>
      <c r="L47" s="26"/>
    </row>
    <row r="48" spans="2:12" s="1" customFormat="1" x14ac:dyDescent="0.2">
      <c r="B48" s="301"/>
      <c r="C48" s="301"/>
      <c r="D48" s="301"/>
      <c r="F48" s="301"/>
      <c r="G48" s="301"/>
      <c r="H48" s="301"/>
      <c r="J48" s="26"/>
      <c r="K48" s="26"/>
      <c r="L48" s="26"/>
    </row>
    <row r="49" spans="2:12" s="1" customFormat="1" x14ac:dyDescent="0.2">
      <c r="B49" s="301"/>
      <c r="C49" s="301"/>
      <c r="D49" s="301"/>
      <c r="F49" s="301"/>
      <c r="G49" s="301"/>
      <c r="H49" s="301"/>
      <c r="J49" s="26"/>
      <c r="K49" s="26"/>
      <c r="L49" s="26"/>
    </row>
    <row r="50" spans="2:12" s="1" customFormat="1" x14ac:dyDescent="0.2">
      <c r="B50" s="301"/>
      <c r="C50" s="301"/>
      <c r="D50" s="301"/>
      <c r="F50" s="301"/>
      <c r="G50" s="301"/>
      <c r="H50" s="301"/>
      <c r="J50" s="26"/>
      <c r="K50" s="26"/>
      <c r="L50" s="26"/>
    </row>
    <row r="51" spans="2:12" s="1" customFormat="1" x14ac:dyDescent="0.2">
      <c r="B51" s="301"/>
      <c r="C51" s="301"/>
      <c r="D51" s="301"/>
      <c r="F51" s="301"/>
      <c r="G51" s="301"/>
      <c r="H51" s="301"/>
      <c r="J51" s="26"/>
      <c r="K51" s="26"/>
      <c r="L51" s="26"/>
    </row>
    <row r="52" spans="2:12" s="1" customFormat="1" x14ac:dyDescent="0.2">
      <c r="B52" s="26"/>
      <c r="C52" s="26"/>
      <c r="D52" s="26"/>
      <c r="F52" s="26"/>
      <c r="G52" s="26"/>
      <c r="H52" s="26"/>
      <c r="J52" s="26"/>
      <c r="K52" s="26"/>
      <c r="L52" s="26"/>
    </row>
    <row r="53" spans="2:12" x14ac:dyDescent="0.2">
      <c r="B53" s="208"/>
      <c r="C53" s="208"/>
      <c r="D53" s="208"/>
      <c r="F53" s="208"/>
      <c r="G53" s="208"/>
      <c r="H53" s="208"/>
      <c r="J53" s="209"/>
      <c r="K53" s="209"/>
      <c r="L53" s="209"/>
    </row>
    <row r="54" spans="2:12" x14ac:dyDescent="0.2">
      <c r="B54" s="209"/>
      <c r="C54" s="209"/>
      <c r="D54" s="209"/>
      <c r="F54" s="209"/>
      <c r="G54" s="209"/>
      <c r="H54" s="209"/>
      <c r="J54" s="209"/>
      <c r="K54" s="209"/>
      <c r="L54" s="209"/>
    </row>
    <row r="55" spans="2:12" x14ac:dyDescent="0.2">
      <c r="B55" s="209"/>
      <c r="C55" s="209"/>
      <c r="D55" s="209"/>
      <c r="F55" s="209"/>
      <c r="G55" s="209"/>
      <c r="H55" s="209"/>
      <c r="J55" s="209"/>
      <c r="K55" s="209"/>
      <c r="L55" s="20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48"/>
  <sheetViews>
    <sheetView view="pageBreakPreview" zoomScale="80" zoomScaleNormal="100" zoomScaleSheetLayoutView="80" workbookViewId="0"/>
  </sheetViews>
  <sheetFormatPr defaultColWidth="9" defaultRowHeight="13.2" x14ac:dyDescent="0.2"/>
  <cols>
    <col min="1" max="1" width="2.33203125" style="210" customWidth="1"/>
    <col min="2" max="2" width="3.109375" style="210" customWidth="1"/>
    <col min="3" max="3" width="40.6640625" style="210" customWidth="1"/>
    <col min="4" max="4" width="5.6640625" style="210" customWidth="1"/>
    <col min="5" max="5" width="40.6640625" style="210" customWidth="1"/>
    <col min="6" max="6" width="7.6640625" style="210" customWidth="1"/>
    <col min="7" max="10" width="15.6640625" style="210" customWidth="1"/>
    <col min="11" max="11" width="15.6640625" style="216" customWidth="1"/>
    <col min="12" max="12" width="65.6640625" style="210" customWidth="1"/>
    <col min="13" max="16384" width="9" style="210"/>
  </cols>
  <sheetData>
    <row r="1" spans="1:12" ht="23.1" customHeight="1" x14ac:dyDescent="0.2">
      <c r="C1" s="211"/>
      <c r="D1" s="211"/>
      <c r="J1" s="212"/>
      <c r="K1" s="119"/>
      <c r="L1" s="126" t="s">
        <v>0</v>
      </c>
    </row>
    <row r="2" spans="1:12" ht="50.1" customHeight="1" thickBot="1" x14ac:dyDescent="0.35">
      <c r="A2" s="1514" t="s">
        <v>587</v>
      </c>
      <c r="B2" s="1514"/>
      <c r="C2" s="1514"/>
      <c r="D2" s="1514"/>
      <c r="E2" s="1514"/>
      <c r="F2" s="1514"/>
      <c r="G2" s="1514"/>
      <c r="H2" s="120"/>
      <c r="I2" s="120"/>
      <c r="J2" s="120"/>
      <c r="K2" s="121"/>
    </row>
    <row r="3" spans="1:12" ht="39.9" customHeight="1" thickBot="1" x14ac:dyDescent="0.25">
      <c r="A3" s="1490" t="s">
        <v>519</v>
      </c>
      <c r="B3" s="1491"/>
      <c r="C3" s="1491"/>
      <c r="D3" s="1491"/>
      <c r="E3" s="1491"/>
      <c r="F3" s="1491"/>
      <c r="G3" s="1491"/>
      <c r="H3" s="1491"/>
      <c r="I3" s="1491"/>
      <c r="J3" s="1491"/>
      <c r="K3" s="1491"/>
      <c r="L3" s="1492"/>
    </row>
    <row r="4" spans="1:12" ht="39.9" customHeight="1" x14ac:dyDescent="0.2">
      <c r="A4" s="1493"/>
      <c r="B4" s="1390" t="s">
        <v>520</v>
      </c>
      <c r="C4" s="1391"/>
      <c r="D4" s="1391" t="s">
        <v>588</v>
      </c>
      <c r="E4" s="1391"/>
      <c r="F4" s="1515" t="s">
        <v>522</v>
      </c>
      <c r="G4" s="1396" t="s">
        <v>589</v>
      </c>
      <c r="H4" s="1398" t="s">
        <v>590</v>
      </c>
      <c r="I4" s="1398" t="s">
        <v>591</v>
      </c>
      <c r="J4" s="1398" t="s">
        <v>592</v>
      </c>
      <c r="K4" s="1400" t="s">
        <v>593</v>
      </c>
      <c r="L4" s="1517"/>
    </row>
    <row r="5" spans="1:12" ht="39.9" customHeight="1" x14ac:dyDescent="0.2">
      <c r="A5" s="1493"/>
      <c r="B5" s="1392"/>
      <c r="C5" s="1393"/>
      <c r="D5" s="1393"/>
      <c r="E5" s="1393"/>
      <c r="F5" s="1516"/>
      <c r="G5" s="1397"/>
      <c r="H5" s="1399"/>
      <c r="I5" s="1399"/>
      <c r="J5" s="1399"/>
      <c r="K5" s="1401"/>
      <c r="L5" s="1518"/>
    </row>
    <row r="6" spans="1:12" ht="39.9" customHeight="1" x14ac:dyDescent="0.2">
      <c r="A6" s="1493"/>
      <c r="B6" s="1519" t="s">
        <v>118</v>
      </c>
      <c r="C6" s="1520" t="s">
        <v>534</v>
      </c>
      <c r="D6" s="1522" t="s">
        <v>530</v>
      </c>
      <c r="E6" s="1523"/>
      <c r="F6" s="1526" t="s">
        <v>553</v>
      </c>
      <c r="G6" s="1527">
        <v>60</v>
      </c>
      <c r="H6" s="1338">
        <v>62</v>
      </c>
      <c r="I6" s="1334">
        <v>60</v>
      </c>
      <c r="J6" s="1528">
        <v>30</v>
      </c>
      <c r="K6" s="1529" t="s">
        <v>594</v>
      </c>
      <c r="L6" s="1518"/>
    </row>
    <row r="7" spans="1:12" ht="39.9" customHeight="1" thickBot="1" x14ac:dyDescent="0.25">
      <c r="A7" s="1493"/>
      <c r="B7" s="1519"/>
      <c r="C7" s="1521"/>
      <c r="D7" s="1524"/>
      <c r="E7" s="1525"/>
      <c r="F7" s="1526"/>
      <c r="G7" s="1527"/>
      <c r="H7" s="1338"/>
      <c r="I7" s="1334"/>
      <c r="J7" s="1528"/>
      <c r="K7" s="1529"/>
      <c r="L7" s="1518"/>
    </row>
    <row r="8" spans="1:12" ht="60" customHeight="1" thickBot="1" x14ac:dyDescent="0.25">
      <c r="A8" s="1493"/>
      <c r="B8" s="1495" t="s">
        <v>595</v>
      </c>
      <c r="C8" s="1496"/>
      <c r="D8" s="1496"/>
      <c r="E8" s="1496"/>
      <c r="F8" s="1496"/>
      <c r="G8" s="1496"/>
      <c r="H8" s="1496"/>
      <c r="I8" s="1496"/>
      <c r="J8" s="1497"/>
      <c r="K8" s="1495" t="s">
        <v>596</v>
      </c>
      <c r="L8" s="1497"/>
    </row>
    <row r="9" spans="1:12" ht="200.1" customHeight="1" x14ac:dyDescent="0.2">
      <c r="A9" s="1493"/>
      <c r="B9" s="1498" t="s">
        <v>597</v>
      </c>
      <c r="C9" s="1499"/>
      <c r="D9" s="1500" t="s">
        <v>598</v>
      </c>
      <c r="E9" s="1501"/>
      <c r="F9" s="1501"/>
      <c r="G9" s="1501"/>
      <c r="H9" s="1501"/>
      <c r="I9" s="1501"/>
      <c r="J9" s="1502"/>
      <c r="K9" s="1503" t="s">
        <v>599</v>
      </c>
      <c r="L9" s="1504"/>
    </row>
    <row r="10" spans="1:12" ht="200.1" customHeight="1" x14ac:dyDescent="0.2">
      <c r="A10" s="1493"/>
      <c r="B10" s="1485" t="s">
        <v>600</v>
      </c>
      <c r="C10" s="1486"/>
      <c r="D10" s="1509" t="s">
        <v>601</v>
      </c>
      <c r="E10" s="1510"/>
      <c r="F10" s="1510"/>
      <c r="G10" s="1510"/>
      <c r="H10" s="1510"/>
      <c r="I10" s="1510"/>
      <c r="J10" s="1511"/>
      <c r="K10" s="1505"/>
      <c r="L10" s="1506"/>
    </row>
    <row r="11" spans="1:12" ht="200.1" customHeight="1" thickBot="1" x14ac:dyDescent="0.25">
      <c r="A11" s="1494"/>
      <c r="B11" s="1512" t="s">
        <v>602</v>
      </c>
      <c r="C11" s="1513"/>
      <c r="D11" s="1487" t="s">
        <v>603</v>
      </c>
      <c r="E11" s="1488"/>
      <c r="F11" s="1488"/>
      <c r="G11" s="1488"/>
      <c r="H11" s="1488"/>
      <c r="I11" s="1488"/>
      <c r="J11" s="1489"/>
      <c r="K11" s="1507"/>
      <c r="L11" s="1508"/>
    </row>
    <row r="12" spans="1:12" ht="16.5" customHeight="1" x14ac:dyDescent="0.2">
      <c r="A12" s="213"/>
      <c r="B12" s="122"/>
      <c r="C12" s="122"/>
      <c r="D12" s="123"/>
      <c r="E12" s="123"/>
      <c r="F12" s="52"/>
      <c r="G12" s="53"/>
      <c r="H12" s="53"/>
      <c r="I12" s="124"/>
      <c r="J12" s="53"/>
      <c r="K12" s="214"/>
      <c r="L12" s="125"/>
    </row>
    <row r="13" spans="1:12" ht="28.5" customHeight="1" x14ac:dyDescent="0.2">
      <c r="A13" s="213"/>
      <c r="B13" s="122"/>
      <c r="C13" s="122"/>
      <c r="D13" s="123"/>
      <c r="E13" s="123"/>
      <c r="F13" s="52"/>
      <c r="G13" s="53"/>
      <c r="H13" s="53"/>
      <c r="I13" s="124"/>
      <c r="J13" s="53"/>
      <c r="K13" s="215"/>
      <c r="L13" s="585" t="s">
        <v>656</v>
      </c>
    </row>
    <row r="14" spans="1:12" ht="7.5" customHeight="1" thickBot="1" x14ac:dyDescent="0.25">
      <c r="A14" s="213"/>
      <c r="B14" s="122"/>
      <c r="C14" s="122"/>
      <c r="D14" s="123"/>
      <c r="E14" s="123"/>
      <c r="F14" s="52"/>
      <c r="G14" s="53"/>
      <c r="H14" s="53"/>
      <c r="I14" s="124"/>
      <c r="J14" s="53"/>
      <c r="K14" s="214"/>
    </row>
    <row r="15" spans="1:12" ht="39.9" customHeight="1" thickBot="1" x14ac:dyDescent="0.25">
      <c r="A15" s="1490" t="s">
        <v>604</v>
      </c>
      <c r="B15" s="1491"/>
      <c r="C15" s="1491"/>
      <c r="D15" s="1491"/>
      <c r="E15" s="1491"/>
      <c r="F15" s="1491"/>
      <c r="G15" s="1491"/>
      <c r="H15" s="1491"/>
      <c r="I15" s="1491"/>
      <c r="J15" s="1491"/>
      <c r="K15" s="1491"/>
      <c r="L15" s="1492"/>
    </row>
    <row r="16" spans="1:12" ht="39.9" customHeight="1" x14ac:dyDescent="0.2">
      <c r="A16" s="1493"/>
      <c r="B16" s="1390" t="s">
        <v>605</v>
      </c>
      <c r="C16" s="1391"/>
      <c r="D16" s="1391" t="s">
        <v>588</v>
      </c>
      <c r="E16" s="1391"/>
      <c r="F16" s="1394" t="s">
        <v>522</v>
      </c>
      <c r="G16" s="1396" t="s">
        <v>589</v>
      </c>
      <c r="H16" s="1398" t="s">
        <v>590</v>
      </c>
      <c r="I16" s="1398" t="s">
        <v>591</v>
      </c>
      <c r="J16" s="1398" t="s">
        <v>592</v>
      </c>
      <c r="K16" s="1400" t="s">
        <v>593</v>
      </c>
      <c r="L16" s="1402" t="s">
        <v>606</v>
      </c>
    </row>
    <row r="17" spans="1:12" ht="39.9" customHeight="1" x14ac:dyDescent="0.2">
      <c r="A17" s="1493"/>
      <c r="B17" s="1392"/>
      <c r="C17" s="1393"/>
      <c r="D17" s="1393"/>
      <c r="E17" s="1393"/>
      <c r="F17" s="1395"/>
      <c r="G17" s="1397"/>
      <c r="H17" s="1399"/>
      <c r="I17" s="1399"/>
      <c r="J17" s="1399"/>
      <c r="K17" s="1401"/>
      <c r="L17" s="1403"/>
    </row>
    <row r="18" spans="1:12" s="302" customFormat="1" ht="48" customHeight="1" x14ac:dyDescent="0.2">
      <c r="A18" s="1493"/>
      <c r="B18" s="1469" t="s">
        <v>607</v>
      </c>
      <c r="C18" s="1373" t="s">
        <v>534</v>
      </c>
      <c r="D18" s="1461" t="s">
        <v>608</v>
      </c>
      <c r="E18" s="1373"/>
      <c r="F18" s="1376" t="s">
        <v>536</v>
      </c>
      <c r="G18" s="1378">
        <v>21</v>
      </c>
      <c r="H18" s="1467">
        <v>17</v>
      </c>
      <c r="I18" s="1382">
        <v>18</v>
      </c>
      <c r="J18" s="1384">
        <v>5</v>
      </c>
      <c r="K18" s="1386" t="s">
        <v>555</v>
      </c>
      <c r="L18" s="1388" t="s">
        <v>609</v>
      </c>
    </row>
    <row r="19" spans="1:12" s="302" customFormat="1" ht="48" customHeight="1" x14ac:dyDescent="0.2">
      <c r="A19" s="1493"/>
      <c r="B19" s="1459"/>
      <c r="C19" s="1375"/>
      <c r="D19" s="1472"/>
      <c r="E19" s="1471"/>
      <c r="F19" s="1377"/>
      <c r="G19" s="1379"/>
      <c r="H19" s="1484"/>
      <c r="I19" s="1383"/>
      <c r="J19" s="1385"/>
      <c r="K19" s="1387"/>
      <c r="L19" s="1389"/>
    </row>
    <row r="20" spans="1:12" s="302" customFormat="1" ht="48" customHeight="1" x14ac:dyDescent="0.2">
      <c r="A20" s="1493"/>
      <c r="B20" s="1459"/>
      <c r="C20" s="1375"/>
      <c r="D20" s="1461" t="s">
        <v>538</v>
      </c>
      <c r="E20" s="1373"/>
      <c r="F20" s="1376" t="s">
        <v>539</v>
      </c>
      <c r="G20" s="1480" t="s">
        <v>540</v>
      </c>
      <c r="H20" s="1448" t="s">
        <v>542</v>
      </c>
      <c r="I20" s="1450" t="s">
        <v>610</v>
      </c>
      <c r="J20" s="1384">
        <v>5</v>
      </c>
      <c r="K20" s="1386" t="s">
        <v>611</v>
      </c>
      <c r="L20" s="1388" t="s">
        <v>612</v>
      </c>
    </row>
    <row r="21" spans="1:12" s="302" customFormat="1" ht="48" customHeight="1" x14ac:dyDescent="0.2">
      <c r="A21" s="1493"/>
      <c r="B21" s="1459"/>
      <c r="C21" s="1375"/>
      <c r="D21" s="1479"/>
      <c r="E21" s="1471"/>
      <c r="F21" s="1377"/>
      <c r="G21" s="1481"/>
      <c r="H21" s="1482"/>
      <c r="I21" s="1483"/>
      <c r="J21" s="1385"/>
      <c r="K21" s="1387"/>
      <c r="L21" s="1389"/>
    </row>
    <row r="22" spans="1:12" s="302" customFormat="1" ht="48" customHeight="1" x14ac:dyDescent="0.2">
      <c r="A22" s="1493"/>
      <c r="B22" s="1459"/>
      <c r="C22" s="1375"/>
      <c r="D22" s="1461" t="s">
        <v>613</v>
      </c>
      <c r="E22" s="1373"/>
      <c r="F22" s="1376" t="s">
        <v>544</v>
      </c>
      <c r="G22" s="1378">
        <v>304</v>
      </c>
      <c r="H22" s="1467">
        <v>374</v>
      </c>
      <c r="I22" s="1382">
        <v>375</v>
      </c>
      <c r="J22" s="1384">
        <v>5</v>
      </c>
      <c r="K22" s="1386" t="s">
        <v>555</v>
      </c>
      <c r="L22" s="1388" t="s">
        <v>614</v>
      </c>
    </row>
    <row r="23" spans="1:12" s="302" customFormat="1" ht="48" customHeight="1" x14ac:dyDescent="0.2">
      <c r="A23" s="1493"/>
      <c r="B23" s="1470"/>
      <c r="C23" s="1471"/>
      <c r="D23" s="1472"/>
      <c r="E23" s="1471"/>
      <c r="F23" s="1377"/>
      <c r="G23" s="1379"/>
      <c r="H23" s="1484"/>
      <c r="I23" s="1383"/>
      <c r="J23" s="1385"/>
      <c r="K23" s="1387"/>
      <c r="L23" s="1389"/>
    </row>
    <row r="24" spans="1:12" s="302" customFormat="1" ht="26.25" customHeight="1" x14ac:dyDescent="0.2">
      <c r="A24" s="1493"/>
      <c r="B24" s="1459" t="s">
        <v>122</v>
      </c>
      <c r="C24" s="1461" t="s">
        <v>615</v>
      </c>
      <c r="D24" s="1366" t="s">
        <v>546</v>
      </c>
      <c r="E24" s="1367"/>
      <c r="F24" s="1367"/>
      <c r="G24" s="1367"/>
      <c r="H24" s="1367"/>
      <c r="I24" s="1367"/>
      <c r="J24" s="1367"/>
      <c r="K24" s="1367"/>
      <c r="L24" s="1368"/>
    </row>
    <row r="25" spans="1:12" s="302" customFormat="1" ht="26.25" customHeight="1" x14ac:dyDescent="0.2">
      <c r="A25" s="1493"/>
      <c r="B25" s="1459"/>
      <c r="C25" s="1462"/>
      <c r="D25" s="1369"/>
      <c r="E25" s="1370"/>
      <c r="F25" s="1370"/>
      <c r="G25" s="1370"/>
      <c r="H25" s="1370"/>
      <c r="I25" s="1370"/>
      <c r="J25" s="1370"/>
      <c r="K25" s="1370"/>
      <c r="L25" s="1371"/>
    </row>
    <row r="26" spans="1:12" s="302" customFormat="1" ht="39.9" customHeight="1" x14ac:dyDescent="0.2">
      <c r="A26" s="1493"/>
      <c r="B26" s="1459"/>
      <c r="C26" s="1462"/>
      <c r="D26" s="1464"/>
      <c r="E26" s="1465" t="s">
        <v>547</v>
      </c>
      <c r="F26" s="1376" t="s">
        <v>548</v>
      </c>
      <c r="G26" s="1378">
        <v>541</v>
      </c>
      <c r="H26" s="1467">
        <v>397</v>
      </c>
      <c r="I26" s="1382">
        <v>407</v>
      </c>
      <c r="J26" s="1384">
        <v>5</v>
      </c>
      <c r="K26" s="1386" t="s">
        <v>555</v>
      </c>
      <c r="L26" s="1388" t="s">
        <v>616</v>
      </c>
    </row>
    <row r="27" spans="1:12" s="302" customFormat="1" ht="39.9" customHeight="1" x14ac:dyDescent="0.2">
      <c r="A27" s="1493"/>
      <c r="B27" s="1459"/>
      <c r="C27" s="1462"/>
      <c r="D27" s="1464"/>
      <c r="E27" s="1466"/>
      <c r="F27" s="1377"/>
      <c r="G27" s="1379"/>
      <c r="H27" s="1468"/>
      <c r="I27" s="1383"/>
      <c r="J27" s="1385"/>
      <c r="K27" s="1387"/>
      <c r="L27" s="1389"/>
    </row>
    <row r="28" spans="1:12" s="302" customFormat="1" ht="39.9" customHeight="1" x14ac:dyDescent="0.2">
      <c r="A28" s="1493"/>
      <c r="B28" s="1459"/>
      <c r="C28" s="1462"/>
      <c r="D28" s="1464"/>
      <c r="E28" s="1465" t="s">
        <v>549</v>
      </c>
      <c r="F28" s="1376" t="s">
        <v>548</v>
      </c>
      <c r="G28" s="1378">
        <v>290</v>
      </c>
      <c r="H28" s="1467">
        <v>275</v>
      </c>
      <c r="I28" s="1382">
        <v>253</v>
      </c>
      <c r="J28" s="1384">
        <v>5</v>
      </c>
      <c r="K28" s="1386" t="s">
        <v>555</v>
      </c>
      <c r="L28" s="1388" t="s">
        <v>617</v>
      </c>
    </row>
    <row r="29" spans="1:12" s="302" customFormat="1" ht="39.9" customHeight="1" x14ac:dyDescent="0.2">
      <c r="A29" s="1493"/>
      <c r="B29" s="1459"/>
      <c r="C29" s="1462"/>
      <c r="D29" s="1464"/>
      <c r="E29" s="1466"/>
      <c r="F29" s="1377"/>
      <c r="G29" s="1379"/>
      <c r="H29" s="1468"/>
      <c r="I29" s="1383"/>
      <c r="J29" s="1385"/>
      <c r="K29" s="1387"/>
      <c r="L29" s="1389"/>
    </row>
    <row r="30" spans="1:12" s="302" customFormat="1" ht="39.9" customHeight="1" x14ac:dyDescent="0.2">
      <c r="A30" s="1493"/>
      <c r="B30" s="1459"/>
      <c r="C30" s="1462"/>
      <c r="D30" s="1372" t="s">
        <v>552</v>
      </c>
      <c r="E30" s="1373"/>
      <c r="F30" s="1376" t="s">
        <v>553</v>
      </c>
      <c r="G30" s="1378">
        <v>11</v>
      </c>
      <c r="H30" s="1380">
        <v>10</v>
      </c>
      <c r="I30" s="1382">
        <v>10</v>
      </c>
      <c r="J30" s="1384">
        <v>5</v>
      </c>
      <c r="K30" s="1386" t="s">
        <v>555</v>
      </c>
      <c r="L30" s="1388" t="s">
        <v>618</v>
      </c>
    </row>
    <row r="31" spans="1:12" s="302" customFormat="1" ht="39.9" customHeight="1" x14ac:dyDescent="0.2">
      <c r="A31" s="1493"/>
      <c r="B31" s="1459"/>
      <c r="C31" s="1462"/>
      <c r="D31" s="1374"/>
      <c r="E31" s="1375"/>
      <c r="F31" s="1377"/>
      <c r="G31" s="1379"/>
      <c r="H31" s="1381"/>
      <c r="I31" s="1383"/>
      <c r="J31" s="1385"/>
      <c r="K31" s="1387"/>
      <c r="L31" s="1389"/>
    </row>
    <row r="32" spans="1:12" s="302" customFormat="1" ht="49.95" customHeight="1" x14ac:dyDescent="0.2">
      <c r="A32" s="1493"/>
      <c r="B32" s="1459"/>
      <c r="C32" s="1462"/>
      <c r="D32" s="1372" t="s">
        <v>619</v>
      </c>
      <c r="E32" s="1373"/>
      <c r="F32" s="1376" t="s">
        <v>620</v>
      </c>
      <c r="G32" s="1439" t="s">
        <v>621</v>
      </c>
      <c r="H32" s="1380" t="s">
        <v>558</v>
      </c>
      <c r="I32" s="1441" t="s">
        <v>622</v>
      </c>
      <c r="J32" s="1384">
        <v>15</v>
      </c>
      <c r="K32" s="1386" t="s">
        <v>555</v>
      </c>
      <c r="L32" s="1388" t="s">
        <v>623</v>
      </c>
    </row>
    <row r="33" spans="1:12" s="302" customFormat="1" ht="49.95" customHeight="1" x14ac:dyDescent="0.2">
      <c r="A33" s="1493"/>
      <c r="B33" s="1459"/>
      <c r="C33" s="1462"/>
      <c r="D33" s="1374"/>
      <c r="E33" s="1375"/>
      <c r="F33" s="1377"/>
      <c r="G33" s="1440"/>
      <c r="H33" s="1381"/>
      <c r="I33" s="1442"/>
      <c r="J33" s="1385"/>
      <c r="K33" s="1387"/>
      <c r="L33" s="1389"/>
    </row>
    <row r="34" spans="1:12" s="302" customFormat="1" ht="39.6" customHeight="1" x14ac:dyDescent="0.2">
      <c r="A34" s="1493"/>
      <c r="B34" s="1459"/>
      <c r="C34" s="1462"/>
      <c r="D34" s="1372" t="s">
        <v>624</v>
      </c>
      <c r="E34" s="1373"/>
      <c r="F34" s="1376" t="s">
        <v>620</v>
      </c>
      <c r="G34" s="1446" t="s">
        <v>620</v>
      </c>
      <c r="H34" s="1448" t="s">
        <v>620</v>
      </c>
      <c r="I34" s="1450" t="s">
        <v>625</v>
      </c>
      <c r="J34" s="1452">
        <v>5</v>
      </c>
      <c r="K34" s="1386" t="s">
        <v>626</v>
      </c>
      <c r="L34" s="1388" t="s">
        <v>627</v>
      </c>
    </row>
    <row r="35" spans="1:12" s="302" customFormat="1" ht="39.9" customHeight="1" thickBot="1" x14ac:dyDescent="0.25">
      <c r="A35" s="1494"/>
      <c r="B35" s="1460"/>
      <c r="C35" s="1463"/>
      <c r="D35" s="1443"/>
      <c r="E35" s="1444"/>
      <c r="F35" s="1445"/>
      <c r="G35" s="1447"/>
      <c r="H35" s="1449"/>
      <c r="I35" s="1451"/>
      <c r="J35" s="1453"/>
      <c r="K35" s="1454"/>
      <c r="L35" s="1455"/>
    </row>
    <row r="36" spans="1:12" ht="28.5" customHeight="1" x14ac:dyDescent="0.2">
      <c r="A36" s="213"/>
      <c r="B36" s="122"/>
      <c r="C36" s="122"/>
      <c r="D36" s="123"/>
      <c r="E36" s="123"/>
      <c r="F36" s="52"/>
      <c r="G36" s="53"/>
      <c r="H36" s="53"/>
      <c r="I36" s="124"/>
      <c r="J36" s="53"/>
      <c r="K36" s="215"/>
      <c r="L36" s="585" t="s">
        <v>656</v>
      </c>
    </row>
    <row r="37" spans="1:12" ht="7.5" customHeight="1" thickBot="1" x14ac:dyDescent="0.25">
      <c r="A37" s="213"/>
      <c r="B37" s="122"/>
      <c r="C37" s="122"/>
      <c r="D37" s="123"/>
      <c r="E37" s="123"/>
      <c r="F37" s="52"/>
      <c r="G37" s="53"/>
      <c r="H37" s="53"/>
      <c r="I37" s="124"/>
      <c r="J37" s="53"/>
      <c r="K37" s="214"/>
    </row>
    <row r="38" spans="1:12" ht="39.9" customHeight="1" thickBot="1" x14ac:dyDescent="0.25">
      <c r="A38" s="1456" t="s">
        <v>628</v>
      </c>
      <c r="B38" s="1457"/>
      <c r="C38" s="1457"/>
      <c r="D38" s="1457"/>
      <c r="E38" s="1457"/>
      <c r="F38" s="1457"/>
      <c r="G38" s="1457"/>
      <c r="H38" s="1457"/>
      <c r="I38" s="1457"/>
      <c r="J38" s="1457"/>
      <c r="K38" s="1457"/>
      <c r="L38" s="1458"/>
    </row>
    <row r="39" spans="1:12" ht="39.9" customHeight="1" x14ac:dyDescent="0.2">
      <c r="A39" s="303"/>
      <c r="B39" s="1390" t="s">
        <v>605</v>
      </c>
      <c r="C39" s="1391"/>
      <c r="D39" s="1391" t="s">
        <v>588</v>
      </c>
      <c r="E39" s="1391"/>
      <c r="F39" s="1394" t="s">
        <v>522</v>
      </c>
      <c r="G39" s="1396" t="s">
        <v>589</v>
      </c>
      <c r="H39" s="1398" t="s">
        <v>590</v>
      </c>
      <c r="I39" s="1398" t="s">
        <v>591</v>
      </c>
      <c r="J39" s="1398" t="s">
        <v>592</v>
      </c>
      <c r="K39" s="1400" t="s">
        <v>593</v>
      </c>
      <c r="L39" s="1402" t="s">
        <v>606</v>
      </c>
    </row>
    <row r="40" spans="1:12" ht="39.9" customHeight="1" thickBot="1" x14ac:dyDescent="0.25">
      <c r="A40" s="303"/>
      <c r="B40" s="1392"/>
      <c r="C40" s="1393"/>
      <c r="D40" s="1393"/>
      <c r="E40" s="1393"/>
      <c r="F40" s="1395"/>
      <c r="G40" s="1397"/>
      <c r="H40" s="1399"/>
      <c r="I40" s="1399"/>
      <c r="J40" s="1399"/>
      <c r="K40" s="1401"/>
      <c r="L40" s="1403"/>
    </row>
    <row r="41" spans="1:12" s="302" customFormat="1" ht="39.9" customHeight="1" x14ac:dyDescent="0.2">
      <c r="A41" s="304"/>
      <c r="B41" s="1473" t="s">
        <v>629</v>
      </c>
      <c r="C41" s="1475" t="s">
        <v>630</v>
      </c>
      <c r="D41" s="1477" t="s">
        <v>631</v>
      </c>
      <c r="E41" s="1478"/>
      <c r="F41" s="1432" t="s">
        <v>632</v>
      </c>
      <c r="G41" s="1433">
        <v>32573</v>
      </c>
      <c r="H41" s="1435">
        <v>32632</v>
      </c>
      <c r="I41" s="1436">
        <v>32602</v>
      </c>
      <c r="J41" s="1436">
        <v>5</v>
      </c>
      <c r="K41" s="1437">
        <v>32700</v>
      </c>
      <c r="L41" s="1438" t="s">
        <v>633</v>
      </c>
    </row>
    <row r="42" spans="1:12" s="302" customFormat="1" ht="39.9" customHeight="1" x14ac:dyDescent="0.2">
      <c r="A42" s="304"/>
      <c r="B42" s="1474"/>
      <c r="C42" s="1476"/>
      <c r="D42" s="1421"/>
      <c r="E42" s="1422"/>
      <c r="F42" s="1376"/>
      <c r="G42" s="1434"/>
      <c r="H42" s="1414"/>
      <c r="I42" s="1430"/>
      <c r="J42" s="1430"/>
      <c r="K42" s="1404"/>
      <c r="L42" s="1406"/>
    </row>
    <row r="43" spans="1:12" s="302" customFormat="1" ht="39.9" customHeight="1" x14ac:dyDescent="0.2">
      <c r="A43" s="304"/>
      <c r="B43" s="1360" t="s">
        <v>634</v>
      </c>
      <c r="C43" s="1363" t="s">
        <v>635</v>
      </c>
      <c r="D43" s="1408" t="s">
        <v>636</v>
      </c>
      <c r="E43" s="1409"/>
      <c r="F43" s="1376" t="s">
        <v>562</v>
      </c>
      <c r="G43" s="1412" t="s">
        <v>637</v>
      </c>
      <c r="H43" s="1414" t="s">
        <v>638</v>
      </c>
      <c r="I43" s="1415">
        <v>179</v>
      </c>
      <c r="J43" s="1415">
        <v>10</v>
      </c>
      <c r="K43" s="1417">
        <v>179</v>
      </c>
      <c r="L43" s="1419" t="s">
        <v>639</v>
      </c>
    </row>
    <row r="44" spans="1:12" s="302" customFormat="1" ht="39.9" customHeight="1" x14ac:dyDescent="0.2">
      <c r="A44" s="304"/>
      <c r="B44" s="1361"/>
      <c r="C44" s="1364"/>
      <c r="D44" s="1410"/>
      <c r="E44" s="1411"/>
      <c r="F44" s="1377"/>
      <c r="G44" s="1413"/>
      <c r="H44" s="1414"/>
      <c r="I44" s="1416"/>
      <c r="J44" s="1416"/>
      <c r="K44" s="1418"/>
      <c r="L44" s="1420"/>
    </row>
    <row r="45" spans="1:12" s="302" customFormat="1" ht="39.9" customHeight="1" x14ac:dyDescent="0.2">
      <c r="A45" s="304"/>
      <c r="B45" s="1361"/>
      <c r="C45" s="1364"/>
      <c r="D45" s="1421" t="s">
        <v>640</v>
      </c>
      <c r="E45" s="1422"/>
      <c r="F45" s="1377" t="s">
        <v>562</v>
      </c>
      <c r="G45" s="1426">
        <v>531</v>
      </c>
      <c r="H45" s="1428">
        <v>532</v>
      </c>
      <c r="I45" s="1430">
        <v>532</v>
      </c>
      <c r="J45" s="1430">
        <v>5</v>
      </c>
      <c r="K45" s="1404" t="s">
        <v>555</v>
      </c>
      <c r="L45" s="1406" t="s">
        <v>641</v>
      </c>
    </row>
    <row r="46" spans="1:12" s="302" customFormat="1" ht="39.9" customHeight="1" thickBot="1" x14ac:dyDescent="0.25">
      <c r="A46" s="581"/>
      <c r="B46" s="1362"/>
      <c r="C46" s="1365"/>
      <c r="D46" s="1423"/>
      <c r="E46" s="1424"/>
      <c r="F46" s="1425"/>
      <c r="G46" s="1427"/>
      <c r="H46" s="1429"/>
      <c r="I46" s="1431"/>
      <c r="J46" s="1431"/>
      <c r="K46" s="1405"/>
      <c r="L46" s="1407"/>
    </row>
    <row r="47" spans="1:12" ht="13.5" customHeight="1" x14ac:dyDescent="0.2"/>
    <row r="48" spans="1:12" ht="28.5" customHeight="1" x14ac:dyDescent="0.2">
      <c r="A48" s="24" t="s">
        <v>642</v>
      </c>
      <c r="B48" s="217"/>
      <c r="C48" s="217"/>
      <c r="D48" s="217"/>
      <c r="E48" s="217"/>
      <c r="F48" s="217"/>
      <c r="G48" s="217"/>
      <c r="H48" s="217"/>
      <c r="I48" s="217"/>
      <c r="J48" s="217"/>
      <c r="K48" s="217"/>
    </row>
  </sheetData>
  <sheetProtection insertHyperlinks="0" sort="0" autoFilter="0" pivotTables="0"/>
  <mergeCells count="150">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10:C10"/>
    <mergeCell ref="D11:J11"/>
    <mergeCell ref="A15:L15"/>
    <mergeCell ref="B16:C17"/>
    <mergeCell ref="D16:E17"/>
    <mergeCell ref="F16:F17"/>
    <mergeCell ref="G16:G17"/>
    <mergeCell ref="H16:H17"/>
    <mergeCell ref="A4:A11"/>
    <mergeCell ref="A16:A35"/>
    <mergeCell ref="I16:I17"/>
    <mergeCell ref="K16:K17"/>
    <mergeCell ref="B8:J8"/>
    <mergeCell ref="K8:L8"/>
    <mergeCell ref="B9:C9"/>
    <mergeCell ref="D9:J9"/>
    <mergeCell ref="K9:L11"/>
    <mergeCell ref="L16:L17"/>
    <mergeCell ref="D10:J10"/>
    <mergeCell ref="B11:C11"/>
    <mergeCell ref="J16:J17"/>
    <mergeCell ref="F22:F23"/>
    <mergeCell ref="G22:G23"/>
    <mergeCell ref="H22:H23"/>
    <mergeCell ref="B41:B42"/>
    <mergeCell ref="C41:C42"/>
    <mergeCell ref="D41:E42"/>
    <mergeCell ref="L18:L19"/>
    <mergeCell ref="D20:E21"/>
    <mergeCell ref="F20:F21"/>
    <mergeCell ref="G20:G21"/>
    <mergeCell ref="H20:H21"/>
    <mergeCell ref="I20:I21"/>
    <mergeCell ref="J20:J21"/>
    <mergeCell ref="K20:K21"/>
    <mergeCell ref="L20:L21"/>
    <mergeCell ref="D18:E19"/>
    <mergeCell ref="F18:F19"/>
    <mergeCell ref="G18:G19"/>
    <mergeCell ref="H18:H19"/>
    <mergeCell ref="I18:I19"/>
    <mergeCell ref="J18:J19"/>
    <mergeCell ref="K18:K19"/>
    <mergeCell ref="H28:H29"/>
    <mergeCell ref="I28:I29"/>
    <mergeCell ref="J28:J29"/>
    <mergeCell ref="K28:K29"/>
    <mergeCell ref="L28:L29"/>
    <mergeCell ref="L22:L23"/>
    <mergeCell ref="B24:B35"/>
    <mergeCell ref="C24:C35"/>
    <mergeCell ref="D26:D27"/>
    <mergeCell ref="E26:E27"/>
    <mergeCell ref="F26:F27"/>
    <mergeCell ref="G26:G27"/>
    <mergeCell ref="H26:H27"/>
    <mergeCell ref="I26:I27"/>
    <mergeCell ref="J26:J27"/>
    <mergeCell ref="K26:K27"/>
    <mergeCell ref="L26:L27"/>
    <mergeCell ref="D28:D29"/>
    <mergeCell ref="E28:E29"/>
    <mergeCell ref="F28:F29"/>
    <mergeCell ref="G28:G29"/>
    <mergeCell ref="B18:B23"/>
    <mergeCell ref="C18:C23"/>
    <mergeCell ref="D22:E23"/>
    <mergeCell ref="I22:I23"/>
    <mergeCell ref="J22:J23"/>
    <mergeCell ref="K22:K23"/>
    <mergeCell ref="F41:F42"/>
    <mergeCell ref="G41:G42"/>
    <mergeCell ref="H41:H42"/>
    <mergeCell ref="I41:I42"/>
    <mergeCell ref="J41:J42"/>
    <mergeCell ref="K41:K42"/>
    <mergeCell ref="L41:L42"/>
    <mergeCell ref="D32:E33"/>
    <mergeCell ref="F32:F33"/>
    <mergeCell ref="G32:G33"/>
    <mergeCell ref="H32:H33"/>
    <mergeCell ref="I32:I33"/>
    <mergeCell ref="J32:J33"/>
    <mergeCell ref="K32:K33"/>
    <mergeCell ref="L32:L33"/>
    <mergeCell ref="D34:E35"/>
    <mergeCell ref="F34:F35"/>
    <mergeCell ref="G34:G35"/>
    <mergeCell ref="H34:H35"/>
    <mergeCell ref="I34:I35"/>
    <mergeCell ref="J34:J35"/>
    <mergeCell ref="K34:K35"/>
    <mergeCell ref="L34:L35"/>
    <mergeCell ref="A38:L38"/>
    <mergeCell ref="G43:G44"/>
    <mergeCell ref="H43:H44"/>
    <mergeCell ref="I43:I44"/>
    <mergeCell ref="J43:J44"/>
    <mergeCell ref="K43:K44"/>
    <mergeCell ref="L43:L44"/>
    <mergeCell ref="D45:E46"/>
    <mergeCell ref="F45:F46"/>
    <mergeCell ref="G45:G46"/>
    <mergeCell ref="H45:H46"/>
    <mergeCell ref="I45:I46"/>
    <mergeCell ref="J45:J46"/>
    <mergeCell ref="B43:B46"/>
    <mergeCell ref="C43:C46"/>
    <mergeCell ref="D24:L25"/>
    <mergeCell ref="D30:E31"/>
    <mergeCell ref="F30:F31"/>
    <mergeCell ref="G30:G31"/>
    <mergeCell ref="H30:H31"/>
    <mergeCell ref="I30:I31"/>
    <mergeCell ref="J30:J31"/>
    <mergeCell ref="K30:K31"/>
    <mergeCell ref="L30:L31"/>
    <mergeCell ref="B39:C40"/>
    <mergeCell ref="D39:E40"/>
    <mergeCell ref="F39:F40"/>
    <mergeCell ref="G39:G40"/>
    <mergeCell ref="H39:H40"/>
    <mergeCell ref="I39:I40"/>
    <mergeCell ref="J39:J40"/>
    <mergeCell ref="K39:K40"/>
    <mergeCell ref="L39:L40"/>
    <mergeCell ref="K45:K46"/>
    <mergeCell ref="L45:L46"/>
    <mergeCell ref="D43:E44"/>
    <mergeCell ref="F43:F44"/>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2" manualBreakCount="2">
    <brk id="12" max="12" man="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2024-08-06T04:16:56Z</dcterms:created>
  <dcterms:modified xsi:type="dcterms:W3CDTF">2024-08-09T02:32:57Z</dcterms:modified>
  <cp:category/>
  <cp:contentStatus/>
</cp:coreProperties>
</file>